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tan\Google Drive\GitHub\Ship\"/>
    </mc:Choice>
  </mc:AlternateContent>
  <bookViews>
    <workbookView xWindow="240" yWindow="108" windowWidth="19440" windowHeight="7680" tabRatio="743"/>
  </bookViews>
  <sheets>
    <sheet name="Tank Sounding" sheetId="11" r:id="rId1"/>
    <sheet name="FO (1P)" sheetId="1" r:id="rId2"/>
    <sheet name="FO (1S)" sheetId="3" r:id="rId3"/>
    <sheet name="FO (2P)" sheetId="4" r:id="rId4"/>
    <sheet name="FO (2S)" sheetId="5" r:id="rId5"/>
    <sheet name="DO (1P)" sheetId="6" r:id="rId6"/>
    <sheet name="DO (1S)" sheetId="7" r:id="rId7"/>
    <sheet name="DO (2P)" sheetId="8" r:id="rId8"/>
    <sheet name="DO (2S)" sheetId="9" r:id="rId9"/>
  </sheets>
  <definedNames>
    <definedName name="_xlnm._FilterDatabase" localSheetId="0" hidden="1">'Tank Sounding'!#REF!</definedName>
    <definedName name="_xlnm.Print_Area" localSheetId="0">'Tank Sounding'!$A$1:$J$34</definedName>
  </definedNames>
  <calcPr calcId="152511"/>
</workbook>
</file>

<file path=xl/calcChain.xml><?xml version="1.0" encoding="utf-8"?>
<calcChain xmlns="http://schemas.openxmlformats.org/spreadsheetml/2006/main">
  <c r="F12" i="11" l="1"/>
  <c r="F13" i="11"/>
  <c r="F14" i="11"/>
  <c r="F11" i="11"/>
  <c r="F24" i="11" l="1"/>
  <c r="F25" i="11"/>
  <c r="H25" i="11" s="1"/>
  <c r="F26" i="11"/>
  <c r="H26" i="11" s="1"/>
  <c r="F23" i="11"/>
  <c r="H27" i="11"/>
  <c r="I27" i="11" s="1"/>
  <c r="H28" i="11"/>
  <c r="I28" i="11" s="1"/>
  <c r="E27" i="11" l="1"/>
  <c r="E28" i="11"/>
  <c r="M2" i="9"/>
  <c r="M2" i="8"/>
  <c r="M2" i="7"/>
  <c r="M2" i="6"/>
  <c r="M2" i="5"/>
  <c r="M2" i="4"/>
  <c r="M2" i="3"/>
  <c r="M2" i="1"/>
  <c r="J2" i="1"/>
  <c r="H24" i="11" l="1"/>
  <c r="H23" i="11"/>
  <c r="J3" i="9"/>
  <c r="J3" i="8"/>
  <c r="J3" i="7"/>
  <c r="J3" i="6"/>
  <c r="J2" i="5"/>
  <c r="J2" i="4"/>
  <c r="J2" i="3"/>
  <c r="E15" i="11"/>
  <c r="E16" i="11"/>
  <c r="E17" i="11"/>
  <c r="E18" i="11"/>
  <c r="H12" i="11"/>
  <c r="H13" i="11"/>
  <c r="H14" i="11"/>
  <c r="H15" i="11"/>
  <c r="I15" i="11" s="1"/>
  <c r="H16" i="11"/>
  <c r="I16" i="11" s="1"/>
  <c r="H17" i="11"/>
  <c r="I17" i="11" s="1"/>
  <c r="H18" i="11"/>
  <c r="I18" i="11" s="1"/>
  <c r="H11" i="11"/>
  <c r="B29" i="11" l="1"/>
  <c r="B19" i="11"/>
  <c r="L2" i="9" l="1"/>
  <c r="N2" i="9" s="1"/>
  <c r="L2" i="8"/>
  <c r="N2" i="8" s="1"/>
  <c r="K3" i="8"/>
  <c r="L2" i="7"/>
  <c r="N2" i="7" s="1"/>
  <c r="L2" i="6"/>
  <c r="N2" i="6" s="1"/>
  <c r="L2" i="5"/>
  <c r="N2" i="5" s="1"/>
  <c r="J3" i="5"/>
  <c r="K3" i="5" s="1"/>
  <c r="J3" i="3"/>
  <c r="L2" i="3"/>
  <c r="N2" i="3" s="1"/>
  <c r="J3" i="1"/>
  <c r="L2" i="1"/>
  <c r="N2" i="1" s="1"/>
  <c r="L2" i="4"/>
  <c r="N2" i="4" s="1"/>
  <c r="J3" i="4"/>
  <c r="K3" i="6"/>
  <c r="K3" i="7"/>
  <c r="O26" i="5"/>
  <c r="P26" i="5" s="1"/>
  <c r="L3" i="8" l="1"/>
  <c r="N3" i="8"/>
  <c r="N3" i="7"/>
  <c r="L3" i="7"/>
  <c r="N3" i="6"/>
  <c r="L3" i="6"/>
  <c r="L3" i="5"/>
  <c r="N3" i="5"/>
  <c r="K3" i="3"/>
  <c r="K3" i="1"/>
  <c r="K3" i="4"/>
  <c r="L3" i="4" l="1"/>
  <c r="N3" i="4"/>
  <c r="L3" i="3"/>
  <c r="N3" i="3"/>
  <c r="N3" i="1"/>
  <c r="L3" i="1"/>
  <c r="M3" i="5"/>
  <c r="O4" i="5" s="1"/>
  <c r="M3" i="8"/>
  <c r="O4" i="8" s="1"/>
  <c r="O8" i="8" s="1"/>
  <c r="P8" i="8" s="1"/>
  <c r="O3" i="8" s="1"/>
  <c r="P3" i="8" s="1"/>
  <c r="M3" i="7"/>
  <c r="O4" i="7" s="1"/>
  <c r="O8" i="7" s="1"/>
  <c r="P8" i="7" s="1"/>
  <c r="O3" i="7" s="1"/>
  <c r="P3" i="7" s="1"/>
  <c r="M3" i="6"/>
  <c r="O4" i="6" s="1"/>
  <c r="O8" i="5" l="1"/>
  <c r="P8" i="5" s="1"/>
  <c r="O3" i="5" s="1"/>
  <c r="P3" i="5" s="1"/>
  <c r="L9" i="5"/>
  <c r="O5" i="8"/>
  <c r="P5" i="8" s="1"/>
  <c r="P4" i="8" s="1"/>
  <c r="M3" i="3"/>
  <c r="O4" i="3" s="1"/>
  <c r="M3" i="1"/>
  <c r="O4" i="1" s="1"/>
  <c r="M3" i="4"/>
  <c r="O4" i="4" s="1"/>
  <c r="L9" i="4" s="1"/>
  <c r="O5" i="7"/>
  <c r="P5" i="7" s="1"/>
  <c r="P4" i="7" s="1"/>
  <c r="D24" i="11" s="1"/>
  <c r="I24" i="11" s="1"/>
  <c r="O8" i="6"/>
  <c r="P8" i="6" s="1"/>
  <c r="O3" i="6" s="1"/>
  <c r="P3" i="6" s="1"/>
  <c r="O5" i="5" l="1"/>
  <c r="P5" i="5" s="1"/>
  <c r="P4" i="5" s="1"/>
  <c r="D14" i="11" s="1"/>
  <c r="O8" i="1"/>
  <c r="P8" i="1" s="1"/>
  <c r="O3" i="1" s="1"/>
  <c r="P3" i="1" s="1"/>
  <c r="L9" i="1"/>
  <c r="O8" i="3"/>
  <c r="P8" i="3" s="1"/>
  <c r="O3" i="3" s="1"/>
  <c r="P3" i="3" s="1"/>
  <c r="L9" i="3"/>
  <c r="J4" i="8"/>
  <c r="D25" i="11"/>
  <c r="E24" i="11"/>
  <c r="J4" i="7"/>
  <c r="O5" i="6"/>
  <c r="P5" i="6" s="1"/>
  <c r="P4" i="6" s="1"/>
  <c r="O8" i="4"/>
  <c r="P8" i="4" s="1"/>
  <c r="O3" i="4" s="1"/>
  <c r="P3" i="4" s="1"/>
  <c r="O5" i="1" l="1"/>
  <c r="P5" i="1" s="1"/>
  <c r="P4" i="1" s="1"/>
  <c r="D11" i="11" s="1"/>
  <c r="J4" i="5"/>
  <c r="O5" i="3"/>
  <c r="P5" i="3" s="1"/>
  <c r="P4" i="3" s="1"/>
  <c r="D12" i="11" s="1"/>
  <c r="E25" i="11"/>
  <c r="I25" i="11"/>
  <c r="D23" i="11"/>
  <c r="I14" i="11"/>
  <c r="E14" i="11"/>
  <c r="J4" i="6"/>
  <c r="O5" i="4"/>
  <c r="P5" i="4" s="1"/>
  <c r="P4" i="4" s="1"/>
  <c r="D13" i="11" s="1"/>
  <c r="J4" i="3" l="1"/>
  <c r="J4" i="1"/>
  <c r="E23" i="11"/>
  <c r="I23" i="11"/>
  <c r="E11" i="11"/>
  <c r="I11" i="11"/>
  <c r="D19" i="11"/>
  <c r="E12" i="11"/>
  <c r="I12" i="11"/>
  <c r="J4" i="4"/>
  <c r="I13" i="11" l="1"/>
  <c r="E13" i="11"/>
  <c r="K3" i="9"/>
  <c r="L3" i="9" l="1"/>
  <c r="M3" i="9" s="1"/>
  <c r="O4" i="9" s="1"/>
  <c r="N3" i="9"/>
  <c r="I19" i="11"/>
  <c r="O8" i="9" l="1"/>
  <c r="P8" i="9" s="1"/>
  <c r="O3" i="9" s="1"/>
  <c r="P3" i="9" s="1"/>
  <c r="O5" i="9" l="1"/>
  <c r="P5" i="9" s="1"/>
  <c r="P4" i="9" s="1"/>
  <c r="D26" i="11" l="1"/>
  <c r="D29" i="11" s="1"/>
  <c r="J4" i="9"/>
  <c r="E26" i="11" l="1"/>
  <c r="I26" i="11"/>
  <c r="I29" i="11" s="1"/>
</calcChain>
</file>

<file path=xl/sharedStrings.xml><?xml version="1.0" encoding="utf-8"?>
<sst xmlns="http://schemas.openxmlformats.org/spreadsheetml/2006/main" count="107" uniqueCount="56">
  <si>
    <t>¿?</t>
  </si>
  <si>
    <t>Reu</t>
  </si>
  <si>
    <t>beN</t>
  </si>
  <si>
    <t>Port:</t>
  </si>
  <si>
    <t>Date:</t>
  </si>
  <si>
    <t>Sea water Temp.</t>
  </si>
  <si>
    <t>Voy. No.</t>
  </si>
  <si>
    <t>Trim:</t>
  </si>
  <si>
    <t>Time:</t>
  </si>
  <si>
    <t>TANK</t>
  </si>
  <si>
    <t>Gauge</t>
  </si>
  <si>
    <t>TOTAL</t>
  </si>
  <si>
    <t>Prepared by:</t>
  </si>
  <si>
    <t>Approved by:</t>
  </si>
  <si>
    <t>LPG/C KENNINGTON</t>
  </si>
  <si>
    <t>TANK ARRIVAL CONDITION</t>
  </si>
  <si>
    <t>Tank Capacity in (m³)</t>
  </si>
  <si>
    <t>Volume (m³)</t>
  </si>
  <si>
    <t>Percent        (%)</t>
  </si>
  <si>
    <t>Temp.      (ºC)</t>
  </si>
  <si>
    <t>Density @ 15ºC</t>
  </si>
  <si>
    <t>Volume (MT)</t>
  </si>
  <si>
    <t>0.9738</t>
  </si>
  <si>
    <t>0.9774</t>
  </si>
  <si>
    <t>0.9886</t>
  </si>
  <si>
    <t>LSFO Settling Tank</t>
  </si>
  <si>
    <t>LSFO Service Tank</t>
  </si>
  <si>
    <t>HSFO Settling Tank</t>
  </si>
  <si>
    <t>HSFO Service Tank</t>
  </si>
  <si>
    <t>0.8341</t>
  </si>
  <si>
    <t>Diesel Oil Sett. Tk</t>
  </si>
  <si>
    <t>Diesel Oil Serv. Tk</t>
  </si>
  <si>
    <t>Officer-in-Charge</t>
  </si>
  <si>
    <t>CHIEF ENGINEER</t>
  </si>
  <si>
    <t>0.9866</t>
  </si>
  <si>
    <t>0.9744</t>
  </si>
  <si>
    <t>Corrected Viscosity</t>
  </si>
  <si>
    <t>Consumption</t>
  </si>
  <si>
    <t> </t>
  </si>
  <si>
    <t>Corrected ullage</t>
  </si>
  <si>
    <t>3/E Reuben Tan</t>
  </si>
  <si>
    <t>0.8551</t>
  </si>
  <si>
    <t>1018H / Berth</t>
  </si>
  <si>
    <t>79 - B</t>
  </si>
  <si>
    <t>Odessa, Ukraine</t>
  </si>
  <si>
    <t xml:space="preserve">C/E. </t>
  </si>
  <si>
    <t>No. 1(P) F.O. Tk</t>
  </si>
  <si>
    <t>No. 1(S) F.O. Tk</t>
  </si>
  <si>
    <t>No. 2(P) F.O. Tk</t>
  </si>
  <si>
    <t>No. 2(S) F.O. Tk</t>
  </si>
  <si>
    <t>No. 1(P) D.O. Tk</t>
  </si>
  <si>
    <t>No. 1(S) D.O. Tk</t>
  </si>
  <si>
    <t>No. 2(P) D.O Tk</t>
  </si>
  <si>
    <t>No. 2(P) D.O. Tk</t>
  </si>
  <si>
    <t>Ullage Sounding (m)</t>
  </si>
  <si>
    <t>Depth Sounding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</si>
</sst>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3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 CE"/>
      <family val="2"/>
      <charset val="238"/>
    </font>
    <font>
      <sz val="11"/>
      <color rgb="FF000000"/>
      <name val="Calibri"/>
      <family val="2"/>
      <scheme val="minor"/>
    </font>
    <font>
      <b/>
      <sz val="22"/>
      <color theme="8" tint="-0.249977111117893"/>
      <name val="Arial CE"/>
    </font>
    <font>
      <sz val="14"/>
      <name val="Arial"/>
      <family val="2"/>
    </font>
    <font>
      <sz val="14"/>
      <color indexed="10"/>
      <name val="Arial"/>
      <family val="2"/>
    </font>
    <font>
      <sz val="10"/>
      <color indexed="12"/>
      <name val="Arial"/>
      <family val="2"/>
    </font>
    <font>
      <b/>
      <sz val="9"/>
      <name val="Arial CE"/>
    </font>
    <font>
      <sz val="9"/>
      <name val="Arial CE"/>
    </font>
    <font>
      <sz val="9"/>
      <color theme="1"/>
      <name val="Arial CE"/>
      <family val="2"/>
      <charset val="238"/>
    </font>
    <font>
      <sz val="9"/>
      <color indexed="48"/>
      <name val="Arial CE"/>
      <family val="2"/>
      <charset val="238"/>
    </font>
    <font>
      <sz val="9"/>
      <color indexed="48"/>
      <name val="Arial"/>
      <family val="2"/>
    </font>
    <font>
      <b/>
      <sz val="12"/>
      <color indexed="10"/>
      <name val="Arial CE"/>
    </font>
    <font>
      <b/>
      <sz val="10"/>
      <color indexed="10"/>
      <name val="Arial CE"/>
    </font>
    <font>
      <b/>
      <sz val="12"/>
      <color indexed="10"/>
      <name val="Arial CE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</font>
    <font>
      <sz val="12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"/>
      <family val="2"/>
    </font>
    <font>
      <i/>
      <sz val="9"/>
      <name val="Arial"/>
      <family val="2"/>
    </font>
    <font>
      <i/>
      <u/>
      <sz val="9"/>
      <name val="Arial"/>
      <family val="2"/>
    </font>
    <font>
      <i/>
      <sz val="10"/>
      <name val="Arial"/>
      <family val="2"/>
    </font>
    <font>
      <b/>
      <sz val="9"/>
      <color theme="1"/>
      <name val="Arial CE"/>
    </font>
    <font>
      <sz val="9"/>
      <color theme="4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Protection="1">
      <protection hidden="1"/>
    </xf>
    <xf numFmtId="2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2" fontId="8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hidden="1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2" applyFont="1" applyFill="1" applyProtection="1">
      <protection locked="0"/>
    </xf>
    <xf numFmtId="2" fontId="16" fillId="0" borderId="5" xfId="2" applyNumberFormat="1" applyFont="1" applyFill="1" applyBorder="1" applyAlignment="1" applyProtection="1">
      <alignment horizontal="center" vertical="center"/>
      <protection locked="0"/>
    </xf>
    <xf numFmtId="0" fontId="16" fillId="0" borderId="5" xfId="2" applyFont="1" applyFill="1" applyBorder="1" applyAlignment="1" applyProtection="1">
      <alignment horizontal="center" vertical="center"/>
      <protection locked="0"/>
    </xf>
    <xf numFmtId="49" fontId="17" fillId="0" borderId="5" xfId="2" applyNumberFormat="1" applyFont="1" applyFill="1" applyBorder="1" applyAlignment="1" applyProtection="1">
      <alignment horizontal="center" vertical="center"/>
      <protection locked="0"/>
    </xf>
    <xf numFmtId="2" fontId="30" fillId="0" borderId="5" xfId="2" applyNumberFormat="1" applyFont="1" applyFill="1" applyBorder="1" applyAlignment="1" applyProtection="1">
      <alignment horizontal="center" vertical="center"/>
      <protection locked="0"/>
    </xf>
    <xf numFmtId="0" fontId="3" fillId="0" borderId="0" xfId="2" applyFont="1" applyFill="1" applyAlignment="1" applyProtection="1">
      <alignment wrapText="1"/>
    </xf>
    <xf numFmtId="0" fontId="5" fillId="0" borderId="0" xfId="2" applyFont="1" applyFill="1" applyAlignment="1" applyProtection="1">
      <alignment horizontal="right"/>
    </xf>
    <xf numFmtId="0" fontId="5" fillId="0" borderId="0" xfId="2" applyFont="1" applyFill="1" applyAlignment="1" applyProtection="1">
      <alignment horizontal="left"/>
    </xf>
    <xf numFmtId="0" fontId="5" fillId="0" borderId="0" xfId="2" applyFont="1" applyFill="1" applyProtection="1"/>
    <xf numFmtId="15" fontId="5" fillId="0" borderId="0" xfId="2" applyNumberFormat="1" applyFont="1" applyFill="1" applyAlignment="1" applyProtection="1">
      <alignment horizontal="left"/>
    </xf>
    <xf numFmtId="0" fontId="3" fillId="0" borderId="0" xfId="2" applyFont="1" applyFill="1" applyAlignment="1" applyProtection="1">
      <alignment horizontal="center" wrapText="1"/>
    </xf>
    <xf numFmtId="0" fontId="10" fillId="0" borderId="0" xfId="2" applyFont="1" applyFill="1" applyAlignment="1" applyProtection="1">
      <alignment horizontal="center"/>
    </xf>
    <xf numFmtId="0" fontId="12" fillId="0" borderId="0" xfId="2" applyFont="1" applyFill="1" applyBorder="1" applyAlignment="1" applyProtection="1"/>
    <xf numFmtId="0" fontId="4" fillId="0" borderId="5" xfId="2" applyFont="1" applyFill="1" applyBorder="1" applyAlignment="1" applyProtection="1">
      <alignment horizontal="center" vertical="center" wrapText="1"/>
    </xf>
    <xf numFmtId="0" fontId="6" fillId="0" borderId="5" xfId="2" applyFont="1" applyFill="1" applyBorder="1" applyAlignment="1" applyProtection="1">
      <alignment horizontal="center" vertical="center" wrapText="1"/>
    </xf>
    <xf numFmtId="0" fontId="13" fillId="0" borderId="5" xfId="2" applyFont="1" applyFill="1" applyBorder="1" applyAlignment="1" applyProtection="1">
      <alignment horizontal="left" vertical="center" wrapText="1"/>
    </xf>
    <xf numFmtId="0" fontId="14" fillId="0" borderId="5" xfId="2" applyFont="1" applyFill="1" applyBorder="1" applyAlignment="1" applyProtection="1">
      <alignment horizontal="center" vertical="center"/>
    </xf>
    <xf numFmtId="2" fontId="7" fillId="0" borderId="5" xfId="2" applyNumberFormat="1" applyFont="1" applyFill="1" applyBorder="1" applyAlignment="1" applyProtection="1">
      <alignment horizontal="center" vertical="center"/>
    </xf>
    <xf numFmtId="10" fontId="7" fillId="0" borderId="5" xfId="2" applyNumberFormat="1" applyFont="1" applyFill="1" applyBorder="1" applyAlignment="1" applyProtection="1">
      <alignment horizontal="center" vertical="center"/>
    </xf>
    <xf numFmtId="166" fontId="7" fillId="0" borderId="4" xfId="2" applyNumberFormat="1" applyFont="1" applyBorder="1" applyAlignment="1" applyProtection="1">
      <alignment horizontal="center" vertical="center"/>
    </xf>
    <xf numFmtId="2" fontId="14" fillId="0" borderId="4" xfId="2" applyNumberFormat="1" applyFont="1" applyBorder="1" applyAlignment="1" applyProtection="1">
      <alignment horizontal="center" vertical="center"/>
    </xf>
    <xf numFmtId="0" fontId="29" fillId="0" borderId="5" xfId="2" applyFont="1" applyFill="1" applyBorder="1" applyAlignment="1" applyProtection="1">
      <alignment horizontal="left" vertical="center" wrapText="1"/>
    </xf>
    <xf numFmtId="2" fontId="14" fillId="0" borderId="5" xfId="2" applyNumberFormat="1" applyFont="1" applyFill="1" applyBorder="1" applyAlignment="1" applyProtection="1">
      <alignment horizontal="center" vertical="center"/>
    </xf>
    <xf numFmtId="0" fontId="7" fillId="0" borderId="5" xfId="2" applyNumberFormat="1" applyFont="1" applyFill="1" applyBorder="1" applyAlignment="1" applyProtection="1">
      <alignment horizontal="center" vertical="center"/>
    </xf>
    <xf numFmtId="0" fontId="7" fillId="0" borderId="6" xfId="2" applyNumberFormat="1" applyFont="1" applyFill="1" applyBorder="1" applyAlignment="1" applyProtection="1">
      <alignment horizontal="center" vertical="center"/>
    </xf>
    <xf numFmtId="0" fontId="18" fillId="0" borderId="4" xfId="2" applyFont="1" applyFill="1" applyBorder="1" applyAlignment="1" applyProtection="1">
      <alignment horizontal="center" vertical="center" wrapText="1"/>
    </xf>
    <xf numFmtId="0" fontId="19" fillId="0" borderId="5" xfId="2" applyFont="1" applyFill="1" applyBorder="1" applyAlignment="1" applyProtection="1">
      <alignment horizontal="center" vertical="center"/>
    </xf>
    <xf numFmtId="2" fontId="20" fillId="0" borderId="5" xfId="2" applyNumberFormat="1" applyFont="1" applyFill="1" applyBorder="1" applyAlignment="1" applyProtection="1">
      <alignment horizontal="center" vertical="center"/>
    </xf>
    <xf numFmtId="0" fontId="20" fillId="0" borderId="5" xfId="2" applyFont="1" applyFill="1" applyBorder="1" applyAlignment="1" applyProtection="1">
      <alignment horizontal="center" vertical="center"/>
    </xf>
    <xf numFmtId="0" fontId="22" fillId="0" borderId="0" xfId="2" applyFont="1" applyFill="1" applyProtection="1"/>
    <xf numFmtId="0" fontId="7" fillId="0" borderId="0" xfId="2" applyFont="1" applyFill="1" applyAlignment="1" applyProtection="1">
      <alignment horizontal="center" vertical="center"/>
    </xf>
    <xf numFmtId="164" fontId="23" fillId="0" borderId="0" xfId="2" applyNumberFormat="1" applyFont="1" applyFill="1" applyAlignment="1" applyProtection="1">
      <alignment horizontal="center" vertical="center"/>
    </xf>
    <xf numFmtId="0" fontId="7" fillId="0" borderId="0" xfId="2" applyFont="1" applyFill="1" applyAlignment="1" applyProtection="1">
      <alignment vertical="center" wrapText="1"/>
    </xf>
    <xf numFmtId="0" fontId="7" fillId="0" borderId="0" xfId="2" applyFont="1" applyFill="1" applyAlignment="1" applyProtection="1">
      <alignment wrapText="1"/>
    </xf>
    <xf numFmtId="0" fontId="24" fillId="0" borderId="0" xfId="2" applyFont="1" applyFill="1" applyProtection="1"/>
    <xf numFmtId="0" fontId="14" fillId="0" borderId="5" xfId="2" applyNumberFormat="1" applyFont="1" applyFill="1" applyBorder="1" applyAlignment="1" applyProtection="1">
      <alignment horizontal="center" vertical="center"/>
    </xf>
    <xf numFmtId="2" fontId="15" fillId="0" borderId="5" xfId="2" applyNumberFormat="1" applyFont="1" applyFill="1" applyBorder="1" applyAlignment="1" applyProtection="1">
      <alignment horizontal="center" vertical="center"/>
    </xf>
    <xf numFmtId="165" fontId="7" fillId="0" borderId="4" xfId="2" applyNumberFormat="1" applyFont="1" applyBorder="1" applyAlignment="1" applyProtection="1">
      <alignment horizontal="center" vertical="center"/>
    </xf>
    <xf numFmtId="2" fontId="7" fillId="0" borderId="4" xfId="2" applyNumberFormat="1" applyFont="1" applyBorder="1" applyAlignment="1" applyProtection="1">
      <alignment horizontal="center" vertical="center"/>
    </xf>
    <xf numFmtId="0" fontId="25" fillId="0" borderId="0" xfId="2" applyFont="1" applyFill="1" applyProtection="1"/>
    <xf numFmtId="0" fontId="27" fillId="0" borderId="0" xfId="2" applyFont="1" applyFill="1" applyBorder="1" applyAlignment="1" applyProtection="1">
      <alignment wrapText="1"/>
    </xf>
    <xf numFmtId="0" fontId="26" fillId="0" borderId="0" xfId="2" applyFont="1" applyFill="1" applyBorder="1" applyAlignment="1" applyProtection="1">
      <alignment wrapText="1"/>
    </xf>
    <xf numFmtId="0" fontId="5" fillId="0" borderId="0" xfId="2" applyFont="1" applyFill="1" applyAlignment="1" applyProtection="1">
      <alignment horizontal="left"/>
    </xf>
    <xf numFmtId="0" fontId="26" fillId="0" borderId="2" xfId="2" applyFont="1" applyFill="1" applyBorder="1" applyAlignment="1" applyProtection="1">
      <alignment horizontal="center" wrapText="1"/>
      <protection locked="0"/>
    </xf>
    <xf numFmtId="0" fontId="28" fillId="0" borderId="2" xfId="2" applyFont="1" applyFill="1" applyBorder="1" applyAlignment="1" applyProtection="1">
      <alignment horizontal="center"/>
      <protection locked="0"/>
    </xf>
    <xf numFmtId="0" fontId="3" fillId="0" borderId="1" xfId="2" applyFont="1" applyFill="1" applyBorder="1" applyAlignment="1" applyProtection="1">
      <alignment horizontal="center" wrapText="1"/>
    </xf>
    <xf numFmtId="0" fontId="5" fillId="0" borderId="1" xfId="2" applyFont="1" applyFill="1" applyBorder="1" applyAlignment="1" applyProtection="1">
      <alignment horizontal="center"/>
    </xf>
    <xf numFmtId="1" fontId="21" fillId="0" borderId="7" xfId="2" applyNumberFormat="1" applyFont="1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2" fillId="0" borderId="3" xfId="2" applyFont="1" applyFill="1" applyBorder="1" applyAlignment="1" applyProtection="1">
      <alignment horizontal="center"/>
      <protection locked="0"/>
    </xf>
    <xf numFmtId="0" fontId="5" fillId="0" borderId="3" xfId="2" applyFont="1" applyFill="1" applyBorder="1" applyAlignment="1" applyProtection="1">
      <alignment horizontal="center"/>
      <protection locked="0"/>
    </xf>
    <xf numFmtId="0" fontId="9" fillId="0" borderId="0" xfId="2" applyFont="1" applyFill="1" applyAlignment="1" applyProtection="1">
      <alignment horizontal="center"/>
    </xf>
    <xf numFmtId="0" fontId="11" fillId="0" borderId="0" xfId="2" applyFont="1" applyFill="1" applyAlignment="1" applyProtection="1">
      <alignment horizontal="center"/>
    </xf>
    <xf numFmtId="0" fontId="10" fillId="0" borderId="0" xfId="2" applyFont="1" applyFill="1" applyAlignment="1" applyProtection="1">
      <alignment horizontal="center"/>
    </xf>
    <xf numFmtId="49" fontId="2" fillId="0" borderId="2" xfId="2" applyNumberFormat="1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2" fontId="5" fillId="0" borderId="3" xfId="2" applyNumberFormat="1" applyFont="1" applyFill="1" applyBorder="1" applyAlignment="1" applyProtection="1">
      <alignment horizontal="center"/>
      <protection locked="0"/>
    </xf>
    <xf numFmtId="15" fontId="5" fillId="0" borderId="2" xfId="2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1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457200</xdr:colOff>
      <xdr:row>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620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topLeftCell="A13" zoomScaleNormal="100" workbookViewId="0">
      <selection activeCell="E28" sqref="E28"/>
    </sheetView>
  </sheetViews>
  <sheetFormatPr defaultColWidth="8.68359375" defaultRowHeight="18" customHeight="1"/>
  <cols>
    <col min="1" max="1" width="17.26171875" style="18" customWidth="1"/>
    <col min="2" max="2" width="9.26171875" style="21" customWidth="1"/>
    <col min="3" max="5" width="9" style="21" customWidth="1"/>
    <col min="6" max="6" width="7.578125" style="21" customWidth="1"/>
    <col min="7" max="9" width="9" style="21" customWidth="1"/>
    <col min="10" max="10" width="12" style="21" customWidth="1"/>
    <col min="11" max="241" width="8.68359375" style="21"/>
    <col min="242" max="242" width="17.26171875" style="21" customWidth="1"/>
    <col min="243" max="243" width="9.26171875" style="21" customWidth="1"/>
    <col min="244" max="246" width="9" style="21" customWidth="1"/>
    <col min="247" max="247" width="6.578125" style="21" customWidth="1"/>
    <col min="248" max="251" width="9" style="21" customWidth="1"/>
    <col min="252" max="253" width="0" style="21" hidden="1" customWidth="1"/>
    <col min="254" max="254" width="13.83984375" style="21" customWidth="1"/>
    <col min="255" max="497" width="8.68359375" style="21"/>
    <col min="498" max="498" width="17.26171875" style="21" customWidth="1"/>
    <col min="499" max="499" width="9.26171875" style="21" customWidth="1"/>
    <col min="500" max="502" width="9" style="21" customWidth="1"/>
    <col min="503" max="503" width="6.578125" style="21" customWidth="1"/>
    <col min="504" max="507" width="9" style="21" customWidth="1"/>
    <col min="508" max="509" width="0" style="21" hidden="1" customWidth="1"/>
    <col min="510" max="510" width="13.83984375" style="21" customWidth="1"/>
    <col min="511" max="753" width="8.68359375" style="21"/>
    <col min="754" max="754" width="17.26171875" style="21" customWidth="1"/>
    <col min="755" max="755" width="9.26171875" style="21" customWidth="1"/>
    <col min="756" max="758" width="9" style="21" customWidth="1"/>
    <col min="759" max="759" width="6.578125" style="21" customWidth="1"/>
    <col min="760" max="763" width="9" style="21" customWidth="1"/>
    <col min="764" max="765" width="0" style="21" hidden="1" customWidth="1"/>
    <col min="766" max="766" width="13.83984375" style="21" customWidth="1"/>
    <col min="767" max="1009" width="8.68359375" style="21"/>
    <col min="1010" max="1010" width="17.26171875" style="21" customWidth="1"/>
    <col min="1011" max="1011" width="9.26171875" style="21" customWidth="1"/>
    <col min="1012" max="1014" width="9" style="21" customWidth="1"/>
    <col min="1015" max="1015" width="6.578125" style="21" customWidth="1"/>
    <col min="1016" max="1019" width="9" style="21" customWidth="1"/>
    <col min="1020" max="1021" width="0" style="21" hidden="1" customWidth="1"/>
    <col min="1022" max="1022" width="13.83984375" style="21" customWidth="1"/>
    <col min="1023" max="1265" width="8.68359375" style="21"/>
    <col min="1266" max="1266" width="17.26171875" style="21" customWidth="1"/>
    <col min="1267" max="1267" width="9.26171875" style="21" customWidth="1"/>
    <col min="1268" max="1270" width="9" style="21" customWidth="1"/>
    <col min="1271" max="1271" width="6.578125" style="21" customWidth="1"/>
    <col min="1272" max="1275" width="9" style="21" customWidth="1"/>
    <col min="1276" max="1277" width="0" style="21" hidden="1" customWidth="1"/>
    <col min="1278" max="1278" width="13.83984375" style="21" customWidth="1"/>
    <col min="1279" max="1521" width="8.68359375" style="21"/>
    <col min="1522" max="1522" width="17.26171875" style="21" customWidth="1"/>
    <col min="1523" max="1523" width="9.26171875" style="21" customWidth="1"/>
    <col min="1524" max="1526" width="9" style="21" customWidth="1"/>
    <col min="1527" max="1527" width="6.578125" style="21" customWidth="1"/>
    <col min="1528" max="1531" width="9" style="21" customWidth="1"/>
    <col min="1532" max="1533" width="0" style="21" hidden="1" customWidth="1"/>
    <col min="1534" max="1534" width="13.83984375" style="21" customWidth="1"/>
    <col min="1535" max="1777" width="8.68359375" style="21"/>
    <col min="1778" max="1778" width="17.26171875" style="21" customWidth="1"/>
    <col min="1779" max="1779" width="9.26171875" style="21" customWidth="1"/>
    <col min="1780" max="1782" width="9" style="21" customWidth="1"/>
    <col min="1783" max="1783" width="6.578125" style="21" customWidth="1"/>
    <col min="1784" max="1787" width="9" style="21" customWidth="1"/>
    <col min="1788" max="1789" width="0" style="21" hidden="1" customWidth="1"/>
    <col min="1790" max="1790" width="13.83984375" style="21" customWidth="1"/>
    <col min="1791" max="2033" width="8.68359375" style="21"/>
    <col min="2034" max="2034" width="17.26171875" style="21" customWidth="1"/>
    <col min="2035" max="2035" width="9.26171875" style="21" customWidth="1"/>
    <col min="2036" max="2038" width="9" style="21" customWidth="1"/>
    <col min="2039" max="2039" width="6.578125" style="21" customWidth="1"/>
    <col min="2040" max="2043" width="9" style="21" customWidth="1"/>
    <col min="2044" max="2045" width="0" style="21" hidden="1" customWidth="1"/>
    <col min="2046" max="2046" width="13.83984375" style="21" customWidth="1"/>
    <col min="2047" max="2289" width="8.68359375" style="21"/>
    <col min="2290" max="2290" width="17.26171875" style="21" customWidth="1"/>
    <col min="2291" max="2291" width="9.26171875" style="21" customWidth="1"/>
    <col min="2292" max="2294" width="9" style="21" customWidth="1"/>
    <col min="2295" max="2295" width="6.578125" style="21" customWidth="1"/>
    <col min="2296" max="2299" width="9" style="21" customWidth="1"/>
    <col min="2300" max="2301" width="0" style="21" hidden="1" customWidth="1"/>
    <col min="2302" max="2302" width="13.83984375" style="21" customWidth="1"/>
    <col min="2303" max="2545" width="8.68359375" style="21"/>
    <col min="2546" max="2546" width="17.26171875" style="21" customWidth="1"/>
    <col min="2547" max="2547" width="9.26171875" style="21" customWidth="1"/>
    <col min="2548" max="2550" width="9" style="21" customWidth="1"/>
    <col min="2551" max="2551" width="6.578125" style="21" customWidth="1"/>
    <col min="2552" max="2555" width="9" style="21" customWidth="1"/>
    <col min="2556" max="2557" width="0" style="21" hidden="1" customWidth="1"/>
    <col min="2558" max="2558" width="13.83984375" style="21" customWidth="1"/>
    <col min="2559" max="2801" width="8.68359375" style="21"/>
    <col min="2802" max="2802" width="17.26171875" style="21" customWidth="1"/>
    <col min="2803" max="2803" width="9.26171875" style="21" customWidth="1"/>
    <col min="2804" max="2806" width="9" style="21" customWidth="1"/>
    <col min="2807" max="2807" width="6.578125" style="21" customWidth="1"/>
    <col min="2808" max="2811" width="9" style="21" customWidth="1"/>
    <col min="2812" max="2813" width="0" style="21" hidden="1" customWidth="1"/>
    <col min="2814" max="2814" width="13.83984375" style="21" customWidth="1"/>
    <col min="2815" max="3057" width="8.68359375" style="21"/>
    <col min="3058" max="3058" width="17.26171875" style="21" customWidth="1"/>
    <col min="3059" max="3059" width="9.26171875" style="21" customWidth="1"/>
    <col min="3060" max="3062" width="9" style="21" customWidth="1"/>
    <col min="3063" max="3063" width="6.578125" style="21" customWidth="1"/>
    <col min="3064" max="3067" width="9" style="21" customWidth="1"/>
    <col min="3068" max="3069" width="0" style="21" hidden="1" customWidth="1"/>
    <col min="3070" max="3070" width="13.83984375" style="21" customWidth="1"/>
    <col min="3071" max="3313" width="8.68359375" style="21"/>
    <col min="3314" max="3314" width="17.26171875" style="21" customWidth="1"/>
    <col min="3315" max="3315" width="9.26171875" style="21" customWidth="1"/>
    <col min="3316" max="3318" width="9" style="21" customWidth="1"/>
    <col min="3319" max="3319" width="6.578125" style="21" customWidth="1"/>
    <col min="3320" max="3323" width="9" style="21" customWidth="1"/>
    <col min="3324" max="3325" width="0" style="21" hidden="1" customWidth="1"/>
    <col min="3326" max="3326" width="13.83984375" style="21" customWidth="1"/>
    <col min="3327" max="3569" width="8.68359375" style="21"/>
    <col min="3570" max="3570" width="17.26171875" style="21" customWidth="1"/>
    <col min="3571" max="3571" width="9.26171875" style="21" customWidth="1"/>
    <col min="3572" max="3574" width="9" style="21" customWidth="1"/>
    <col min="3575" max="3575" width="6.578125" style="21" customWidth="1"/>
    <col min="3576" max="3579" width="9" style="21" customWidth="1"/>
    <col min="3580" max="3581" width="0" style="21" hidden="1" customWidth="1"/>
    <col min="3582" max="3582" width="13.83984375" style="21" customWidth="1"/>
    <col min="3583" max="3825" width="8.68359375" style="21"/>
    <col min="3826" max="3826" width="17.26171875" style="21" customWidth="1"/>
    <col min="3827" max="3827" width="9.26171875" style="21" customWidth="1"/>
    <col min="3828" max="3830" width="9" style="21" customWidth="1"/>
    <col min="3831" max="3831" width="6.578125" style="21" customWidth="1"/>
    <col min="3832" max="3835" width="9" style="21" customWidth="1"/>
    <col min="3836" max="3837" width="0" style="21" hidden="1" customWidth="1"/>
    <col min="3838" max="3838" width="13.83984375" style="21" customWidth="1"/>
    <col min="3839" max="4081" width="8.68359375" style="21"/>
    <col min="4082" max="4082" width="17.26171875" style="21" customWidth="1"/>
    <col min="4083" max="4083" width="9.26171875" style="21" customWidth="1"/>
    <col min="4084" max="4086" width="9" style="21" customWidth="1"/>
    <col min="4087" max="4087" width="6.578125" style="21" customWidth="1"/>
    <col min="4088" max="4091" width="9" style="21" customWidth="1"/>
    <col min="4092" max="4093" width="0" style="21" hidden="1" customWidth="1"/>
    <col min="4094" max="4094" width="13.83984375" style="21" customWidth="1"/>
    <col min="4095" max="4337" width="8.68359375" style="21"/>
    <col min="4338" max="4338" width="17.26171875" style="21" customWidth="1"/>
    <col min="4339" max="4339" width="9.26171875" style="21" customWidth="1"/>
    <col min="4340" max="4342" width="9" style="21" customWidth="1"/>
    <col min="4343" max="4343" width="6.578125" style="21" customWidth="1"/>
    <col min="4344" max="4347" width="9" style="21" customWidth="1"/>
    <col min="4348" max="4349" width="0" style="21" hidden="1" customWidth="1"/>
    <col min="4350" max="4350" width="13.83984375" style="21" customWidth="1"/>
    <col min="4351" max="4593" width="8.68359375" style="21"/>
    <col min="4594" max="4594" width="17.26171875" style="21" customWidth="1"/>
    <col min="4595" max="4595" width="9.26171875" style="21" customWidth="1"/>
    <col min="4596" max="4598" width="9" style="21" customWidth="1"/>
    <col min="4599" max="4599" width="6.578125" style="21" customWidth="1"/>
    <col min="4600" max="4603" width="9" style="21" customWidth="1"/>
    <col min="4604" max="4605" width="0" style="21" hidden="1" customWidth="1"/>
    <col min="4606" max="4606" width="13.83984375" style="21" customWidth="1"/>
    <col min="4607" max="4849" width="8.68359375" style="21"/>
    <col min="4850" max="4850" width="17.26171875" style="21" customWidth="1"/>
    <col min="4851" max="4851" width="9.26171875" style="21" customWidth="1"/>
    <col min="4852" max="4854" width="9" style="21" customWidth="1"/>
    <col min="4855" max="4855" width="6.578125" style="21" customWidth="1"/>
    <col min="4856" max="4859" width="9" style="21" customWidth="1"/>
    <col min="4860" max="4861" width="0" style="21" hidden="1" customWidth="1"/>
    <col min="4862" max="4862" width="13.83984375" style="21" customWidth="1"/>
    <col min="4863" max="5105" width="8.68359375" style="21"/>
    <col min="5106" max="5106" width="17.26171875" style="21" customWidth="1"/>
    <col min="5107" max="5107" width="9.26171875" style="21" customWidth="1"/>
    <col min="5108" max="5110" width="9" style="21" customWidth="1"/>
    <col min="5111" max="5111" width="6.578125" style="21" customWidth="1"/>
    <col min="5112" max="5115" width="9" style="21" customWidth="1"/>
    <col min="5116" max="5117" width="0" style="21" hidden="1" customWidth="1"/>
    <col min="5118" max="5118" width="13.83984375" style="21" customWidth="1"/>
    <col min="5119" max="5361" width="8.68359375" style="21"/>
    <col min="5362" max="5362" width="17.26171875" style="21" customWidth="1"/>
    <col min="5363" max="5363" width="9.26171875" style="21" customWidth="1"/>
    <col min="5364" max="5366" width="9" style="21" customWidth="1"/>
    <col min="5367" max="5367" width="6.578125" style="21" customWidth="1"/>
    <col min="5368" max="5371" width="9" style="21" customWidth="1"/>
    <col min="5372" max="5373" width="0" style="21" hidden="1" customWidth="1"/>
    <col min="5374" max="5374" width="13.83984375" style="21" customWidth="1"/>
    <col min="5375" max="5617" width="8.68359375" style="21"/>
    <col min="5618" max="5618" width="17.26171875" style="21" customWidth="1"/>
    <col min="5619" max="5619" width="9.26171875" style="21" customWidth="1"/>
    <col min="5620" max="5622" width="9" style="21" customWidth="1"/>
    <col min="5623" max="5623" width="6.578125" style="21" customWidth="1"/>
    <col min="5624" max="5627" width="9" style="21" customWidth="1"/>
    <col min="5628" max="5629" width="0" style="21" hidden="1" customWidth="1"/>
    <col min="5630" max="5630" width="13.83984375" style="21" customWidth="1"/>
    <col min="5631" max="5873" width="8.68359375" style="21"/>
    <col min="5874" max="5874" width="17.26171875" style="21" customWidth="1"/>
    <col min="5875" max="5875" width="9.26171875" style="21" customWidth="1"/>
    <col min="5876" max="5878" width="9" style="21" customWidth="1"/>
    <col min="5879" max="5879" width="6.578125" style="21" customWidth="1"/>
    <col min="5880" max="5883" width="9" style="21" customWidth="1"/>
    <col min="5884" max="5885" width="0" style="21" hidden="1" customWidth="1"/>
    <col min="5886" max="5886" width="13.83984375" style="21" customWidth="1"/>
    <col min="5887" max="6129" width="8.68359375" style="21"/>
    <col min="6130" max="6130" width="17.26171875" style="21" customWidth="1"/>
    <col min="6131" max="6131" width="9.26171875" style="21" customWidth="1"/>
    <col min="6132" max="6134" width="9" style="21" customWidth="1"/>
    <col min="6135" max="6135" width="6.578125" style="21" customWidth="1"/>
    <col min="6136" max="6139" width="9" style="21" customWidth="1"/>
    <col min="6140" max="6141" width="0" style="21" hidden="1" customWidth="1"/>
    <col min="6142" max="6142" width="13.83984375" style="21" customWidth="1"/>
    <col min="6143" max="6385" width="8.68359375" style="21"/>
    <col min="6386" max="6386" width="17.26171875" style="21" customWidth="1"/>
    <col min="6387" max="6387" width="9.26171875" style="21" customWidth="1"/>
    <col min="6388" max="6390" width="9" style="21" customWidth="1"/>
    <col min="6391" max="6391" width="6.578125" style="21" customWidth="1"/>
    <col min="6392" max="6395" width="9" style="21" customWidth="1"/>
    <col min="6396" max="6397" width="0" style="21" hidden="1" customWidth="1"/>
    <col min="6398" max="6398" width="13.83984375" style="21" customWidth="1"/>
    <col min="6399" max="6641" width="8.68359375" style="21"/>
    <col min="6642" max="6642" width="17.26171875" style="21" customWidth="1"/>
    <col min="6643" max="6643" width="9.26171875" style="21" customWidth="1"/>
    <col min="6644" max="6646" width="9" style="21" customWidth="1"/>
    <col min="6647" max="6647" width="6.578125" style="21" customWidth="1"/>
    <col min="6648" max="6651" width="9" style="21" customWidth="1"/>
    <col min="6652" max="6653" width="0" style="21" hidden="1" customWidth="1"/>
    <col min="6654" max="6654" width="13.83984375" style="21" customWidth="1"/>
    <col min="6655" max="6897" width="8.68359375" style="21"/>
    <col min="6898" max="6898" width="17.26171875" style="21" customWidth="1"/>
    <col min="6899" max="6899" width="9.26171875" style="21" customWidth="1"/>
    <col min="6900" max="6902" width="9" style="21" customWidth="1"/>
    <col min="6903" max="6903" width="6.578125" style="21" customWidth="1"/>
    <col min="6904" max="6907" width="9" style="21" customWidth="1"/>
    <col min="6908" max="6909" width="0" style="21" hidden="1" customWidth="1"/>
    <col min="6910" max="6910" width="13.83984375" style="21" customWidth="1"/>
    <col min="6911" max="7153" width="8.68359375" style="21"/>
    <col min="7154" max="7154" width="17.26171875" style="21" customWidth="1"/>
    <col min="7155" max="7155" width="9.26171875" style="21" customWidth="1"/>
    <col min="7156" max="7158" width="9" style="21" customWidth="1"/>
    <col min="7159" max="7159" width="6.578125" style="21" customWidth="1"/>
    <col min="7160" max="7163" width="9" style="21" customWidth="1"/>
    <col min="7164" max="7165" width="0" style="21" hidden="1" customWidth="1"/>
    <col min="7166" max="7166" width="13.83984375" style="21" customWidth="1"/>
    <col min="7167" max="7409" width="8.68359375" style="21"/>
    <col min="7410" max="7410" width="17.26171875" style="21" customWidth="1"/>
    <col min="7411" max="7411" width="9.26171875" style="21" customWidth="1"/>
    <col min="7412" max="7414" width="9" style="21" customWidth="1"/>
    <col min="7415" max="7415" width="6.578125" style="21" customWidth="1"/>
    <col min="7416" max="7419" width="9" style="21" customWidth="1"/>
    <col min="7420" max="7421" width="0" style="21" hidden="1" customWidth="1"/>
    <col min="7422" max="7422" width="13.83984375" style="21" customWidth="1"/>
    <col min="7423" max="7665" width="8.68359375" style="21"/>
    <col min="7666" max="7666" width="17.26171875" style="21" customWidth="1"/>
    <col min="7667" max="7667" width="9.26171875" style="21" customWidth="1"/>
    <col min="7668" max="7670" width="9" style="21" customWidth="1"/>
    <col min="7671" max="7671" width="6.578125" style="21" customWidth="1"/>
    <col min="7672" max="7675" width="9" style="21" customWidth="1"/>
    <col min="7676" max="7677" width="0" style="21" hidden="1" customWidth="1"/>
    <col min="7678" max="7678" width="13.83984375" style="21" customWidth="1"/>
    <col min="7679" max="7921" width="8.68359375" style="21"/>
    <col min="7922" max="7922" width="17.26171875" style="21" customWidth="1"/>
    <col min="7923" max="7923" width="9.26171875" style="21" customWidth="1"/>
    <col min="7924" max="7926" width="9" style="21" customWidth="1"/>
    <col min="7927" max="7927" width="6.578125" style="21" customWidth="1"/>
    <col min="7928" max="7931" width="9" style="21" customWidth="1"/>
    <col min="7932" max="7933" width="0" style="21" hidden="1" customWidth="1"/>
    <col min="7934" max="7934" width="13.83984375" style="21" customWidth="1"/>
    <col min="7935" max="8177" width="8.68359375" style="21"/>
    <col min="8178" max="8178" width="17.26171875" style="21" customWidth="1"/>
    <col min="8179" max="8179" width="9.26171875" style="21" customWidth="1"/>
    <col min="8180" max="8182" width="9" style="21" customWidth="1"/>
    <col min="8183" max="8183" width="6.578125" style="21" customWidth="1"/>
    <col min="8184" max="8187" width="9" style="21" customWidth="1"/>
    <col min="8188" max="8189" width="0" style="21" hidden="1" customWidth="1"/>
    <col min="8190" max="8190" width="13.83984375" style="21" customWidth="1"/>
    <col min="8191" max="8433" width="8.68359375" style="21"/>
    <col min="8434" max="8434" width="17.26171875" style="21" customWidth="1"/>
    <col min="8435" max="8435" width="9.26171875" style="21" customWidth="1"/>
    <col min="8436" max="8438" width="9" style="21" customWidth="1"/>
    <col min="8439" max="8439" width="6.578125" style="21" customWidth="1"/>
    <col min="8440" max="8443" width="9" style="21" customWidth="1"/>
    <col min="8444" max="8445" width="0" style="21" hidden="1" customWidth="1"/>
    <col min="8446" max="8446" width="13.83984375" style="21" customWidth="1"/>
    <col min="8447" max="8689" width="8.68359375" style="21"/>
    <col min="8690" max="8690" width="17.26171875" style="21" customWidth="1"/>
    <col min="8691" max="8691" width="9.26171875" style="21" customWidth="1"/>
    <col min="8692" max="8694" width="9" style="21" customWidth="1"/>
    <col min="8695" max="8695" width="6.578125" style="21" customWidth="1"/>
    <col min="8696" max="8699" width="9" style="21" customWidth="1"/>
    <col min="8700" max="8701" width="0" style="21" hidden="1" customWidth="1"/>
    <col min="8702" max="8702" width="13.83984375" style="21" customWidth="1"/>
    <col min="8703" max="8945" width="8.68359375" style="21"/>
    <col min="8946" max="8946" width="17.26171875" style="21" customWidth="1"/>
    <col min="8947" max="8947" width="9.26171875" style="21" customWidth="1"/>
    <col min="8948" max="8950" width="9" style="21" customWidth="1"/>
    <col min="8951" max="8951" width="6.578125" style="21" customWidth="1"/>
    <col min="8952" max="8955" width="9" style="21" customWidth="1"/>
    <col min="8956" max="8957" width="0" style="21" hidden="1" customWidth="1"/>
    <col min="8958" max="8958" width="13.83984375" style="21" customWidth="1"/>
    <col min="8959" max="9201" width="8.68359375" style="21"/>
    <col min="9202" max="9202" width="17.26171875" style="21" customWidth="1"/>
    <col min="9203" max="9203" width="9.26171875" style="21" customWidth="1"/>
    <col min="9204" max="9206" width="9" style="21" customWidth="1"/>
    <col min="9207" max="9207" width="6.578125" style="21" customWidth="1"/>
    <col min="9208" max="9211" width="9" style="21" customWidth="1"/>
    <col min="9212" max="9213" width="0" style="21" hidden="1" customWidth="1"/>
    <col min="9214" max="9214" width="13.83984375" style="21" customWidth="1"/>
    <col min="9215" max="9457" width="8.68359375" style="21"/>
    <col min="9458" max="9458" width="17.26171875" style="21" customWidth="1"/>
    <col min="9459" max="9459" width="9.26171875" style="21" customWidth="1"/>
    <col min="9460" max="9462" width="9" style="21" customWidth="1"/>
    <col min="9463" max="9463" width="6.578125" style="21" customWidth="1"/>
    <col min="9464" max="9467" width="9" style="21" customWidth="1"/>
    <col min="9468" max="9469" width="0" style="21" hidden="1" customWidth="1"/>
    <col min="9470" max="9470" width="13.83984375" style="21" customWidth="1"/>
    <col min="9471" max="9713" width="8.68359375" style="21"/>
    <col min="9714" max="9714" width="17.26171875" style="21" customWidth="1"/>
    <col min="9715" max="9715" width="9.26171875" style="21" customWidth="1"/>
    <col min="9716" max="9718" width="9" style="21" customWidth="1"/>
    <col min="9719" max="9719" width="6.578125" style="21" customWidth="1"/>
    <col min="9720" max="9723" width="9" style="21" customWidth="1"/>
    <col min="9724" max="9725" width="0" style="21" hidden="1" customWidth="1"/>
    <col min="9726" max="9726" width="13.83984375" style="21" customWidth="1"/>
    <col min="9727" max="9969" width="8.68359375" style="21"/>
    <col min="9970" max="9970" width="17.26171875" style="21" customWidth="1"/>
    <col min="9971" max="9971" width="9.26171875" style="21" customWidth="1"/>
    <col min="9972" max="9974" width="9" style="21" customWidth="1"/>
    <col min="9975" max="9975" width="6.578125" style="21" customWidth="1"/>
    <col min="9976" max="9979" width="9" style="21" customWidth="1"/>
    <col min="9980" max="9981" width="0" style="21" hidden="1" customWidth="1"/>
    <col min="9982" max="9982" width="13.83984375" style="21" customWidth="1"/>
    <col min="9983" max="10225" width="8.68359375" style="21"/>
    <col min="10226" max="10226" width="17.26171875" style="21" customWidth="1"/>
    <col min="10227" max="10227" width="9.26171875" style="21" customWidth="1"/>
    <col min="10228" max="10230" width="9" style="21" customWidth="1"/>
    <col min="10231" max="10231" width="6.578125" style="21" customWidth="1"/>
    <col min="10232" max="10235" width="9" style="21" customWidth="1"/>
    <col min="10236" max="10237" width="0" style="21" hidden="1" customWidth="1"/>
    <col min="10238" max="10238" width="13.83984375" style="21" customWidth="1"/>
    <col min="10239" max="10481" width="8.68359375" style="21"/>
    <col min="10482" max="10482" width="17.26171875" style="21" customWidth="1"/>
    <col min="10483" max="10483" width="9.26171875" style="21" customWidth="1"/>
    <col min="10484" max="10486" width="9" style="21" customWidth="1"/>
    <col min="10487" max="10487" width="6.578125" style="21" customWidth="1"/>
    <col min="10488" max="10491" width="9" style="21" customWidth="1"/>
    <col min="10492" max="10493" width="0" style="21" hidden="1" customWidth="1"/>
    <col min="10494" max="10494" width="13.83984375" style="21" customWidth="1"/>
    <col min="10495" max="10737" width="8.68359375" style="21"/>
    <col min="10738" max="10738" width="17.26171875" style="21" customWidth="1"/>
    <col min="10739" max="10739" width="9.26171875" style="21" customWidth="1"/>
    <col min="10740" max="10742" width="9" style="21" customWidth="1"/>
    <col min="10743" max="10743" width="6.578125" style="21" customWidth="1"/>
    <col min="10744" max="10747" width="9" style="21" customWidth="1"/>
    <col min="10748" max="10749" width="0" style="21" hidden="1" customWidth="1"/>
    <col min="10750" max="10750" width="13.83984375" style="21" customWidth="1"/>
    <col min="10751" max="10993" width="8.68359375" style="21"/>
    <col min="10994" max="10994" width="17.26171875" style="21" customWidth="1"/>
    <col min="10995" max="10995" width="9.26171875" style="21" customWidth="1"/>
    <col min="10996" max="10998" width="9" style="21" customWidth="1"/>
    <col min="10999" max="10999" width="6.578125" style="21" customWidth="1"/>
    <col min="11000" max="11003" width="9" style="21" customWidth="1"/>
    <col min="11004" max="11005" width="0" style="21" hidden="1" customWidth="1"/>
    <col min="11006" max="11006" width="13.83984375" style="21" customWidth="1"/>
    <col min="11007" max="11249" width="8.68359375" style="21"/>
    <col min="11250" max="11250" width="17.26171875" style="21" customWidth="1"/>
    <col min="11251" max="11251" width="9.26171875" style="21" customWidth="1"/>
    <col min="11252" max="11254" width="9" style="21" customWidth="1"/>
    <col min="11255" max="11255" width="6.578125" style="21" customWidth="1"/>
    <col min="11256" max="11259" width="9" style="21" customWidth="1"/>
    <col min="11260" max="11261" width="0" style="21" hidden="1" customWidth="1"/>
    <col min="11262" max="11262" width="13.83984375" style="21" customWidth="1"/>
    <col min="11263" max="11505" width="8.68359375" style="21"/>
    <col min="11506" max="11506" width="17.26171875" style="21" customWidth="1"/>
    <col min="11507" max="11507" width="9.26171875" style="21" customWidth="1"/>
    <col min="11508" max="11510" width="9" style="21" customWidth="1"/>
    <col min="11511" max="11511" width="6.578125" style="21" customWidth="1"/>
    <col min="11512" max="11515" width="9" style="21" customWidth="1"/>
    <col min="11516" max="11517" width="0" style="21" hidden="1" customWidth="1"/>
    <col min="11518" max="11518" width="13.83984375" style="21" customWidth="1"/>
    <col min="11519" max="11761" width="8.68359375" style="21"/>
    <col min="11762" max="11762" width="17.26171875" style="21" customWidth="1"/>
    <col min="11763" max="11763" width="9.26171875" style="21" customWidth="1"/>
    <col min="11764" max="11766" width="9" style="21" customWidth="1"/>
    <col min="11767" max="11767" width="6.578125" style="21" customWidth="1"/>
    <col min="11768" max="11771" width="9" style="21" customWidth="1"/>
    <col min="11772" max="11773" width="0" style="21" hidden="1" customWidth="1"/>
    <col min="11774" max="11774" width="13.83984375" style="21" customWidth="1"/>
    <col min="11775" max="12017" width="8.68359375" style="21"/>
    <col min="12018" max="12018" width="17.26171875" style="21" customWidth="1"/>
    <col min="12019" max="12019" width="9.26171875" style="21" customWidth="1"/>
    <col min="12020" max="12022" width="9" style="21" customWidth="1"/>
    <col min="12023" max="12023" width="6.578125" style="21" customWidth="1"/>
    <col min="12024" max="12027" width="9" style="21" customWidth="1"/>
    <col min="12028" max="12029" width="0" style="21" hidden="1" customWidth="1"/>
    <col min="12030" max="12030" width="13.83984375" style="21" customWidth="1"/>
    <col min="12031" max="12273" width="8.68359375" style="21"/>
    <col min="12274" max="12274" width="17.26171875" style="21" customWidth="1"/>
    <col min="12275" max="12275" width="9.26171875" style="21" customWidth="1"/>
    <col min="12276" max="12278" width="9" style="21" customWidth="1"/>
    <col min="12279" max="12279" width="6.578125" style="21" customWidth="1"/>
    <col min="12280" max="12283" width="9" style="21" customWidth="1"/>
    <col min="12284" max="12285" width="0" style="21" hidden="1" customWidth="1"/>
    <col min="12286" max="12286" width="13.83984375" style="21" customWidth="1"/>
    <col min="12287" max="12529" width="8.68359375" style="21"/>
    <col min="12530" max="12530" width="17.26171875" style="21" customWidth="1"/>
    <col min="12531" max="12531" width="9.26171875" style="21" customWidth="1"/>
    <col min="12532" max="12534" width="9" style="21" customWidth="1"/>
    <col min="12535" max="12535" width="6.578125" style="21" customWidth="1"/>
    <col min="12536" max="12539" width="9" style="21" customWidth="1"/>
    <col min="12540" max="12541" width="0" style="21" hidden="1" customWidth="1"/>
    <col min="12542" max="12542" width="13.83984375" style="21" customWidth="1"/>
    <col min="12543" max="12785" width="8.68359375" style="21"/>
    <col min="12786" max="12786" width="17.26171875" style="21" customWidth="1"/>
    <col min="12787" max="12787" width="9.26171875" style="21" customWidth="1"/>
    <col min="12788" max="12790" width="9" style="21" customWidth="1"/>
    <col min="12791" max="12791" width="6.578125" style="21" customWidth="1"/>
    <col min="12792" max="12795" width="9" style="21" customWidth="1"/>
    <col min="12796" max="12797" width="0" style="21" hidden="1" customWidth="1"/>
    <col min="12798" max="12798" width="13.83984375" style="21" customWidth="1"/>
    <col min="12799" max="13041" width="8.68359375" style="21"/>
    <col min="13042" max="13042" width="17.26171875" style="21" customWidth="1"/>
    <col min="13043" max="13043" width="9.26171875" style="21" customWidth="1"/>
    <col min="13044" max="13046" width="9" style="21" customWidth="1"/>
    <col min="13047" max="13047" width="6.578125" style="21" customWidth="1"/>
    <col min="13048" max="13051" width="9" style="21" customWidth="1"/>
    <col min="13052" max="13053" width="0" style="21" hidden="1" customWidth="1"/>
    <col min="13054" max="13054" width="13.83984375" style="21" customWidth="1"/>
    <col min="13055" max="13297" width="8.68359375" style="21"/>
    <col min="13298" max="13298" width="17.26171875" style="21" customWidth="1"/>
    <col min="13299" max="13299" width="9.26171875" style="21" customWidth="1"/>
    <col min="13300" max="13302" width="9" style="21" customWidth="1"/>
    <col min="13303" max="13303" width="6.578125" style="21" customWidth="1"/>
    <col min="13304" max="13307" width="9" style="21" customWidth="1"/>
    <col min="13308" max="13309" width="0" style="21" hidden="1" customWidth="1"/>
    <col min="13310" max="13310" width="13.83984375" style="21" customWidth="1"/>
    <col min="13311" max="13553" width="8.68359375" style="21"/>
    <col min="13554" max="13554" width="17.26171875" style="21" customWidth="1"/>
    <col min="13555" max="13555" width="9.26171875" style="21" customWidth="1"/>
    <col min="13556" max="13558" width="9" style="21" customWidth="1"/>
    <col min="13559" max="13559" width="6.578125" style="21" customWidth="1"/>
    <col min="13560" max="13563" width="9" style="21" customWidth="1"/>
    <col min="13564" max="13565" width="0" style="21" hidden="1" customWidth="1"/>
    <col min="13566" max="13566" width="13.83984375" style="21" customWidth="1"/>
    <col min="13567" max="13809" width="8.68359375" style="21"/>
    <col min="13810" max="13810" width="17.26171875" style="21" customWidth="1"/>
    <col min="13811" max="13811" width="9.26171875" style="21" customWidth="1"/>
    <col min="13812" max="13814" width="9" style="21" customWidth="1"/>
    <col min="13815" max="13815" width="6.578125" style="21" customWidth="1"/>
    <col min="13816" max="13819" width="9" style="21" customWidth="1"/>
    <col min="13820" max="13821" width="0" style="21" hidden="1" customWidth="1"/>
    <col min="13822" max="13822" width="13.83984375" style="21" customWidth="1"/>
    <col min="13823" max="14065" width="8.68359375" style="21"/>
    <col min="14066" max="14066" width="17.26171875" style="21" customWidth="1"/>
    <col min="14067" max="14067" width="9.26171875" style="21" customWidth="1"/>
    <col min="14068" max="14070" width="9" style="21" customWidth="1"/>
    <col min="14071" max="14071" width="6.578125" style="21" customWidth="1"/>
    <col min="14072" max="14075" width="9" style="21" customWidth="1"/>
    <col min="14076" max="14077" width="0" style="21" hidden="1" customWidth="1"/>
    <col min="14078" max="14078" width="13.83984375" style="21" customWidth="1"/>
    <col min="14079" max="14321" width="8.68359375" style="21"/>
    <col min="14322" max="14322" width="17.26171875" style="21" customWidth="1"/>
    <col min="14323" max="14323" width="9.26171875" style="21" customWidth="1"/>
    <col min="14324" max="14326" width="9" style="21" customWidth="1"/>
    <col min="14327" max="14327" width="6.578125" style="21" customWidth="1"/>
    <col min="14328" max="14331" width="9" style="21" customWidth="1"/>
    <col min="14332" max="14333" width="0" style="21" hidden="1" customWidth="1"/>
    <col min="14334" max="14334" width="13.83984375" style="21" customWidth="1"/>
    <col min="14335" max="14577" width="8.68359375" style="21"/>
    <col min="14578" max="14578" width="17.26171875" style="21" customWidth="1"/>
    <col min="14579" max="14579" width="9.26171875" style="21" customWidth="1"/>
    <col min="14580" max="14582" width="9" style="21" customWidth="1"/>
    <col min="14583" max="14583" width="6.578125" style="21" customWidth="1"/>
    <col min="14584" max="14587" width="9" style="21" customWidth="1"/>
    <col min="14588" max="14589" width="0" style="21" hidden="1" customWidth="1"/>
    <col min="14590" max="14590" width="13.83984375" style="21" customWidth="1"/>
    <col min="14591" max="14833" width="8.68359375" style="21"/>
    <col min="14834" max="14834" width="17.26171875" style="21" customWidth="1"/>
    <col min="14835" max="14835" width="9.26171875" style="21" customWidth="1"/>
    <col min="14836" max="14838" width="9" style="21" customWidth="1"/>
    <col min="14839" max="14839" width="6.578125" style="21" customWidth="1"/>
    <col min="14840" max="14843" width="9" style="21" customWidth="1"/>
    <col min="14844" max="14845" width="0" style="21" hidden="1" customWidth="1"/>
    <col min="14846" max="14846" width="13.83984375" style="21" customWidth="1"/>
    <col min="14847" max="15089" width="8.68359375" style="21"/>
    <col min="15090" max="15090" width="17.26171875" style="21" customWidth="1"/>
    <col min="15091" max="15091" width="9.26171875" style="21" customWidth="1"/>
    <col min="15092" max="15094" width="9" style="21" customWidth="1"/>
    <col min="15095" max="15095" width="6.578125" style="21" customWidth="1"/>
    <col min="15096" max="15099" width="9" style="21" customWidth="1"/>
    <col min="15100" max="15101" width="0" style="21" hidden="1" customWidth="1"/>
    <col min="15102" max="15102" width="13.83984375" style="21" customWidth="1"/>
    <col min="15103" max="15345" width="8.68359375" style="21"/>
    <col min="15346" max="15346" width="17.26171875" style="21" customWidth="1"/>
    <col min="15347" max="15347" width="9.26171875" style="21" customWidth="1"/>
    <col min="15348" max="15350" width="9" style="21" customWidth="1"/>
    <col min="15351" max="15351" width="6.578125" style="21" customWidth="1"/>
    <col min="15352" max="15355" width="9" style="21" customWidth="1"/>
    <col min="15356" max="15357" width="0" style="21" hidden="1" customWidth="1"/>
    <col min="15358" max="15358" width="13.83984375" style="21" customWidth="1"/>
    <col min="15359" max="15601" width="8.68359375" style="21"/>
    <col min="15602" max="15602" width="17.26171875" style="21" customWidth="1"/>
    <col min="15603" max="15603" width="9.26171875" style="21" customWidth="1"/>
    <col min="15604" max="15606" width="9" style="21" customWidth="1"/>
    <col min="15607" max="15607" width="6.578125" style="21" customWidth="1"/>
    <col min="15608" max="15611" width="9" style="21" customWidth="1"/>
    <col min="15612" max="15613" width="0" style="21" hidden="1" customWidth="1"/>
    <col min="15614" max="15614" width="13.83984375" style="21" customWidth="1"/>
    <col min="15615" max="15857" width="8.68359375" style="21"/>
    <col min="15858" max="15858" width="17.26171875" style="21" customWidth="1"/>
    <col min="15859" max="15859" width="9.26171875" style="21" customWidth="1"/>
    <col min="15860" max="15862" width="9" style="21" customWidth="1"/>
    <col min="15863" max="15863" width="6.578125" style="21" customWidth="1"/>
    <col min="15864" max="15867" width="9" style="21" customWidth="1"/>
    <col min="15868" max="15869" width="0" style="21" hidden="1" customWidth="1"/>
    <col min="15870" max="15870" width="13.83984375" style="21" customWidth="1"/>
    <col min="15871" max="16113" width="8.68359375" style="21"/>
    <col min="16114" max="16114" width="17.26171875" style="21" customWidth="1"/>
    <col min="16115" max="16115" width="9.26171875" style="21" customWidth="1"/>
    <col min="16116" max="16118" width="9" style="21" customWidth="1"/>
    <col min="16119" max="16119" width="6.578125" style="21" customWidth="1"/>
    <col min="16120" max="16123" width="9" style="21" customWidth="1"/>
    <col min="16124" max="16125" width="0" style="21" hidden="1" customWidth="1"/>
    <col min="16126" max="16126" width="13.83984375" style="21" customWidth="1"/>
    <col min="16127" max="16384" width="8.68359375" style="21"/>
  </cols>
  <sheetData>
    <row r="1" spans="1:10" ht="13.5" customHeight="1">
      <c r="B1" s="19"/>
      <c r="C1" s="19"/>
      <c r="D1" s="20"/>
      <c r="E1" s="20"/>
      <c r="F1" s="20"/>
      <c r="I1" s="19"/>
      <c r="J1" s="22"/>
    </row>
    <row r="2" spans="1:10" ht="25.5" customHeight="1">
      <c r="A2" s="64" t="s">
        <v>14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ht="3.75" customHeight="1">
      <c r="A3" s="23"/>
      <c r="B3" s="24"/>
      <c r="C3" s="24"/>
      <c r="D3" s="24"/>
      <c r="E3" s="24"/>
      <c r="F3" s="24"/>
      <c r="G3" s="24"/>
      <c r="H3" s="24"/>
      <c r="I3" s="24"/>
      <c r="J3" s="24"/>
    </row>
    <row r="4" spans="1:10" ht="18" customHeight="1">
      <c r="A4" s="65" t="s">
        <v>15</v>
      </c>
      <c r="B4" s="65"/>
      <c r="C4" s="65"/>
      <c r="D4" s="65"/>
      <c r="E4" s="65"/>
      <c r="F4" s="65"/>
      <c r="G4" s="65"/>
      <c r="H4" s="65"/>
      <c r="I4" s="65"/>
      <c r="J4" s="65"/>
    </row>
    <row r="5" spans="1:10" ht="5.25" customHeight="1">
      <c r="A5" s="66"/>
      <c r="B5" s="66"/>
      <c r="C5" s="66"/>
      <c r="D5" s="66"/>
      <c r="E5" s="66"/>
      <c r="F5" s="66"/>
      <c r="G5" s="66"/>
      <c r="H5" s="66"/>
      <c r="I5" s="66"/>
      <c r="J5" s="66"/>
    </row>
    <row r="6" spans="1:10" ht="18" customHeight="1">
      <c r="A6" s="20" t="s">
        <v>3</v>
      </c>
      <c r="B6" s="67" t="s">
        <v>44</v>
      </c>
      <c r="C6" s="68"/>
      <c r="D6" s="68"/>
      <c r="E6" s="25"/>
      <c r="F6" s="20" t="s">
        <v>4</v>
      </c>
      <c r="G6" s="71">
        <v>42431</v>
      </c>
      <c r="H6" s="68"/>
      <c r="I6" s="68"/>
      <c r="J6" s="25"/>
    </row>
    <row r="7" spans="1:10" ht="18" customHeight="1">
      <c r="A7" s="20" t="s">
        <v>5</v>
      </c>
      <c r="B7" s="63">
        <v>7</v>
      </c>
      <c r="C7" s="69"/>
      <c r="D7" s="69"/>
      <c r="E7" s="25"/>
      <c r="F7" s="20" t="s">
        <v>6</v>
      </c>
      <c r="G7" s="62" t="s">
        <v>43</v>
      </c>
      <c r="H7" s="63"/>
      <c r="I7" s="63"/>
      <c r="J7" s="25"/>
    </row>
    <row r="8" spans="1:10" ht="18" customHeight="1">
      <c r="A8" s="20" t="s">
        <v>7</v>
      </c>
      <c r="B8" s="70">
        <v>2.7</v>
      </c>
      <c r="C8" s="69"/>
      <c r="D8" s="69"/>
      <c r="E8" s="25"/>
      <c r="F8" s="20" t="s">
        <v>8</v>
      </c>
      <c r="G8" s="62" t="s">
        <v>42</v>
      </c>
      <c r="H8" s="63"/>
      <c r="I8" s="63"/>
      <c r="J8" s="25"/>
    </row>
    <row r="9" spans="1:10" ht="14.25" customHeight="1"/>
    <row r="10" spans="1:10" ht="37.5" customHeight="1">
      <c r="A10" s="26" t="s">
        <v>9</v>
      </c>
      <c r="B10" s="27" t="s">
        <v>16</v>
      </c>
      <c r="C10" s="27" t="s">
        <v>54</v>
      </c>
      <c r="D10" s="27" t="s">
        <v>17</v>
      </c>
      <c r="E10" s="27" t="s">
        <v>18</v>
      </c>
      <c r="F10" s="27" t="s">
        <v>19</v>
      </c>
      <c r="G10" s="27" t="s">
        <v>20</v>
      </c>
      <c r="H10" s="27" t="s">
        <v>36</v>
      </c>
      <c r="I10" s="27" t="s">
        <v>21</v>
      </c>
    </row>
    <row r="11" spans="1:10" ht="15.75" customHeight="1">
      <c r="A11" s="28" t="s">
        <v>46</v>
      </c>
      <c r="B11" s="29">
        <v>173.2</v>
      </c>
      <c r="C11" s="17">
        <v>6.87</v>
      </c>
      <c r="D11" s="30">
        <f>'FO (1P)'!P4</f>
        <v>23.123000000000001</v>
      </c>
      <c r="E11" s="31">
        <f t="shared" ref="E11:E18" si="0">D11/B11</f>
        <v>0.13350461893764437</v>
      </c>
      <c r="F11" s="15">
        <f>IF(J11="Consumption",40,$B$7)</f>
        <v>7</v>
      </c>
      <c r="G11" s="16" t="s">
        <v>34</v>
      </c>
      <c r="H11" s="32">
        <f>G11-((F11-15)*(0.00065))</f>
        <v>0.99180000000000001</v>
      </c>
      <c r="I11" s="33">
        <f>D11*H11</f>
        <v>22.933391400000001</v>
      </c>
      <c r="J11" s="13" t="s">
        <v>38</v>
      </c>
    </row>
    <row r="12" spans="1:10" ht="15.75" customHeight="1">
      <c r="A12" s="34" t="s">
        <v>47</v>
      </c>
      <c r="B12" s="29">
        <v>173.2</v>
      </c>
      <c r="C12" s="17">
        <v>7.96</v>
      </c>
      <c r="D12" s="30">
        <f>'FO (1S)'!P4</f>
        <v>0.71650000000000047</v>
      </c>
      <c r="E12" s="31">
        <f t="shared" si="0"/>
        <v>4.1368360277136288E-3</v>
      </c>
      <c r="F12" s="15">
        <f t="shared" ref="F12:F14" si="1">IF(J12="Consumption",40,$B$7)</f>
        <v>7</v>
      </c>
      <c r="G12" s="16" t="s">
        <v>35</v>
      </c>
      <c r="H12" s="32">
        <f t="shared" ref="H12:H18" si="2">G12-((F12-15)*(0.00065))</f>
        <v>0.97960000000000003</v>
      </c>
      <c r="I12" s="33">
        <f t="shared" ref="I12:I18" si="3">D12*H12</f>
        <v>0.70188340000000049</v>
      </c>
      <c r="J12" s="13" t="s">
        <v>38</v>
      </c>
    </row>
    <row r="13" spans="1:10" ht="15.75" customHeight="1">
      <c r="A13" s="28" t="s">
        <v>48</v>
      </c>
      <c r="B13" s="29">
        <v>194.27</v>
      </c>
      <c r="C13" s="17">
        <v>1.98</v>
      </c>
      <c r="D13" s="30">
        <f>'FO (2P)'!P4</f>
        <v>147.78219999999996</v>
      </c>
      <c r="E13" s="31">
        <f t="shared" si="0"/>
        <v>0.76070520409738995</v>
      </c>
      <c r="F13" s="15">
        <f t="shared" si="1"/>
        <v>7</v>
      </c>
      <c r="G13" s="16" t="s">
        <v>24</v>
      </c>
      <c r="H13" s="32">
        <f t="shared" si="2"/>
        <v>0.99380000000000002</v>
      </c>
      <c r="I13" s="33">
        <f t="shared" si="3"/>
        <v>146.86595035999997</v>
      </c>
      <c r="J13" s="13" t="s">
        <v>38</v>
      </c>
    </row>
    <row r="14" spans="1:10" ht="15.75" customHeight="1">
      <c r="A14" s="28" t="s">
        <v>49</v>
      </c>
      <c r="B14" s="29">
        <v>194.27</v>
      </c>
      <c r="C14" s="17">
        <v>2.97</v>
      </c>
      <c r="D14" s="30">
        <f>'FO (2S)'!P4</f>
        <v>122.60369999999998</v>
      </c>
      <c r="E14" s="31">
        <f t="shared" si="0"/>
        <v>0.63109950069490894</v>
      </c>
      <c r="F14" s="15">
        <f t="shared" si="1"/>
        <v>40</v>
      </c>
      <c r="G14" s="16" t="s">
        <v>22</v>
      </c>
      <c r="H14" s="32">
        <f t="shared" si="2"/>
        <v>0.95755000000000001</v>
      </c>
      <c r="I14" s="33">
        <f t="shared" si="3"/>
        <v>117.39917293499998</v>
      </c>
      <c r="J14" s="13" t="s">
        <v>37</v>
      </c>
    </row>
    <row r="15" spans="1:10" ht="15.75" customHeight="1">
      <c r="A15" s="28" t="s">
        <v>25</v>
      </c>
      <c r="B15" s="35">
        <v>5</v>
      </c>
      <c r="C15" s="36" t="s">
        <v>10</v>
      </c>
      <c r="D15" s="14">
        <v>3.6</v>
      </c>
      <c r="E15" s="31">
        <f t="shared" si="0"/>
        <v>0.72</v>
      </c>
      <c r="F15" s="15">
        <v>50</v>
      </c>
      <c r="G15" s="16" t="s">
        <v>23</v>
      </c>
      <c r="H15" s="32">
        <f t="shared" si="2"/>
        <v>0.95465</v>
      </c>
      <c r="I15" s="33">
        <f t="shared" si="3"/>
        <v>3.4367399999999999</v>
      </c>
    </row>
    <row r="16" spans="1:10" ht="15.75" customHeight="1">
      <c r="A16" s="28" t="s">
        <v>26</v>
      </c>
      <c r="B16" s="35">
        <v>5</v>
      </c>
      <c r="C16" s="37" t="s">
        <v>10</v>
      </c>
      <c r="D16" s="14">
        <v>4.7</v>
      </c>
      <c r="E16" s="31">
        <f t="shared" si="0"/>
        <v>0.94000000000000006</v>
      </c>
      <c r="F16" s="15">
        <v>61</v>
      </c>
      <c r="G16" s="16" t="s">
        <v>23</v>
      </c>
      <c r="H16" s="32">
        <f t="shared" si="2"/>
        <v>0.94750000000000001</v>
      </c>
      <c r="I16" s="33">
        <f t="shared" si="3"/>
        <v>4.4532500000000006</v>
      </c>
    </row>
    <row r="17" spans="1:10" ht="15.75" customHeight="1">
      <c r="A17" s="28" t="s">
        <v>27</v>
      </c>
      <c r="B17" s="35">
        <v>6</v>
      </c>
      <c r="C17" s="36" t="s">
        <v>10</v>
      </c>
      <c r="D17" s="14">
        <v>4.3</v>
      </c>
      <c r="E17" s="31">
        <f t="shared" si="0"/>
        <v>0.71666666666666667</v>
      </c>
      <c r="F17" s="15">
        <v>81</v>
      </c>
      <c r="G17" s="16" t="s">
        <v>22</v>
      </c>
      <c r="H17" s="32">
        <f t="shared" si="2"/>
        <v>0.93089999999999995</v>
      </c>
      <c r="I17" s="33">
        <f t="shared" si="3"/>
        <v>4.0028699999999997</v>
      </c>
    </row>
    <row r="18" spans="1:10" ht="15.75" customHeight="1">
      <c r="A18" s="28" t="s">
        <v>28</v>
      </c>
      <c r="B18" s="35">
        <v>7</v>
      </c>
      <c r="C18" s="37" t="s">
        <v>10</v>
      </c>
      <c r="D18" s="14">
        <v>6.6</v>
      </c>
      <c r="E18" s="31">
        <f t="shared" si="0"/>
        <v>0.94285714285714284</v>
      </c>
      <c r="F18" s="15">
        <v>106</v>
      </c>
      <c r="G18" s="16" t="s">
        <v>22</v>
      </c>
      <c r="H18" s="32">
        <f t="shared" si="2"/>
        <v>0.91464999999999996</v>
      </c>
      <c r="I18" s="33">
        <f t="shared" si="3"/>
        <v>6.0366899999999992</v>
      </c>
    </row>
    <row r="19" spans="1:10" s="42" customFormat="1" ht="22.5" customHeight="1">
      <c r="A19" s="38" t="s">
        <v>11</v>
      </c>
      <c r="B19" s="39">
        <f>SUM(B11:B14)</f>
        <v>734.93999999999994</v>
      </c>
      <c r="C19" s="39"/>
      <c r="D19" s="40">
        <f>SUM(D11:D18)</f>
        <v>313.42539999999997</v>
      </c>
      <c r="E19" s="60"/>
      <c r="F19" s="61"/>
      <c r="G19" s="41"/>
      <c r="H19" s="41"/>
      <c r="I19" s="40">
        <f>SUM(I11:I18)</f>
        <v>305.82994809499996</v>
      </c>
    </row>
    <row r="20" spans="1:10" ht="12.75" customHeight="1">
      <c r="A20" s="45"/>
      <c r="B20" s="43"/>
      <c r="C20" s="43"/>
      <c r="D20" s="43"/>
      <c r="E20" s="43"/>
      <c r="F20" s="43"/>
      <c r="G20" s="43"/>
      <c r="H20" s="43"/>
      <c r="I20" s="43"/>
      <c r="J20" s="44"/>
    </row>
    <row r="21" spans="1:10" ht="0.75" customHeight="1">
      <c r="A21" s="46"/>
      <c r="B21" s="47"/>
      <c r="C21" s="47"/>
      <c r="D21" s="47"/>
      <c r="E21" s="47"/>
      <c r="F21" s="47"/>
      <c r="G21" s="47"/>
      <c r="H21" s="47"/>
      <c r="I21" s="47"/>
      <c r="J21" s="47"/>
    </row>
    <row r="22" spans="1:10" ht="37.5" customHeight="1">
      <c r="A22" s="26" t="s">
        <v>9</v>
      </c>
      <c r="B22" s="27" t="s">
        <v>16</v>
      </c>
      <c r="C22" s="27" t="s">
        <v>55</v>
      </c>
      <c r="D22" s="27" t="s">
        <v>17</v>
      </c>
      <c r="E22" s="27" t="s">
        <v>18</v>
      </c>
      <c r="F22" s="27" t="s">
        <v>19</v>
      </c>
      <c r="G22" s="27" t="s">
        <v>20</v>
      </c>
      <c r="H22" s="27" t="s">
        <v>36</v>
      </c>
      <c r="I22" s="27" t="s">
        <v>21</v>
      </c>
    </row>
    <row r="23" spans="1:10" ht="15.75" customHeight="1">
      <c r="A23" s="28" t="s">
        <v>50</v>
      </c>
      <c r="B23" s="48">
        <v>28.27</v>
      </c>
      <c r="C23" s="17">
        <v>0.15</v>
      </c>
      <c r="D23" s="49">
        <f>'DO (1P)'!P4</f>
        <v>0.96800000000000008</v>
      </c>
      <c r="E23" s="31">
        <f>D23/B23</f>
        <v>3.4241245136186774E-2</v>
      </c>
      <c r="F23" s="15">
        <f>$B$7</f>
        <v>7</v>
      </c>
      <c r="G23" s="16" t="s">
        <v>29</v>
      </c>
      <c r="H23" s="50">
        <f>G23-((F23-15)*(0.00065))</f>
        <v>0.83929999999999993</v>
      </c>
      <c r="I23" s="51">
        <f>D23*H23</f>
        <v>0.81244240000000001</v>
      </c>
      <c r="J23" s="13" t="s">
        <v>37</v>
      </c>
    </row>
    <row r="24" spans="1:10" ht="15.75" customHeight="1">
      <c r="A24" s="28" t="s">
        <v>51</v>
      </c>
      <c r="B24" s="48">
        <v>28.27</v>
      </c>
      <c r="C24" s="17">
        <v>3.79</v>
      </c>
      <c r="D24" s="49">
        <f>'DO (1S)'!P4</f>
        <v>20.327999999999999</v>
      </c>
      <c r="E24" s="31">
        <f t="shared" ref="E24:E28" si="4">D24/B24</f>
        <v>0.71906614785992218</v>
      </c>
      <c r="F24" s="15">
        <f t="shared" ref="F24:F26" si="5">$B$7</f>
        <v>7</v>
      </c>
      <c r="G24" s="16" t="s">
        <v>41</v>
      </c>
      <c r="H24" s="50">
        <f t="shared" ref="H24:H28" si="6">G24-((F24-15)*(0.00065))</f>
        <v>0.86029999999999995</v>
      </c>
      <c r="I24" s="51">
        <f t="shared" ref="I24:I27" si="7">D24*H24</f>
        <v>17.488178399999999</v>
      </c>
      <c r="J24" s="13" t="s">
        <v>38</v>
      </c>
    </row>
    <row r="25" spans="1:10" ht="15.75" customHeight="1">
      <c r="A25" s="28" t="s">
        <v>52</v>
      </c>
      <c r="B25" s="48">
        <v>28.24</v>
      </c>
      <c r="C25" s="17">
        <v>4.5199999999999996</v>
      </c>
      <c r="D25" s="49">
        <f>'DO (2P)'!P4</f>
        <v>24.258800000000001</v>
      </c>
      <c r="E25" s="31">
        <f t="shared" si="4"/>
        <v>0.85902266288951845</v>
      </c>
      <c r="F25" s="15">
        <f t="shared" si="5"/>
        <v>7</v>
      </c>
      <c r="G25" s="16" t="s">
        <v>41</v>
      </c>
      <c r="H25" s="50">
        <f t="shared" si="6"/>
        <v>0.86029999999999995</v>
      </c>
      <c r="I25" s="51">
        <f t="shared" si="7"/>
        <v>20.869845640000001</v>
      </c>
      <c r="J25" s="13" t="s">
        <v>38</v>
      </c>
    </row>
    <row r="26" spans="1:10" ht="15.75" customHeight="1">
      <c r="A26" s="28" t="s">
        <v>53</v>
      </c>
      <c r="B26" s="48">
        <v>28.24</v>
      </c>
      <c r="C26" s="17">
        <v>4.4800000000000004</v>
      </c>
      <c r="D26" s="49">
        <f>'DO (2S)'!P4</f>
        <v>24.048800000000004</v>
      </c>
      <c r="E26" s="31">
        <f t="shared" si="4"/>
        <v>0.85158640226628912</v>
      </c>
      <c r="F26" s="15">
        <f t="shared" si="5"/>
        <v>7</v>
      </c>
      <c r="G26" s="16" t="s">
        <v>41</v>
      </c>
      <c r="H26" s="50">
        <f t="shared" si="6"/>
        <v>0.86029999999999995</v>
      </c>
      <c r="I26" s="51">
        <f t="shared" si="7"/>
        <v>20.689182640000002</v>
      </c>
      <c r="J26" s="13" t="s">
        <v>38</v>
      </c>
    </row>
    <row r="27" spans="1:10" ht="15.75" customHeight="1">
      <c r="A27" s="28" t="s">
        <v>30</v>
      </c>
      <c r="B27" s="29">
        <v>4</v>
      </c>
      <c r="C27" s="36" t="s">
        <v>10</v>
      </c>
      <c r="D27" s="14">
        <v>3</v>
      </c>
      <c r="E27" s="31">
        <f t="shared" si="4"/>
        <v>0.75</v>
      </c>
      <c r="F27" s="15">
        <v>33</v>
      </c>
      <c r="G27" s="16" t="s">
        <v>29</v>
      </c>
      <c r="H27" s="50">
        <f t="shared" si="6"/>
        <v>0.82239999999999991</v>
      </c>
      <c r="I27" s="51">
        <f t="shared" si="7"/>
        <v>2.4671999999999996</v>
      </c>
    </row>
    <row r="28" spans="1:10" ht="15.75" customHeight="1">
      <c r="A28" s="28" t="s">
        <v>31</v>
      </c>
      <c r="B28" s="29">
        <v>6</v>
      </c>
      <c r="C28" s="36" t="s">
        <v>10</v>
      </c>
      <c r="D28" s="14">
        <v>4.5999999999999996</v>
      </c>
      <c r="E28" s="31">
        <f t="shared" si="4"/>
        <v>0.76666666666666661</v>
      </c>
      <c r="F28" s="15">
        <v>33</v>
      </c>
      <c r="G28" s="16" t="s">
        <v>29</v>
      </c>
      <c r="H28" s="50">
        <f t="shared" si="6"/>
        <v>0.82239999999999991</v>
      </c>
      <c r="I28" s="51">
        <f>D28*H28</f>
        <v>3.7830399999999993</v>
      </c>
    </row>
    <row r="29" spans="1:10" s="52" customFormat="1" ht="22.5" customHeight="1">
      <c r="A29" s="38" t="s">
        <v>11</v>
      </c>
      <c r="B29" s="39">
        <f>SUM(B23:B26)</f>
        <v>113.02</v>
      </c>
      <c r="C29" s="39"/>
      <c r="D29" s="40">
        <f>SUM(D23:D28)</f>
        <v>77.203599999999994</v>
      </c>
      <c r="E29" s="60"/>
      <c r="F29" s="61"/>
      <c r="G29" s="41"/>
      <c r="H29" s="41"/>
      <c r="I29" s="40">
        <f>SUM(I23:I28)</f>
        <v>66.109889079999988</v>
      </c>
    </row>
    <row r="30" spans="1:10" ht="139.80000000000001" customHeight="1">
      <c r="H30" s="55"/>
      <c r="I30" s="55"/>
      <c r="J30" s="55"/>
    </row>
    <row r="31" spans="1:10" ht="18" customHeight="1">
      <c r="A31" s="18" t="s">
        <v>12</v>
      </c>
      <c r="H31" s="55" t="s">
        <v>13</v>
      </c>
      <c r="I31" s="55"/>
      <c r="J31" s="55"/>
    </row>
    <row r="32" spans="1:10" ht="9" customHeight="1"/>
    <row r="33" spans="1:10" ht="13.5" customHeight="1">
      <c r="A33" s="56" t="s">
        <v>40</v>
      </c>
      <c r="B33" s="56"/>
      <c r="C33" s="53"/>
      <c r="D33" s="53"/>
      <c r="E33" s="54"/>
      <c r="H33" s="57" t="s">
        <v>45</v>
      </c>
      <c r="I33" s="57"/>
      <c r="J33" s="57"/>
    </row>
    <row r="34" spans="1:10" ht="15.75" customHeight="1">
      <c r="A34" s="58" t="s">
        <v>32</v>
      </c>
      <c r="B34" s="58"/>
      <c r="H34" s="59" t="s">
        <v>33</v>
      </c>
      <c r="I34" s="59"/>
      <c r="J34" s="59"/>
    </row>
  </sheetData>
  <sheetProtection sheet="1" objects="1" scenarios="1"/>
  <mergeCells count="17">
    <mergeCell ref="H30:J30"/>
    <mergeCell ref="E19:F19"/>
    <mergeCell ref="E29:F29"/>
    <mergeCell ref="G8:I8"/>
    <mergeCell ref="A2:J2"/>
    <mergeCell ref="A4:J4"/>
    <mergeCell ref="A5:J5"/>
    <mergeCell ref="G7:I7"/>
    <mergeCell ref="B6:D6"/>
    <mergeCell ref="B7:D7"/>
    <mergeCell ref="B8:D8"/>
    <mergeCell ref="G6:I6"/>
    <mergeCell ref="H31:J31"/>
    <mergeCell ref="A33:B33"/>
    <mergeCell ref="H33:J33"/>
    <mergeCell ref="A34:B34"/>
    <mergeCell ref="H34:J34"/>
  </mergeCells>
  <conditionalFormatting sqref="A11:A14">
    <cfRule type="expression" dxfId="18" priority="2">
      <formula>IF(J11="Consumption",TRUE,FALSE)</formula>
    </cfRule>
  </conditionalFormatting>
  <conditionalFormatting sqref="A23:A26">
    <cfRule type="expression" dxfId="17" priority="1">
      <formula>IF(J23="Consumption",TRUE,FALSE)</formula>
    </cfRule>
  </conditionalFormatting>
  <dataValidations count="2">
    <dataValidation type="textLength" operator="greaterThan" allowBlank="1" showInputMessage="1" showErrorMessage="1" error="Do not alter the input data" sqref="A65560:B65561 IH65560:II65561 SD65560:SE65561 ABZ65560:ACA65561 ALV65560:ALW65561 AVR65560:AVS65561 BFN65560:BFO65561 BPJ65560:BPK65561 BZF65560:BZG65561 CJB65560:CJC65561 CSX65560:CSY65561 DCT65560:DCU65561 DMP65560:DMQ65561 DWL65560:DWM65561 EGH65560:EGI65561 EQD65560:EQE65561 EZZ65560:FAA65561 FJV65560:FJW65561 FTR65560:FTS65561 GDN65560:GDO65561 GNJ65560:GNK65561 GXF65560:GXG65561 HHB65560:HHC65561 HQX65560:HQY65561 IAT65560:IAU65561 IKP65560:IKQ65561 IUL65560:IUM65561 JEH65560:JEI65561 JOD65560:JOE65561 JXZ65560:JYA65561 KHV65560:KHW65561 KRR65560:KRS65561 LBN65560:LBO65561 LLJ65560:LLK65561 LVF65560:LVG65561 MFB65560:MFC65561 MOX65560:MOY65561 MYT65560:MYU65561 NIP65560:NIQ65561 NSL65560:NSM65561 OCH65560:OCI65561 OMD65560:OME65561 OVZ65560:OWA65561 PFV65560:PFW65561 PPR65560:PPS65561 PZN65560:PZO65561 QJJ65560:QJK65561 QTF65560:QTG65561 RDB65560:RDC65561 RMX65560:RMY65561 RWT65560:RWU65561 SGP65560:SGQ65561 SQL65560:SQM65561 TAH65560:TAI65561 TKD65560:TKE65561 TTZ65560:TUA65561 UDV65560:UDW65561 UNR65560:UNS65561 UXN65560:UXO65561 VHJ65560:VHK65561 VRF65560:VRG65561 WBB65560:WBC65561 WKX65560:WKY65561 WUT65560:WUU65561 A131096:B131097 IH131096:II131097 SD131096:SE131097 ABZ131096:ACA131097 ALV131096:ALW131097 AVR131096:AVS131097 BFN131096:BFO131097 BPJ131096:BPK131097 BZF131096:BZG131097 CJB131096:CJC131097 CSX131096:CSY131097 DCT131096:DCU131097 DMP131096:DMQ131097 DWL131096:DWM131097 EGH131096:EGI131097 EQD131096:EQE131097 EZZ131096:FAA131097 FJV131096:FJW131097 FTR131096:FTS131097 GDN131096:GDO131097 GNJ131096:GNK131097 GXF131096:GXG131097 HHB131096:HHC131097 HQX131096:HQY131097 IAT131096:IAU131097 IKP131096:IKQ131097 IUL131096:IUM131097 JEH131096:JEI131097 JOD131096:JOE131097 JXZ131096:JYA131097 KHV131096:KHW131097 KRR131096:KRS131097 LBN131096:LBO131097 LLJ131096:LLK131097 LVF131096:LVG131097 MFB131096:MFC131097 MOX131096:MOY131097 MYT131096:MYU131097 NIP131096:NIQ131097 NSL131096:NSM131097 OCH131096:OCI131097 OMD131096:OME131097 OVZ131096:OWA131097 PFV131096:PFW131097 PPR131096:PPS131097 PZN131096:PZO131097 QJJ131096:QJK131097 QTF131096:QTG131097 RDB131096:RDC131097 RMX131096:RMY131097 RWT131096:RWU131097 SGP131096:SGQ131097 SQL131096:SQM131097 TAH131096:TAI131097 TKD131096:TKE131097 TTZ131096:TUA131097 UDV131096:UDW131097 UNR131096:UNS131097 UXN131096:UXO131097 VHJ131096:VHK131097 VRF131096:VRG131097 WBB131096:WBC131097 WKX131096:WKY131097 WUT131096:WUU131097 A196632:B196633 IH196632:II196633 SD196632:SE196633 ABZ196632:ACA196633 ALV196632:ALW196633 AVR196632:AVS196633 BFN196632:BFO196633 BPJ196632:BPK196633 BZF196632:BZG196633 CJB196632:CJC196633 CSX196632:CSY196633 DCT196632:DCU196633 DMP196632:DMQ196633 DWL196632:DWM196633 EGH196632:EGI196633 EQD196632:EQE196633 EZZ196632:FAA196633 FJV196632:FJW196633 FTR196632:FTS196633 GDN196632:GDO196633 GNJ196632:GNK196633 GXF196632:GXG196633 HHB196632:HHC196633 HQX196632:HQY196633 IAT196632:IAU196633 IKP196632:IKQ196633 IUL196632:IUM196633 JEH196632:JEI196633 JOD196632:JOE196633 JXZ196632:JYA196633 KHV196632:KHW196633 KRR196632:KRS196633 LBN196632:LBO196633 LLJ196632:LLK196633 LVF196632:LVG196633 MFB196632:MFC196633 MOX196632:MOY196633 MYT196632:MYU196633 NIP196632:NIQ196633 NSL196632:NSM196633 OCH196632:OCI196633 OMD196632:OME196633 OVZ196632:OWA196633 PFV196632:PFW196633 PPR196632:PPS196633 PZN196632:PZO196633 QJJ196632:QJK196633 QTF196632:QTG196633 RDB196632:RDC196633 RMX196632:RMY196633 RWT196632:RWU196633 SGP196632:SGQ196633 SQL196632:SQM196633 TAH196632:TAI196633 TKD196632:TKE196633 TTZ196632:TUA196633 UDV196632:UDW196633 UNR196632:UNS196633 UXN196632:UXO196633 VHJ196632:VHK196633 VRF196632:VRG196633 WBB196632:WBC196633 WKX196632:WKY196633 WUT196632:WUU196633 A262168:B262169 IH262168:II262169 SD262168:SE262169 ABZ262168:ACA262169 ALV262168:ALW262169 AVR262168:AVS262169 BFN262168:BFO262169 BPJ262168:BPK262169 BZF262168:BZG262169 CJB262168:CJC262169 CSX262168:CSY262169 DCT262168:DCU262169 DMP262168:DMQ262169 DWL262168:DWM262169 EGH262168:EGI262169 EQD262168:EQE262169 EZZ262168:FAA262169 FJV262168:FJW262169 FTR262168:FTS262169 GDN262168:GDO262169 GNJ262168:GNK262169 GXF262168:GXG262169 HHB262168:HHC262169 HQX262168:HQY262169 IAT262168:IAU262169 IKP262168:IKQ262169 IUL262168:IUM262169 JEH262168:JEI262169 JOD262168:JOE262169 JXZ262168:JYA262169 KHV262168:KHW262169 KRR262168:KRS262169 LBN262168:LBO262169 LLJ262168:LLK262169 LVF262168:LVG262169 MFB262168:MFC262169 MOX262168:MOY262169 MYT262168:MYU262169 NIP262168:NIQ262169 NSL262168:NSM262169 OCH262168:OCI262169 OMD262168:OME262169 OVZ262168:OWA262169 PFV262168:PFW262169 PPR262168:PPS262169 PZN262168:PZO262169 QJJ262168:QJK262169 QTF262168:QTG262169 RDB262168:RDC262169 RMX262168:RMY262169 RWT262168:RWU262169 SGP262168:SGQ262169 SQL262168:SQM262169 TAH262168:TAI262169 TKD262168:TKE262169 TTZ262168:TUA262169 UDV262168:UDW262169 UNR262168:UNS262169 UXN262168:UXO262169 VHJ262168:VHK262169 VRF262168:VRG262169 WBB262168:WBC262169 WKX262168:WKY262169 WUT262168:WUU262169 A327704:B327705 IH327704:II327705 SD327704:SE327705 ABZ327704:ACA327705 ALV327704:ALW327705 AVR327704:AVS327705 BFN327704:BFO327705 BPJ327704:BPK327705 BZF327704:BZG327705 CJB327704:CJC327705 CSX327704:CSY327705 DCT327704:DCU327705 DMP327704:DMQ327705 DWL327704:DWM327705 EGH327704:EGI327705 EQD327704:EQE327705 EZZ327704:FAA327705 FJV327704:FJW327705 FTR327704:FTS327705 GDN327704:GDO327705 GNJ327704:GNK327705 GXF327704:GXG327705 HHB327704:HHC327705 HQX327704:HQY327705 IAT327704:IAU327705 IKP327704:IKQ327705 IUL327704:IUM327705 JEH327704:JEI327705 JOD327704:JOE327705 JXZ327704:JYA327705 KHV327704:KHW327705 KRR327704:KRS327705 LBN327704:LBO327705 LLJ327704:LLK327705 LVF327704:LVG327705 MFB327704:MFC327705 MOX327704:MOY327705 MYT327704:MYU327705 NIP327704:NIQ327705 NSL327704:NSM327705 OCH327704:OCI327705 OMD327704:OME327705 OVZ327704:OWA327705 PFV327704:PFW327705 PPR327704:PPS327705 PZN327704:PZO327705 QJJ327704:QJK327705 QTF327704:QTG327705 RDB327704:RDC327705 RMX327704:RMY327705 RWT327704:RWU327705 SGP327704:SGQ327705 SQL327704:SQM327705 TAH327704:TAI327705 TKD327704:TKE327705 TTZ327704:TUA327705 UDV327704:UDW327705 UNR327704:UNS327705 UXN327704:UXO327705 VHJ327704:VHK327705 VRF327704:VRG327705 WBB327704:WBC327705 WKX327704:WKY327705 WUT327704:WUU327705 A393240:B393241 IH393240:II393241 SD393240:SE393241 ABZ393240:ACA393241 ALV393240:ALW393241 AVR393240:AVS393241 BFN393240:BFO393241 BPJ393240:BPK393241 BZF393240:BZG393241 CJB393240:CJC393241 CSX393240:CSY393241 DCT393240:DCU393241 DMP393240:DMQ393241 DWL393240:DWM393241 EGH393240:EGI393241 EQD393240:EQE393241 EZZ393240:FAA393241 FJV393240:FJW393241 FTR393240:FTS393241 GDN393240:GDO393241 GNJ393240:GNK393241 GXF393240:GXG393241 HHB393240:HHC393241 HQX393240:HQY393241 IAT393240:IAU393241 IKP393240:IKQ393241 IUL393240:IUM393241 JEH393240:JEI393241 JOD393240:JOE393241 JXZ393240:JYA393241 KHV393240:KHW393241 KRR393240:KRS393241 LBN393240:LBO393241 LLJ393240:LLK393241 LVF393240:LVG393241 MFB393240:MFC393241 MOX393240:MOY393241 MYT393240:MYU393241 NIP393240:NIQ393241 NSL393240:NSM393241 OCH393240:OCI393241 OMD393240:OME393241 OVZ393240:OWA393241 PFV393240:PFW393241 PPR393240:PPS393241 PZN393240:PZO393241 QJJ393240:QJK393241 QTF393240:QTG393241 RDB393240:RDC393241 RMX393240:RMY393241 RWT393240:RWU393241 SGP393240:SGQ393241 SQL393240:SQM393241 TAH393240:TAI393241 TKD393240:TKE393241 TTZ393240:TUA393241 UDV393240:UDW393241 UNR393240:UNS393241 UXN393240:UXO393241 VHJ393240:VHK393241 VRF393240:VRG393241 WBB393240:WBC393241 WKX393240:WKY393241 WUT393240:WUU393241 A458776:B458777 IH458776:II458777 SD458776:SE458777 ABZ458776:ACA458777 ALV458776:ALW458777 AVR458776:AVS458777 BFN458776:BFO458777 BPJ458776:BPK458777 BZF458776:BZG458777 CJB458776:CJC458777 CSX458776:CSY458777 DCT458776:DCU458777 DMP458776:DMQ458777 DWL458776:DWM458777 EGH458776:EGI458777 EQD458776:EQE458777 EZZ458776:FAA458777 FJV458776:FJW458777 FTR458776:FTS458777 GDN458776:GDO458777 GNJ458776:GNK458777 GXF458776:GXG458777 HHB458776:HHC458777 HQX458776:HQY458777 IAT458776:IAU458777 IKP458776:IKQ458777 IUL458776:IUM458777 JEH458776:JEI458777 JOD458776:JOE458777 JXZ458776:JYA458777 KHV458776:KHW458777 KRR458776:KRS458777 LBN458776:LBO458777 LLJ458776:LLK458777 LVF458776:LVG458777 MFB458776:MFC458777 MOX458776:MOY458777 MYT458776:MYU458777 NIP458776:NIQ458777 NSL458776:NSM458777 OCH458776:OCI458777 OMD458776:OME458777 OVZ458776:OWA458777 PFV458776:PFW458777 PPR458776:PPS458777 PZN458776:PZO458777 QJJ458776:QJK458777 QTF458776:QTG458777 RDB458776:RDC458777 RMX458776:RMY458777 RWT458776:RWU458777 SGP458776:SGQ458777 SQL458776:SQM458777 TAH458776:TAI458777 TKD458776:TKE458777 TTZ458776:TUA458777 UDV458776:UDW458777 UNR458776:UNS458777 UXN458776:UXO458777 VHJ458776:VHK458777 VRF458776:VRG458777 WBB458776:WBC458777 WKX458776:WKY458777 WUT458776:WUU458777 A524312:B524313 IH524312:II524313 SD524312:SE524313 ABZ524312:ACA524313 ALV524312:ALW524313 AVR524312:AVS524313 BFN524312:BFO524313 BPJ524312:BPK524313 BZF524312:BZG524313 CJB524312:CJC524313 CSX524312:CSY524313 DCT524312:DCU524313 DMP524312:DMQ524313 DWL524312:DWM524313 EGH524312:EGI524313 EQD524312:EQE524313 EZZ524312:FAA524313 FJV524312:FJW524313 FTR524312:FTS524313 GDN524312:GDO524313 GNJ524312:GNK524313 GXF524312:GXG524313 HHB524312:HHC524313 HQX524312:HQY524313 IAT524312:IAU524313 IKP524312:IKQ524313 IUL524312:IUM524313 JEH524312:JEI524313 JOD524312:JOE524313 JXZ524312:JYA524313 KHV524312:KHW524313 KRR524312:KRS524313 LBN524312:LBO524313 LLJ524312:LLK524313 LVF524312:LVG524313 MFB524312:MFC524313 MOX524312:MOY524313 MYT524312:MYU524313 NIP524312:NIQ524313 NSL524312:NSM524313 OCH524312:OCI524313 OMD524312:OME524313 OVZ524312:OWA524313 PFV524312:PFW524313 PPR524312:PPS524313 PZN524312:PZO524313 QJJ524312:QJK524313 QTF524312:QTG524313 RDB524312:RDC524313 RMX524312:RMY524313 RWT524312:RWU524313 SGP524312:SGQ524313 SQL524312:SQM524313 TAH524312:TAI524313 TKD524312:TKE524313 TTZ524312:TUA524313 UDV524312:UDW524313 UNR524312:UNS524313 UXN524312:UXO524313 VHJ524312:VHK524313 VRF524312:VRG524313 WBB524312:WBC524313 WKX524312:WKY524313 WUT524312:WUU524313 A589848:B589849 IH589848:II589849 SD589848:SE589849 ABZ589848:ACA589849 ALV589848:ALW589849 AVR589848:AVS589849 BFN589848:BFO589849 BPJ589848:BPK589849 BZF589848:BZG589849 CJB589848:CJC589849 CSX589848:CSY589849 DCT589848:DCU589849 DMP589848:DMQ589849 DWL589848:DWM589849 EGH589848:EGI589849 EQD589848:EQE589849 EZZ589848:FAA589849 FJV589848:FJW589849 FTR589848:FTS589849 GDN589848:GDO589849 GNJ589848:GNK589849 GXF589848:GXG589849 HHB589848:HHC589849 HQX589848:HQY589849 IAT589848:IAU589849 IKP589848:IKQ589849 IUL589848:IUM589849 JEH589848:JEI589849 JOD589848:JOE589849 JXZ589848:JYA589849 KHV589848:KHW589849 KRR589848:KRS589849 LBN589848:LBO589849 LLJ589848:LLK589849 LVF589848:LVG589849 MFB589848:MFC589849 MOX589848:MOY589849 MYT589848:MYU589849 NIP589848:NIQ589849 NSL589848:NSM589849 OCH589848:OCI589849 OMD589848:OME589849 OVZ589848:OWA589849 PFV589848:PFW589849 PPR589848:PPS589849 PZN589848:PZO589849 QJJ589848:QJK589849 QTF589848:QTG589849 RDB589848:RDC589849 RMX589848:RMY589849 RWT589848:RWU589849 SGP589848:SGQ589849 SQL589848:SQM589849 TAH589848:TAI589849 TKD589848:TKE589849 TTZ589848:TUA589849 UDV589848:UDW589849 UNR589848:UNS589849 UXN589848:UXO589849 VHJ589848:VHK589849 VRF589848:VRG589849 WBB589848:WBC589849 WKX589848:WKY589849 WUT589848:WUU589849 A655384:B655385 IH655384:II655385 SD655384:SE655385 ABZ655384:ACA655385 ALV655384:ALW655385 AVR655384:AVS655385 BFN655384:BFO655385 BPJ655384:BPK655385 BZF655384:BZG655385 CJB655384:CJC655385 CSX655384:CSY655385 DCT655384:DCU655385 DMP655384:DMQ655385 DWL655384:DWM655385 EGH655384:EGI655385 EQD655384:EQE655385 EZZ655384:FAA655385 FJV655384:FJW655385 FTR655384:FTS655385 GDN655384:GDO655385 GNJ655384:GNK655385 GXF655384:GXG655385 HHB655384:HHC655385 HQX655384:HQY655385 IAT655384:IAU655385 IKP655384:IKQ655385 IUL655384:IUM655385 JEH655384:JEI655385 JOD655384:JOE655385 JXZ655384:JYA655385 KHV655384:KHW655385 KRR655384:KRS655385 LBN655384:LBO655385 LLJ655384:LLK655385 LVF655384:LVG655385 MFB655384:MFC655385 MOX655384:MOY655385 MYT655384:MYU655385 NIP655384:NIQ655385 NSL655384:NSM655385 OCH655384:OCI655385 OMD655384:OME655385 OVZ655384:OWA655385 PFV655384:PFW655385 PPR655384:PPS655385 PZN655384:PZO655385 QJJ655384:QJK655385 QTF655384:QTG655385 RDB655384:RDC655385 RMX655384:RMY655385 RWT655384:RWU655385 SGP655384:SGQ655385 SQL655384:SQM655385 TAH655384:TAI655385 TKD655384:TKE655385 TTZ655384:TUA655385 UDV655384:UDW655385 UNR655384:UNS655385 UXN655384:UXO655385 VHJ655384:VHK655385 VRF655384:VRG655385 WBB655384:WBC655385 WKX655384:WKY655385 WUT655384:WUU655385 A720920:B720921 IH720920:II720921 SD720920:SE720921 ABZ720920:ACA720921 ALV720920:ALW720921 AVR720920:AVS720921 BFN720920:BFO720921 BPJ720920:BPK720921 BZF720920:BZG720921 CJB720920:CJC720921 CSX720920:CSY720921 DCT720920:DCU720921 DMP720920:DMQ720921 DWL720920:DWM720921 EGH720920:EGI720921 EQD720920:EQE720921 EZZ720920:FAA720921 FJV720920:FJW720921 FTR720920:FTS720921 GDN720920:GDO720921 GNJ720920:GNK720921 GXF720920:GXG720921 HHB720920:HHC720921 HQX720920:HQY720921 IAT720920:IAU720921 IKP720920:IKQ720921 IUL720920:IUM720921 JEH720920:JEI720921 JOD720920:JOE720921 JXZ720920:JYA720921 KHV720920:KHW720921 KRR720920:KRS720921 LBN720920:LBO720921 LLJ720920:LLK720921 LVF720920:LVG720921 MFB720920:MFC720921 MOX720920:MOY720921 MYT720920:MYU720921 NIP720920:NIQ720921 NSL720920:NSM720921 OCH720920:OCI720921 OMD720920:OME720921 OVZ720920:OWA720921 PFV720920:PFW720921 PPR720920:PPS720921 PZN720920:PZO720921 QJJ720920:QJK720921 QTF720920:QTG720921 RDB720920:RDC720921 RMX720920:RMY720921 RWT720920:RWU720921 SGP720920:SGQ720921 SQL720920:SQM720921 TAH720920:TAI720921 TKD720920:TKE720921 TTZ720920:TUA720921 UDV720920:UDW720921 UNR720920:UNS720921 UXN720920:UXO720921 VHJ720920:VHK720921 VRF720920:VRG720921 WBB720920:WBC720921 WKX720920:WKY720921 WUT720920:WUU720921 A786456:B786457 IH786456:II786457 SD786456:SE786457 ABZ786456:ACA786457 ALV786456:ALW786457 AVR786456:AVS786457 BFN786456:BFO786457 BPJ786456:BPK786457 BZF786456:BZG786457 CJB786456:CJC786457 CSX786456:CSY786457 DCT786456:DCU786457 DMP786456:DMQ786457 DWL786456:DWM786457 EGH786456:EGI786457 EQD786456:EQE786457 EZZ786456:FAA786457 FJV786456:FJW786457 FTR786456:FTS786457 GDN786456:GDO786457 GNJ786456:GNK786457 GXF786456:GXG786457 HHB786456:HHC786457 HQX786456:HQY786457 IAT786456:IAU786457 IKP786456:IKQ786457 IUL786456:IUM786457 JEH786456:JEI786457 JOD786456:JOE786457 JXZ786456:JYA786457 KHV786456:KHW786457 KRR786456:KRS786457 LBN786456:LBO786457 LLJ786456:LLK786457 LVF786456:LVG786457 MFB786456:MFC786457 MOX786456:MOY786457 MYT786456:MYU786457 NIP786456:NIQ786457 NSL786456:NSM786457 OCH786456:OCI786457 OMD786456:OME786457 OVZ786456:OWA786457 PFV786456:PFW786457 PPR786456:PPS786457 PZN786456:PZO786457 QJJ786456:QJK786457 QTF786456:QTG786457 RDB786456:RDC786457 RMX786456:RMY786457 RWT786456:RWU786457 SGP786456:SGQ786457 SQL786456:SQM786457 TAH786456:TAI786457 TKD786456:TKE786457 TTZ786456:TUA786457 UDV786456:UDW786457 UNR786456:UNS786457 UXN786456:UXO786457 VHJ786456:VHK786457 VRF786456:VRG786457 WBB786456:WBC786457 WKX786456:WKY786457 WUT786456:WUU786457 A851992:B851993 IH851992:II851993 SD851992:SE851993 ABZ851992:ACA851993 ALV851992:ALW851993 AVR851992:AVS851993 BFN851992:BFO851993 BPJ851992:BPK851993 BZF851992:BZG851993 CJB851992:CJC851993 CSX851992:CSY851993 DCT851992:DCU851993 DMP851992:DMQ851993 DWL851992:DWM851993 EGH851992:EGI851993 EQD851992:EQE851993 EZZ851992:FAA851993 FJV851992:FJW851993 FTR851992:FTS851993 GDN851992:GDO851993 GNJ851992:GNK851993 GXF851992:GXG851993 HHB851992:HHC851993 HQX851992:HQY851993 IAT851992:IAU851993 IKP851992:IKQ851993 IUL851992:IUM851993 JEH851992:JEI851993 JOD851992:JOE851993 JXZ851992:JYA851993 KHV851992:KHW851993 KRR851992:KRS851993 LBN851992:LBO851993 LLJ851992:LLK851993 LVF851992:LVG851993 MFB851992:MFC851993 MOX851992:MOY851993 MYT851992:MYU851993 NIP851992:NIQ851993 NSL851992:NSM851993 OCH851992:OCI851993 OMD851992:OME851993 OVZ851992:OWA851993 PFV851992:PFW851993 PPR851992:PPS851993 PZN851992:PZO851993 QJJ851992:QJK851993 QTF851992:QTG851993 RDB851992:RDC851993 RMX851992:RMY851993 RWT851992:RWU851993 SGP851992:SGQ851993 SQL851992:SQM851993 TAH851992:TAI851993 TKD851992:TKE851993 TTZ851992:TUA851993 UDV851992:UDW851993 UNR851992:UNS851993 UXN851992:UXO851993 VHJ851992:VHK851993 VRF851992:VRG851993 WBB851992:WBC851993 WKX851992:WKY851993 WUT851992:WUU851993 A917528:B917529 IH917528:II917529 SD917528:SE917529 ABZ917528:ACA917529 ALV917528:ALW917529 AVR917528:AVS917529 BFN917528:BFO917529 BPJ917528:BPK917529 BZF917528:BZG917529 CJB917528:CJC917529 CSX917528:CSY917529 DCT917528:DCU917529 DMP917528:DMQ917529 DWL917528:DWM917529 EGH917528:EGI917529 EQD917528:EQE917529 EZZ917528:FAA917529 FJV917528:FJW917529 FTR917528:FTS917529 GDN917528:GDO917529 GNJ917528:GNK917529 GXF917528:GXG917529 HHB917528:HHC917529 HQX917528:HQY917529 IAT917528:IAU917529 IKP917528:IKQ917529 IUL917528:IUM917529 JEH917528:JEI917529 JOD917528:JOE917529 JXZ917528:JYA917529 KHV917528:KHW917529 KRR917528:KRS917529 LBN917528:LBO917529 LLJ917528:LLK917529 LVF917528:LVG917529 MFB917528:MFC917529 MOX917528:MOY917529 MYT917528:MYU917529 NIP917528:NIQ917529 NSL917528:NSM917529 OCH917528:OCI917529 OMD917528:OME917529 OVZ917528:OWA917529 PFV917528:PFW917529 PPR917528:PPS917529 PZN917528:PZO917529 QJJ917528:QJK917529 QTF917528:QTG917529 RDB917528:RDC917529 RMX917528:RMY917529 RWT917528:RWU917529 SGP917528:SGQ917529 SQL917528:SQM917529 TAH917528:TAI917529 TKD917528:TKE917529 TTZ917528:TUA917529 UDV917528:UDW917529 UNR917528:UNS917529 UXN917528:UXO917529 VHJ917528:VHK917529 VRF917528:VRG917529 WBB917528:WBC917529 WKX917528:WKY917529 WUT917528:WUU917529 A983064:B983065 IH983064:II983065 SD983064:SE983065 ABZ983064:ACA983065 ALV983064:ALW983065 AVR983064:AVS983065 BFN983064:BFO983065 BPJ983064:BPK983065 BZF983064:BZG983065 CJB983064:CJC983065 CSX983064:CSY983065 DCT983064:DCU983065 DMP983064:DMQ983065 DWL983064:DWM983065 EGH983064:EGI983065 EQD983064:EQE983065 EZZ983064:FAA983065 FJV983064:FJW983065 FTR983064:FTS983065 GDN983064:GDO983065 GNJ983064:GNK983065 GXF983064:GXG983065 HHB983064:HHC983065 HQX983064:HQY983065 IAT983064:IAU983065 IKP983064:IKQ983065 IUL983064:IUM983065 JEH983064:JEI983065 JOD983064:JOE983065 JXZ983064:JYA983065 KHV983064:KHW983065 KRR983064:KRS983065 LBN983064:LBO983065 LLJ983064:LLK983065 LVF983064:LVG983065 MFB983064:MFC983065 MOX983064:MOY983065 MYT983064:MYU983065 NIP983064:NIQ983065 NSL983064:NSM983065 OCH983064:OCI983065 OMD983064:OME983065 OVZ983064:OWA983065 PFV983064:PFW983065 PPR983064:PPS983065 PZN983064:PZO983065 QJJ983064:QJK983065 QTF983064:QTG983065 RDB983064:RDC983065 RMX983064:RMY983065 RWT983064:RWU983065 SGP983064:SGQ983065 SQL983064:SQM983065 TAH983064:TAI983065 TKD983064:TKE983065 TTZ983064:TUA983065 UDV983064:UDW983065 UNR983064:UNS983065 UXN983064:UXO983065 VHJ983064:VHK983065 VRF983064:VRG983065 WBB983064:WBC983065 WKX983064:WKY983065 WUT983064:WUU983065 A65565:B65565 IH65565:II65565 SD65565:SE65565 ABZ65565:ACA65565 ALV65565:ALW65565 AVR65565:AVS65565 BFN65565:BFO65565 BPJ65565:BPK65565 BZF65565:BZG65565 CJB65565:CJC65565 CSX65565:CSY65565 DCT65565:DCU65565 DMP65565:DMQ65565 DWL65565:DWM65565 EGH65565:EGI65565 EQD65565:EQE65565 EZZ65565:FAA65565 FJV65565:FJW65565 FTR65565:FTS65565 GDN65565:GDO65565 GNJ65565:GNK65565 GXF65565:GXG65565 HHB65565:HHC65565 HQX65565:HQY65565 IAT65565:IAU65565 IKP65565:IKQ65565 IUL65565:IUM65565 JEH65565:JEI65565 JOD65565:JOE65565 JXZ65565:JYA65565 KHV65565:KHW65565 KRR65565:KRS65565 LBN65565:LBO65565 LLJ65565:LLK65565 LVF65565:LVG65565 MFB65565:MFC65565 MOX65565:MOY65565 MYT65565:MYU65565 NIP65565:NIQ65565 NSL65565:NSM65565 OCH65565:OCI65565 OMD65565:OME65565 OVZ65565:OWA65565 PFV65565:PFW65565 PPR65565:PPS65565 PZN65565:PZO65565 QJJ65565:QJK65565 QTF65565:QTG65565 RDB65565:RDC65565 RMX65565:RMY65565 RWT65565:RWU65565 SGP65565:SGQ65565 SQL65565:SQM65565 TAH65565:TAI65565 TKD65565:TKE65565 TTZ65565:TUA65565 UDV65565:UDW65565 UNR65565:UNS65565 UXN65565:UXO65565 VHJ65565:VHK65565 VRF65565:VRG65565 WBB65565:WBC65565 WKX65565:WKY65565 WUT65565:WUU65565 A131101:B131101 IH131101:II131101 SD131101:SE131101 ABZ131101:ACA131101 ALV131101:ALW131101 AVR131101:AVS131101 BFN131101:BFO131101 BPJ131101:BPK131101 BZF131101:BZG131101 CJB131101:CJC131101 CSX131101:CSY131101 DCT131101:DCU131101 DMP131101:DMQ131101 DWL131101:DWM131101 EGH131101:EGI131101 EQD131101:EQE131101 EZZ131101:FAA131101 FJV131101:FJW131101 FTR131101:FTS131101 GDN131101:GDO131101 GNJ131101:GNK131101 GXF131101:GXG131101 HHB131101:HHC131101 HQX131101:HQY131101 IAT131101:IAU131101 IKP131101:IKQ131101 IUL131101:IUM131101 JEH131101:JEI131101 JOD131101:JOE131101 JXZ131101:JYA131101 KHV131101:KHW131101 KRR131101:KRS131101 LBN131101:LBO131101 LLJ131101:LLK131101 LVF131101:LVG131101 MFB131101:MFC131101 MOX131101:MOY131101 MYT131101:MYU131101 NIP131101:NIQ131101 NSL131101:NSM131101 OCH131101:OCI131101 OMD131101:OME131101 OVZ131101:OWA131101 PFV131101:PFW131101 PPR131101:PPS131101 PZN131101:PZO131101 QJJ131101:QJK131101 QTF131101:QTG131101 RDB131101:RDC131101 RMX131101:RMY131101 RWT131101:RWU131101 SGP131101:SGQ131101 SQL131101:SQM131101 TAH131101:TAI131101 TKD131101:TKE131101 TTZ131101:TUA131101 UDV131101:UDW131101 UNR131101:UNS131101 UXN131101:UXO131101 VHJ131101:VHK131101 VRF131101:VRG131101 WBB131101:WBC131101 WKX131101:WKY131101 WUT131101:WUU131101 A196637:B196637 IH196637:II196637 SD196637:SE196637 ABZ196637:ACA196637 ALV196637:ALW196637 AVR196637:AVS196637 BFN196637:BFO196637 BPJ196637:BPK196637 BZF196637:BZG196637 CJB196637:CJC196637 CSX196637:CSY196637 DCT196637:DCU196637 DMP196637:DMQ196637 DWL196637:DWM196637 EGH196637:EGI196637 EQD196637:EQE196637 EZZ196637:FAA196637 FJV196637:FJW196637 FTR196637:FTS196637 GDN196637:GDO196637 GNJ196637:GNK196637 GXF196637:GXG196637 HHB196637:HHC196637 HQX196637:HQY196637 IAT196637:IAU196637 IKP196637:IKQ196637 IUL196637:IUM196637 JEH196637:JEI196637 JOD196637:JOE196637 JXZ196637:JYA196637 KHV196637:KHW196637 KRR196637:KRS196637 LBN196637:LBO196637 LLJ196637:LLK196637 LVF196637:LVG196637 MFB196637:MFC196637 MOX196637:MOY196637 MYT196637:MYU196637 NIP196637:NIQ196637 NSL196637:NSM196637 OCH196637:OCI196637 OMD196637:OME196637 OVZ196637:OWA196637 PFV196637:PFW196637 PPR196637:PPS196637 PZN196637:PZO196637 QJJ196637:QJK196637 QTF196637:QTG196637 RDB196637:RDC196637 RMX196637:RMY196637 RWT196637:RWU196637 SGP196637:SGQ196637 SQL196637:SQM196637 TAH196637:TAI196637 TKD196637:TKE196637 TTZ196637:TUA196637 UDV196637:UDW196637 UNR196637:UNS196637 UXN196637:UXO196637 VHJ196637:VHK196637 VRF196637:VRG196637 WBB196637:WBC196637 WKX196637:WKY196637 WUT196637:WUU196637 A262173:B262173 IH262173:II262173 SD262173:SE262173 ABZ262173:ACA262173 ALV262173:ALW262173 AVR262173:AVS262173 BFN262173:BFO262173 BPJ262173:BPK262173 BZF262173:BZG262173 CJB262173:CJC262173 CSX262173:CSY262173 DCT262173:DCU262173 DMP262173:DMQ262173 DWL262173:DWM262173 EGH262173:EGI262173 EQD262173:EQE262173 EZZ262173:FAA262173 FJV262173:FJW262173 FTR262173:FTS262173 GDN262173:GDO262173 GNJ262173:GNK262173 GXF262173:GXG262173 HHB262173:HHC262173 HQX262173:HQY262173 IAT262173:IAU262173 IKP262173:IKQ262173 IUL262173:IUM262173 JEH262173:JEI262173 JOD262173:JOE262173 JXZ262173:JYA262173 KHV262173:KHW262173 KRR262173:KRS262173 LBN262173:LBO262173 LLJ262173:LLK262173 LVF262173:LVG262173 MFB262173:MFC262173 MOX262173:MOY262173 MYT262173:MYU262173 NIP262173:NIQ262173 NSL262173:NSM262173 OCH262173:OCI262173 OMD262173:OME262173 OVZ262173:OWA262173 PFV262173:PFW262173 PPR262173:PPS262173 PZN262173:PZO262173 QJJ262173:QJK262173 QTF262173:QTG262173 RDB262173:RDC262173 RMX262173:RMY262173 RWT262173:RWU262173 SGP262173:SGQ262173 SQL262173:SQM262173 TAH262173:TAI262173 TKD262173:TKE262173 TTZ262173:TUA262173 UDV262173:UDW262173 UNR262173:UNS262173 UXN262173:UXO262173 VHJ262173:VHK262173 VRF262173:VRG262173 WBB262173:WBC262173 WKX262173:WKY262173 WUT262173:WUU262173 A327709:B327709 IH327709:II327709 SD327709:SE327709 ABZ327709:ACA327709 ALV327709:ALW327709 AVR327709:AVS327709 BFN327709:BFO327709 BPJ327709:BPK327709 BZF327709:BZG327709 CJB327709:CJC327709 CSX327709:CSY327709 DCT327709:DCU327709 DMP327709:DMQ327709 DWL327709:DWM327709 EGH327709:EGI327709 EQD327709:EQE327709 EZZ327709:FAA327709 FJV327709:FJW327709 FTR327709:FTS327709 GDN327709:GDO327709 GNJ327709:GNK327709 GXF327709:GXG327709 HHB327709:HHC327709 HQX327709:HQY327709 IAT327709:IAU327709 IKP327709:IKQ327709 IUL327709:IUM327709 JEH327709:JEI327709 JOD327709:JOE327709 JXZ327709:JYA327709 KHV327709:KHW327709 KRR327709:KRS327709 LBN327709:LBO327709 LLJ327709:LLK327709 LVF327709:LVG327709 MFB327709:MFC327709 MOX327709:MOY327709 MYT327709:MYU327709 NIP327709:NIQ327709 NSL327709:NSM327709 OCH327709:OCI327709 OMD327709:OME327709 OVZ327709:OWA327709 PFV327709:PFW327709 PPR327709:PPS327709 PZN327709:PZO327709 QJJ327709:QJK327709 QTF327709:QTG327709 RDB327709:RDC327709 RMX327709:RMY327709 RWT327709:RWU327709 SGP327709:SGQ327709 SQL327709:SQM327709 TAH327709:TAI327709 TKD327709:TKE327709 TTZ327709:TUA327709 UDV327709:UDW327709 UNR327709:UNS327709 UXN327709:UXO327709 VHJ327709:VHK327709 VRF327709:VRG327709 WBB327709:WBC327709 WKX327709:WKY327709 WUT327709:WUU327709 A393245:B393245 IH393245:II393245 SD393245:SE393245 ABZ393245:ACA393245 ALV393245:ALW393245 AVR393245:AVS393245 BFN393245:BFO393245 BPJ393245:BPK393245 BZF393245:BZG393245 CJB393245:CJC393245 CSX393245:CSY393245 DCT393245:DCU393245 DMP393245:DMQ393245 DWL393245:DWM393245 EGH393245:EGI393245 EQD393245:EQE393245 EZZ393245:FAA393245 FJV393245:FJW393245 FTR393245:FTS393245 GDN393245:GDO393245 GNJ393245:GNK393245 GXF393245:GXG393245 HHB393245:HHC393245 HQX393245:HQY393245 IAT393245:IAU393245 IKP393245:IKQ393245 IUL393245:IUM393245 JEH393245:JEI393245 JOD393245:JOE393245 JXZ393245:JYA393245 KHV393245:KHW393245 KRR393245:KRS393245 LBN393245:LBO393245 LLJ393245:LLK393245 LVF393245:LVG393245 MFB393245:MFC393245 MOX393245:MOY393245 MYT393245:MYU393245 NIP393245:NIQ393245 NSL393245:NSM393245 OCH393245:OCI393245 OMD393245:OME393245 OVZ393245:OWA393245 PFV393245:PFW393245 PPR393245:PPS393245 PZN393245:PZO393245 QJJ393245:QJK393245 QTF393245:QTG393245 RDB393245:RDC393245 RMX393245:RMY393245 RWT393245:RWU393245 SGP393245:SGQ393245 SQL393245:SQM393245 TAH393245:TAI393245 TKD393245:TKE393245 TTZ393245:TUA393245 UDV393245:UDW393245 UNR393245:UNS393245 UXN393245:UXO393245 VHJ393245:VHK393245 VRF393245:VRG393245 WBB393245:WBC393245 WKX393245:WKY393245 WUT393245:WUU393245 A458781:B458781 IH458781:II458781 SD458781:SE458781 ABZ458781:ACA458781 ALV458781:ALW458781 AVR458781:AVS458781 BFN458781:BFO458781 BPJ458781:BPK458781 BZF458781:BZG458781 CJB458781:CJC458781 CSX458781:CSY458781 DCT458781:DCU458781 DMP458781:DMQ458781 DWL458781:DWM458781 EGH458781:EGI458781 EQD458781:EQE458781 EZZ458781:FAA458781 FJV458781:FJW458781 FTR458781:FTS458781 GDN458781:GDO458781 GNJ458781:GNK458781 GXF458781:GXG458781 HHB458781:HHC458781 HQX458781:HQY458781 IAT458781:IAU458781 IKP458781:IKQ458781 IUL458781:IUM458781 JEH458781:JEI458781 JOD458781:JOE458781 JXZ458781:JYA458781 KHV458781:KHW458781 KRR458781:KRS458781 LBN458781:LBO458781 LLJ458781:LLK458781 LVF458781:LVG458781 MFB458781:MFC458781 MOX458781:MOY458781 MYT458781:MYU458781 NIP458781:NIQ458781 NSL458781:NSM458781 OCH458781:OCI458781 OMD458781:OME458781 OVZ458781:OWA458781 PFV458781:PFW458781 PPR458781:PPS458781 PZN458781:PZO458781 QJJ458781:QJK458781 QTF458781:QTG458781 RDB458781:RDC458781 RMX458781:RMY458781 RWT458781:RWU458781 SGP458781:SGQ458781 SQL458781:SQM458781 TAH458781:TAI458781 TKD458781:TKE458781 TTZ458781:TUA458781 UDV458781:UDW458781 UNR458781:UNS458781 UXN458781:UXO458781 VHJ458781:VHK458781 VRF458781:VRG458781 WBB458781:WBC458781 WKX458781:WKY458781 WUT458781:WUU458781 A524317:B524317 IH524317:II524317 SD524317:SE524317 ABZ524317:ACA524317 ALV524317:ALW524317 AVR524317:AVS524317 BFN524317:BFO524317 BPJ524317:BPK524317 BZF524317:BZG524317 CJB524317:CJC524317 CSX524317:CSY524317 DCT524317:DCU524317 DMP524317:DMQ524317 DWL524317:DWM524317 EGH524317:EGI524317 EQD524317:EQE524317 EZZ524317:FAA524317 FJV524317:FJW524317 FTR524317:FTS524317 GDN524317:GDO524317 GNJ524317:GNK524317 GXF524317:GXG524317 HHB524317:HHC524317 HQX524317:HQY524317 IAT524317:IAU524317 IKP524317:IKQ524317 IUL524317:IUM524317 JEH524317:JEI524317 JOD524317:JOE524317 JXZ524317:JYA524317 KHV524317:KHW524317 KRR524317:KRS524317 LBN524317:LBO524317 LLJ524317:LLK524317 LVF524317:LVG524317 MFB524317:MFC524317 MOX524317:MOY524317 MYT524317:MYU524317 NIP524317:NIQ524317 NSL524317:NSM524317 OCH524317:OCI524317 OMD524317:OME524317 OVZ524317:OWA524317 PFV524317:PFW524317 PPR524317:PPS524317 PZN524317:PZO524317 QJJ524317:QJK524317 QTF524317:QTG524317 RDB524317:RDC524317 RMX524317:RMY524317 RWT524317:RWU524317 SGP524317:SGQ524317 SQL524317:SQM524317 TAH524317:TAI524317 TKD524317:TKE524317 TTZ524317:TUA524317 UDV524317:UDW524317 UNR524317:UNS524317 UXN524317:UXO524317 VHJ524317:VHK524317 VRF524317:VRG524317 WBB524317:WBC524317 WKX524317:WKY524317 WUT524317:WUU524317 A589853:B589853 IH589853:II589853 SD589853:SE589853 ABZ589853:ACA589853 ALV589853:ALW589853 AVR589853:AVS589853 BFN589853:BFO589853 BPJ589853:BPK589853 BZF589853:BZG589853 CJB589853:CJC589853 CSX589853:CSY589853 DCT589853:DCU589853 DMP589853:DMQ589853 DWL589853:DWM589853 EGH589853:EGI589853 EQD589853:EQE589853 EZZ589853:FAA589853 FJV589853:FJW589853 FTR589853:FTS589853 GDN589853:GDO589853 GNJ589853:GNK589853 GXF589853:GXG589853 HHB589853:HHC589853 HQX589853:HQY589853 IAT589853:IAU589853 IKP589853:IKQ589853 IUL589853:IUM589853 JEH589853:JEI589853 JOD589853:JOE589853 JXZ589853:JYA589853 KHV589853:KHW589853 KRR589853:KRS589853 LBN589853:LBO589853 LLJ589853:LLK589853 LVF589853:LVG589853 MFB589853:MFC589853 MOX589853:MOY589853 MYT589853:MYU589853 NIP589853:NIQ589853 NSL589853:NSM589853 OCH589853:OCI589853 OMD589853:OME589853 OVZ589853:OWA589853 PFV589853:PFW589853 PPR589853:PPS589853 PZN589853:PZO589853 QJJ589853:QJK589853 QTF589853:QTG589853 RDB589853:RDC589853 RMX589853:RMY589853 RWT589853:RWU589853 SGP589853:SGQ589853 SQL589853:SQM589853 TAH589853:TAI589853 TKD589853:TKE589853 TTZ589853:TUA589853 UDV589853:UDW589853 UNR589853:UNS589853 UXN589853:UXO589853 VHJ589853:VHK589853 VRF589853:VRG589853 WBB589853:WBC589853 WKX589853:WKY589853 WUT589853:WUU589853 A655389:B655389 IH655389:II655389 SD655389:SE655389 ABZ655389:ACA655389 ALV655389:ALW655389 AVR655389:AVS655389 BFN655389:BFO655389 BPJ655389:BPK655389 BZF655389:BZG655389 CJB655389:CJC655389 CSX655389:CSY655389 DCT655389:DCU655389 DMP655389:DMQ655389 DWL655389:DWM655389 EGH655389:EGI655389 EQD655389:EQE655389 EZZ655389:FAA655389 FJV655389:FJW655389 FTR655389:FTS655389 GDN655389:GDO655389 GNJ655389:GNK655389 GXF655389:GXG655389 HHB655389:HHC655389 HQX655389:HQY655389 IAT655389:IAU655389 IKP655389:IKQ655389 IUL655389:IUM655389 JEH655389:JEI655389 JOD655389:JOE655389 JXZ655389:JYA655389 KHV655389:KHW655389 KRR655389:KRS655389 LBN655389:LBO655389 LLJ655389:LLK655389 LVF655389:LVG655389 MFB655389:MFC655389 MOX655389:MOY655389 MYT655389:MYU655389 NIP655389:NIQ655389 NSL655389:NSM655389 OCH655389:OCI655389 OMD655389:OME655389 OVZ655389:OWA655389 PFV655389:PFW655389 PPR655389:PPS655389 PZN655389:PZO655389 QJJ655389:QJK655389 QTF655389:QTG655389 RDB655389:RDC655389 RMX655389:RMY655389 RWT655389:RWU655389 SGP655389:SGQ655389 SQL655389:SQM655389 TAH655389:TAI655389 TKD655389:TKE655389 TTZ655389:TUA655389 UDV655389:UDW655389 UNR655389:UNS655389 UXN655389:UXO655389 VHJ655389:VHK655389 VRF655389:VRG655389 WBB655389:WBC655389 WKX655389:WKY655389 WUT655389:WUU655389 A720925:B720925 IH720925:II720925 SD720925:SE720925 ABZ720925:ACA720925 ALV720925:ALW720925 AVR720925:AVS720925 BFN720925:BFO720925 BPJ720925:BPK720925 BZF720925:BZG720925 CJB720925:CJC720925 CSX720925:CSY720925 DCT720925:DCU720925 DMP720925:DMQ720925 DWL720925:DWM720925 EGH720925:EGI720925 EQD720925:EQE720925 EZZ720925:FAA720925 FJV720925:FJW720925 FTR720925:FTS720925 GDN720925:GDO720925 GNJ720925:GNK720925 GXF720925:GXG720925 HHB720925:HHC720925 HQX720925:HQY720925 IAT720925:IAU720925 IKP720925:IKQ720925 IUL720925:IUM720925 JEH720925:JEI720925 JOD720925:JOE720925 JXZ720925:JYA720925 KHV720925:KHW720925 KRR720925:KRS720925 LBN720925:LBO720925 LLJ720925:LLK720925 LVF720925:LVG720925 MFB720925:MFC720925 MOX720925:MOY720925 MYT720925:MYU720925 NIP720925:NIQ720925 NSL720925:NSM720925 OCH720925:OCI720925 OMD720925:OME720925 OVZ720925:OWA720925 PFV720925:PFW720925 PPR720925:PPS720925 PZN720925:PZO720925 QJJ720925:QJK720925 QTF720925:QTG720925 RDB720925:RDC720925 RMX720925:RMY720925 RWT720925:RWU720925 SGP720925:SGQ720925 SQL720925:SQM720925 TAH720925:TAI720925 TKD720925:TKE720925 TTZ720925:TUA720925 UDV720925:UDW720925 UNR720925:UNS720925 UXN720925:UXO720925 VHJ720925:VHK720925 VRF720925:VRG720925 WBB720925:WBC720925 WKX720925:WKY720925 WUT720925:WUU720925 A786461:B786461 IH786461:II786461 SD786461:SE786461 ABZ786461:ACA786461 ALV786461:ALW786461 AVR786461:AVS786461 BFN786461:BFO786461 BPJ786461:BPK786461 BZF786461:BZG786461 CJB786461:CJC786461 CSX786461:CSY786461 DCT786461:DCU786461 DMP786461:DMQ786461 DWL786461:DWM786461 EGH786461:EGI786461 EQD786461:EQE786461 EZZ786461:FAA786461 FJV786461:FJW786461 FTR786461:FTS786461 GDN786461:GDO786461 GNJ786461:GNK786461 GXF786461:GXG786461 HHB786461:HHC786461 HQX786461:HQY786461 IAT786461:IAU786461 IKP786461:IKQ786461 IUL786461:IUM786461 JEH786461:JEI786461 JOD786461:JOE786461 JXZ786461:JYA786461 KHV786461:KHW786461 KRR786461:KRS786461 LBN786461:LBO786461 LLJ786461:LLK786461 LVF786461:LVG786461 MFB786461:MFC786461 MOX786461:MOY786461 MYT786461:MYU786461 NIP786461:NIQ786461 NSL786461:NSM786461 OCH786461:OCI786461 OMD786461:OME786461 OVZ786461:OWA786461 PFV786461:PFW786461 PPR786461:PPS786461 PZN786461:PZO786461 QJJ786461:QJK786461 QTF786461:QTG786461 RDB786461:RDC786461 RMX786461:RMY786461 RWT786461:RWU786461 SGP786461:SGQ786461 SQL786461:SQM786461 TAH786461:TAI786461 TKD786461:TKE786461 TTZ786461:TUA786461 UDV786461:UDW786461 UNR786461:UNS786461 UXN786461:UXO786461 VHJ786461:VHK786461 VRF786461:VRG786461 WBB786461:WBC786461 WKX786461:WKY786461 WUT786461:WUU786461 A851997:B851997 IH851997:II851997 SD851997:SE851997 ABZ851997:ACA851997 ALV851997:ALW851997 AVR851997:AVS851997 BFN851997:BFO851997 BPJ851997:BPK851997 BZF851997:BZG851997 CJB851997:CJC851997 CSX851997:CSY851997 DCT851997:DCU851997 DMP851997:DMQ851997 DWL851997:DWM851997 EGH851997:EGI851997 EQD851997:EQE851997 EZZ851997:FAA851997 FJV851997:FJW851997 FTR851997:FTS851997 GDN851997:GDO851997 GNJ851997:GNK851997 GXF851997:GXG851997 HHB851997:HHC851997 HQX851997:HQY851997 IAT851997:IAU851997 IKP851997:IKQ851997 IUL851997:IUM851997 JEH851997:JEI851997 JOD851997:JOE851997 JXZ851997:JYA851997 KHV851997:KHW851997 KRR851997:KRS851997 LBN851997:LBO851997 LLJ851997:LLK851997 LVF851997:LVG851997 MFB851997:MFC851997 MOX851997:MOY851997 MYT851997:MYU851997 NIP851997:NIQ851997 NSL851997:NSM851997 OCH851997:OCI851997 OMD851997:OME851997 OVZ851997:OWA851997 PFV851997:PFW851997 PPR851997:PPS851997 PZN851997:PZO851997 QJJ851997:QJK851997 QTF851997:QTG851997 RDB851997:RDC851997 RMX851997:RMY851997 RWT851997:RWU851997 SGP851997:SGQ851997 SQL851997:SQM851997 TAH851997:TAI851997 TKD851997:TKE851997 TTZ851997:TUA851997 UDV851997:UDW851997 UNR851997:UNS851997 UXN851997:UXO851997 VHJ851997:VHK851997 VRF851997:VRG851997 WBB851997:WBC851997 WKX851997:WKY851997 WUT851997:WUU851997 A917533:B917533 IH917533:II917533 SD917533:SE917533 ABZ917533:ACA917533 ALV917533:ALW917533 AVR917533:AVS917533 BFN917533:BFO917533 BPJ917533:BPK917533 BZF917533:BZG917533 CJB917533:CJC917533 CSX917533:CSY917533 DCT917533:DCU917533 DMP917533:DMQ917533 DWL917533:DWM917533 EGH917533:EGI917533 EQD917533:EQE917533 EZZ917533:FAA917533 FJV917533:FJW917533 FTR917533:FTS917533 GDN917533:GDO917533 GNJ917533:GNK917533 GXF917533:GXG917533 HHB917533:HHC917533 HQX917533:HQY917533 IAT917533:IAU917533 IKP917533:IKQ917533 IUL917533:IUM917533 JEH917533:JEI917533 JOD917533:JOE917533 JXZ917533:JYA917533 KHV917533:KHW917533 KRR917533:KRS917533 LBN917533:LBO917533 LLJ917533:LLK917533 LVF917533:LVG917533 MFB917533:MFC917533 MOX917533:MOY917533 MYT917533:MYU917533 NIP917533:NIQ917533 NSL917533:NSM917533 OCH917533:OCI917533 OMD917533:OME917533 OVZ917533:OWA917533 PFV917533:PFW917533 PPR917533:PPS917533 PZN917533:PZO917533 QJJ917533:QJK917533 QTF917533:QTG917533 RDB917533:RDC917533 RMX917533:RMY917533 RWT917533:RWU917533 SGP917533:SGQ917533 SQL917533:SQM917533 TAH917533:TAI917533 TKD917533:TKE917533 TTZ917533:TUA917533 UDV917533:UDW917533 UNR917533:UNS917533 UXN917533:UXO917533 VHJ917533:VHK917533 VRF917533:VRG917533 WBB917533:WBC917533 WKX917533:WKY917533 WUT917533:WUU917533 A983069:B983069 IH983069:II983069 SD983069:SE983069 ABZ983069:ACA983069 ALV983069:ALW983069 AVR983069:AVS983069 BFN983069:BFO983069 BPJ983069:BPK983069 BZF983069:BZG983069 CJB983069:CJC983069 CSX983069:CSY983069 DCT983069:DCU983069 DMP983069:DMQ983069 DWL983069:DWM983069 EGH983069:EGI983069 EQD983069:EQE983069 EZZ983069:FAA983069 FJV983069:FJW983069 FTR983069:FTS983069 GDN983069:GDO983069 GNJ983069:GNK983069 GXF983069:GXG983069 HHB983069:HHC983069 HQX983069:HQY983069 IAT983069:IAU983069 IKP983069:IKQ983069 IUL983069:IUM983069 JEH983069:JEI983069 JOD983069:JOE983069 JXZ983069:JYA983069 KHV983069:KHW983069 KRR983069:KRS983069 LBN983069:LBO983069 LLJ983069:LLK983069 LVF983069:LVG983069 MFB983069:MFC983069 MOX983069:MOY983069 MYT983069:MYU983069 NIP983069:NIQ983069 NSL983069:NSM983069 OCH983069:OCI983069 OMD983069:OME983069 OVZ983069:OWA983069 PFV983069:PFW983069 PPR983069:PPS983069 PZN983069:PZO983069 QJJ983069:QJK983069 QTF983069:QTG983069 RDB983069:RDC983069 RMX983069:RMY983069 RWT983069:RWU983069 SGP983069:SGQ983069 SQL983069:SQM983069 TAH983069:TAI983069 TKD983069:TKE983069 TTZ983069:TUA983069 UDV983069:UDW983069 UNR983069:UNS983069 UXN983069:UXO983069 VHJ983069:VHK983069 VRF983069:VRG983069 WBB983069:WBC983069 WKX983069:WKY983069 WUT983069:WUU983069">
      <formula1>A65560</formula1>
    </dataValidation>
    <dataValidation type="list" allowBlank="1" showInputMessage="1" showErrorMessage="1" sqref="J11:J14 J23:J26">
      <formula1>"Consumption, "</formula1>
    </dataValidation>
  </dataValidations>
  <pageMargins left="0.56000000000000005" right="0.25" top="0.33" bottom="0.33" header="0.19" footer="0.22"/>
  <pageSetup paperSize="9" scale="92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82"/>
  <sheetViews>
    <sheetView workbookViewId="0">
      <selection activeCell="C2" sqref="C2"/>
    </sheetView>
  </sheetViews>
  <sheetFormatPr defaultColWidth="8.9453125" defaultRowHeight="14.4"/>
  <cols>
    <col min="1" max="2" width="8.9453125" style="8"/>
    <col min="3" max="3" width="8.9453125" style="4"/>
    <col min="4" max="7" width="8.9453125" style="8"/>
    <col min="8" max="16384" width="8.9453125" style="5"/>
  </cols>
  <sheetData>
    <row r="1" spans="1:16">
      <c r="A1" s="9">
        <v>0</v>
      </c>
      <c r="B1" s="7">
        <v>0.14000000000000001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6">
      <c r="A2" s="9">
        <v>0.02</v>
      </c>
      <c r="B2" s="7">
        <v>0.59</v>
      </c>
      <c r="D2" s="8">
        <v>0</v>
      </c>
      <c r="E2" s="8">
        <v>0</v>
      </c>
      <c r="F2" s="8">
        <v>0.1</v>
      </c>
      <c r="G2" s="8">
        <v>0.6</v>
      </c>
      <c r="H2" s="8">
        <v>0.6</v>
      </c>
      <c r="I2" s="6">
        <v>7.9770000000000003</v>
      </c>
      <c r="J2" s="4">
        <f>'Tank Sounding'!C11</f>
        <v>6.87</v>
      </c>
      <c r="L2" s="4">
        <f>INT(M2)</f>
        <v>2</v>
      </c>
      <c r="M2" s="4">
        <f>'Tank Sounding'!B8</f>
        <v>2.7</v>
      </c>
      <c r="N2" s="4">
        <f>IF(L2=M2,M2,L2+1)</f>
        <v>3</v>
      </c>
      <c r="O2" s="3" t="s">
        <v>1</v>
      </c>
      <c r="P2" s="3" t="s">
        <v>2</v>
      </c>
    </row>
    <row r="3" spans="1:16">
      <c r="A3" s="9">
        <v>0.04</v>
      </c>
      <c r="B3" s="7">
        <v>1.05</v>
      </c>
      <c r="D3" s="8">
        <v>0.2</v>
      </c>
      <c r="E3" s="8">
        <v>0</v>
      </c>
      <c r="F3" s="9">
        <v>-3.6</v>
      </c>
      <c r="G3" s="9">
        <v>-6.9</v>
      </c>
      <c r="H3" s="5">
        <v>1.1000000000000001</v>
      </c>
      <c r="J3" s="6">
        <f>I2-J2</f>
        <v>1.1070000000000002</v>
      </c>
      <c r="K3" s="5">
        <f>MROUND(J3,0.2)</f>
        <v>1.2000000000000002</v>
      </c>
      <c r="L3" s="5">
        <f>VLOOKUP(ROUNDDOWN($K$3,2),D:H,MATCH(L2,E1:H1,0)+1,FALSE)</f>
        <v>-7.1</v>
      </c>
      <c r="M3" s="5">
        <f>L3+((N3-L3)*(M2-L2))</f>
        <v>-9.620000000000001</v>
      </c>
      <c r="N3" s="5">
        <f>VLOOKUP(ROUNDDOWN($K$3,2),D:H,MATCH(N2,E1:H1,0)+1,FALSE)</f>
        <v>-10.7</v>
      </c>
      <c r="O3" s="5">
        <f>IF(P8,O8,O8-0.01)</f>
        <v>1</v>
      </c>
      <c r="P3" s="4">
        <f>VLOOKUP(ROUNDDOWN(O3,2),$A:$B,2,FALSE)</f>
        <v>22.88</v>
      </c>
    </row>
    <row r="4" spans="1:16">
      <c r="A4" s="9">
        <v>0.06</v>
      </c>
      <c r="B4" s="7">
        <v>1.5</v>
      </c>
      <c r="D4" s="8">
        <v>0.4</v>
      </c>
      <c r="E4" s="8">
        <v>0</v>
      </c>
      <c r="F4" s="9">
        <v>-3.6</v>
      </c>
      <c r="G4" s="9">
        <v>-7.1</v>
      </c>
      <c r="H4" s="5">
        <v>-8.9</v>
      </c>
      <c r="J4" s="5" t="b">
        <f>IF(AND(OR(B1=$P$3,B1=$P$5),OR(A1=$O$3,A1=$O$5)),TRUE,FALSE)</f>
        <v>0</v>
      </c>
      <c r="O4" s="6">
        <f>J3+(M3/100)</f>
        <v>1.0108000000000001</v>
      </c>
      <c r="P4" s="6">
        <f>IF((P5-P3)&gt;0,P3+((P5-P3)/(O5-O3)*(O4-O3)),P3)</f>
        <v>23.123000000000001</v>
      </c>
    </row>
    <row r="5" spans="1:16">
      <c r="A5" s="9">
        <v>0.08</v>
      </c>
      <c r="B5" s="7">
        <v>1.96</v>
      </c>
      <c r="D5" s="8">
        <v>0.6</v>
      </c>
      <c r="E5" s="8">
        <v>0</v>
      </c>
      <c r="F5" s="9">
        <v>-3.6</v>
      </c>
      <c r="G5" s="9">
        <v>-7.1</v>
      </c>
      <c r="H5" s="5">
        <v>-10.7</v>
      </c>
      <c r="O5" s="5">
        <f>IF(O4=O3,O3,O3+0.02)</f>
        <v>1.02</v>
      </c>
      <c r="P5" s="4">
        <f>VLOOKUP(ROUNDDOWN(O5,2),$A:$B,2,FALSE)</f>
        <v>23.33</v>
      </c>
    </row>
    <row r="6" spans="1:16">
      <c r="A6" s="9">
        <v>0.1</v>
      </c>
      <c r="B6" s="7">
        <v>2.41</v>
      </c>
      <c r="D6" s="8">
        <v>0.8</v>
      </c>
      <c r="E6" s="8">
        <v>0</v>
      </c>
      <c r="F6" s="9">
        <v>-3.6</v>
      </c>
      <c r="G6" s="9">
        <v>-7.1</v>
      </c>
      <c r="H6" s="5">
        <v>-10.7</v>
      </c>
    </row>
    <row r="7" spans="1:16">
      <c r="A7" s="9">
        <v>0.12</v>
      </c>
      <c r="B7" s="7">
        <v>2.87</v>
      </c>
      <c r="D7" s="8">
        <v>1</v>
      </c>
      <c r="E7" s="8">
        <v>0</v>
      </c>
      <c r="F7" s="9">
        <v>-3.6</v>
      </c>
      <c r="G7" s="9">
        <v>-7.1</v>
      </c>
      <c r="H7" s="5">
        <v>-10.7</v>
      </c>
    </row>
    <row r="8" spans="1:16">
      <c r="A8" s="9">
        <v>0.14000000000000001</v>
      </c>
      <c r="B8" s="7">
        <v>3.32</v>
      </c>
      <c r="D8" s="8">
        <v>1.2</v>
      </c>
      <c r="E8" s="8">
        <v>0</v>
      </c>
      <c r="F8" s="9">
        <v>-3.6</v>
      </c>
      <c r="G8" s="9">
        <v>-7.1</v>
      </c>
      <c r="H8" s="5">
        <v>-10.7</v>
      </c>
      <c r="O8" s="4">
        <f>ROUND(O4,2)</f>
        <v>1.01</v>
      </c>
      <c r="P8" s="5" t="b">
        <f>ISEVEN(VALUE(RIGHT(O8*100,1)))</f>
        <v>0</v>
      </c>
    </row>
    <row r="9" spans="1:16">
      <c r="A9" s="9">
        <v>0.16</v>
      </c>
      <c r="B9" s="7">
        <v>3.78</v>
      </c>
      <c r="D9" s="8">
        <v>1.4</v>
      </c>
      <c r="E9" s="8">
        <v>0</v>
      </c>
      <c r="F9" s="9">
        <v>-3.6</v>
      </c>
      <c r="G9" s="9">
        <v>-7.1</v>
      </c>
      <c r="H9" s="5">
        <v>-10.7</v>
      </c>
      <c r="J9" t="s">
        <v>39</v>
      </c>
      <c r="K9" s="6"/>
      <c r="L9" s="6">
        <f>I2-O4</f>
        <v>6.9662000000000006</v>
      </c>
    </row>
    <row r="10" spans="1:16">
      <c r="A10" s="9">
        <v>0.18</v>
      </c>
      <c r="B10" s="7">
        <v>4.2300000000000004</v>
      </c>
      <c r="D10" s="8">
        <v>1.6</v>
      </c>
      <c r="E10" s="8">
        <v>0</v>
      </c>
      <c r="F10" s="9">
        <v>-3.6</v>
      </c>
      <c r="G10" s="9">
        <v>-7.1</v>
      </c>
      <c r="H10" s="5">
        <v>-10.7</v>
      </c>
    </row>
    <row r="11" spans="1:16">
      <c r="A11" s="9">
        <v>0.2</v>
      </c>
      <c r="B11" s="7">
        <v>4.68</v>
      </c>
      <c r="D11" s="8">
        <v>1.8</v>
      </c>
      <c r="E11" s="8">
        <v>0</v>
      </c>
      <c r="F11" s="9">
        <v>-3.6</v>
      </c>
      <c r="G11" s="9">
        <v>-7.1</v>
      </c>
      <c r="H11" s="5">
        <v>-10.7</v>
      </c>
    </row>
    <row r="12" spans="1:16">
      <c r="A12" s="9">
        <v>0.22</v>
      </c>
      <c r="B12" s="7">
        <v>5.14</v>
      </c>
      <c r="D12" s="8">
        <v>2</v>
      </c>
      <c r="E12" s="8">
        <v>0</v>
      </c>
      <c r="F12" s="9">
        <v>-3.6</v>
      </c>
      <c r="G12" s="9">
        <v>-7.1</v>
      </c>
      <c r="H12" s="5">
        <v>-10.7</v>
      </c>
    </row>
    <row r="13" spans="1:16">
      <c r="A13" s="9">
        <v>0.24</v>
      </c>
      <c r="B13" s="7">
        <v>5.59</v>
      </c>
      <c r="D13" s="8">
        <v>2.2000000000000002</v>
      </c>
      <c r="E13" s="8">
        <v>0</v>
      </c>
      <c r="F13" s="9">
        <v>-3.6</v>
      </c>
      <c r="G13" s="9">
        <v>-7.1</v>
      </c>
      <c r="H13" s="5">
        <v>-10.7</v>
      </c>
    </row>
    <row r="14" spans="1:16">
      <c r="A14" s="9">
        <v>0.26</v>
      </c>
      <c r="B14" s="7">
        <v>6.05</v>
      </c>
      <c r="D14" s="8">
        <v>2.4</v>
      </c>
      <c r="E14" s="8">
        <v>0</v>
      </c>
      <c r="F14" s="9">
        <v>-3.6</v>
      </c>
      <c r="G14" s="9">
        <v>-7.1</v>
      </c>
      <c r="H14" s="5">
        <v>-10.7</v>
      </c>
    </row>
    <row r="15" spans="1:16">
      <c r="A15" s="9">
        <v>0.28000000000000003</v>
      </c>
      <c r="B15" s="7">
        <v>6.5</v>
      </c>
      <c r="D15" s="8">
        <v>2.6</v>
      </c>
      <c r="E15" s="8">
        <v>0</v>
      </c>
      <c r="F15" s="9">
        <v>-3.6</v>
      </c>
      <c r="G15" s="9">
        <v>-7.1</v>
      </c>
      <c r="H15" s="5">
        <v>-10.7</v>
      </c>
    </row>
    <row r="16" spans="1:16">
      <c r="A16" s="9">
        <v>0.3</v>
      </c>
      <c r="B16" s="7">
        <v>6.96</v>
      </c>
      <c r="D16" s="8">
        <v>2.8</v>
      </c>
      <c r="E16" s="8">
        <v>0</v>
      </c>
      <c r="F16" s="9">
        <v>-3.6</v>
      </c>
      <c r="G16" s="9">
        <v>-7.1</v>
      </c>
      <c r="H16" s="5">
        <v>-10.7</v>
      </c>
    </row>
    <row r="17" spans="1:8">
      <c r="A17" s="9">
        <v>0.32</v>
      </c>
      <c r="B17" s="7">
        <v>7.41</v>
      </c>
      <c r="D17" s="8">
        <v>3</v>
      </c>
      <c r="E17" s="8">
        <v>0</v>
      </c>
      <c r="F17" s="9">
        <v>-3.6</v>
      </c>
      <c r="G17" s="9">
        <v>-7.1</v>
      </c>
      <c r="H17" s="5">
        <v>-10.7</v>
      </c>
    </row>
    <row r="18" spans="1:8">
      <c r="A18" s="9">
        <v>0.34</v>
      </c>
      <c r="B18" s="7">
        <v>7.87</v>
      </c>
      <c r="D18" s="8">
        <v>3.2</v>
      </c>
      <c r="E18" s="8">
        <v>0</v>
      </c>
      <c r="F18" s="9">
        <v>-3.6</v>
      </c>
      <c r="G18" s="9">
        <v>-7.1</v>
      </c>
      <c r="H18" s="5">
        <v>-10.7</v>
      </c>
    </row>
    <row r="19" spans="1:8">
      <c r="A19" s="9">
        <v>0.36</v>
      </c>
      <c r="B19" s="7">
        <v>8.32</v>
      </c>
      <c r="D19" s="8">
        <v>3.4</v>
      </c>
      <c r="E19" s="8">
        <v>0</v>
      </c>
      <c r="F19" s="9">
        <v>-3.6</v>
      </c>
      <c r="G19" s="9">
        <v>-7.1</v>
      </c>
      <c r="H19" s="5">
        <v>-10.7</v>
      </c>
    </row>
    <row r="20" spans="1:8">
      <c r="A20" s="9">
        <v>0.38</v>
      </c>
      <c r="B20" s="7">
        <v>8.7799999999999994</v>
      </c>
      <c r="D20" s="8">
        <v>3.6</v>
      </c>
      <c r="E20" s="8">
        <v>0</v>
      </c>
      <c r="F20" s="9">
        <v>-3.6</v>
      </c>
      <c r="G20" s="9">
        <v>-7.1</v>
      </c>
      <c r="H20" s="5">
        <v>-10.7</v>
      </c>
    </row>
    <row r="21" spans="1:8">
      <c r="A21" s="9">
        <v>0.4</v>
      </c>
      <c r="B21" s="7">
        <v>9.23</v>
      </c>
      <c r="D21" s="8">
        <v>3.8</v>
      </c>
      <c r="E21" s="8">
        <v>0</v>
      </c>
      <c r="F21" s="9">
        <v>-3.6</v>
      </c>
      <c r="G21" s="9">
        <v>-7.1</v>
      </c>
      <c r="H21" s="5">
        <v>-10.7</v>
      </c>
    </row>
    <row r="22" spans="1:8">
      <c r="A22" s="9">
        <v>0.42</v>
      </c>
      <c r="B22" s="7">
        <v>9.69</v>
      </c>
      <c r="D22" s="8">
        <v>4</v>
      </c>
      <c r="E22" s="8">
        <v>0</v>
      </c>
      <c r="F22" s="9">
        <v>-3.6</v>
      </c>
      <c r="G22" s="9">
        <v>-7.1</v>
      </c>
      <c r="H22" s="5">
        <v>-10.7</v>
      </c>
    </row>
    <row r="23" spans="1:8">
      <c r="A23" s="9">
        <v>0.44</v>
      </c>
      <c r="B23" s="7">
        <v>10.14</v>
      </c>
      <c r="D23" s="8">
        <v>4.2</v>
      </c>
      <c r="E23" s="8">
        <v>0</v>
      </c>
      <c r="F23" s="9">
        <v>-3.6</v>
      </c>
      <c r="G23" s="9">
        <v>-7.1</v>
      </c>
      <c r="H23" s="5">
        <v>-10.7</v>
      </c>
    </row>
    <row r="24" spans="1:8">
      <c r="A24" s="9">
        <v>0.46</v>
      </c>
      <c r="B24" s="7">
        <v>10.6</v>
      </c>
      <c r="D24" s="8">
        <v>4.4000000000000004</v>
      </c>
      <c r="E24" s="8">
        <v>0</v>
      </c>
      <c r="F24" s="9">
        <v>-3.6</v>
      </c>
      <c r="G24" s="9">
        <v>-7.1</v>
      </c>
      <c r="H24" s="5">
        <v>-10.7</v>
      </c>
    </row>
    <row r="25" spans="1:8">
      <c r="A25" s="9">
        <v>0.48</v>
      </c>
      <c r="B25" s="7">
        <v>11.05</v>
      </c>
      <c r="D25" s="8">
        <v>4.5999999999999996</v>
      </c>
      <c r="E25" s="8">
        <v>0</v>
      </c>
      <c r="F25" s="9">
        <v>-3.6</v>
      </c>
      <c r="G25" s="9">
        <v>-7.1</v>
      </c>
      <c r="H25" s="5">
        <v>-10.7</v>
      </c>
    </row>
    <row r="26" spans="1:8">
      <c r="A26" s="9">
        <v>0.5</v>
      </c>
      <c r="B26" s="7">
        <v>11.51</v>
      </c>
      <c r="D26" s="8">
        <v>4.8</v>
      </c>
      <c r="E26" s="8">
        <v>0</v>
      </c>
      <c r="F26" s="9">
        <v>-3.6</v>
      </c>
      <c r="G26" s="9">
        <v>-7.1</v>
      </c>
      <c r="H26" s="5">
        <v>-10.7</v>
      </c>
    </row>
    <row r="27" spans="1:8">
      <c r="A27" s="9">
        <v>0.52</v>
      </c>
      <c r="B27" s="7">
        <v>11.96</v>
      </c>
      <c r="D27" s="8">
        <v>5</v>
      </c>
      <c r="E27" s="8">
        <v>0</v>
      </c>
      <c r="F27" s="9">
        <v>-3.6</v>
      </c>
      <c r="G27" s="9">
        <v>-7.1</v>
      </c>
      <c r="H27" s="5">
        <v>-10.7</v>
      </c>
    </row>
    <row r="28" spans="1:8">
      <c r="A28" s="9">
        <v>0.54</v>
      </c>
      <c r="B28" s="7">
        <v>12.42</v>
      </c>
      <c r="D28" s="8">
        <v>5.2</v>
      </c>
      <c r="E28" s="8">
        <v>0</v>
      </c>
      <c r="F28" s="9">
        <v>-3.6</v>
      </c>
      <c r="G28" s="9">
        <v>-7.1</v>
      </c>
      <c r="H28" s="5">
        <v>-10.7</v>
      </c>
    </row>
    <row r="29" spans="1:8">
      <c r="A29" s="9">
        <v>0.56000000000000005</v>
      </c>
      <c r="B29" s="7">
        <v>12.87</v>
      </c>
      <c r="D29" s="8">
        <v>5.4</v>
      </c>
      <c r="E29" s="8">
        <v>0</v>
      </c>
      <c r="F29" s="9">
        <v>-3.6</v>
      </c>
      <c r="G29" s="9">
        <v>-7.1</v>
      </c>
      <c r="H29" s="5">
        <v>-10.7</v>
      </c>
    </row>
    <row r="30" spans="1:8">
      <c r="A30" s="9">
        <v>0.57999999999999996</v>
      </c>
      <c r="B30" s="7">
        <v>13.33</v>
      </c>
      <c r="D30" s="8">
        <v>5.6</v>
      </c>
      <c r="E30" s="8">
        <v>0</v>
      </c>
      <c r="F30" s="9">
        <v>-3.6</v>
      </c>
      <c r="G30" s="9">
        <v>-7.1</v>
      </c>
      <c r="H30" s="5">
        <v>-10.7</v>
      </c>
    </row>
    <row r="31" spans="1:8">
      <c r="A31" s="9">
        <v>0.6</v>
      </c>
      <c r="B31" s="7">
        <v>13.78</v>
      </c>
      <c r="D31" s="8">
        <v>5.8</v>
      </c>
      <c r="E31" s="8">
        <v>0</v>
      </c>
      <c r="F31" s="9">
        <v>-3.6</v>
      </c>
      <c r="G31" s="9">
        <v>-7.1</v>
      </c>
      <c r="H31" s="5">
        <v>-10.7</v>
      </c>
    </row>
    <row r="32" spans="1:8">
      <c r="A32" s="9">
        <v>0.62</v>
      </c>
      <c r="B32" s="7">
        <v>14.24</v>
      </c>
      <c r="D32" s="8">
        <v>6</v>
      </c>
      <c r="E32" s="8">
        <v>0</v>
      </c>
      <c r="F32" s="9">
        <v>-3.6</v>
      </c>
      <c r="G32" s="9">
        <v>-7.1</v>
      </c>
      <c r="H32" s="5">
        <v>-10.7</v>
      </c>
    </row>
    <row r="33" spans="1:8">
      <c r="A33" s="9">
        <v>0.64</v>
      </c>
      <c r="B33" s="7">
        <v>14.69</v>
      </c>
      <c r="D33" s="8">
        <v>6.2</v>
      </c>
      <c r="E33" s="8">
        <v>0</v>
      </c>
      <c r="F33" s="9">
        <v>-3.6</v>
      </c>
      <c r="G33" s="9">
        <v>-7.1</v>
      </c>
      <c r="H33" s="5">
        <v>-10.7</v>
      </c>
    </row>
    <row r="34" spans="1:8">
      <c r="A34" s="9">
        <v>0.66</v>
      </c>
      <c r="B34" s="7">
        <v>15.15</v>
      </c>
      <c r="D34" s="8">
        <v>6.4</v>
      </c>
      <c r="E34" s="8">
        <v>0</v>
      </c>
      <c r="F34" s="9">
        <v>-3.6</v>
      </c>
      <c r="G34" s="9">
        <v>-7.1</v>
      </c>
      <c r="H34" s="5">
        <v>-10.7</v>
      </c>
    </row>
    <row r="35" spans="1:8">
      <c r="A35" s="9">
        <v>0.68</v>
      </c>
      <c r="B35" s="7">
        <v>15.6</v>
      </c>
      <c r="D35" s="8">
        <v>6.6</v>
      </c>
      <c r="E35" s="8">
        <v>0</v>
      </c>
      <c r="F35" s="9">
        <v>-3.6</v>
      </c>
      <c r="G35" s="9">
        <v>-7.1</v>
      </c>
      <c r="H35" s="5">
        <v>-10.7</v>
      </c>
    </row>
    <row r="36" spans="1:8">
      <c r="A36" s="9">
        <v>0.7</v>
      </c>
      <c r="B36" s="7">
        <v>16.059999999999999</v>
      </c>
      <c r="D36" s="8">
        <v>6.8</v>
      </c>
      <c r="E36" s="8">
        <v>0</v>
      </c>
      <c r="F36" s="9">
        <v>-3.6</v>
      </c>
      <c r="G36" s="9">
        <v>-7.1</v>
      </c>
      <c r="H36" s="5">
        <v>-10.7</v>
      </c>
    </row>
    <row r="37" spans="1:8">
      <c r="A37" s="9">
        <v>0.72</v>
      </c>
      <c r="B37" s="7">
        <v>16.510000000000002</v>
      </c>
      <c r="D37" s="8">
        <v>7</v>
      </c>
      <c r="E37" s="8">
        <v>0</v>
      </c>
      <c r="F37" s="9">
        <v>-3.6</v>
      </c>
      <c r="G37" s="9">
        <v>-7.1</v>
      </c>
      <c r="H37" s="5">
        <v>-10.7</v>
      </c>
    </row>
    <row r="38" spans="1:8">
      <c r="A38" s="9">
        <v>0.74</v>
      </c>
      <c r="B38" s="7">
        <v>16.97</v>
      </c>
      <c r="D38" s="8">
        <v>7.2</v>
      </c>
      <c r="E38" s="8">
        <v>0</v>
      </c>
      <c r="F38" s="9">
        <v>-3.6</v>
      </c>
      <c r="G38" s="9">
        <v>-7.1</v>
      </c>
      <c r="H38" s="5">
        <v>-10.7</v>
      </c>
    </row>
    <row r="39" spans="1:8">
      <c r="A39" s="9">
        <v>0.76</v>
      </c>
      <c r="B39" s="7">
        <v>17.420000000000002</v>
      </c>
      <c r="D39" s="8">
        <v>7.4</v>
      </c>
      <c r="E39" s="8">
        <v>0</v>
      </c>
      <c r="F39" s="9">
        <v>-3.6</v>
      </c>
      <c r="G39" s="9">
        <v>-7.1</v>
      </c>
      <c r="H39" s="5">
        <v>-10.7</v>
      </c>
    </row>
    <row r="40" spans="1:8">
      <c r="A40" s="9">
        <v>0.78</v>
      </c>
      <c r="B40" s="7">
        <v>17.87</v>
      </c>
      <c r="D40" s="8">
        <v>7.6</v>
      </c>
      <c r="E40" s="8">
        <v>0</v>
      </c>
      <c r="F40" s="9">
        <v>-4.0999999999999996</v>
      </c>
      <c r="G40" s="9">
        <v>-8.1</v>
      </c>
      <c r="H40" s="5">
        <v>-11.9</v>
      </c>
    </row>
    <row r="41" spans="1:8">
      <c r="A41" s="9">
        <v>0.8</v>
      </c>
      <c r="B41" s="8">
        <v>18.329999999999998</v>
      </c>
      <c r="D41" s="8">
        <v>7.8</v>
      </c>
      <c r="E41" s="8">
        <v>0</v>
      </c>
      <c r="F41" s="9">
        <v>0</v>
      </c>
      <c r="G41" s="9">
        <v>-18.2</v>
      </c>
      <c r="H41" s="5">
        <v>-21.3</v>
      </c>
    </row>
    <row r="42" spans="1:8">
      <c r="A42" s="9">
        <v>0.82</v>
      </c>
      <c r="B42" s="8">
        <v>18.78</v>
      </c>
    </row>
    <row r="43" spans="1:8">
      <c r="A43" s="9">
        <v>0.84</v>
      </c>
      <c r="B43" s="8">
        <v>19.239999999999998</v>
      </c>
    </row>
    <row r="44" spans="1:8">
      <c r="A44" s="9">
        <v>0.86</v>
      </c>
      <c r="B44" s="8">
        <v>19.690000000000001</v>
      </c>
    </row>
    <row r="45" spans="1:8">
      <c r="A45" s="9">
        <v>0.88</v>
      </c>
      <c r="B45" s="8">
        <v>20.149999999999999</v>
      </c>
    </row>
    <row r="46" spans="1:8">
      <c r="A46" s="9">
        <v>0.9</v>
      </c>
      <c r="B46" s="8">
        <v>20.6</v>
      </c>
    </row>
    <row r="47" spans="1:8">
      <c r="A47" s="9">
        <v>0.92</v>
      </c>
      <c r="B47" s="8">
        <v>21.06</v>
      </c>
    </row>
    <row r="48" spans="1:8">
      <c r="A48" s="9">
        <v>0.94</v>
      </c>
      <c r="B48" s="8">
        <v>21.51</v>
      </c>
    </row>
    <row r="49" spans="1:2">
      <c r="A49" s="9">
        <v>0.96</v>
      </c>
      <c r="B49" s="8">
        <v>21.97</v>
      </c>
    </row>
    <row r="50" spans="1:2">
      <c r="A50" s="9">
        <v>0.98</v>
      </c>
      <c r="B50" s="8">
        <v>22.42</v>
      </c>
    </row>
    <row r="51" spans="1:2">
      <c r="A51" s="9">
        <v>1</v>
      </c>
      <c r="B51" s="9">
        <v>22.88</v>
      </c>
    </row>
    <row r="52" spans="1:2">
      <c r="A52" s="9">
        <v>1.02</v>
      </c>
      <c r="B52" s="9">
        <v>23.33</v>
      </c>
    </row>
    <row r="53" spans="1:2">
      <c r="A53" s="9">
        <v>1.04</v>
      </c>
      <c r="B53" s="9">
        <v>23.79</v>
      </c>
    </row>
    <row r="54" spans="1:2">
      <c r="A54" s="9">
        <v>1.06</v>
      </c>
      <c r="B54" s="9">
        <v>24.24</v>
      </c>
    </row>
    <row r="55" spans="1:2">
      <c r="A55" s="9">
        <v>1.08</v>
      </c>
      <c r="B55" s="9">
        <v>24.7</v>
      </c>
    </row>
    <row r="56" spans="1:2">
      <c r="A56" s="9">
        <v>1.1000000000000001</v>
      </c>
      <c r="B56" s="9">
        <v>25.15</v>
      </c>
    </row>
    <row r="57" spans="1:2">
      <c r="A57" s="9">
        <v>1.1200000000000001</v>
      </c>
      <c r="B57" s="9">
        <v>25.61</v>
      </c>
    </row>
    <row r="58" spans="1:2">
      <c r="A58" s="9">
        <v>1.1399999999999999</v>
      </c>
      <c r="B58" s="9">
        <v>26.06</v>
      </c>
    </row>
    <row r="59" spans="1:2">
      <c r="A59" s="9">
        <v>1.1599999999999999</v>
      </c>
      <c r="B59" s="9">
        <v>26.52</v>
      </c>
    </row>
    <row r="60" spans="1:2">
      <c r="A60" s="9">
        <v>1.18</v>
      </c>
      <c r="B60" s="9">
        <v>26.97</v>
      </c>
    </row>
    <row r="61" spans="1:2">
      <c r="A61" s="9">
        <v>1.2</v>
      </c>
      <c r="B61" s="9">
        <v>27.43</v>
      </c>
    </row>
    <row r="62" spans="1:2">
      <c r="A62" s="9">
        <v>1.22</v>
      </c>
      <c r="B62" s="9">
        <v>27.88</v>
      </c>
    </row>
    <row r="63" spans="1:2">
      <c r="A63" s="9">
        <v>1.24</v>
      </c>
      <c r="B63" s="9">
        <v>28.34</v>
      </c>
    </row>
    <row r="64" spans="1:2">
      <c r="A64" s="9">
        <v>1.26</v>
      </c>
      <c r="B64" s="9">
        <v>28.79</v>
      </c>
    </row>
    <row r="65" spans="1:2">
      <c r="A65" s="9">
        <v>1.28</v>
      </c>
      <c r="B65" s="9">
        <v>29.25</v>
      </c>
    </row>
    <row r="66" spans="1:2">
      <c r="A66" s="9">
        <v>1.3</v>
      </c>
      <c r="B66" s="9">
        <v>29.7</v>
      </c>
    </row>
    <row r="67" spans="1:2">
      <c r="A67" s="9">
        <v>1.32</v>
      </c>
      <c r="B67" s="9">
        <v>30.16</v>
      </c>
    </row>
    <row r="68" spans="1:2">
      <c r="A68" s="9">
        <v>1.34</v>
      </c>
      <c r="B68" s="9">
        <v>30.61</v>
      </c>
    </row>
    <row r="69" spans="1:2">
      <c r="A69" s="9">
        <v>1.36</v>
      </c>
      <c r="B69" s="9">
        <v>31.06</v>
      </c>
    </row>
    <row r="70" spans="1:2">
      <c r="A70" s="9">
        <v>1.38</v>
      </c>
      <c r="B70" s="9">
        <v>31.52</v>
      </c>
    </row>
    <row r="71" spans="1:2">
      <c r="A71" s="9">
        <v>1.4</v>
      </c>
      <c r="B71" s="9">
        <v>31.97</v>
      </c>
    </row>
    <row r="72" spans="1:2">
      <c r="A72" s="9">
        <v>1.42</v>
      </c>
      <c r="B72" s="9">
        <v>32.43</v>
      </c>
    </row>
    <row r="73" spans="1:2">
      <c r="A73" s="9">
        <v>1.44</v>
      </c>
      <c r="B73" s="9">
        <v>32.880000000000003</v>
      </c>
    </row>
    <row r="74" spans="1:2">
      <c r="A74" s="9">
        <v>1.46</v>
      </c>
      <c r="B74" s="9">
        <v>33.340000000000003</v>
      </c>
    </row>
    <row r="75" spans="1:2">
      <c r="A75" s="9">
        <v>1.48</v>
      </c>
      <c r="B75" s="9">
        <v>33.79</v>
      </c>
    </row>
    <row r="76" spans="1:2">
      <c r="A76" s="9">
        <v>1.5</v>
      </c>
      <c r="B76" s="9">
        <v>34.25</v>
      </c>
    </row>
    <row r="77" spans="1:2">
      <c r="A77" s="9">
        <v>1.52</v>
      </c>
      <c r="B77" s="9">
        <v>34.700000000000003</v>
      </c>
    </row>
    <row r="78" spans="1:2">
      <c r="A78" s="9">
        <v>1.54</v>
      </c>
      <c r="B78" s="9">
        <v>35.159999999999997</v>
      </c>
    </row>
    <row r="79" spans="1:2">
      <c r="A79" s="9">
        <v>1.56</v>
      </c>
      <c r="B79" s="9">
        <v>35.61</v>
      </c>
    </row>
    <row r="80" spans="1:2">
      <c r="A80" s="9">
        <v>1.58</v>
      </c>
      <c r="B80" s="9">
        <v>36.07</v>
      </c>
    </row>
    <row r="81" spans="1:2">
      <c r="A81" s="9">
        <v>1.6</v>
      </c>
      <c r="B81" s="9">
        <v>36.520000000000003</v>
      </c>
    </row>
    <row r="82" spans="1:2">
      <c r="A82" s="9">
        <v>1.62</v>
      </c>
      <c r="B82" s="9">
        <v>36.979999999999997</v>
      </c>
    </row>
    <row r="83" spans="1:2">
      <c r="A83" s="9">
        <v>1.64</v>
      </c>
      <c r="B83" s="9">
        <v>37.43</v>
      </c>
    </row>
    <row r="84" spans="1:2">
      <c r="A84" s="9">
        <v>1.66</v>
      </c>
      <c r="B84" s="9">
        <v>37.89</v>
      </c>
    </row>
    <row r="85" spans="1:2">
      <c r="A85" s="9">
        <v>1.68</v>
      </c>
      <c r="B85" s="9">
        <v>38.340000000000003</v>
      </c>
    </row>
    <row r="86" spans="1:2">
      <c r="A86" s="9">
        <v>1.7</v>
      </c>
      <c r="B86" s="9">
        <v>38.799999999999997</v>
      </c>
    </row>
    <row r="87" spans="1:2">
      <c r="A87" s="9">
        <v>1.72</v>
      </c>
      <c r="B87" s="9">
        <v>39.25</v>
      </c>
    </row>
    <row r="88" spans="1:2">
      <c r="A88" s="9">
        <v>1.74</v>
      </c>
      <c r="B88" s="9">
        <v>39.71</v>
      </c>
    </row>
    <row r="89" spans="1:2">
      <c r="A89" s="9">
        <v>1.76</v>
      </c>
      <c r="B89" s="9">
        <v>40.159999999999997</v>
      </c>
    </row>
    <row r="90" spans="1:2">
      <c r="A90" s="9">
        <v>1.78</v>
      </c>
      <c r="B90" s="9">
        <v>40.619999999999997</v>
      </c>
    </row>
    <row r="91" spans="1:2">
      <c r="A91" s="9">
        <v>1.8</v>
      </c>
      <c r="B91" s="8">
        <v>41.07</v>
      </c>
    </row>
    <row r="92" spans="1:2">
      <c r="A92" s="9">
        <v>1.82</v>
      </c>
      <c r="B92" s="8">
        <v>41.53</v>
      </c>
    </row>
    <row r="93" spans="1:2">
      <c r="A93" s="9">
        <v>1.84</v>
      </c>
      <c r="B93" s="8">
        <v>41.98</v>
      </c>
    </row>
    <row r="94" spans="1:2">
      <c r="A94" s="9">
        <v>1.86</v>
      </c>
      <c r="B94" s="8">
        <v>42.44</v>
      </c>
    </row>
    <row r="95" spans="1:2">
      <c r="A95" s="9">
        <v>1.88</v>
      </c>
      <c r="B95" s="8">
        <v>42.89</v>
      </c>
    </row>
    <row r="96" spans="1:2">
      <c r="A96" s="9">
        <v>1.9</v>
      </c>
      <c r="B96" s="8">
        <v>43.35</v>
      </c>
    </row>
    <row r="97" spans="1:2">
      <c r="A97" s="9">
        <v>1.92</v>
      </c>
      <c r="B97" s="8">
        <v>43.8</v>
      </c>
    </row>
    <row r="98" spans="1:2">
      <c r="A98" s="9">
        <v>1.94</v>
      </c>
      <c r="B98" s="8">
        <v>44.25</v>
      </c>
    </row>
    <row r="99" spans="1:2">
      <c r="A99" s="9">
        <v>1.96</v>
      </c>
      <c r="B99" s="8">
        <v>44.71</v>
      </c>
    </row>
    <row r="100" spans="1:2">
      <c r="A100" s="9">
        <v>1.98</v>
      </c>
      <c r="B100" s="8">
        <v>45.16</v>
      </c>
    </row>
    <row r="101" spans="1:2">
      <c r="A101" s="9">
        <v>2</v>
      </c>
      <c r="B101" s="9">
        <v>45.62</v>
      </c>
    </row>
    <row r="102" spans="1:2">
      <c r="A102" s="9">
        <v>2.02</v>
      </c>
      <c r="B102" s="9">
        <v>46.07</v>
      </c>
    </row>
    <row r="103" spans="1:2">
      <c r="A103" s="9">
        <v>2.04</v>
      </c>
      <c r="B103" s="9">
        <v>46.53</v>
      </c>
    </row>
    <row r="104" spans="1:2">
      <c r="A104" s="9">
        <v>2.06</v>
      </c>
      <c r="B104" s="9">
        <v>46.98</v>
      </c>
    </row>
    <row r="105" spans="1:2">
      <c r="A105" s="9">
        <v>2.08</v>
      </c>
      <c r="B105" s="9">
        <v>47.44</v>
      </c>
    </row>
    <row r="106" spans="1:2">
      <c r="A106" s="9">
        <v>2.1</v>
      </c>
      <c r="B106" s="9">
        <v>47.89</v>
      </c>
    </row>
    <row r="107" spans="1:2">
      <c r="A107" s="9">
        <v>2.12</v>
      </c>
      <c r="B107" s="9">
        <v>48.35</v>
      </c>
    </row>
    <row r="108" spans="1:2">
      <c r="A108" s="9">
        <v>2.14</v>
      </c>
      <c r="B108" s="9">
        <v>48.8</v>
      </c>
    </row>
    <row r="109" spans="1:2">
      <c r="A109" s="9">
        <v>2.16</v>
      </c>
      <c r="B109" s="9">
        <v>49.26</v>
      </c>
    </row>
    <row r="110" spans="1:2">
      <c r="A110" s="9">
        <v>2.1800000000000002</v>
      </c>
      <c r="B110" s="9">
        <v>49.71</v>
      </c>
    </row>
    <row r="111" spans="1:2">
      <c r="A111" s="9">
        <v>2.2000000000000002</v>
      </c>
      <c r="B111" s="9">
        <v>50.17</v>
      </c>
    </row>
    <row r="112" spans="1:2">
      <c r="A112" s="9">
        <v>2.2200000000000002</v>
      </c>
      <c r="B112" s="9">
        <v>50.62</v>
      </c>
    </row>
    <row r="113" spans="1:2">
      <c r="A113" s="9">
        <v>2.2400000000000002</v>
      </c>
      <c r="B113" s="9">
        <v>51.08</v>
      </c>
    </row>
    <row r="114" spans="1:2">
      <c r="A114" s="9">
        <v>2.2599999999999998</v>
      </c>
      <c r="B114" s="9">
        <v>51.53</v>
      </c>
    </row>
    <row r="115" spans="1:2">
      <c r="A115" s="9">
        <v>2.2799999999999998</v>
      </c>
      <c r="B115" s="9">
        <v>51.99</v>
      </c>
    </row>
    <row r="116" spans="1:2">
      <c r="A116" s="9">
        <v>2.2999999999999998</v>
      </c>
      <c r="B116" s="9">
        <v>52.44</v>
      </c>
    </row>
    <row r="117" spans="1:2">
      <c r="A117" s="9">
        <v>2.3199999999999998</v>
      </c>
      <c r="B117" s="9">
        <v>52.9</v>
      </c>
    </row>
    <row r="118" spans="1:2">
      <c r="A118" s="9">
        <v>2.34</v>
      </c>
      <c r="B118" s="9">
        <v>53.35</v>
      </c>
    </row>
    <row r="119" spans="1:2">
      <c r="A119" s="9">
        <v>2.36</v>
      </c>
      <c r="B119" s="9">
        <v>53.81</v>
      </c>
    </row>
    <row r="120" spans="1:2">
      <c r="A120" s="9">
        <v>2.38</v>
      </c>
      <c r="B120" s="9">
        <v>54.26</v>
      </c>
    </row>
    <row r="121" spans="1:2">
      <c r="A121" s="9">
        <v>2.4</v>
      </c>
      <c r="B121" s="9">
        <v>54.72</v>
      </c>
    </row>
    <row r="122" spans="1:2">
      <c r="A122" s="9">
        <v>2.42</v>
      </c>
      <c r="B122" s="9">
        <v>55.17</v>
      </c>
    </row>
    <row r="123" spans="1:2">
      <c r="A123" s="9">
        <v>2.44</v>
      </c>
      <c r="B123" s="9">
        <v>55.63</v>
      </c>
    </row>
    <row r="124" spans="1:2">
      <c r="A124" s="9">
        <v>2.46</v>
      </c>
      <c r="B124" s="9">
        <v>56.08</v>
      </c>
    </row>
    <row r="125" spans="1:2">
      <c r="A125" s="9">
        <v>2.48</v>
      </c>
      <c r="B125" s="9">
        <v>56.54</v>
      </c>
    </row>
    <row r="126" spans="1:2">
      <c r="A126" s="9">
        <v>2.5</v>
      </c>
      <c r="B126" s="9">
        <v>56.99</v>
      </c>
    </row>
    <row r="127" spans="1:2">
      <c r="A127" s="9">
        <v>2.52</v>
      </c>
      <c r="B127" s="9">
        <v>57.44</v>
      </c>
    </row>
    <row r="128" spans="1:2">
      <c r="A128" s="9">
        <v>2.54</v>
      </c>
      <c r="B128" s="9">
        <v>57.9</v>
      </c>
    </row>
    <row r="129" spans="1:2">
      <c r="A129" s="9">
        <v>2.56</v>
      </c>
      <c r="B129" s="9">
        <v>58.35</v>
      </c>
    </row>
    <row r="130" spans="1:2">
      <c r="A130" s="9">
        <v>2.58</v>
      </c>
      <c r="B130" s="9">
        <v>58.81</v>
      </c>
    </row>
    <row r="131" spans="1:2">
      <c r="A131" s="9">
        <v>2.6</v>
      </c>
      <c r="B131" s="9">
        <v>59.26</v>
      </c>
    </row>
    <row r="132" spans="1:2">
      <c r="A132" s="9">
        <v>2.62</v>
      </c>
      <c r="B132" s="9">
        <v>59.72</v>
      </c>
    </row>
    <row r="133" spans="1:2">
      <c r="A133" s="9">
        <v>2.64</v>
      </c>
      <c r="B133" s="9">
        <v>60.17</v>
      </c>
    </row>
    <row r="134" spans="1:2">
      <c r="A134" s="9">
        <v>2.66</v>
      </c>
      <c r="B134" s="9">
        <v>60.63</v>
      </c>
    </row>
    <row r="135" spans="1:2">
      <c r="A135" s="9">
        <v>2.68</v>
      </c>
      <c r="B135" s="9">
        <v>61.08</v>
      </c>
    </row>
    <row r="136" spans="1:2">
      <c r="A136" s="9">
        <v>2.7</v>
      </c>
      <c r="B136" s="9">
        <v>61.54</v>
      </c>
    </row>
    <row r="137" spans="1:2">
      <c r="A137" s="9">
        <v>2.72</v>
      </c>
      <c r="B137" s="9">
        <v>61.99</v>
      </c>
    </row>
    <row r="138" spans="1:2">
      <c r="A138" s="9">
        <v>2.74</v>
      </c>
      <c r="B138" s="9">
        <v>62.45</v>
      </c>
    </row>
    <row r="139" spans="1:2">
      <c r="A139" s="9">
        <v>2.76</v>
      </c>
      <c r="B139" s="9">
        <v>62.9</v>
      </c>
    </row>
    <row r="140" spans="1:2">
      <c r="A140" s="9">
        <v>2.78</v>
      </c>
      <c r="B140" s="9">
        <v>63.36</v>
      </c>
    </row>
    <row r="141" spans="1:2">
      <c r="A141" s="9">
        <v>2.8</v>
      </c>
      <c r="B141" s="8">
        <v>63.81</v>
      </c>
    </row>
    <row r="142" spans="1:2">
      <c r="A142" s="9">
        <v>2.82</v>
      </c>
      <c r="B142" s="8">
        <v>64.27</v>
      </c>
    </row>
    <row r="143" spans="1:2">
      <c r="A143" s="9">
        <v>2.84</v>
      </c>
      <c r="B143" s="8">
        <v>64.72</v>
      </c>
    </row>
    <row r="144" spans="1:2">
      <c r="A144" s="9">
        <v>2.86</v>
      </c>
      <c r="B144" s="8">
        <v>65.180000000000007</v>
      </c>
    </row>
    <row r="145" spans="1:2">
      <c r="A145" s="9">
        <v>2.88</v>
      </c>
      <c r="B145" s="8">
        <v>65.63</v>
      </c>
    </row>
    <row r="146" spans="1:2">
      <c r="A146" s="9">
        <v>2.9</v>
      </c>
      <c r="B146" s="8">
        <v>66.09</v>
      </c>
    </row>
    <row r="147" spans="1:2">
      <c r="A147" s="9">
        <v>2.92</v>
      </c>
      <c r="B147" s="8">
        <v>66.540000000000006</v>
      </c>
    </row>
    <row r="148" spans="1:2">
      <c r="A148" s="9">
        <v>2.94</v>
      </c>
      <c r="B148" s="8">
        <v>67</v>
      </c>
    </row>
    <row r="149" spans="1:2">
      <c r="A149" s="9">
        <v>2.96</v>
      </c>
      <c r="B149" s="8">
        <v>67.45</v>
      </c>
    </row>
    <row r="150" spans="1:2">
      <c r="A150" s="9">
        <v>2.98</v>
      </c>
      <c r="B150" s="8">
        <v>67.91</v>
      </c>
    </row>
    <row r="151" spans="1:2">
      <c r="A151" s="9">
        <v>3</v>
      </c>
      <c r="B151" s="9">
        <v>68.36</v>
      </c>
    </row>
    <row r="152" spans="1:2">
      <c r="A152" s="9">
        <v>3.02</v>
      </c>
      <c r="B152" s="9">
        <v>68.819999999999993</v>
      </c>
    </row>
    <row r="153" spans="1:2">
      <c r="A153" s="9">
        <v>3.04</v>
      </c>
      <c r="B153" s="9">
        <v>69.27</v>
      </c>
    </row>
    <row r="154" spans="1:2">
      <c r="A154" s="9">
        <v>3.06</v>
      </c>
      <c r="B154" s="9">
        <v>69.73</v>
      </c>
    </row>
    <row r="155" spans="1:2">
      <c r="A155" s="9">
        <v>3.08</v>
      </c>
      <c r="B155" s="9">
        <v>70.180000000000007</v>
      </c>
    </row>
    <row r="156" spans="1:2">
      <c r="A156" s="9">
        <v>3.1</v>
      </c>
      <c r="B156" s="9">
        <v>70.63</v>
      </c>
    </row>
    <row r="157" spans="1:2">
      <c r="A157" s="9">
        <v>3.12</v>
      </c>
      <c r="B157" s="9">
        <v>71.09</v>
      </c>
    </row>
    <row r="158" spans="1:2">
      <c r="A158" s="9">
        <v>3.14</v>
      </c>
      <c r="B158" s="9">
        <v>71.540000000000006</v>
      </c>
    </row>
    <row r="159" spans="1:2">
      <c r="A159" s="9">
        <v>3.16</v>
      </c>
      <c r="B159" s="9">
        <v>72</v>
      </c>
    </row>
    <row r="160" spans="1:2">
      <c r="A160" s="9">
        <v>3.18</v>
      </c>
      <c r="B160" s="9">
        <v>72.45</v>
      </c>
    </row>
    <row r="161" spans="1:2">
      <c r="A161" s="9">
        <v>3.2</v>
      </c>
      <c r="B161" s="9">
        <v>72.91</v>
      </c>
    </row>
    <row r="162" spans="1:2">
      <c r="A162" s="9">
        <v>3.22</v>
      </c>
      <c r="B162" s="9">
        <v>73.36</v>
      </c>
    </row>
    <row r="163" spans="1:2">
      <c r="A163" s="9">
        <v>3.24</v>
      </c>
      <c r="B163" s="9">
        <v>73.819999999999993</v>
      </c>
    </row>
    <row r="164" spans="1:2">
      <c r="A164" s="9">
        <v>3.26</v>
      </c>
      <c r="B164" s="9">
        <v>74.27</v>
      </c>
    </row>
    <row r="165" spans="1:2">
      <c r="A165" s="9">
        <v>3.28</v>
      </c>
      <c r="B165" s="9">
        <v>74.73</v>
      </c>
    </row>
    <row r="166" spans="1:2">
      <c r="A166" s="9">
        <v>3.3</v>
      </c>
      <c r="B166" s="9">
        <v>75.180000000000007</v>
      </c>
    </row>
    <row r="167" spans="1:2">
      <c r="A167" s="9">
        <v>3.32</v>
      </c>
      <c r="B167" s="9">
        <v>75.64</v>
      </c>
    </row>
    <row r="168" spans="1:2">
      <c r="A168" s="9">
        <v>3.34</v>
      </c>
      <c r="B168" s="9">
        <v>76.09</v>
      </c>
    </row>
    <row r="169" spans="1:2">
      <c r="A169" s="9">
        <v>3.36</v>
      </c>
      <c r="B169" s="9">
        <v>76.55</v>
      </c>
    </row>
    <row r="170" spans="1:2">
      <c r="A170" s="9">
        <v>3.38</v>
      </c>
      <c r="B170" s="9">
        <v>77</v>
      </c>
    </row>
    <row r="171" spans="1:2">
      <c r="A171" s="9">
        <v>3.4</v>
      </c>
      <c r="B171" s="9">
        <v>77.459999999999994</v>
      </c>
    </row>
    <row r="172" spans="1:2">
      <c r="A172" s="9">
        <v>3.42</v>
      </c>
      <c r="B172" s="9">
        <v>77.91</v>
      </c>
    </row>
    <row r="173" spans="1:2">
      <c r="A173" s="9">
        <v>3.44</v>
      </c>
      <c r="B173" s="9">
        <v>78.37</v>
      </c>
    </row>
    <row r="174" spans="1:2">
      <c r="A174" s="9">
        <v>3.46</v>
      </c>
      <c r="B174" s="9">
        <v>78.819999999999993</v>
      </c>
    </row>
    <row r="175" spans="1:2">
      <c r="A175" s="9">
        <v>3.48</v>
      </c>
      <c r="B175" s="9">
        <v>79.28</v>
      </c>
    </row>
    <row r="176" spans="1:2">
      <c r="A176" s="9">
        <v>3.5</v>
      </c>
      <c r="B176" s="9">
        <v>79.73</v>
      </c>
    </row>
    <row r="177" spans="1:2">
      <c r="A177" s="9">
        <v>3.52</v>
      </c>
      <c r="B177" s="9">
        <v>80.19</v>
      </c>
    </row>
    <row r="178" spans="1:2">
      <c r="A178" s="9">
        <v>3.54</v>
      </c>
      <c r="B178" s="9">
        <v>80.64</v>
      </c>
    </row>
    <row r="179" spans="1:2">
      <c r="A179" s="9">
        <v>3.56</v>
      </c>
      <c r="B179" s="9">
        <v>81.099999999999994</v>
      </c>
    </row>
    <row r="180" spans="1:2">
      <c r="A180" s="9">
        <v>3.58</v>
      </c>
      <c r="B180" s="9">
        <v>81.55</v>
      </c>
    </row>
    <row r="181" spans="1:2">
      <c r="A181" s="9">
        <v>3.6</v>
      </c>
      <c r="B181" s="9">
        <v>82.01</v>
      </c>
    </row>
    <row r="182" spans="1:2">
      <c r="A182" s="9">
        <v>3.62</v>
      </c>
      <c r="B182" s="9">
        <v>82.46</v>
      </c>
    </row>
    <row r="183" spans="1:2">
      <c r="A183" s="9">
        <v>3.64</v>
      </c>
      <c r="B183" s="9">
        <v>82.92</v>
      </c>
    </row>
    <row r="184" spans="1:2">
      <c r="A184" s="9">
        <v>3.66</v>
      </c>
      <c r="B184" s="9">
        <v>83.37</v>
      </c>
    </row>
    <row r="185" spans="1:2">
      <c r="A185" s="9">
        <v>3.68</v>
      </c>
      <c r="B185" s="9">
        <v>83.82</v>
      </c>
    </row>
    <row r="186" spans="1:2">
      <c r="A186" s="9">
        <v>3.7</v>
      </c>
      <c r="B186" s="9">
        <v>84.28</v>
      </c>
    </row>
    <row r="187" spans="1:2">
      <c r="A187" s="9">
        <v>3.72</v>
      </c>
      <c r="B187" s="9">
        <v>84.73</v>
      </c>
    </row>
    <row r="188" spans="1:2">
      <c r="A188" s="9">
        <v>3.74</v>
      </c>
      <c r="B188" s="9">
        <v>85.19</v>
      </c>
    </row>
    <row r="189" spans="1:2">
      <c r="A189" s="9">
        <v>3.76</v>
      </c>
      <c r="B189" s="9">
        <v>85.64</v>
      </c>
    </row>
    <row r="190" spans="1:2">
      <c r="A190" s="9">
        <v>3.78</v>
      </c>
      <c r="B190" s="9">
        <v>86.1</v>
      </c>
    </row>
    <row r="191" spans="1:2">
      <c r="A191" s="9">
        <v>3.8</v>
      </c>
      <c r="B191" s="8">
        <v>86.55</v>
      </c>
    </row>
    <row r="192" spans="1:2">
      <c r="A192" s="9">
        <v>3.82</v>
      </c>
      <c r="B192" s="8">
        <v>87.01</v>
      </c>
    </row>
    <row r="193" spans="1:2">
      <c r="A193" s="9">
        <v>3.84</v>
      </c>
      <c r="B193" s="8">
        <v>87.46</v>
      </c>
    </row>
    <row r="194" spans="1:2">
      <c r="A194" s="9">
        <v>3.86</v>
      </c>
      <c r="B194" s="8">
        <v>87.92</v>
      </c>
    </row>
    <row r="195" spans="1:2">
      <c r="A195" s="9">
        <v>3.88</v>
      </c>
      <c r="B195" s="8">
        <v>88.37</v>
      </c>
    </row>
    <row r="196" spans="1:2">
      <c r="A196" s="9">
        <v>3.9</v>
      </c>
      <c r="B196" s="8">
        <v>88.83</v>
      </c>
    </row>
    <row r="197" spans="1:2">
      <c r="A197" s="9">
        <v>3.92</v>
      </c>
      <c r="B197" s="8">
        <v>89.28</v>
      </c>
    </row>
    <row r="198" spans="1:2">
      <c r="A198" s="9">
        <v>3.94</v>
      </c>
      <c r="B198" s="8">
        <v>89.74</v>
      </c>
    </row>
    <row r="199" spans="1:2">
      <c r="A199" s="9">
        <v>3.96</v>
      </c>
      <c r="B199" s="8">
        <v>90.19</v>
      </c>
    </row>
    <row r="200" spans="1:2">
      <c r="A200" s="9">
        <v>3.98</v>
      </c>
      <c r="B200" s="8">
        <v>90.65</v>
      </c>
    </row>
    <row r="201" spans="1:2">
      <c r="A201" s="9">
        <v>4</v>
      </c>
      <c r="B201" s="9">
        <v>91.1</v>
      </c>
    </row>
    <row r="202" spans="1:2">
      <c r="A202" s="9">
        <v>4.0199999999999996</v>
      </c>
      <c r="B202" s="9">
        <v>91.56</v>
      </c>
    </row>
    <row r="203" spans="1:2">
      <c r="A203" s="9">
        <v>4.04</v>
      </c>
      <c r="B203" s="9">
        <v>92.01</v>
      </c>
    </row>
    <row r="204" spans="1:2">
      <c r="A204" s="9">
        <v>4.0599999999999996</v>
      </c>
      <c r="B204" s="9">
        <v>92.47</v>
      </c>
    </row>
    <row r="205" spans="1:2">
      <c r="A205" s="9">
        <v>4.08</v>
      </c>
      <c r="B205" s="9">
        <v>92.92</v>
      </c>
    </row>
    <row r="206" spans="1:2">
      <c r="A206" s="9">
        <v>4.0999999999999996</v>
      </c>
      <c r="B206" s="9">
        <v>93.38</v>
      </c>
    </row>
    <row r="207" spans="1:2">
      <c r="A207" s="9">
        <v>4.12</v>
      </c>
      <c r="B207" s="9">
        <v>93.83</v>
      </c>
    </row>
    <row r="208" spans="1:2">
      <c r="A208" s="9">
        <v>4.1399999999999997</v>
      </c>
      <c r="B208" s="9">
        <v>94.29</v>
      </c>
    </row>
    <row r="209" spans="1:2">
      <c r="A209" s="9">
        <v>4.16</v>
      </c>
      <c r="B209" s="9">
        <v>94.74</v>
      </c>
    </row>
    <row r="210" spans="1:2">
      <c r="A210" s="9">
        <v>4.18</v>
      </c>
      <c r="B210" s="9">
        <v>95.2</v>
      </c>
    </row>
    <row r="211" spans="1:2">
      <c r="A211" s="9">
        <v>4.2</v>
      </c>
      <c r="B211" s="9">
        <v>95.65</v>
      </c>
    </row>
    <row r="212" spans="1:2">
      <c r="A212" s="9">
        <v>4.22</v>
      </c>
      <c r="B212" s="9">
        <v>96.11</v>
      </c>
    </row>
    <row r="213" spans="1:2">
      <c r="A213" s="9">
        <v>4.24</v>
      </c>
      <c r="B213" s="9">
        <v>96.56</v>
      </c>
    </row>
    <row r="214" spans="1:2">
      <c r="A214" s="9">
        <v>4.26</v>
      </c>
      <c r="B214" s="9">
        <v>97.01</v>
      </c>
    </row>
    <row r="215" spans="1:2">
      <c r="A215" s="9">
        <v>4.28</v>
      </c>
      <c r="B215" s="9">
        <v>97.47</v>
      </c>
    </row>
    <row r="216" spans="1:2">
      <c r="A216" s="9">
        <v>4.3</v>
      </c>
      <c r="B216" s="9">
        <v>97.92</v>
      </c>
    </row>
    <row r="217" spans="1:2">
      <c r="A217" s="9">
        <v>4.32</v>
      </c>
      <c r="B217" s="9">
        <v>98.38</v>
      </c>
    </row>
    <row r="218" spans="1:2">
      <c r="A218" s="9">
        <v>4.34</v>
      </c>
      <c r="B218" s="9">
        <v>98.83</v>
      </c>
    </row>
    <row r="219" spans="1:2">
      <c r="A219" s="9">
        <v>4.3600000000000003</v>
      </c>
      <c r="B219" s="9">
        <v>99.29</v>
      </c>
    </row>
    <row r="220" spans="1:2">
      <c r="A220" s="9">
        <v>4.38</v>
      </c>
      <c r="B220" s="9">
        <v>99.74</v>
      </c>
    </row>
    <row r="221" spans="1:2">
      <c r="A221" s="9">
        <v>4.4000000000000004</v>
      </c>
      <c r="B221" s="9">
        <v>100.2</v>
      </c>
    </row>
    <row r="222" spans="1:2">
      <c r="A222" s="9">
        <v>4.42</v>
      </c>
      <c r="B222" s="9">
        <v>100.65</v>
      </c>
    </row>
    <row r="223" spans="1:2">
      <c r="A223" s="9">
        <v>4.4400000000000004</v>
      </c>
      <c r="B223" s="9">
        <v>101.11</v>
      </c>
    </row>
    <row r="224" spans="1:2">
      <c r="A224" s="9">
        <v>4.46</v>
      </c>
      <c r="B224" s="9">
        <v>101.56</v>
      </c>
    </row>
    <row r="225" spans="1:2">
      <c r="A225" s="9">
        <v>4.4800000000000004</v>
      </c>
      <c r="B225" s="9">
        <v>102.02</v>
      </c>
    </row>
    <row r="226" spans="1:2">
      <c r="A226" s="9">
        <v>4.5</v>
      </c>
      <c r="B226" s="9">
        <v>102.47</v>
      </c>
    </row>
    <row r="227" spans="1:2">
      <c r="A227" s="9">
        <v>4.5199999999999996</v>
      </c>
      <c r="B227" s="9">
        <v>102.93</v>
      </c>
    </row>
    <row r="228" spans="1:2">
      <c r="A228" s="9">
        <v>4.54</v>
      </c>
      <c r="B228" s="9">
        <v>103.38</v>
      </c>
    </row>
    <row r="229" spans="1:2">
      <c r="A229" s="9">
        <v>4.5599999999999996</v>
      </c>
      <c r="B229" s="9">
        <v>103.84</v>
      </c>
    </row>
    <row r="230" spans="1:2">
      <c r="A230" s="9">
        <v>4.58</v>
      </c>
      <c r="B230" s="9">
        <v>104.29</v>
      </c>
    </row>
    <row r="231" spans="1:2">
      <c r="A231" s="9">
        <v>4.5999999999999996</v>
      </c>
      <c r="B231" s="9">
        <v>104.75</v>
      </c>
    </row>
    <row r="232" spans="1:2">
      <c r="A232" s="9">
        <v>4.62</v>
      </c>
      <c r="B232" s="9">
        <v>105.2</v>
      </c>
    </row>
    <row r="233" spans="1:2">
      <c r="A233" s="9">
        <v>4.6399999999999997</v>
      </c>
      <c r="B233" s="9">
        <v>105.66</v>
      </c>
    </row>
    <row r="234" spans="1:2">
      <c r="A234" s="9">
        <v>4.66</v>
      </c>
      <c r="B234" s="9">
        <v>106.11</v>
      </c>
    </row>
    <row r="235" spans="1:2">
      <c r="A235" s="9">
        <v>4.68</v>
      </c>
      <c r="B235" s="9">
        <v>106.57</v>
      </c>
    </row>
    <row r="236" spans="1:2">
      <c r="A236" s="9">
        <v>4.7</v>
      </c>
      <c r="B236" s="9">
        <v>107.02</v>
      </c>
    </row>
    <row r="237" spans="1:2">
      <c r="A237" s="9">
        <v>4.72</v>
      </c>
      <c r="B237" s="9">
        <v>107.48</v>
      </c>
    </row>
    <row r="238" spans="1:2">
      <c r="A238" s="9">
        <v>4.74</v>
      </c>
      <c r="B238" s="9">
        <v>107.93</v>
      </c>
    </row>
    <row r="239" spans="1:2">
      <c r="A239" s="9">
        <v>4.76</v>
      </c>
      <c r="B239" s="9">
        <v>108.39</v>
      </c>
    </row>
    <row r="240" spans="1:2">
      <c r="A240" s="9">
        <v>4.78</v>
      </c>
      <c r="B240" s="9">
        <v>108.84</v>
      </c>
    </row>
    <row r="241" spans="1:2">
      <c r="A241" s="9">
        <v>4.8</v>
      </c>
      <c r="B241" s="8">
        <v>109.3</v>
      </c>
    </row>
    <row r="242" spans="1:2">
      <c r="A242" s="9">
        <v>4.82</v>
      </c>
      <c r="B242" s="8">
        <v>109.75</v>
      </c>
    </row>
    <row r="243" spans="1:2">
      <c r="A243" s="9">
        <v>4.84</v>
      </c>
      <c r="B243" s="8">
        <v>110.2</v>
      </c>
    </row>
    <row r="244" spans="1:2">
      <c r="A244" s="9">
        <v>4.8600000000000003</v>
      </c>
      <c r="B244" s="8">
        <v>110.66</v>
      </c>
    </row>
    <row r="245" spans="1:2">
      <c r="A245" s="9">
        <v>4.88</v>
      </c>
      <c r="B245" s="8">
        <v>111.11</v>
      </c>
    </row>
    <row r="246" spans="1:2">
      <c r="A246" s="9">
        <v>4.9000000000000004</v>
      </c>
      <c r="B246" s="8">
        <v>111.57</v>
      </c>
    </row>
    <row r="247" spans="1:2">
      <c r="A247" s="9">
        <v>4.92</v>
      </c>
      <c r="B247" s="8">
        <v>112.02</v>
      </c>
    </row>
    <row r="248" spans="1:2">
      <c r="A248" s="9">
        <v>4.9400000000000004</v>
      </c>
      <c r="B248" s="8">
        <v>112.48</v>
      </c>
    </row>
    <row r="249" spans="1:2">
      <c r="A249" s="9">
        <v>4.96</v>
      </c>
      <c r="B249" s="8">
        <v>112.93</v>
      </c>
    </row>
    <row r="250" spans="1:2">
      <c r="A250" s="9">
        <v>4.9800000000000004</v>
      </c>
      <c r="B250" s="8">
        <v>113.39</v>
      </c>
    </row>
    <row r="251" spans="1:2">
      <c r="A251" s="9">
        <v>5</v>
      </c>
      <c r="B251" s="9">
        <v>113.84</v>
      </c>
    </row>
    <row r="252" spans="1:2">
      <c r="A252" s="9">
        <v>5.0199999999999996</v>
      </c>
      <c r="B252" s="9">
        <v>114.3</v>
      </c>
    </row>
    <row r="253" spans="1:2">
      <c r="A253" s="9">
        <v>5.04</v>
      </c>
      <c r="B253" s="9">
        <v>114.75</v>
      </c>
    </row>
    <row r="254" spans="1:2">
      <c r="A254" s="9">
        <v>5.0599999999999996</v>
      </c>
      <c r="B254" s="9">
        <v>115.21</v>
      </c>
    </row>
    <row r="255" spans="1:2">
      <c r="A255" s="9">
        <v>5.08</v>
      </c>
      <c r="B255" s="9">
        <v>115.66</v>
      </c>
    </row>
    <row r="256" spans="1:2">
      <c r="A256" s="9">
        <v>5.0999999999999996</v>
      </c>
      <c r="B256" s="9">
        <v>116.12</v>
      </c>
    </row>
    <row r="257" spans="1:2">
      <c r="A257" s="9">
        <v>5.12</v>
      </c>
      <c r="B257" s="9">
        <v>116.57</v>
      </c>
    </row>
    <row r="258" spans="1:2">
      <c r="A258" s="9">
        <v>5.14</v>
      </c>
      <c r="B258" s="9">
        <v>117.03</v>
      </c>
    </row>
    <row r="259" spans="1:2">
      <c r="A259" s="9">
        <v>5.16</v>
      </c>
      <c r="B259" s="9">
        <v>117.48</v>
      </c>
    </row>
    <row r="260" spans="1:2">
      <c r="A260" s="9">
        <v>5.18</v>
      </c>
      <c r="B260" s="9">
        <v>117.94</v>
      </c>
    </row>
    <row r="261" spans="1:2">
      <c r="A261" s="9">
        <v>5.2</v>
      </c>
      <c r="B261" s="9">
        <v>118.39</v>
      </c>
    </row>
    <row r="262" spans="1:2">
      <c r="A262" s="9">
        <v>5.22</v>
      </c>
      <c r="B262" s="9">
        <v>118.85</v>
      </c>
    </row>
    <row r="263" spans="1:2">
      <c r="A263" s="9">
        <v>5.24</v>
      </c>
      <c r="B263" s="9">
        <v>119.3</v>
      </c>
    </row>
    <row r="264" spans="1:2">
      <c r="A264" s="9">
        <v>5.26</v>
      </c>
      <c r="B264" s="9">
        <v>119.76</v>
      </c>
    </row>
    <row r="265" spans="1:2">
      <c r="A265" s="9">
        <v>5.28</v>
      </c>
      <c r="B265" s="9">
        <v>120.21</v>
      </c>
    </row>
    <row r="266" spans="1:2">
      <c r="A266" s="9">
        <v>5.3</v>
      </c>
      <c r="B266" s="9">
        <v>120.67</v>
      </c>
    </row>
    <row r="267" spans="1:2">
      <c r="A267" s="9">
        <v>5.32</v>
      </c>
      <c r="B267" s="9">
        <v>121.12</v>
      </c>
    </row>
    <row r="268" spans="1:2">
      <c r="A268" s="9">
        <v>5.34</v>
      </c>
      <c r="B268" s="9">
        <v>121.58</v>
      </c>
    </row>
    <row r="269" spans="1:2">
      <c r="A269" s="9">
        <v>5.36</v>
      </c>
      <c r="B269" s="9">
        <v>122.03</v>
      </c>
    </row>
    <row r="270" spans="1:2">
      <c r="A270" s="9">
        <v>5.38</v>
      </c>
      <c r="B270" s="9">
        <v>122.49</v>
      </c>
    </row>
    <row r="271" spans="1:2">
      <c r="A271" s="9">
        <v>5.4</v>
      </c>
      <c r="B271" s="9">
        <v>122.94</v>
      </c>
    </row>
    <row r="272" spans="1:2">
      <c r="A272" s="9">
        <v>5.42</v>
      </c>
      <c r="B272" s="9">
        <v>123.39</v>
      </c>
    </row>
    <row r="273" spans="1:2">
      <c r="A273" s="9">
        <v>5.44</v>
      </c>
      <c r="B273" s="9">
        <v>123.85</v>
      </c>
    </row>
    <row r="274" spans="1:2">
      <c r="A274" s="9">
        <v>5.46</v>
      </c>
      <c r="B274" s="9">
        <v>124.3</v>
      </c>
    </row>
    <row r="275" spans="1:2">
      <c r="A275" s="9">
        <v>5.48</v>
      </c>
      <c r="B275" s="9">
        <v>124.76</v>
      </c>
    </row>
    <row r="276" spans="1:2">
      <c r="A276" s="9">
        <v>5.5</v>
      </c>
      <c r="B276" s="9">
        <v>125.21</v>
      </c>
    </row>
    <row r="277" spans="1:2">
      <c r="A277" s="9">
        <v>5.52</v>
      </c>
      <c r="B277" s="9">
        <v>125.67</v>
      </c>
    </row>
    <row r="278" spans="1:2">
      <c r="A278" s="9">
        <v>5.54</v>
      </c>
      <c r="B278" s="9">
        <v>126.12</v>
      </c>
    </row>
    <row r="279" spans="1:2">
      <c r="A279" s="9">
        <v>5.56</v>
      </c>
      <c r="B279" s="9">
        <v>126.58</v>
      </c>
    </row>
    <row r="280" spans="1:2">
      <c r="A280" s="9">
        <v>5.58</v>
      </c>
      <c r="B280" s="9">
        <v>127.03</v>
      </c>
    </row>
    <row r="281" spans="1:2">
      <c r="A281" s="9">
        <v>5.6</v>
      </c>
      <c r="B281" s="9">
        <v>127.49</v>
      </c>
    </row>
    <row r="282" spans="1:2">
      <c r="A282" s="9">
        <v>5.62</v>
      </c>
      <c r="B282" s="9">
        <v>127.94</v>
      </c>
    </row>
    <row r="283" spans="1:2">
      <c r="A283" s="9">
        <v>5.64</v>
      </c>
      <c r="B283" s="9">
        <v>128.4</v>
      </c>
    </row>
    <row r="284" spans="1:2">
      <c r="A284" s="9">
        <v>5.66</v>
      </c>
      <c r="B284" s="9">
        <v>128.85</v>
      </c>
    </row>
    <row r="285" spans="1:2">
      <c r="A285" s="9">
        <v>5.68</v>
      </c>
      <c r="B285" s="9">
        <v>129.31</v>
      </c>
    </row>
    <row r="286" spans="1:2">
      <c r="A286" s="9">
        <v>5.7</v>
      </c>
      <c r="B286" s="9">
        <v>129.76</v>
      </c>
    </row>
    <row r="287" spans="1:2">
      <c r="A287" s="9">
        <v>5.72</v>
      </c>
      <c r="B287" s="9">
        <v>130.22</v>
      </c>
    </row>
    <row r="288" spans="1:2">
      <c r="A288" s="9">
        <v>5.74</v>
      </c>
      <c r="B288" s="9">
        <v>130.66999999999999</v>
      </c>
    </row>
    <row r="289" spans="1:2">
      <c r="A289" s="9">
        <v>5.76</v>
      </c>
      <c r="B289" s="9">
        <v>131.13</v>
      </c>
    </row>
    <row r="290" spans="1:2">
      <c r="A290" s="9">
        <v>5.78</v>
      </c>
      <c r="B290" s="9">
        <v>131.58000000000001</v>
      </c>
    </row>
    <row r="291" spans="1:2">
      <c r="A291" s="9">
        <v>5.8</v>
      </c>
      <c r="B291" s="8">
        <v>132.04</v>
      </c>
    </row>
    <row r="292" spans="1:2">
      <c r="A292" s="9">
        <v>5.82</v>
      </c>
      <c r="B292" s="8">
        <v>132.49</v>
      </c>
    </row>
    <row r="293" spans="1:2">
      <c r="A293" s="9">
        <v>5.84</v>
      </c>
      <c r="B293" s="8">
        <v>132.94999999999999</v>
      </c>
    </row>
    <row r="294" spans="1:2">
      <c r="A294" s="9">
        <v>5.86</v>
      </c>
      <c r="B294" s="8">
        <v>133.4</v>
      </c>
    </row>
    <row r="295" spans="1:2">
      <c r="A295" s="9">
        <v>5.88</v>
      </c>
      <c r="B295" s="8">
        <v>133.86000000000001</v>
      </c>
    </row>
    <row r="296" spans="1:2">
      <c r="A296" s="9">
        <v>5.9</v>
      </c>
      <c r="B296" s="8">
        <v>134.31</v>
      </c>
    </row>
    <row r="297" spans="1:2">
      <c r="A297" s="9">
        <v>5.92</v>
      </c>
      <c r="B297" s="8">
        <v>134.77000000000001</v>
      </c>
    </row>
    <row r="298" spans="1:2">
      <c r="A298" s="9">
        <v>5.94</v>
      </c>
      <c r="B298" s="8">
        <v>135.22</v>
      </c>
    </row>
    <row r="299" spans="1:2">
      <c r="A299" s="9">
        <v>5.96</v>
      </c>
      <c r="B299" s="8">
        <v>135.68</v>
      </c>
    </row>
    <row r="300" spans="1:2">
      <c r="A300" s="9">
        <v>5.98</v>
      </c>
      <c r="B300" s="8">
        <v>136.13</v>
      </c>
    </row>
    <row r="301" spans="1:2">
      <c r="A301" s="9">
        <v>6</v>
      </c>
      <c r="B301" s="9">
        <v>136.59</v>
      </c>
    </row>
    <row r="302" spans="1:2">
      <c r="A302" s="9">
        <v>6.02</v>
      </c>
      <c r="B302" s="9">
        <v>137.04</v>
      </c>
    </row>
    <row r="303" spans="1:2">
      <c r="A303" s="9">
        <v>6.04</v>
      </c>
      <c r="B303" s="9">
        <v>137.49</v>
      </c>
    </row>
    <row r="304" spans="1:2">
      <c r="A304" s="9">
        <v>6.06</v>
      </c>
      <c r="B304" s="9">
        <v>137.94999999999999</v>
      </c>
    </row>
    <row r="305" spans="1:2">
      <c r="A305" s="9">
        <v>6.08</v>
      </c>
      <c r="B305" s="9">
        <v>138.4</v>
      </c>
    </row>
    <row r="306" spans="1:2">
      <c r="A306" s="9">
        <v>6.1</v>
      </c>
      <c r="B306" s="9">
        <v>138.86000000000001</v>
      </c>
    </row>
    <row r="307" spans="1:2">
      <c r="A307" s="9">
        <v>6.12</v>
      </c>
      <c r="B307" s="9">
        <v>139.31</v>
      </c>
    </row>
    <row r="308" spans="1:2">
      <c r="A308" s="9">
        <v>6.14</v>
      </c>
      <c r="B308" s="9">
        <v>139.77000000000001</v>
      </c>
    </row>
    <row r="309" spans="1:2">
      <c r="A309" s="9">
        <v>6.16</v>
      </c>
      <c r="B309" s="9">
        <v>140.22</v>
      </c>
    </row>
    <row r="310" spans="1:2">
      <c r="A310" s="9">
        <v>6.18</v>
      </c>
      <c r="B310" s="9">
        <v>140.68</v>
      </c>
    </row>
    <row r="311" spans="1:2">
      <c r="A311" s="9">
        <v>6.2</v>
      </c>
      <c r="B311" s="9">
        <v>141.13</v>
      </c>
    </row>
    <row r="312" spans="1:2">
      <c r="A312" s="9">
        <v>6.22</v>
      </c>
      <c r="B312" s="9">
        <v>141.59</v>
      </c>
    </row>
    <row r="313" spans="1:2">
      <c r="A313" s="9">
        <v>6.24</v>
      </c>
      <c r="B313" s="9">
        <v>142.04</v>
      </c>
    </row>
    <row r="314" spans="1:2">
      <c r="A314" s="9">
        <v>6.26</v>
      </c>
      <c r="B314" s="9">
        <v>142.5</v>
      </c>
    </row>
    <row r="315" spans="1:2">
      <c r="A315" s="9">
        <v>6.28</v>
      </c>
      <c r="B315" s="9">
        <v>142.94999999999999</v>
      </c>
    </row>
    <row r="316" spans="1:2">
      <c r="A316" s="9">
        <v>6.3</v>
      </c>
      <c r="B316" s="9">
        <v>143.41</v>
      </c>
    </row>
    <row r="317" spans="1:2">
      <c r="A317" s="9">
        <v>6.32</v>
      </c>
      <c r="B317" s="9">
        <v>143.86000000000001</v>
      </c>
    </row>
    <row r="318" spans="1:2">
      <c r="A318" s="9">
        <v>6.34</v>
      </c>
      <c r="B318" s="9">
        <v>144.32</v>
      </c>
    </row>
    <row r="319" spans="1:2">
      <c r="A319" s="9">
        <v>6.36</v>
      </c>
      <c r="B319" s="9">
        <v>144.77000000000001</v>
      </c>
    </row>
    <row r="320" spans="1:2">
      <c r="A320" s="9">
        <v>6.38</v>
      </c>
      <c r="B320" s="9">
        <v>145.22999999999999</v>
      </c>
    </row>
    <row r="321" spans="1:2">
      <c r="A321" s="9">
        <v>6.4</v>
      </c>
      <c r="B321" s="9">
        <v>145.68</v>
      </c>
    </row>
    <row r="322" spans="1:2">
      <c r="A322" s="9">
        <v>6.42</v>
      </c>
      <c r="B322" s="9">
        <v>146.13999999999999</v>
      </c>
    </row>
    <row r="323" spans="1:2">
      <c r="A323" s="9">
        <v>6.44</v>
      </c>
      <c r="B323" s="9">
        <v>146.59</v>
      </c>
    </row>
    <row r="324" spans="1:2">
      <c r="A324" s="9">
        <v>6.46</v>
      </c>
      <c r="B324" s="9">
        <v>147.05000000000001</v>
      </c>
    </row>
    <row r="325" spans="1:2">
      <c r="A325" s="9">
        <v>6.48</v>
      </c>
      <c r="B325" s="9">
        <v>147.5</v>
      </c>
    </row>
    <row r="326" spans="1:2">
      <c r="A326" s="9">
        <v>6.5</v>
      </c>
      <c r="B326" s="9">
        <v>147.96</v>
      </c>
    </row>
    <row r="327" spans="1:2">
      <c r="A327" s="9">
        <v>6.52</v>
      </c>
      <c r="B327" s="9">
        <v>148.41</v>
      </c>
    </row>
    <row r="328" spans="1:2">
      <c r="A328" s="9">
        <v>6.54</v>
      </c>
      <c r="B328" s="9">
        <v>148.87</v>
      </c>
    </row>
    <row r="329" spans="1:2">
      <c r="A329" s="9">
        <v>6.56</v>
      </c>
      <c r="B329" s="9">
        <v>149.32</v>
      </c>
    </row>
    <row r="330" spans="1:2">
      <c r="A330" s="9">
        <v>6.58</v>
      </c>
      <c r="B330" s="9">
        <v>149.78</v>
      </c>
    </row>
    <row r="331" spans="1:2">
      <c r="A331" s="9">
        <v>6.6</v>
      </c>
      <c r="B331" s="9">
        <v>150.22999999999999</v>
      </c>
    </row>
    <row r="332" spans="1:2">
      <c r="A332" s="9">
        <v>6.62</v>
      </c>
      <c r="B332" s="9">
        <v>150.68</v>
      </c>
    </row>
    <row r="333" spans="1:2">
      <c r="A333" s="9">
        <v>6.64</v>
      </c>
      <c r="B333" s="9">
        <v>151.13999999999999</v>
      </c>
    </row>
    <row r="334" spans="1:2">
      <c r="A334" s="9">
        <v>6.66</v>
      </c>
      <c r="B334" s="9">
        <v>151.59</v>
      </c>
    </row>
    <row r="335" spans="1:2">
      <c r="A335" s="9">
        <v>6.68</v>
      </c>
      <c r="B335" s="9">
        <v>152.05000000000001</v>
      </c>
    </row>
    <row r="336" spans="1:2">
      <c r="A336" s="9">
        <v>6.7</v>
      </c>
      <c r="B336" s="9">
        <v>152.5</v>
      </c>
    </row>
    <row r="337" spans="1:2">
      <c r="A337" s="9">
        <v>6.72</v>
      </c>
      <c r="B337" s="9">
        <v>152.96</v>
      </c>
    </row>
    <row r="338" spans="1:2">
      <c r="A338" s="9">
        <v>6.74</v>
      </c>
      <c r="B338" s="9">
        <v>153.41</v>
      </c>
    </row>
    <row r="339" spans="1:2">
      <c r="A339" s="9">
        <v>6.76</v>
      </c>
      <c r="B339" s="9">
        <v>153.87</v>
      </c>
    </row>
    <row r="340" spans="1:2">
      <c r="A340" s="9">
        <v>6.78</v>
      </c>
      <c r="B340" s="9">
        <v>154.32</v>
      </c>
    </row>
    <row r="341" spans="1:2">
      <c r="A341" s="9">
        <v>6.8</v>
      </c>
      <c r="B341" s="9">
        <v>154.78</v>
      </c>
    </row>
    <row r="342" spans="1:2">
      <c r="A342" s="9">
        <v>6.82</v>
      </c>
      <c r="B342" s="9">
        <v>155.22999999999999</v>
      </c>
    </row>
    <row r="343" spans="1:2">
      <c r="A343" s="9">
        <v>6.84</v>
      </c>
      <c r="B343" s="9">
        <v>155.69</v>
      </c>
    </row>
    <row r="344" spans="1:2">
      <c r="A344" s="9">
        <v>6.86</v>
      </c>
      <c r="B344" s="9">
        <v>156.13999999999999</v>
      </c>
    </row>
    <row r="345" spans="1:2">
      <c r="A345" s="9">
        <v>6.88</v>
      </c>
      <c r="B345" s="9">
        <v>156.6</v>
      </c>
    </row>
    <row r="346" spans="1:2">
      <c r="A346" s="9">
        <v>6.9</v>
      </c>
      <c r="B346" s="9">
        <v>157.05000000000001</v>
      </c>
    </row>
    <row r="347" spans="1:2">
      <c r="A347" s="9">
        <v>6.92</v>
      </c>
      <c r="B347" s="9">
        <v>157.51</v>
      </c>
    </row>
    <row r="348" spans="1:2">
      <c r="A348" s="9">
        <v>6.94</v>
      </c>
      <c r="B348" s="9">
        <v>157.96</v>
      </c>
    </row>
    <row r="349" spans="1:2">
      <c r="A349" s="9">
        <v>6.96</v>
      </c>
      <c r="B349" s="9">
        <v>158.41999999999999</v>
      </c>
    </row>
    <row r="350" spans="1:2">
      <c r="A350" s="9">
        <v>6.98</v>
      </c>
      <c r="B350" s="9">
        <v>158.87</v>
      </c>
    </row>
    <row r="351" spans="1:2">
      <c r="A351" s="9">
        <v>7</v>
      </c>
      <c r="B351" s="9">
        <v>159.33000000000001</v>
      </c>
    </row>
    <row r="352" spans="1:2">
      <c r="A352" s="9">
        <v>7.02</v>
      </c>
      <c r="B352" s="9">
        <v>159.78</v>
      </c>
    </row>
    <row r="353" spans="1:2">
      <c r="A353" s="9">
        <v>7.04</v>
      </c>
      <c r="B353" s="9">
        <v>160.24</v>
      </c>
    </row>
    <row r="354" spans="1:2">
      <c r="A354" s="9">
        <v>7.06</v>
      </c>
      <c r="B354" s="9">
        <v>160.69</v>
      </c>
    </row>
    <row r="355" spans="1:2">
      <c r="A355" s="9">
        <v>7.08</v>
      </c>
      <c r="B355" s="9">
        <v>161.15</v>
      </c>
    </row>
    <row r="356" spans="1:2">
      <c r="A356" s="9">
        <v>7.1</v>
      </c>
      <c r="B356" s="9">
        <v>161.6</v>
      </c>
    </row>
    <row r="357" spans="1:2">
      <c r="A357" s="9">
        <v>7.12</v>
      </c>
      <c r="B357" s="9">
        <v>162.06</v>
      </c>
    </row>
    <row r="358" spans="1:2">
      <c r="A358" s="9">
        <v>7.14</v>
      </c>
      <c r="B358" s="9">
        <v>162.51</v>
      </c>
    </row>
    <row r="359" spans="1:2">
      <c r="A359" s="9">
        <v>7.16</v>
      </c>
      <c r="B359" s="9">
        <v>162.97</v>
      </c>
    </row>
    <row r="360" spans="1:2">
      <c r="A360" s="9">
        <v>7.18</v>
      </c>
      <c r="B360" s="9">
        <v>163.41999999999999</v>
      </c>
    </row>
    <row r="361" spans="1:2">
      <c r="A361" s="9">
        <v>7.2</v>
      </c>
      <c r="B361" s="9">
        <v>163.87</v>
      </c>
    </row>
    <row r="362" spans="1:2">
      <c r="A362" s="9">
        <v>7.22</v>
      </c>
      <c r="B362" s="9">
        <v>164.33</v>
      </c>
    </row>
    <row r="363" spans="1:2">
      <c r="A363" s="9">
        <v>7.24</v>
      </c>
      <c r="B363" s="9">
        <v>164.78</v>
      </c>
    </row>
    <row r="364" spans="1:2">
      <c r="A364" s="9">
        <v>7.26</v>
      </c>
      <c r="B364" s="9">
        <v>165.24</v>
      </c>
    </row>
    <row r="365" spans="1:2">
      <c r="A365" s="9">
        <v>7.28</v>
      </c>
      <c r="B365" s="9">
        <v>165.69</v>
      </c>
    </row>
    <row r="366" spans="1:2">
      <c r="A366" s="9">
        <v>7.3</v>
      </c>
      <c r="B366" s="9">
        <v>166.15</v>
      </c>
    </row>
    <row r="367" spans="1:2">
      <c r="A367" s="9">
        <v>7.32</v>
      </c>
      <c r="B367" s="9">
        <v>166.6</v>
      </c>
    </row>
    <row r="368" spans="1:2">
      <c r="A368" s="9">
        <v>7.34</v>
      </c>
      <c r="B368" s="9">
        <v>167.06</v>
      </c>
    </row>
    <row r="369" spans="1:2">
      <c r="A369" s="9">
        <v>7.36</v>
      </c>
      <c r="B369" s="9">
        <v>167.51</v>
      </c>
    </row>
    <row r="370" spans="1:2">
      <c r="A370" s="9">
        <v>7.38</v>
      </c>
      <c r="B370" s="9">
        <v>167.97</v>
      </c>
    </row>
    <row r="371" spans="1:2">
      <c r="A371" s="9">
        <v>7.4</v>
      </c>
      <c r="B371" s="9">
        <v>168.42</v>
      </c>
    </row>
    <row r="372" spans="1:2">
      <c r="A372" s="9">
        <v>7.42</v>
      </c>
      <c r="B372" s="9">
        <v>168.88</v>
      </c>
    </row>
    <row r="373" spans="1:2">
      <c r="A373" s="9">
        <v>7.44</v>
      </c>
      <c r="B373" s="9">
        <v>169.33</v>
      </c>
    </row>
    <row r="374" spans="1:2">
      <c r="A374" s="9">
        <v>7.46</v>
      </c>
      <c r="B374" s="9">
        <v>169.79</v>
      </c>
    </row>
    <row r="375" spans="1:2">
      <c r="A375" s="9">
        <v>7.48</v>
      </c>
      <c r="B375" s="9">
        <v>170.24</v>
      </c>
    </row>
    <row r="376" spans="1:2">
      <c r="A376" s="9">
        <v>7.5</v>
      </c>
      <c r="B376" s="9">
        <v>170.7</v>
      </c>
    </row>
    <row r="377" spans="1:2">
      <c r="A377" s="9">
        <v>7.52</v>
      </c>
      <c r="B377" s="9">
        <v>171.15</v>
      </c>
    </row>
    <row r="378" spans="1:2">
      <c r="A378" s="9">
        <v>7.54</v>
      </c>
      <c r="B378" s="9">
        <v>171.61</v>
      </c>
    </row>
    <row r="379" spans="1:2">
      <c r="A379" s="9">
        <v>7.56</v>
      </c>
      <c r="B379" s="9">
        <v>172.06</v>
      </c>
    </row>
    <row r="380" spans="1:2">
      <c r="A380" s="9">
        <v>7.58</v>
      </c>
      <c r="B380" s="9">
        <v>172.51</v>
      </c>
    </row>
    <row r="381" spans="1:2">
      <c r="A381" s="9">
        <v>7.6</v>
      </c>
      <c r="B381" s="9">
        <v>172.9</v>
      </c>
    </row>
    <row r="382" spans="1:2">
      <c r="A382" s="9">
        <v>7.62</v>
      </c>
      <c r="B382" s="9">
        <v>173.13</v>
      </c>
    </row>
  </sheetData>
  <sheetProtection sheet="1" objects="1" scenarios="1" selectLockedCells="1"/>
  <conditionalFormatting sqref="B1:B1048576">
    <cfRule type="expression" dxfId="16" priority="2">
      <formula>IF(AND(OR(B1=$P$3,B1=$P$5),OR(A1=$O$3,A1=$O$5)),TRUE,FALSE)</formula>
    </cfRule>
  </conditionalFormatting>
  <conditionalFormatting sqref="A1:A1048576">
    <cfRule type="expression" dxfId="15" priority="1">
      <formula>IF(AND(OR(B1=$P$3,B1=$P$5),OR(A1=$O$3,A1=$O$5)),TRUE,FALSE)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82"/>
  <sheetViews>
    <sheetView workbookViewId="0">
      <selection activeCell="C1" sqref="C1"/>
    </sheetView>
  </sheetViews>
  <sheetFormatPr defaultColWidth="8.9453125" defaultRowHeight="14.4"/>
  <cols>
    <col min="1" max="2" width="8.9453125" style="8"/>
    <col min="3" max="3" width="8.9453125" style="11"/>
    <col min="4" max="7" width="8.9453125" style="8"/>
    <col min="8" max="16384" width="8.9453125" style="5"/>
  </cols>
  <sheetData>
    <row r="1" spans="1:16">
      <c r="A1" s="8">
        <v>0</v>
      </c>
      <c r="B1" s="9">
        <v>0.14000000000000001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6">
      <c r="A2" s="8">
        <v>0.02</v>
      </c>
      <c r="B2" s="9">
        <v>0.59</v>
      </c>
      <c r="D2" s="8">
        <v>0</v>
      </c>
      <c r="E2" s="8">
        <v>0</v>
      </c>
      <c r="F2" s="9">
        <v>0.1</v>
      </c>
      <c r="G2" s="9">
        <v>0.6</v>
      </c>
      <c r="H2" s="5">
        <v>1.1000000000000001</v>
      </c>
      <c r="I2" s="5">
        <v>7.976</v>
      </c>
      <c r="J2" s="4">
        <f>'Tank Sounding'!C12</f>
        <v>7.96</v>
      </c>
      <c r="L2" s="4">
        <f>INT(M2)</f>
        <v>2</v>
      </c>
      <c r="M2" s="4">
        <f>'Tank Sounding'!B8</f>
        <v>2.7</v>
      </c>
      <c r="N2" s="4">
        <f>IF(L2=M2,M2,L2+1)</f>
        <v>3</v>
      </c>
      <c r="O2" s="3" t="s">
        <v>1</v>
      </c>
      <c r="P2" s="3" t="s">
        <v>2</v>
      </c>
    </row>
    <row r="3" spans="1:16">
      <c r="A3" s="8">
        <v>0.04</v>
      </c>
      <c r="B3" s="9">
        <v>1.05</v>
      </c>
      <c r="D3" s="8">
        <v>0.2</v>
      </c>
      <c r="E3" s="8">
        <v>0</v>
      </c>
      <c r="F3" s="9">
        <v>-3.6</v>
      </c>
      <c r="G3" s="9">
        <v>-6.9</v>
      </c>
      <c r="H3" s="5">
        <v>-8.9</v>
      </c>
      <c r="J3" s="6">
        <f>I2-J2</f>
        <v>1.6000000000000014E-2</v>
      </c>
      <c r="K3" s="5">
        <f>MROUND(J3,0.2)</f>
        <v>0</v>
      </c>
      <c r="L3" s="5">
        <f>VLOOKUP(ROUNDDOWN($K$3,2),D:H,MATCH(L2,E1:H1,0)+1,FALSE)</f>
        <v>0.6</v>
      </c>
      <c r="M3" s="5">
        <f>L3+((N3-L3)*(M2-L2))</f>
        <v>0.95000000000000018</v>
      </c>
      <c r="N3" s="5">
        <f>VLOOKUP(ROUNDDOWN($K$3,2),D:H,MATCH(N2,E1:H1,0)+1,FALSE)</f>
        <v>1.1000000000000001</v>
      </c>
      <c r="O3" s="5">
        <f>IF(P8,O8,O8-0.01)</f>
        <v>1.9999999999999997E-2</v>
      </c>
      <c r="P3" s="4">
        <f>VLOOKUP(ROUNDDOWN(O3,2),$A:$B,2,FALSE)</f>
        <v>0.59</v>
      </c>
    </row>
    <row r="4" spans="1:16">
      <c r="A4" s="8">
        <v>0.06</v>
      </c>
      <c r="B4" s="9">
        <v>1.5</v>
      </c>
      <c r="D4" s="8">
        <v>0.4</v>
      </c>
      <c r="E4" s="8">
        <v>0</v>
      </c>
      <c r="F4" s="9">
        <v>-3.6</v>
      </c>
      <c r="G4" s="9">
        <v>-7.1</v>
      </c>
      <c r="H4" s="5">
        <v>-10.7</v>
      </c>
      <c r="J4" s="5" t="b">
        <f>IF(AND(OR(B1=$P$3,B1=$P$5),OR(A1=$O$3,A1=$O$5)),TRUE,FALSE)</f>
        <v>0</v>
      </c>
      <c r="O4" s="6">
        <f>J3+(M3/100)</f>
        <v>2.5500000000000016E-2</v>
      </c>
      <c r="P4" s="6">
        <f>IF((P5-P3)&gt;0,P3+((P5-P3)/(O5-O3)*(O4-O3)),P3)</f>
        <v>0.71650000000000047</v>
      </c>
    </row>
    <row r="5" spans="1:16">
      <c r="A5" s="8">
        <v>0.08</v>
      </c>
      <c r="B5" s="9">
        <v>1.96</v>
      </c>
      <c r="D5" s="8">
        <v>0.6</v>
      </c>
      <c r="E5" s="8">
        <v>0</v>
      </c>
      <c r="F5" s="9">
        <v>-3.6</v>
      </c>
      <c r="G5" s="9">
        <v>-7.1</v>
      </c>
      <c r="H5" s="5">
        <v>-10.7</v>
      </c>
      <c r="O5" s="5">
        <f>IF(O4=O3,O3,O3+0.02)</f>
        <v>3.9999999999999994E-2</v>
      </c>
      <c r="P5" s="4">
        <f>VLOOKUP(ROUNDDOWN(O5,2),$A:$B,2,FALSE)</f>
        <v>1.05</v>
      </c>
    </row>
    <row r="6" spans="1:16">
      <c r="A6" s="8">
        <v>0.1</v>
      </c>
      <c r="B6" s="9">
        <v>2.41</v>
      </c>
      <c r="D6" s="8">
        <v>0.8</v>
      </c>
      <c r="E6" s="8">
        <v>0</v>
      </c>
      <c r="F6" s="9">
        <v>-3.6</v>
      </c>
      <c r="G6" s="9">
        <v>-7.1</v>
      </c>
      <c r="H6" s="5">
        <v>-10.7</v>
      </c>
    </row>
    <row r="7" spans="1:16">
      <c r="A7" s="8">
        <v>0.12</v>
      </c>
      <c r="B7" s="9">
        <v>2.87</v>
      </c>
      <c r="D7" s="8">
        <v>1</v>
      </c>
      <c r="E7" s="8">
        <v>0</v>
      </c>
      <c r="F7" s="9">
        <v>-3.6</v>
      </c>
      <c r="G7" s="9">
        <v>-7.1</v>
      </c>
      <c r="H7" s="5">
        <v>-10.7</v>
      </c>
    </row>
    <row r="8" spans="1:16">
      <c r="A8" s="8">
        <v>0.14000000000000001</v>
      </c>
      <c r="B8" s="9">
        <v>3.32</v>
      </c>
      <c r="D8" s="8">
        <v>1.2</v>
      </c>
      <c r="E8" s="8">
        <v>0</v>
      </c>
      <c r="F8" s="9">
        <v>-3.6</v>
      </c>
      <c r="G8" s="9">
        <v>-7.1</v>
      </c>
      <c r="H8" s="5">
        <v>-10.7</v>
      </c>
      <c r="O8" s="4">
        <f>ROUND(O4,2)</f>
        <v>0.03</v>
      </c>
      <c r="P8" s="5" t="b">
        <f>ISEVEN(VALUE(RIGHT(O8*100,1)))</f>
        <v>0</v>
      </c>
    </row>
    <row r="9" spans="1:16">
      <c r="A9" s="8">
        <v>0.16</v>
      </c>
      <c r="B9" s="9">
        <v>3.78</v>
      </c>
      <c r="D9" s="8">
        <v>1.4</v>
      </c>
      <c r="E9" s="8">
        <v>0</v>
      </c>
      <c r="F9" s="9">
        <v>-3.6</v>
      </c>
      <c r="G9" s="9">
        <v>-7.1</v>
      </c>
      <c r="H9" s="5">
        <v>-10.7</v>
      </c>
      <c r="J9" t="s">
        <v>39</v>
      </c>
      <c r="L9" s="6">
        <f>I2-O4</f>
        <v>7.9504999999999999</v>
      </c>
    </row>
    <row r="10" spans="1:16">
      <c r="A10" s="8">
        <v>0.18</v>
      </c>
      <c r="B10" s="9">
        <v>4.2300000000000004</v>
      </c>
      <c r="D10" s="8">
        <v>1.6</v>
      </c>
      <c r="E10" s="8">
        <v>0</v>
      </c>
      <c r="F10" s="9">
        <v>-3.6</v>
      </c>
      <c r="G10" s="9">
        <v>-7.1</v>
      </c>
      <c r="H10" s="5">
        <v>-10.7</v>
      </c>
    </row>
    <row r="11" spans="1:16">
      <c r="A11" s="8">
        <v>0.2</v>
      </c>
      <c r="B11" s="9">
        <v>4.68</v>
      </c>
      <c r="D11" s="8">
        <v>1.8</v>
      </c>
      <c r="E11" s="8">
        <v>0</v>
      </c>
      <c r="F11" s="9">
        <v>-3.6</v>
      </c>
      <c r="G11" s="9">
        <v>-7.1</v>
      </c>
      <c r="H11" s="5">
        <v>-10.7</v>
      </c>
    </row>
    <row r="12" spans="1:16">
      <c r="A12" s="8">
        <v>0.22</v>
      </c>
      <c r="B12" s="9">
        <v>5.14</v>
      </c>
      <c r="D12" s="8">
        <v>2</v>
      </c>
      <c r="E12" s="8">
        <v>0</v>
      </c>
      <c r="F12" s="9">
        <v>-3.6</v>
      </c>
      <c r="G12" s="9">
        <v>-7.1</v>
      </c>
      <c r="H12" s="5">
        <v>-10.7</v>
      </c>
    </row>
    <row r="13" spans="1:16">
      <c r="A13" s="8">
        <v>0.24</v>
      </c>
      <c r="B13" s="9">
        <v>5.59</v>
      </c>
      <c r="D13" s="8">
        <v>2.2000000000000002</v>
      </c>
      <c r="E13" s="8">
        <v>0</v>
      </c>
      <c r="F13" s="9">
        <v>-3.6</v>
      </c>
      <c r="G13" s="9">
        <v>-7.1</v>
      </c>
      <c r="H13" s="5">
        <v>-10.7</v>
      </c>
    </row>
    <row r="14" spans="1:16">
      <c r="A14" s="8">
        <v>0.26</v>
      </c>
      <c r="B14" s="9">
        <v>6.05</v>
      </c>
      <c r="D14" s="8">
        <v>2.4</v>
      </c>
      <c r="E14" s="8">
        <v>0</v>
      </c>
      <c r="F14" s="9">
        <v>-3.6</v>
      </c>
      <c r="G14" s="9">
        <v>-7.1</v>
      </c>
      <c r="H14" s="5">
        <v>-10.7</v>
      </c>
    </row>
    <row r="15" spans="1:16">
      <c r="A15" s="8">
        <v>0.28000000000000003</v>
      </c>
      <c r="B15" s="9">
        <v>6.5</v>
      </c>
      <c r="D15" s="8">
        <v>2.6</v>
      </c>
      <c r="E15" s="8">
        <v>0</v>
      </c>
      <c r="F15" s="9">
        <v>-3.6</v>
      </c>
      <c r="G15" s="9">
        <v>-7.1</v>
      </c>
      <c r="H15" s="5">
        <v>-10.7</v>
      </c>
    </row>
    <row r="16" spans="1:16">
      <c r="A16" s="8">
        <v>0.3</v>
      </c>
      <c r="B16" s="9">
        <v>6.96</v>
      </c>
      <c r="D16" s="8">
        <v>2.8</v>
      </c>
      <c r="E16" s="8">
        <v>0</v>
      </c>
      <c r="F16" s="9">
        <v>-3.6</v>
      </c>
      <c r="G16" s="9">
        <v>-7.1</v>
      </c>
      <c r="H16" s="5">
        <v>-10.7</v>
      </c>
    </row>
    <row r="17" spans="1:8">
      <c r="A17" s="8">
        <v>0.32</v>
      </c>
      <c r="B17" s="9">
        <v>7.41</v>
      </c>
      <c r="D17" s="8">
        <v>3</v>
      </c>
      <c r="E17" s="8">
        <v>0</v>
      </c>
      <c r="F17" s="9">
        <v>-3.6</v>
      </c>
      <c r="G17" s="9">
        <v>-7.1</v>
      </c>
      <c r="H17" s="5">
        <v>-10.7</v>
      </c>
    </row>
    <row r="18" spans="1:8">
      <c r="A18" s="8">
        <v>0.34</v>
      </c>
      <c r="B18" s="9">
        <v>7.87</v>
      </c>
      <c r="D18" s="8">
        <v>3.2</v>
      </c>
      <c r="E18" s="8">
        <v>0</v>
      </c>
      <c r="F18" s="9">
        <v>-3.6</v>
      </c>
      <c r="G18" s="9">
        <v>-7.1</v>
      </c>
      <c r="H18" s="5">
        <v>-10.7</v>
      </c>
    </row>
    <row r="19" spans="1:8">
      <c r="A19" s="8">
        <v>0.36</v>
      </c>
      <c r="B19" s="9">
        <v>8.32</v>
      </c>
      <c r="D19" s="8">
        <v>3.4</v>
      </c>
      <c r="E19" s="8">
        <v>0</v>
      </c>
      <c r="F19" s="9">
        <v>-3.6</v>
      </c>
      <c r="G19" s="9">
        <v>-7.1</v>
      </c>
      <c r="H19" s="5">
        <v>-10.7</v>
      </c>
    </row>
    <row r="20" spans="1:8">
      <c r="A20" s="8">
        <v>0.38</v>
      </c>
      <c r="B20" s="9">
        <v>8.7799999999999994</v>
      </c>
      <c r="D20" s="8">
        <v>3.6</v>
      </c>
      <c r="E20" s="8">
        <v>0</v>
      </c>
      <c r="F20" s="9">
        <v>-3.6</v>
      </c>
      <c r="G20" s="9">
        <v>-7.1</v>
      </c>
      <c r="H20" s="5">
        <v>-10.7</v>
      </c>
    </row>
    <row r="21" spans="1:8">
      <c r="A21" s="8">
        <v>0.4</v>
      </c>
      <c r="B21" s="9">
        <v>9.23</v>
      </c>
      <c r="D21" s="8">
        <v>3.8</v>
      </c>
      <c r="E21" s="8">
        <v>0</v>
      </c>
      <c r="F21" s="9">
        <v>-3.6</v>
      </c>
      <c r="G21" s="9">
        <v>-7.1</v>
      </c>
      <c r="H21" s="5">
        <v>-10.7</v>
      </c>
    </row>
    <row r="22" spans="1:8">
      <c r="A22" s="8">
        <v>0.42</v>
      </c>
      <c r="B22" s="9">
        <v>9.69</v>
      </c>
      <c r="D22" s="8">
        <v>4</v>
      </c>
      <c r="E22" s="8">
        <v>0</v>
      </c>
      <c r="F22" s="9">
        <v>-3.6</v>
      </c>
      <c r="G22" s="9">
        <v>-7.1</v>
      </c>
      <c r="H22" s="5">
        <v>-10.7</v>
      </c>
    </row>
    <row r="23" spans="1:8">
      <c r="A23" s="8">
        <v>0.44</v>
      </c>
      <c r="B23" s="9">
        <v>10.14</v>
      </c>
      <c r="D23" s="8">
        <v>4.2</v>
      </c>
      <c r="E23" s="8">
        <v>0</v>
      </c>
      <c r="F23" s="9">
        <v>-3.6</v>
      </c>
      <c r="G23" s="9">
        <v>-7.1</v>
      </c>
      <c r="H23" s="5">
        <v>-10.7</v>
      </c>
    </row>
    <row r="24" spans="1:8">
      <c r="A24" s="8">
        <v>0.46</v>
      </c>
      <c r="B24" s="9">
        <v>10.6</v>
      </c>
      <c r="D24" s="8">
        <v>4.4000000000000004</v>
      </c>
      <c r="E24" s="8">
        <v>0</v>
      </c>
      <c r="F24" s="9">
        <v>-3.6</v>
      </c>
      <c r="G24" s="9">
        <v>-7.1</v>
      </c>
      <c r="H24" s="5">
        <v>-10.7</v>
      </c>
    </row>
    <row r="25" spans="1:8">
      <c r="A25" s="8">
        <v>0.48</v>
      </c>
      <c r="B25" s="9">
        <v>11.05</v>
      </c>
      <c r="D25" s="8">
        <v>4.5999999999999996</v>
      </c>
      <c r="E25" s="8">
        <v>0</v>
      </c>
      <c r="F25" s="9">
        <v>-3.6</v>
      </c>
      <c r="G25" s="9">
        <v>-7.1</v>
      </c>
      <c r="H25" s="5">
        <v>-10.7</v>
      </c>
    </row>
    <row r="26" spans="1:8">
      <c r="A26" s="8">
        <v>0.5</v>
      </c>
      <c r="B26" s="9">
        <v>11.51</v>
      </c>
      <c r="D26" s="8">
        <v>4.8</v>
      </c>
      <c r="E26" s="8">
        <v>0</v>
      </c>
      <c r="F26" s="9">
        <v>-3.6</v>
      </c>
      <c r="G26" s="9">
        <v>-7.1</v>
      </c>
      <c r="H26" s="5">
        <v>-10.7</v>
      </c>
    </row>
    <row r="27" spans="1:8">
      <c r="A27" s="8">
        <v>0.52</v>
      </c>
      <c r="B27" s="9">
        <v>11.96</v>
      </c>
      <c r="D27" s="8">
        <v>5</v>
      </c>
      <c r="E27" s="8">
        <v>0</v>
      </c>
      <c r="F27" s="9">
        <v>-3.6</v>
      </c>
      <c r="G27" s="9">
        <v>-7.1</v>
      </c>
      <c r="H27" s="5">
        <v>-10.7</v>
      </c>
    </row>
    <row r="28" spans="1:8">
      <c r="A28" s="8">
        <v>0.54</v>
      </c>
      <c r="B28" s="9">
        <v>12.42</v>
      </c>
      <c r="D28" s="8">
        <v>5.2</v>
      </c>
      <c r="E28" s="8">
        <v>0</v>
      </c>
      <c r="F28" s="9">
        <v>-3.6</v>
      </c>
      <c r="G28" s="9">
        <v>-7.1</v>
      </c>
      <c r="H28" s="5">
        <v>-10.7</v>
      </c>
    </row>
    <row r="29" spans="1:8">
      <c r="A29" s="8">
        <v>0.56000000000000005</v>
      </c>
      <c r="B29" s="9">
        <v>12.87</v>
      </c>
      <c r="D29" s="8">
        <v>5.4</v>
      </c>
      <c r="E29" s="8">
        <v>0</v>
      </c>
      <c r="F29" s="9">
        <v>-3.6</v>
      </c>
      <c r="G29" s="9">
        <v>-7.1</v>
      </c>
      <c r="H29" s="5">
        <v>-10.7</v>
      </c>
    </row>
    <row r="30" spans="1:8">
      <c r="A30" s="8">
        <v>0.57999999999999996</v>
      </c>
      <c r="B30" s="9">
        <v>13.33</v>
      </c>
      <c r="D30" s="8">
        <v>5.6</v>
      </c>
      <c r="E30" s="8">
        <v>0</v>
      </c>
      <c r="F30" s="9">
        <v>-3.6</v>
      </c>
      <c r="G30" s="9">
        <v>-7.1</v>
      </c>
      <c r="H30" s="5">
        <v>-10.7</v>
      </c>
    </row>
    <row r="31" spans="1:8">
      <c r="A31" s="8">
        <v>0.6</v>
      </c>
      <c r="B31" s="9">
        <v>13.78</v>
      </c>
      <c r="D31" s="8">
        <v>5.8</v>
      </c>
      <c r="E31" s="8">
        <v>0</v>
      </c>
      <c r="F31" s="9">
        <v>-3.6</v>
      </c>
      <c r="G31" s="9">
        <v>-7.1</v>
      </c>
      <c r="H31" s="5">
        <v>-10.7</v>
      </c>
    </row>
    <row r="32" spans="1:8">
      <c r="A32" s="8">
        <v>0.62</v>
      </c>
      <c r="B32" s="9">
        <v>14.24</v>
      </c>
      <c r="D32" s="8">
        <v>6</v>
      </c>
      <c r="E32" s="8">
        <v>0</v>
      </c>
      <c r="F32" s="9">
        <v>-3.6</v>
      </c>
      <c r="G32" s="9">
        <v>-7.1</v>
      </c>
      <c r="H32" s="5">
        <v>-10.7</v>
      </c>
    </row>
    <row r="33" spans="1:8">
      <c r="A33" s="8">
        <v>0.64</v>
      </c>
      <c r="B33" s="9">
        <v>14.69</v>
      </c>
      <c r="D33" s="8">
        <v>6.2</v>
      </c>
      <c r="E33" s="8">
        <v>0</v>
      </c>
      <c r="F33" s="9">
        <v>-3.6</v>
      </c>
      <c r="G33" s="9">
        <v>-7.1</v>
      </c>
      <c r="H33" s="5">
        <v>-10.7</v>
      </c>
    </row>
    <row r="34" spans="1:8">
      <c r="A34" s="8">
        <v>0.66</v>
      </c>
      <c r="B34" s="9">
        <v>15.15</v>
      </c>
      <c r="D34" s="8">
        <v>6.4</v>
      </c>
      <c r="E34" s="8">
        <v>0</v>
      </c>
      <c r="F34" s="9">
        <v>-3.6</v>
      </c>
      <c r="G34" s="9">
        <v>-7.1</v>
      </c>
      <c r="H34" s="5">
        <v>-10.7</v>
      </c>
    </row>
    <row r="35" spans="1:8">
      <c r="A35" s="8">
        <v>0.68</v>
      </c>
      <c r="B35" s="9">
        <v>15.6</v>
      </c>
      <c r="D35" s="8">
        <v>6.6</v>
      </c>
      <c r="E35" s="8">
        <v>0</v>
      </c>
      <c r="F35" s="9">
        <v>-3.6</v>
      </c>
      <c r="G35" s="9">
        <v>-7.1</v>
      </c>
      <c r="H35" s="5">
        <v>-10.7</v>
      </c>
    </row>
    <row r="36" spans="1:8">
      <c r="A36" s="8">
        <v>0.7</v>
      </c>
      <c r="B36" s="9">
        <v>16.059999999999999</v>
      </c>
      <c r="D36" s="8">
        <v>6.8</v>
      </c>
      <c r="E36" s="8">
        <v>0</v>
      </c>
      <c r="F36" s="9">
        <v>-3.6</v>
      </c>
      <c r="G36" s="9">
        <v>-7.1</v>
      </c>
      <c r="H36" s="5">
        <v>-10.7</v>
      </c>
    </row>
    <row r="37" spans="1:8">
      <c r="A37" s="8">
        <v>0.72</v>
      </c>
      <c r="B37" s="9">
        <v>16.510000000000002</v>
      </c>
      <c r="D37" s="8">
        <v>7</v>
      </c>
      <c r="E37" s="8">
        <v>0</v>
      </c>
      <c r="F37" s="9">
        <v>-3.6</v>
      </c>
      <c r="G37" s="9">
        <v>-7.1</v>
      </c>
      <c r="H37" s="5">
        <v>-10.7</v>
      </c>
    </row>
    <row r="38" spans="1:8">
      <c r="A38" s="8">
        <v>0.74</v>
      </c>
      <c r="B38" s="9">
        <v>16.97</v>
      </c>
      <c r="D38" s="8">
        <v>7.2</v>
      </c>
      <c r="E38" s="8">
        <v>0</v>
      </c>
      <c r="F38" s="9">
        <v>-3.6</v>
      </c>
      <c r="G38" s="9">
        <v>-7.1</v>
      </c>
      <c r="H38" s="5">
        <v>-10.7</v>
      </c>
    </row>
    <row r="39" spans="1:8">
      <c r="A39" s="8">
        <v>0.76</v>
      </c>
      <c r="B39" s="9">
        <v>17.420000000000002</v>
      </c>
      <c r="D39" s="8">
        <v>7.4</v>
      </c>
      <c r="E39" s="8">
        <v>0</v>
      </c>
      <c r="F39" s="9">
        <v>-3.6</v>
      </c>
      <c r="G39" s="9">
        <v>-7.1</v>
      </c>
      <c r="H39" s="5">
        <v>-10.7</v>
      </c>
    </row>
    <row r="40" spans="1:8">
      <c r="A40" s="8">
        <v>0.78</v>
      </c>
      <c r="B40" s="9">
        <v>17.87</v>
      </c>
      <c r="D40" s="8">
        <v>7.6</v>
      </c>
      <c r="E40" s="8">
        <v>0</v>
      </c>
      <c r="F40" s="9">
        <v>-4.0999999999999996</v>
      </c>
      <c r="G40" s="9">
        <v>-8.1</v>
      </c>
      <c r="H40" s="5">
        <v>-11.9</v>
      </c>
    </row>
    <row r="41" spans="1:8">
      <c r="A41" s="8">
        <v>0.8</v>
      </c>
      <c r="B41" s="8">
        <v>18.329999999999998</v>
      </c>
      <c r="D41" s="8">
        <v>7.8</v>
      </c>
      <c r="E41" s="8">
        <v>0</v>
      </c>
      <c r="F41" s="9">
        <v>0</v>
      </c>
      <c r="G41" s="9">
        <v>-18.2</v>
      </c>
      <c r="H41" s="5">
        <v>-21.3</v>
      </c>
    </row>
    <row r="42" spans="1:8">
      <c r="A42" s="8">
        <v>0.82</v>
      </c>
      <c r="B42" s="8">
        <v>18.78</v>
      </c>
    </row>
    <row r="43" spans="1:8">
      <c r="A43" s="8">
        <v>0.84</v>
      </c>
      <c r="B43" s="8">
        <v>19.239999999999998</v>
      </c>
    </row>
    <row r="44" spans="1:8">
      <c r="A44" s="8">
        <v>0.86</v>
      </c>
      <c r="B44" s="8">
        <v>19.690000000000001</v>
      </c>
    </row>
    <row r="45" spans="1:8">
      <c r="A45" s="8">
        <v>0.88</v>
      </c>
      <c r="B45" s="8">
        <v>20.149999999999999</v>
      </c>
    </row>
    <row r="46" spans="1:8">
      <c r="A46" s="8">
        <v>0.9</v>
      </c>
      <c r="B46" s="8">
        <v>20.6</v>
      </c>
    </row>
    <row r="47" spans="1:8">
      <c r="A47" s="8">
        <v>0.92</v>
      </c>
      <c r="B47" s="8">
        <v>21.06</v>
      </c>
    </row>
    <row r="48" spans="1:8">
      <c r="A48" s="8">
        <v>0.94</v>
      </c>
      <c r="B48" s="8">
        <v>21.51</v>
      </c>
    </row>
    <row r="49" spans="1:2">
      <c r="A49" s="8">
        <v>0.96</v>
      </c>
      <c r="B49" s="8">
        <v>21.97</v>
      </c>
    </row>
    <row r="50" spans="1:2">
      <c r="A50" s="8">
        <v>0.98</v>
      </c>
      <c r="B50" s="8">
        <v>22.42</v>
      </c>
    </row>
    <row r="51" spans="1:2">
      <c r="A51" s="8">
        <v>1</v>
      </c>
      <c r="B51" s="9">
        <v>22.88</v>
      </c>
    </row>
    <row r="52" spans="1:2">
      <c r="A52" s="8">
        <v>1.02</v>
      </c>
      <c r="B52" s="9">
        <v>23.33</v>
      </c>
    </row>
    <row r="53" spans="1:2">
      <c r="A53" s="8">
        <v>1.04</v>
      </c>
      <c r="B53" s="9">
        <v>23.79</v>
      </c>
    </row>
    <row r="54" spans="1:2">
      <c r="A54" s="8">
        <v>1.06</v>
      </c>
      <c r="B54" s="9">
        <v>24.24</v>
      </c>
    </row>
    <row r="55" spans="1:2">
      <c r="A55" s="8">
        <v>1.08</v>
      </c>
      <c r="B55" s="9">
        <v>24.7</v>
      </c>
    </row>
    <row r="56" spans="1:2">
      <c r="A56" s="8">
        <v>1.1000000000000001</v>
      </c>
      <c r="B56" s="9">
        <v>25.15</v>
      </c>
    </row>
    <row r="57" spans="1:2">
      <c r="A57" s="8">
        <v>1.1200000000000001</v>
      </c>
      <c r="B57" s="9">
        <v>25.61</v>
      </c>
    </row>
    <row r="58" spans="1:2">
      <c r="A58" s="8">
        <v>1.1399999999999999</v>
      </c>
      <c r="B58" s="9">
        <v>26.06</v>
      </c>
    </row>
    <row r="59" spans="1:2">
      <c r="A59" s="8">
        <v>1.1599999999999999</v>
      </c>
      <c r="B59" s="9">
        <v>26.52</v>
      </c>
    </row>
    <row r="60" spans="1:2">
      <c r="A60" s="8">
        <v>1.18</v>
      </c>
      <c r="B60" s="9">
        <v>26.97</v>
      </c>
    </row>
    <row r="61" spans="1:2">
      <c r="A61" s="8">
        <v>1.2</v>
      </c>
      <c r="B61" s="9">
        <v>27.43</v>
      </c>
    </row>
    <row r="62" spans="1:2">
      <c r="A62" s="8">
        <v>1.22</v>
      </c>
      <c r="B62" s="9">
        <v>27.88</v>
      </c>
    </row>
    <row r="63" spans="1:2">
      <c r="A63" s="8">
        <v>1.24</v>
      </c>
      <c r="B63" s="9">
        <v>28.34</v>
      </c>
    </row>
    <row r="64" spans="1:2">
      <c r="A64" s="8">
        <v>1.26</v>
      </c>
      <c r="B64" s="9">
        <v>28.79</v>
      </c>
    </row>
    <row r="65" spans="1:2">
      <c r="A65" s="8">
        <v>1.28</v>
      </c>
      <c r="B65" s="9">
        <v>29.25</v>
      </c>
    </row>
    <row r="66" spans="1:2">
      <c r="A66" s="8">
        <v>1.3</v>
      </c>
      <c r="B66" s="9">
        <v>29.7</v>
      </c>
    </row>
    <row r="67" spans="1:2">
      <c r="A67" s="8">
        <v>1.32</v>
      </c>
      <c r="B67" s="9">
        <v>30.16</v>
      </c>
    </row>
    <row r="68" spans="1:2">
      <c r="A68" s="8">
        <v>1.34</v>
      </c>
      <c r="B68" s="9">
        <v>30.61</v>
      </c>
    </row>
    <row r="69" spans="1:2">
      <c r="A69" s="8">
        <v>1.36</v>
      </c>
      <c r="B69" s="9">
        <v>31.06</v>
      </c>
    </row>
    <row r="70" spans="1:2">
      <c r="A70" s="8">
        <v>1.38</v>
      </c>
      <c r="B70" s="9">
        <v>31.52</v>
      </c>
    </row>
    <row r="71" spans="1:2">
      <c r="A71" s="8">
        <v>1.4</v>
      </c>
      <c r="B71" s="9">
        <v>31.97</v>
      </c>
    </row>
    <row r="72" spans="1:2">
      <c r="A72" s="8">
        <v>1.42</v>
      </c>
      <c r="B72" s="9">
        <v>32.43</v>
      </c>
    </row>
    <row r="73" spans="1:2">
      <c r="A73" s="8">
        <v>1.44</v>
      </c>
      <c r="B73" s="9">
        <v>32.880000000000003</v>
      </c>
    </row>
    <row r="74" spans="1:2">
      <c r="A74" s="8">
        <v>1.46</v>
      </c>
      <c r="B74" s="9">
        <v>33.340000000000003</v>
      </c>
    </row>
    <row r="75" spans="1:2">
      <c r="A75" s="8">
        <v>1.48</v>
      </c>
      <c r="B75" s="9">
        <v>33.79</v>
      </c>
    </row>
    <row r="76" spans="1:2">
      <c r="A76" s="8">
        <v>1.5</v>
      </c>
      <c r="B76" s="9">
        <v>34.25</v>
      </c>
    </row>
    <row r="77" spans="1:2">
      <c r="A77" s="8">
        <v>1.52</v>
      </c>
      <c r="B77" s="9">
        <v>34.700000000000003</v>
      </c>
    </row>
    <row r="78" spans="1:2">
      <c r="A78" s="8">
        <v>1.54</v>
      </c>
      <c r="B78" s="9">
        <v>35.159999999999997</v>
      </c>
    </row>
    <row r="79" spans="1:2">
      <c r="A79" s="8">
        <v>1.56</v>
      </c>
      <c r="B79" s="9">
        <v>35.61</v>
      </c>
    </row>
    <row r="80" spans="1:2">
      <c r="A80" s="8">
        <v>1.58</v>
      </c>
      <c r="B80" s="9">
        <v>36.07</v>
      </c>
    </row>
    <row r="81" spans="1:2">
      <c r="A81" s="8">
        <v>1.6</v>
      </c>
      <c r="B81" s="9">
        <v>36.520000000000003</v>
      </c>
    </row>
    <row r="82" spans="1:2">
      <c r="A82" s="8">
        <v>1.62</v>
      </c>
      <c r="B82" s="9">
        <v>36.979999999999997</v>
      </c>
    </row>
    <row r="83" spans="1:2">
      <c r="A83" s="8">
        <v>1.64</v>
      </c>
      <c r="B83" s="9">
        <v>37.43</v>
      </c>
    </row>
    <row r="84" spans="1:2">
      <c r="A84" s="8">
        <v>1.66</v>
      </c>
      <c r="B84" s="9">
        <v>37.89</v>
      </c>
    </row>
    <row r="85" spans="1:2">
      <c r="A85" s="8">
        <v>1.68</v>
      </c>
      <c r="B85" s="9">
        <v>38.340000000000003</v>
      </c>
    </row>
    <row r="86" spans="1:2">
      <c r="A86" s="8">
        <v>1.7</v>
      </c>
      <c r="B86" s="9">
        <v>38.799999999999997</v>
      </c>
    </row>
    <row r="87" spans="1:2">
      <c r="A87" s="8">
        <v>1.72</v>
      </c>
      <c r="B87" s="9">
        <v>39.25</v>
      </c>
    </row>
    <row r="88" spans="1:2">
      <c r="A88" s="8">
        <v>1.74</v>
      </c>
      <c r="B88" s="9">
        <v>39.71</v>
      </c>
    </row>
    <row r="89" spans="1:2">
      <c r="A89" s="8">
        <v>1.76</v>
      </c>
      <c r="B89" s="9">
        <v>40.159999999999997</v>
      </c>
    </row>
    <row r="90" spans="1:2">
      <c r="A90" s="8">
        <v>1.78</v>
      </c>
      <c r="B90" s="9">
        <v>40.619999999999997</v>
      </c>
    </row>
    <row r="91" spans="1:2">
      <c r="A91" s="8">
        <v>1.8</v>
      </c>
      <c r="B91" s="8">
        <v>41.07</v>
      </c>
    </row>
    <row r="92" spans="1:2">
      <c r="A92" s="8">
        <v>1.82</v>
      </c>
      <c r="B92" s="8">
        <v>41.53</v>
      </c>
    </row>
    <row r="93" spans="1:2">
      <c r="A93" s="8">
        <v>1.84</v>
      </c>
      <c r="B93" s="8">
        <v>41.98</v>
      </c>
    </row>
    <row r="94" spans="1:2">
      <c r="A94" s="8">
        <v>1.86</v>
      </c>
      <c r="B94" s="8">
        <v>42.44</v>
      </c>
    </row>
    <row r="95" spans="1:2">
      <c r="A95" s="8">
        <v>1.88</v>
      </c>
      <c r="B95" s="8">
        <v>42.89</v>
      </c>
    </row>
    <row r="96" spans="1:2">
      <c r="A96" s="8">
        <v>1.9</v>
      </c>
      <c r="B96" s="8">
        <v>43.35</v>
      </c>
    </row>
    <row r="97" spans="1:2">
      <c r="A97" s="8">
        <v>1.92</v>
      </c>
      <c r="B97" s="8">
        <v>43.8</v>
      </c>
    </row>
    <row r="98" spans="1:2">
      <c r="A98" s="8">
        <v>1.94</v>
      </c>
      <c r="B98" s="8">
        <v>44.25</v>
      </c>
    </row>
    <row r="99" spans="1:2">
      <c r="A99" s="8">
        <v>1.96</v>
      </c>
      <c r="B99" s="8">
        <v>44.71</v>
      </c>
    </row>
    <row r="100" spans="1:2">
      <c r="A100" s="8">
        <v>1.98</v>
      </c>
      <c r="B100" s="8">
        <v>45.16</v>
      </c>
    </row>
    <row r="101" spans="1:2">
      <c r="A101" s="8">
        <v>2</v>
      </c>
      <c r="B101" s="9">
        <v>45.62</v>
      </c>
    </row>
    <row r="102" spans="1:2">
      <c r="A102" s="8">
        <v>2.02</v>
      </c>
      <c r="B102" s="9">
        <v>46.07</v>
      </c>
    </row>
    <row r="103" spans="1:2">
      <c r="A103" s="8">
        <v>2.04</v>
      </c>
      <c r="B103" s="9">
        <v>46.53</v>
      </c>
    </row>
    <row r="104" spans="1:2">
      <c r="A104" s="8">
        <v>2.06</v>
      </c>
      <c r="B104" s="9">
        <v>46.98</v>
      </c>
    </row>
    <row r="105" spans="1:2">
      <c r="A105" s="8">
        <v>2.08</v>
      </c>
      <c r="B105" s="9">
        <v>47.44</v>
      </c>
    </row>
    <row r="106" spans="1:2">
      <c r="A106" s="8">
        <v>2.1</v>
      </c>
      <c r="B106" s="9">
        <v>47.89</v>
      </c>
    </row>
    <row r="107" spans="1:2">
      <c r="A107" s="8">
        <v>2.12</v>
      </c>
      <c r="B107" s="9">
        <v>48.35</v>
      </c>
    </row>
    <row r="108" spans="1:2">
      <c r="A108" s="8">
        <v>2.14</v>
      </c>
      <c r="B108" s="9">
        <v>48.8</v>
      </c>
    </row>
    <row r="109" spans="1:2">
      <c r="A109" s="8">
        <v>2.16</v>
      </c>
      <c r="B109" s="9">
        <v>49.26</v>
      </c>
    </row>
    <row r="110" spans="1:2">
      <c r="A110" s="8">
        <v>2.1800000000000002</v>
      </c>
      <c r="B110" s="9">
        <v>49.71</v>
      </c>
    </row>
    <row r="111" spans="1:2">
      <c r="A111" s="8">
        <v>2.2000000000000002</v>
      </c>
      <c r="B111" s="9">
        <v>50.17</v>
      </c>
    </row>
    <row r="112" spans="1:2">
      <c r="A112" s="8">
        <v>2.2200000000000002</v>
      </c>
      <c r="B112" s="9">
        <v>50.62</v>
      </c>
    </row>
    <row r="113" spans="1:2">
      <c r="A113" s="8">
        <v>2.2400000000000002</v>
      </c>
      <c r="B113" s="9">
        <v>51.08</v>
      </c>
    </row>
    <row r="114" spans="1:2">
      <c r="A114" s="8">
        <v>2.2599999999999998</v>
      </c>
      <c r="B114" s="9">
        <v>51.53</v>
      </c>
    </row>
    <row r="115" spans="1:2">
      <c r="A115" s="8">
        <v>2.2799999999999998</v>
      </c>
      <c r="B115" s="9">
        <v>51.99</v>
      </c>
    </row>
    <row r="116" spans="1:2">
      <c r="A116" s="8">
        <v>2.2999999999999998</v>
      </c>
      <c r="B116" s="9">
        <v>52.44</v>
      </c>
    </row>
    <row r="117" spans="1:2">
      <c r="A117" s="8">
        <v>2.3199999999999998</v>
      </c>
      <c r="B117" s="9">
        <v>52.9</v>
      </c>
    </row>
    <row r="118" spans="1:2">
      <c r="A118" s="8">
        <v>2.34</v>
      </c>
      <c r="B118" s="9">
        <v>53.35</v>
      </c>
    </row>
    <row r="119" spans="1:2">
      <c r="A119" s="8">
        <v>2.36</v>
      </c>
      <c r="B119" s="9">
        <v>53.81</v>
      </c>
    </row>
    <row r="120" spans="1:2">
      <c r="A120" s="8">
        <v>2.38</v>
      </c>
      <c r="B120" s="9">
        <v>54.26</v>
      </c>
    </row>
    <row r="121" spans="1:2">
      <c r="A121" s="8">
        <v>2.4</v>
      </c>
      <c r="B121" s="9">
        <v>54.72</v>
      </c>
    </row>
    <row r="122" spans="1:2">
      <c r="A122" s="8">
        <v>2.42</v>
      </c>
      <c r="B122" s="9">
        <v>55.17</v>
      </c>
    </row>
    <row r="123" spans="1:2">
      <c r="A123" s="8">
        <v>2.44</v>
      </c>
      <c r="B123" s="9">
        <v>55.63</v>
      </c>
    </row>
    <row r="124" spans="1:2">
      <c r="A124" s="8">
        <v>2.46</v>
      </c>
      <c r="B124" s="9">
        <v>56.08</v>
      </c>
    </row>
    <row r="125" spans="1:2">
      <c r="A125" s="8">
        <v>2.48</v>
      </c>
      <c r="B125" s="9">
        <v>56.54</v>
      </c>
    </row>
    <row r="126" spans="1:2">
      <c r="A126" s="8">
        <v>2.5</v>
      </c>
      <c r="B126" s="9">
        <v>56.99</v>
      </c>
    </row>
    <row r="127" spans="1:2">
      <c r="A127" s="8">
        <v>2.52</v>
      </c>
      <c r="B127" s="9">
        <v>57.44</v>
      </c>
    </row>
    <row r="128" spans="1:2">
      <c r="A128" s="8">
        <v>2.54</v>
      </c>
      <c r="B128" s="9">
        <v>57.9</v>
      </c>
    </row>
    <row r="129" spans="1:2">
      <c r="A129" s="8">
        <v>2.56</v>
      </c>
      <c r="B129" s="9">
        <v>58.35</v>
      </c>
    </row>
    <row r="130" spans="1:2">
      <c r="A130" s="8">
        <v>2.58</v>
      </c>
      <c r="B130" s="9">
        <v>58.81</v>
      </c>
    </row>
    <row r="131" spans="1:2">
      <c r="A131" s="8">
        <v>2.6</v>
      </c>
      <c r="B131" s="9">
        <v>59.26</v>
      </c>
    </row>
    <row r="132" spans="1:2">
      <c r="A132" s="8">
        <v>2.62</v>
      </c>
      <c r="B132" s="9">
        <v>59.72</v>
      </c>
    </row>
    <row r="133" spans="1:2">
      <c r="A133" s="8">
        <v>2.64</v>
      </c>
      <c r="B133" s="9">
        <v>60.17</v>
      </c>
    </row>
    <row r="134" spans="1:2">
      <c r="A134" s="8">
        <v>2.66</v>
      </c>
      <c r="B134" s="9">
        <v>60.63</v>
      </c>
    </row>
    <row r="135" spans="1:2">
      <c r="A135" s="8">
        <v>2.68</v>
      </c>
      <c r="B135" s="9">
        <v>61.08</v>
      </c>
    </row>
    <row r="136" spans="1:2">
      <c r="A136" s="8">
        <v>2.7</v>
      </c>
      <c r="B136" s="9">
        <v>61.54</v>
      </c>
    </row>
    <row r="137" spans="1:2">
      <c r="A137" s="8">
        <v>2.72</v>
      </c>
      <c r="B137" s="9">
        <v>61.99</v>
      </c>
    </row>
    <row r="138" spans="1:2">
      <c r="A138" s="8">
        <v>2.74</v>
      </c>
      <c r="B138" s="9">
        <v>62.45</v>
      </c>
    </row>
    <row r="139" spans="1:2">
      <c r="A139" s="8">
        <v>2.76</v>
      </c>
      <c r="B139" s="9">
        <v>62.9</v>
      </c>
    </row>
    <row r="140" spans="1:2">
      <c r="A140" s="8">
        <v>2.78</v>
      </c>
      <c r="B140" s="9">
        <v>63.36</v>
      </c>
    </row>
    <row r="141" spans="1:2">
      <c r="A141" s="8">
        <v>2.8</v>
      </c>
      <c r="B141" s="8">
        <v>63.81</v>
      </c>
    </row>
    <row r="142" spans="1:2">
      <c r="A142" s="8">
        <v>2.82</v>
      </c>
      <c r="B142" s="8">
        <v>64.27</v>
      </c>
    </row>
    <row r="143" spans="1:2">
      <c r="A143" s="8">
        <v>2.84</v>
      </c>
      <c r="B143" s="8">
        <v>64.72</v>
      </c>
    </row>
    <row r="144" spans="1:2">
      <c r="A144" s="8">
        <v>2.86</v>
      </c>
      <c r="B144" s="8">
        <v>65.180000000000007</v>
      </c>
    </row>
    <row r="145" spans="1:2">
      <c r="A145" s="8">
        <v>2.88</v>
      </c>
      <c r="B145" s="8">
        <v>65.63</v>
      </c>
    </row>
    <row r="146" spans="1:2">
      <c r="A146" s="8">
        <v>2.9</v>
      </c>
      <c r="B146" s="8">
        <v>66.09</v>
      </c>
    </row>
    <row r="147" spans="1:2">
      <c r="A147" s="8">
        <v>2.92</v>
      </c>
      <c r="B147" s="8">
        <v>66.540000000000006</v>
      </c>
    </row>
    <row r="148" spans="1:2">
      <c r="A148" s="8">
        <v>2.94</v>
      </c>
      <c r="B148" s="8">
        <v>67</v>
      </c>
    </row>
    <row r="149" spans="1:2">
      <c r="A149" s="8">
        <v>2.96</v>
      </c>
      <c r="B149" s="8">
        <v>67.45</v>
      </c>
    </row>
    <row r="150" spans="1:2">
      <c r="A150" s="8">
        <v>2.98</v>
      </c>
      <c r="B150" s="8">
        <v>67.91</v>
      </c>
    </row>
    <row r="151" spans="1:2">
      <c r="A151" s="8">
        <v>3</v>
      </c>
      <c r="B151" s="9">
        <v>68.36</v>
      </c>
    </row>
    <row r="152" spans="1:2">
      <c r="A152" s="8">
        <v>3.02</v>
      </c>
      <c r="B152" s="9">
        <v>68.819999999999993</v>
      </c>
    </row>
    <row r="153" spans="1:2">
      <c r="A153" s="8">
        <v>3.04</v>
      </c>
      <c r="B153" s="9">
        <v>69.27</v>
      </c>
    </row>
    <row r="154" spans="1:2">
      <c r="A154" s="8">
        <v>3.06</v>
      </c>
      <c r="B154" s="9">
        <v>69.73</v>
      </c>
    </row>
    <row r="155" spans="1:2">
      <c r="A155" s="8">
        <v>3.08</v>
      </c>
      <c r="B155" s="9">
        <v>70.180000000000007</v>
      </c>
    </row>
    <row r="156" spans="1:2">
      <c r="A156" s="8">
        <v>3.1</v>
      </c>
      <c r="B156" s="9">
        <v>70.63</v>
      </c>
    </row>
    <row r="157" spans="1:2">
      <c r="A157" s="8">
        <v>3.12</v>
      </c>
      <c r="B157" s="9">
        <v>71.09</v>
      </c>
    </row>
    <row r="158" spans="1:2">
      <c r="A158" s="8">
        <v>3.14</v>
      </c>
      <c r="B158" s="9">
        <v>71.540000000000006</v>
      </c>
    </row>
    <row r="159" spans="1:2">
      <c r="A159" s="8">
        <v>3.16</v>
      </c>
      <c r="B159" s="9">
        <v>72</v>
      </c>
    </row>
    <row r="160" spans="1:2">
      <c r="A160" s="8">
        <v>3.18</v>
      </c>
      <c r="B160" s="9">
        <v>72.45</v>
      </c>
    </row>
    <row r="161" spans="1:2">
      <c r="A161" s="8">
        <v>3.2</v>
      </c>
      <c r="B161" s="9">
        <v>72.91</v>
      </c>
    </row>
    <row r="162" spans="1:2">
      <c r="A162" s="8">
        <v>3.22</v>
      </c>
      <c r="B162" s="9">
        <v>73.36</v>
      </c>
    </row>
    <row r="163" spans="1:2">
      <c r="A163" s="8">
        <v>3.24</v>
      </c>
      <c r="B163" s="9">
        <v>73.819999999999993</v>
      </c>
    </row>
    <row r="164" spans="1:2">
      <c r="A164" s="8">
        <v>3.26</v>
      </c>
      <c r="B164" s="9">
        <v>74.27</v>
      </c>
    </row>
    <row r="165" spans="1:2">
      <c r="A165" s="8">
        <v>3.28</v>
      </c>
      <c r="B165" s="9">
        <v>74.73</v>
      </c>
    </row>
    <row r="166" spans="1:2">
      <c r="A166" s="8">
        <v>3.3</v>
      </c>
      <c r="B166" s="9">
        <v>75.180000000000007</v>
      </c>
    </row>
    <row r="167" spans="1:2">
      <c r="A167" s="8">
        <v>3.32</v>
      </c>
      <c r="B167" s="9">
        <v>75.64</v>
      </c>
    </row>
    <row r="168" spans="1:2">
      <c r="A168" s="8">
        <v>3.34</v>
      </c>
      <c r="B168" s="9">
        <v>76.09</v>
      </c>
    </row>
    <row r="169" spans="1:2">
      <c r="A169" s="8">
        <v>3.36</v>
      </c>
      <c r="B169" s="9">
        <v>76.55</v>
      </c>
    </row>
    <row r="170" spans="1:2">
      <c r="A170" s="8">
        <v>3.38</v>
      </c>
      <c r="B170" s="9">
        <v>77</v>
      </c>
    </row>
    <row r="171" spans="1:2">
      <c r="A171" s="8">
        <v>3.4</v>
      </c>
      <c r="B171" s="9">
        <v>77.459999999999994</v>
      </c>
    </row>
    <row r="172" spans="1:2">
      <c r="A172" s="8">
        <v>3.42</v>
      </c>
      <c r="B172" s="9">
        <v>77.91</v>
      </c>
    </row>
    <row r="173" spans="1:2">
      <c r="A173" s="8">
        <v>3.44</v>
      </c>
      <c r="B173" s="9">
        <v>78.37</v>
      </c>
    </row>
    <row r="174" spans="1:2">
      <c r="A174" s="8">
        <v>3.46</v>
      </c>
      <c r="B174" s="9">
        <v>78.819999999999993</v>
      </c>
    </row>
    <row r="175" spans="1:2">
      <c r="A175" s="8">
        <v>3.48</v>
      </c>
      <c r="B175" s="9">
        <v>79.28</v>
      </c>
    </row>
    <row r="176" spans="1:2">
      <c r="A176" s="8">
        <v>3.5</v>
      </c>
      <c r="B176" s="9">
        <v>79.73</v>
      </c>
    </row>
    <row r="177" spans="1:2">
      <c r="A177" s="8">
        <v>3.52</v>
      </c>
      <c r="B177" s="9">
        <v>80.19</v>
      </c>
    </row>
    <row r="178" spans="1:2">
      <c r="A178" s="8">
        <v>3.54</v>
      </c>
      <c r="B178" s="9">
        <v>80.64</v>
      </c>
    </row>
    <row r="179" spans="1:2">
      <c r="A179" s="8">
        <v>3.56</v>
      </c>
      <c r="B179" s="9">
        <v>81.099999999999994</v>
      </c>
    </row>
    <row r="180" spans="1:2">
      <c r="A180" s="8">
        <v>3.58</v>
      </c>
      <c r="B180" s="9">
        <v>81.55</v>
      </c>
    </row>
    <row r="181" spans="1:2">
      <c r="A181" s="8">
        <v>3.6</v>
      </c>
      <c r="B181" s="9">
        <v>82.01</v>
      </c>
    </row>
    <row r="182" spans="1:2">
      <c r="A182" s="8">
        <v>3.62</v>
      </c>
      <c r="B182" s="9">
        <v>82.46</v>
      </c>
    </row>
    <row r="183" spans="1:2">
      <c r="A183" s="8">
        <v>3.64</v>
      </c>
      <c r="B183" s="9">
        <v>82.92</v>
      </c>
    </row>
    <row r="184" spans="1:2">
      <c r="A184" s="8">
        <v>3.66</v>
      </c>
      <c r="B184" s="9">
        <v>83.37</v>
      </c>
    </row>
    <row r="185" spans="1:2">
      <c r="A185" s="8">
        <v>3.68</v>
      </c>
      <c r="B185" s="9">
        <v>83.82</v>
      </c>
    </row>
    <row r="186" spans="1:2">
      <c r="A186" s="8">
        <v>3.7</v>
      </c>
      <c r="B186" s="9">
        <v>84.28</v>
      </c>
    </row>
    <row r="187" spans="1:2">
      <c r="A187" s="8">
        <v>3.72</v>
      </c>
      <c r="B187" s="9">
        <v>84.73</v>
      </c>
    </row>
    <row r="188" spans="1:2">
      <c r="A188" s="8">
        <v>3.74</v>
      </c>
      <c r="B188" s="9">
        <v>85.19</v>
      </c>
    </row>
    <row r="189" spans="1:2">
      <c r="A189" s="8">
        <v>3.76</v>
      </c>
      <c r="B189" s="9">
        <v>85.64</v>
      </c>
    </row>
    <row r="190" spans="1:2">
      <c r="A190" s="8">
        <v>3.78</v>
      </c>
      <c r="B190" s="9">
        <v>86.1</v>
      </c>
    </row>
    <row r="191" spans="1:2">
      <c r="A191" s="8">
        <v>3.8</v>
      </c>
      <c r="B191" s="8">
        <v>86.55</v>
      </c>
    </row>
    <row r="192" spans="1:2">
      <c r="A192" s="8">
        <v>3.82</v>
      </c>
      <c r="B192" s="8">
        <v>87.01</v>
      </c>
    </row>
    <row r="193" spans="1:2">
      <c r="A193" s="8">
        <v>3.84</v>
      </c>
      <c r="B193" s="8">
        <v>87.46</v>
      </c>
    </row>
    <row r="194" spans="1:2">
      <c r="A194" s="8">
        <v>3.86</v>
      </c>
      <c r="B194" s="8">
        <v>87.92</v>
      </c>
    </row>
    <row r="195" spans="1:2">
      <c r="A195" s="8">
        <v>3.88</v>
      </c>
      <c r="B195" s="8">
        <v>88.37</v>
      </c>
    </row>
    <row r="196" spans="1:2">
      <c r="A196" s="8">
        <v>3.9</v>
      </c>
      <c r="B196" s="8">
        <v>88.83</v>
      </c>
    </row>
    <row r="197" spans="1:2">
      <c r="A197" s="8">
        <v>3.92</v>
      </c>
      <c r="B197" s="8">
        <v>89.28</v>
      </c>
    </row>
    <row r="198" spans="1:2">
      <c r="A198" s="8">
        <v>3.94</v>
      </c>
      <c r="B198" s="8">
        <v>89.74</v>
      </c>
    </row>
    <row r="199" spans="1:2">
      <c r="A199" s="8">
        <v>3.96</v>
      </c>
      <c r="B199" s="8">
        <v>90.19</v>
      </c>
    </row>
    <row r="200" spans="1:2">
      <c r="A200" s="8">
        <v>3.98</v>
      </c>
      <c r="B200" s="8">
        <v>90.65</v>
      </c>
    </row>
    <row r="201" spans="1:2">
      <c r="A201" s="8">
        <v>4</v>
      </c>
      <c r="B201" s="9">
        <v>91.1</v>
      </c>
    </row>
    <row r="202" spans="1:2">
      <c r="A202" s="8">
        <v>4.0199999999999996</v>
      </c>
      <c r="B202" s="9">
        <v>91.56</v>
      </c>
    </row>
    <row r="203" spans="1:2">
      <c r="A203" s="8">
        <v>4.04</v>
      </c>
      <c r="B203" s="9">
        <v>92.01</v>
      </c>
    </row>
    <row r="204" spans="1:2">
      <c r="A204" s="8">
        <v>4.0599999999999996</v>
      </c>
      <c r="B204" s="9">
        <v>92.47</v>
      </c>
    </row>
    <row r="205" spans="1:2">
      <c r="A205" s="8">
        <v>4.08</v>
      </c>
      <c r="B205" s="9">
        <v>92.92</v>
      </c>
    </row>
    <row r="206" spans="1:2">
      <c r="A206" s="8">
        <v>4.0999999999999996</v>
      </c>
      <c r="B206" s="9">
        <v>93.38</v>
      </c>
    </row>
    <row r="207" spans="1:2">
      <c r="A207" s="8">
        <v>4.12</v>
      </c>
      <c r="B207" s="9">
        <v>93.83</v>
      </c>
    </row>
    <row r="208" spans="1:2">
      <c r="A208" s="8">
        <v>4.1399999999999997</v>
      </c>
      <c r="B208" s="9">
        <v>94.29</v>
      </c>
    </row>
    <row r="209" spans="1:2">
      <c r="A209" s="8">
        <v>4.16</v>
      </c>
      <c r="B209" s="9">
        <v>94.74</v>
      </c>
    </row>
    <row r="210" spans="1:2">
      <c r="A210" s="8">
        <v>4.18</v>
      </c>
      <c r="B210" s="9">
        <v>95.2</v>
      </c>
    </row>
    <row r="211" spans="1:2">
      <c r="A211" s="8">
        <v>4.2</v>
      </c>
      <c r="B211" s="9">
        <v>95.65</v>
      </c>
    </row>
    <row r="212" spans="1:2">
      <c r="A212" s="8">
        <v>4.22</v>
      </c>
      <c r="B212" s="9">
        <v>96.11</v>
      </c>
    </row>
    <row r="213" spans="1:2">
      <c r="A213" s="8">
        <v>4.24</v>
      </c>
      <c r="B213" s="9">
        <v>96.56</v>
      </c>
    </row>
    <row r="214" spans="1:2">
      <c r="A214" s="8">
        <v>4.26</v>
      </c>
      <c r="B214" s="9">
        <v>97.01</v>
      </c>
    </row>
    <row r="215" spans="1:2">
      <c r="A215" s="8">
        <v>4.28</v>
      </c>
      <c r="B215" s="9">
        <v>97.47</v>
      </c>
    </row>
    <row r="216" spans="1:2">
      <c r="A216" s="8">
        <v>4.3</v>
      </c>
      <c r="B216" s="9">
        <v>97.92</v>
      </c>
    </row>
    <row r="217" spans="1:2">
      <c r="A217" s="8">
        <v>4.32</v>
      </c>
      <c r="B217" s="9">
        <v>98.38</v>
      </c>
    </row>
    <row r="218" spans="1:2">
      <c r="A218" s="8">
        <v>4.34</v>
      </c>
      <c r="B218" s="9">
        <v>98.83</v>
      </c>
    </row>
    <row r="219" spans="1:2">
      <c r="A219" s="8">
        <v>4.3600000000000003</v>
      </c>
      <c r="B219" s="9">
        <v>99.29</v>
      </c>
    </row>
    <row r="220" spans="1:2">
      <c r="A220" s="8">
        <v>4.38</v>
      </c>
      <c r="B220" s="9">
        <v>99.74</v>
      </c>
    </row>
    <row r="221" spans="1:2">
      <c r="A221" s="8">
        <v>4.4000000000000004</v>
      </c>
      <c r="B221" s="9">
        <v>100.2</v>
      </c>
    </row>
    <row r="222" spans="1:2">
      <c r="A222" s="8">
        <v>4.42</v>
      </c>
      <c r="B222" s="9">
        <v>100.65</v>
      </c>
    </row>
    <row r="223" spans="1:2">
      <c r="A223" s="8">
        <v>4.4400000000000004</v>
      </c>
      <c r="B223" s="9">
        <v>101.11</v>
      </c>
    </row>
    <row r="224" spans="1:2">
      <c r="A224" s="8">
        <v>4.46</v>
      </c>
      <c r="B224" s="9">
        <v>101.56</v>
      </c>
    </row>
    <row r="225" spans="1:2">
      <c r="A225" s="8">
        <v>4.4800000000000004</v>
      </c>
      <c r="B225" s="9">
        <v>102.02</v>
      </c>
    </row>
    <row r="226" spans="1:2">
      <c r="A226" s="8">
        <v>4.5</v>
      </c>
      <c r="B226" s="9">
        <v>102.47</v>
      </c>
    </row>
    <row r="227" spans="1:2">
      <c r="A227" s="8">
        <v>4.5199999999999996</v>
      </c>
      <c r="B227" s="9">
        <v>102.93</v>
      </c>
    </row>
    <row r="228" spans="1:2">
      <c r="A228" s="8">
        <v>4.54</v>
      </c>
      <c r="B228" s="9">
        <v>103.38</v>
      </c>
    </row>
    <row r="229" spans="1:2">
      <c r="A229" s="8">
        <v>4.5599999999999996</v>
      </c>
      <c r="B229" s="9">
        <v>103.84</v>
      </c>
    </row>
    <row r="230" spans="1:2">
      <c r="A230" s="8">
        <v>4.58</v>
      </c>
      <c r="B230" s="9">
        <v>104.29</v>
      </c>
    </row>
    <row r="231" spans="1:2">
      <c r="A231" s="8">
        <v>4.5999999999999996</v>
      </c>
      <c r="B231" s="9">
        <v>104.75</v>
      </c>
    </row>
    <row r="232" spans="1:2">
      <c r="A232" s="8">
        <v>4.62</v>
      </c>
      <c r="B232" s="9">
        <v>105.2</v>
      </c>
    </row>
    <row r="233" spans="1:2">
      <c r="A233" s="8">
        <v>4.6399999999999997</v>
      </c>
      <c r="B233" s="9">
        <v>105.66</v>
      </c>
    </row>
    <row r="234" spans="1:2">
      <c r="A234" s="8">
        <v>4.66</v>
      </c>
      <c r="B234" s="9">
        <v>106.11</v>
      </c>
    </row>
    <row r="235" spans="1:2">
      <c r="A235" s="8">
        <v>4.68</v>
      </c>
      <c r="B235" s="9">
        <v>106.57</v>
      </c>
    </row>
    <row r="236" spans="1:2">
      <c r="A236" s="8">
        <v>4.7</v>
      </c>
      <c r="B236" s="9">
        <v>107.02</v>
      </c>
    </row>
    <row r="237" spans="1:2">
      <c r="A237" s="8">
        <v>4.72</v>
      </c>
      <c r="B237" s="9">
        <v>107.48</v>
      </c>
    </row>
    <row r="238" spans="1:2">
      <c r="A238" s="8">
        <v>4.74</v>
      </c>
      <c r="B238" s="9">
        <v>107.93</v>
      </c>
    </row>
    <row r="239" spans="1:2">
      <c r="A239" s="8">
        <v>4.76</v>
      </c>
      <c r="B239" s="9">
        <v>108.39</v>
      </c>
    </row>
    <row r="240" spans="1:2">
      <c r="A240" s="8">
        <v>4.78</v>
      </c>
      <c r="B240" s="9">
        <v>108.84</v>
      </c>
    </row>
    <row r="241" spans="1:2">
      <c r="A241" s="8">
        <v>4.8</v>
      </c>
      <c r="B241" s="8">
        <v>109.3</v>
      </c>
    </row>
    <row r="242" spans="1:2">
      <c r="A242" s="8">
        <v>4.82</v>
      </c>
      <c r="B242" s="8">
        <v>109.75</v>
      </c>
    </row>
    <row r="243" spans="1:2">
      <c r="A243" s="8">
        <v>4.84</v>
      </c>
      <c r="B243" s="8">
        <v>110.2</v>
      </c>
    </row>
    <row r="244" spans="1:2">
      <c r="A244" s="8">
        <v>4.8600000000000003</v>
      </c>
      <c r="B244" s="8">
        <v>110.66</v>
      </c>
    </row>
    <row r="245" spans="1:2">
      <c r="A245" s="8">
        <v>4.88</v>
      </c>
      <c r="B245" s="8">
        <v>111.11</v>
      </c>
    </row>
    <row r="246" spans="1:2">
      <c r="A246" s="8">
        <v>4.9000000000000004</v>
      </c>
      <c r="B246" s="8">
        <v>111.57</v>
      </c>
    </row>
    <row r="247" spans="1:2">
      <c r="A247" s="8">
        <v>4.92</v>
      </c>
      <c r="B247" s="8">
        <v>112.02</v>
      </c>
    </row>
    <row r="248" spans="1:2">
      <c r="A248" s="8">
        <v>4.9400000000000004</v>
      </c>
      <c r="B248" s="8">
        <v>112.48</v>
      </c>
    </row>
    <row r="249" spans="1:2">
      <c r="A249" s="8">
        <v>4.96</v>
      </c>
      <c r="B249" s="8">
        <v>112.93</v>
      </c>
    </row>
    <row r="250" spans="1:2">
      <c r="A250" s="8">
        <v>4.9800000000000004</v>
      </c>
      <c r="B250" s="8">
        <v>113.39</v>
      </c>
    </row>
    <row r="251" spans="1:2">
      <c r="A251" s="8">
        <v>5</v>
      </c>
      <c r="B251" s="9">
        <v>113.84</v>
      </c>
    </row>
    <row r="252" spans="1:2">
      <c r="A252" s="8">
        <v>5.0199999999999996</v>
      </c>
      <c r="B252" s="9">
        <v>114.3</v>
      </c>
    </row>
    <row r="253" spans="1:2">
      <c r="A253" s="8">
        <v>5.04</v>
      </c>
      <c r="B253" s="9">
        <v>114.75</v>
      </c>
    </row>
    <row r="254" spans="1:2">
      <c r="A254" s="8">
        <v>5.0599999999999996</v>
      </c>
      <c r="B254" s="9">
        <v>115.21</v>
      </c>
    </row>
    <row r="255" spans="1:2">
      <c r="A255" s="8">
        <v>5.08</v>
      </c>
      <c r="B255" s="9">
        <v>115.66</v>
      </c>
    </row>
    <row r="256" spans="1:2">
      <c r="A256" s="8">
        <v>5.0999999999999996</v>
      </c>
      <c r="B256" s="9">
        <v>116.12</v>
      </c>
    </row>
    <row r="257" spans="1:2">
      <c r="A257" s="8">
        <v>5.12</v>
      </c>
      <c r="B257" s="9">
        <v>116.57</v>
      </c>
    </row>
    <row r="258" spans="1:2">
      <c r="A258" s="8">
        <v>5.14</v>
      </c>
      <c r="B258" s="9">
        <v>117.03</v>
      </c>
    </row>
    <row r="259" spans="1:2">
      <c r="A259" s="8">
        <v>5.16</v>
      </c>
      <c r="B259" s="9">
        <v>117.48</v>
      </c>
    </row>
    <row r="260" spans="1:2">
      <c r="A260" s="8">
        <v>5.18</v>
      </c>
      <c r="B260" s="9">
        <v>117.94</v>
      </c>
    </row>
    <row r="261" spans="1:2">
      <c r="A261" s="8">
        <v>5.2</v>
      </c>
      <c r="B261" s="9">
        <v>118.39</v>
      </c>
    </row>
    <row r="262" spans="1:2">
      <c r="A262" s="8">
        <v>5.22</v>
      </c>
      <c r="B262" s="9">
        <v>118.85</v>
      </c>
    </row>
    <row r="263" spans="1:2">
      <c r="A263" s="8">
        <v>5.24</v>
      </c>
      <c r="B263" s="9">
        <v>119.3</v>
      </c>
    </row>
    <row r="264" spans="1:2">
      <c r="A264" s="8">
        <v>5.26</v>
      </c>
      <c r="B264" s="9">
        <v>119.76</v>
      </c>
    </row>
    <row r="265" spans="1:2">
      <c r="A265" s="8">
        <v>5.28</v>
      </c>
      <c r="B265" s="9">
        <v>120.21</v>
      </c>
    </row>
    <row r="266" spans="1:2">
      <c r="A266" s="8">
        <v>5.3</v>
      </c>
      <c r="B266" s="9">
        <v>120.67</v>
      </c>
    </row>
    <row r="267" spans="1:2">
      <c r="A267" s="8">
        <v>5.32</v>
      </c>
      <c r="B267" s="9">
        <v>121.12</v>
      </c>
    </row>
    <row r="268" spans="1:2">
      <c r="A268" s="8">
        <v>5.34</v>
      </c>
      <c r="B268" s="9">
        <v>121.58</v>
      </c>
    </row>
    <row r="269" spans="1:2">
      <c r="A269" s="8">
        <v>5.36</v>
      </c>
      <c r="B269" s="9">
        <v>122.03</v>
      </c>
    </row>
    <row r="270" spans="1:2">
      <c r="A270" s="8">
        <v>5.38</v>
      </c>
      <c r="B270" s="9">
        <v>122.49</v>
      </c>
    </row>
    <row r="271" spans="1:2">
      <c r="A271" s="8">
        <v>5.4</v>
      </c>
      <c r="B271" s="9">
        <v>122.94</v>
      </c>
    </row>
    <row r="272" spans="1:2">
      <c r="A272" s="8">
        <v>5.42</v>
      </c>
      <c r="B272" s="9">
        <v>123.39</v>
      </c>
    </row>
    <row r="273" spans="1:2">
      <c r="A273" s="8">
        <v>5.44</v>
      </c>
      <c r="B273" s="9">
        <v>123.85</v>
      </c>
    </row>
    <row r="274" spans="1:2">
      <c r="A274" s="8">
        <v>5.46</v>
      </c>
      <c r="B274" s="9">
        <v>124.3</v>
      </c>
    </row>
    <row r="275" spans="1:2">
      <c r="A275" s="8">
        <v>5.48</v>
      </c>
      <c r="B275" s="9">
        <v>124.76</v>
      </c>
    </row>
    <row r="276" spans="1:2">
      <c r="A276" s="8">
        <v>5.5</v>
      </c>
      <c r="B276" s="9">
        <v>125.21</v>
      </c>
    </row>
    <row r="277" spans="1:2">
      <c r="A277" s="8">
        <v>5.52</v>
      </c>
      <c r="B277" s="9">
        <v>125.67</v>
      </c>
    </row>
    <row r="278" spans="1:2">
      <c r="A278" s="8">
        <v>5.54</v>
      </c>
      <c r="B278" s="9">
        <v>126.12</v>
      </c>
    </row>
    <row r="279" spans="1:2">
      <c r="A279" s="8">
        <v>5.56</v>
      </c>
      <c r="B279" s="9">
        <v>126.58</v>
      </c>
    </row>
    <row r="280" spans="1:2">
      <c r="A280" s="8">
        <v>5.58</v>
      </c>
      <c r="B280" s="9">
        <v>127.03</v>
      </c>
    </row>
    <row r="281" spans="1:2">
      <c r="A281" s="8">
        <v>5.6</v>
      </c>
      <c r="B281" s="9">
        <v>127.49</v>
      </c>
    </row>
    <row r="282" spans="1:2">
      <c r="A282" s="8">
        <v>5.62</v>
      </c>
      <c r="B282" s="9">
        <v>127.94</v>
      </c>
    </row>
    <row r="283" spans="1:2">
      <c r="A283" s="8">
        <v>5.64</v>
      </c>
      <c r="B283" s="9">
        <v>128.4</v>
      </c>
    </row>
    <row r="284" spans="1:2">
      <c r="A284" s="8">
        <v>5.66</v>
      </c>
      <c r="B284" s="9">
        <v>128.85</v>
      </c>
    </row>
    <row r="285" spans="1:2">
      <c r="A285" s="8">
        <v>5.68</v>
      </c>
      <c r="B285" s="9">
        <v>129.31</v>
      </c>
    </row>
    <row r="286" spans="1:2">
      <c r="A286" s="8">
        <v>5.7</v>
      </c>
      <c r="B286" s="9">
        <v>129.76</v>
      </c>
    </row>
    <row r="287" spans="1:2">
      <c r="A287" s="8">
        <v>5.72</v>
      </c>
      <c r="B287" s="9">
        <v>130.22</v>
      </c>
    </row>
    <row r="288" spans="1:2">
      <c r="A288" s="8">
        <v>5.74</v>
      </c>
      <c r="B288" s="9">
        <v>130.66999999999999</v>
      </c>
    </row>
    <row r="289" spans="1:2">
      <c r="A289" s="8">
        <v>5.76</v>
      </c>
      <c r="B289" s="9">
        <v>131.13</v>
      </c>
    </row>
    <row r="290" spans="1:2">
      <c r="A290" s="8">
        <v>5.78</v>
      </c>
      <c r="B290" s="9">
        <v>131.58000000000001</v>
      </c>
    </row>
    <row r="291" spans="1:2">
      <c r="A291" s="8">
        <v>5.8</v>
      </c>
      <c r="B291" s="8">
        <v>132.04</v>
      </c>
    </row>
    <row r="292" spans="1:2">
      <c r="A292" s="8">
        <v>5.82</v>
      </c>
      <c r="B292" s="8">
        <v>132.49</v>
      </c>
    </row>
    <row r="293" spans="1:2">
      <c r="A293" s="8">
        <v>5.84</v>
      </c>
      <c r="B293" s="8">
        <v>132.94999999999999</v>
      </c>
    </row>
    <row r="294" spans="1:2">
      <c r="A294" s="8">
        <v>5.86</v>
      </c>
      <c r="B294" s="8">
        <v>133.4</v>
      </c>
    </row>
    <row r="295" spans="1:2">
      <c r="A295" s="8">
        <v>5.88</v>
      </c>
      <c r="B295" s="8">
        <v>133.86000000000001</v>
      </c>
    </row>
    <row r="296" spans="1:2">
      <c r="A296" s="8">
        <v>5.9</v>
      </c>
      <c r="B296" s="8">
        <v>134.31</v>
      </c>
    </row>
    <row r="297" spans="1:2">
      <c r="A297" s="8">
        <v>5.92</v>
      </c>
      <c r="B297" s="8">
        <v>134.77000000000001</v>
      </c>
    </row>
    <row r="298" spans="1:2">
      <c r="A298" s="8">
        <v>5.94</v>
      </c>
      <c r="B298" s="8">
        <v>135.22</v>
      </c>
    </row>
    <row r="299" spans="1:2">
      <c r="A299" s="8">
        <v>5.96</v>
      </c>
      <c r="B299" s="8">
        <v>135.68</v>
      </c>
    </row>
    <row r="300" spans="1:2">
      <c r="A300" s="8">
        <v>5.98</v>
      </c>
      <c r="B300" s="8">
        <v>136.13</v>
      </c>
    </row>
    <row r="301" spans="1:2">
      <c r="A301" s="8">
        <v>6</v>
      </c>
      <c r="B301" s="9">
        <v>136.59</v>
      </c>
    </row>
    <row r="302" spans="1:2">
      <c r="A302" s="8">
        <v>6.02</v>
      </c>
      <c r="B302" s="9">
        <v>137.04</v>
      </c>
    </row>
    <row r="303" spans="1:2">
      <c r="A303" s="8">
        <v>6.04</v>
      </c>
      <c r="B303" s="9">
        <v>137.49</v>
      </c>
    </row>
    <row r="304" spans="1:2">
      <c r="A304" s="8">
        <v>6.06</v>
      </c>
      <c r="B304" s="9">
        <v>137.94999999999999</v>
      </c>
    </row>
    <row r="305" spans="1:2">
      <c r="A305" s="8">
        <v>6.08</v>
      </c>
      <c r="B305" s="9">
        <v>138.4</v>
      </c>
    </row>
    <row r="306" spans="1:2">
      <c r="A306" s="8">
        <v>6.1</v>
      </c>
      <c r="B306" s="9">
        <v>138.86000000000001</v>
      </c>
    </row>
    <row r="307" spans="1:2">
      <c r="A307" s="8">
        <v>6.12</v>
      </c>
      <c r="B307" s="9">
        <v>139.31</v>
      </c>
    </row>
    <row r="308" spans="1:2">
      <c r="A308" s="8">
        <v>6.14</v>
      </c>
      <c r="B308" s="9">
        <v>139.77000000000001</v>
      </c>
    </row>
    <row r="309" spans="1:2">
      <c r="A309" s="8">
        <v>6.16</v>
      </c>
      <c r="B309" s="9">
        <v>140.22</v>
      </c>
    </row>
    <row r="310" spans="1:2">
      <c r="A310" s="8">
        <v>6.18</v>
      </c>
      <c r="B310" s="9">
        <v>140.68</v>
      </c>
    </row>
    <row r="311" spans="1:2">
      <c r="A311" s="8">
        <v>6.2</v>
      </c>
      <c r="B311" s="9">
        <v>141.13</v>
      </c>
    </row>
    <row r="312" spans="1:2">
      <c r="A312" s="8">
        <v>6.22</v>
      </c>
      <c r="B312" s="9">
        <v>141.59</v>
      </c>
    </row>
    <row r="313" spans="1:2">
      <c r="A313" s="8">
        <v>6.24</v>
      </c>
      <c r="B313" s="9">
        <v>142.04</v>
      </c>
    </row>
    <row r="314" spans="1:2">
      <c r="A314" s="8">
        <v>6.26</v>
      </c>
      <c r="B314" s="9">
        <v>142.5</v>
      </c>
    </row>
    <row r="315" spans="1:2">
      <c r="A315" s="8">
        <v>6.28</v>
      </c>
      <c r="B315" s="9">
        <v>142.94999999999999</v>
      </c>
    </row>
    <row r="316" spans="1:2">
      <c r="A316" s="8">
        <v>6.3</v>
      </c>
      <c r="B316" s="9">
        <v>143.41</v>
      </c>
    </row>
    <row r="317" spans="1:2">
      <c r="A317" s="8">
        <v>6.32</v>
      </c>
      <c r="B317" s="9">
        <v>143.86000000000001</v>
      </c>
    </row>
    <row r="318" spans="1:2">
      <c r="A318" s="8">
        <v>6.34</v>
      </c>
      <c r="B318" s="9">
        <v>144.32</v>
      </c>
    </row>
    <row r="319" spans="1:2">
      <c r="A319" s="8">
        <v>6.36</v>
      </c>
      <c r="B319" s="9">
        <v>144.77000000000001</v>
      </c>
    </row>
    <row r="320" spans="1:2">
      <c r="A320" s="8">
        <v>6.38</v>
      </c>
      <c r="B320" s="9">
        <v>145.22999999999999</v>
      </c>
    </row>
    <row r="321" spans="1:2">
      <c r="A321" s="8">
        <v>6.4</v>
      </c>
      <c r="B321" s="9">
        <v>145.68</v>
      </c>
    </row>
    <row r="322" spans="1:2">
      <c r="A322" s="8">
        <v>6.42</v>
      </c>
      <c r="B322" s="9">
        <v>146.13999999999999</v>
      </c>
    </row>
    <row r="323" spans="1:2">
      <c r="A323" s="8">
        <v>6.44</v>
      </c>
      <c r="B323" s="9">
        <v>146.59</v>
      </c>
    </row>
    <row r="324" spans="1:2">
      <c r="A324" s="8">
        <v>6.46</v>
      </c>
      <c r="B324" s="9">
        <v>147.05000000000001</v>
      </c>
    </row>
    <row r="325" spans="1:2">
      <c r="A325" s="8">
        <v>6.48</v>
      </c>
      <c r="B325" s="9">
        <v>147.5</v>
      </c>
    </row>
    <row r="326" spans="1:2">
      <c r="A326" s="8">
        <v>6.5</v>
      </c>
      <c r="B326" s="9">
        <v>147.96</v>
      </c>
    </row>
    <row r="327" spans="1:2">
      <c r="A327" s="8">
        <v>6.52</v>
      </c>
      <c r="B327" s="9">
        <v>148.41</v>
      </c>
    </row>
    <row r="328" spans="1:2">
      <c r="A328" s="8">
        <v>6.54</v>
      </c>
      <c r="B328" s="9">
        <v>148.87</v>
      </c>
    </row>
    <row r="329" spans="1:2">
      <c r="A329" s="8">
        <v>6.56</v>
      </c>
      <c r="B329" s="9">
        <v>149.32</v>
      </c>
    </row>
    <row r="330" spans="1:2">
      <c r="A330" s="8">
        <v>6.58</v>
      </c>
      <c r="B330" s="9">
        <v>149.78</v>
      </c>
    </row>
    <row r="331" spans="1:2">
      <c r="A331" s="8">
        <v>6.6</v>
      </c>
      <c r="B331" s="9">
        <v>150.22999999999999</v>
      </c>
    </row>
    <row r="332" spans="1:2">
      <c r="A332" s="8">
        <v>6.62</v>
      </c>
      <c r="B332" s="9">
        <v>150.68</v>
      </c>
    </row>
    <row r="333" spans="1:2">
      <c r="A333" s="8">
        <v>6.64</v>
      </c>
      <c r="B333" s="9">
        <v>151.13999999999999</v>
      </c>
    </row>
    <row r="334" spans="1:2">
      <c r="A334" s="8">
        <v>6.66</v>
      </c>
      <c r="B334" s="9">
        <v>151.59</v>
      </c>
    </row>
    <row r="335" spans="1:2">
      <c r="A335" s="8">
        <v>6.68</v>
      </c>
      <c r="B335" s="9">
        <v>152.05000000000001</v>
      </c>
    </row>
    <row r="336" spans="1:2">
      <c r="A336" s="8">
        <v>6.7</v>
      </c>
      <c r="B336" s="9">
        <v>152.5</v>
      </c>
    </row>
    <row r="337" spans="1:2">
      <c r="A337" s="8">
        <v>6.72</v>
      </c>
      <c r="B337" s="9">
        <v>152.96</v>
      </c>
    </row>
    <row r="338" spans="1:2">
      <c r="A338" s="8">
        <v>6.74</v>
      </c>
      <c r="B338" s="9">
        <v>153.41</v>
      </c>
    </row>
    <row r="339" spans="1:2">
      <c r="A339" s="8">
        <v>6.76</v>
      </c>
      <c r="B339" s="9">
        <v>153.87</v>
      </c>
    </row>
    <row r="340" spans="1:2">
      <c r="A340" s="8">
        <v>6.78</v>
      </c>
      <c r="B340" s="9">
        <v>154.32</v>
      </c>
    </row>
    <row r="341" spans="1:2">
      <c r="A341" s="8">
        <v>6.8</v>
      </c>
      <c r="B341" s="9">
        <v>154.78</v>
      </c>
    </row>
    <row r="342" spans="1:2">
      <c r="A342" s="8">
        <v>6.82</v>
      </c>
      <c r="B342" s="9">
        <v>155.22999999999999</v>
      </c>
    </row>
    <row r="343" spans="1:2">
      <c r="A343" s="8">
        <v>6.84</v>
      </c>
      <c r="B343" s="9">
        <v>155.69</v>
      </c>
    </row>
    <row r="344" spans="1:2">
      <c r="A344" s="8">
        <v>6.86</v>
      </c>
      <c r="B344" s="9">
        <v>156.13999999999999</v>
      </c>
    </row>
    <row r="345" spans="1:2">
      <c r="A345" s="8">
        <v>6.88</v>
      </c>
      <c r="B345" s="9">
        <v>156.6</v>
      </c>
    </row>
    <row r="346" spans="1:2">
      <c r="A346" s="8">
        <v>6.9</v>
      </c>
      <c r="B346" s="9">
        <v>157.05000000000001</v>
      </c>
    </row>
    <row r="347" spans="1:2">
      <c r="A347" s="8">
        <v>6.92</v>
      </c>
      <c r="B347" s="9">
        <v>157.51</v>
      </c>
    </row>
    <row r="348" spans="1:2">
      <c r="A348" s="8">
        <v>6.94</v>
      </c>
      <c r="B348" s="9">
        <v>157.96</v>
      </c>
    </row>
    <row r="349" spans="1:2">
      <c r="A349" s="8">
        <v>6.96</v>
      </c>
      <c r="B349" s="9">
        <v>158.41999999999999</v>
      </c>
    </row>
    <row r="350" spans="1:2">
      <c r="A350" s="8">
        <v>6.98</v>
      </c>
      <c r="B350" s="9">
        <v>158.87</v>
      </c>
    </row>
    <row r="351" spans="1:2">
      <c r="A351" s="8">
        <v>7</v>
      </c>
      <c r="B351" s="9">
        <v>159.33000000000001</v>
      </c>
    </row>
    <row r="352" spans="1:2">
      <c r="A352" s="8">
        <v>7.02</v>
      </c>
      <c r="B352" s="9">
        <v>159.78</v>
      </c>
    </row>
    <row r="353" spans="1:2">
      <c r="A353" s="8">
        <v>7.04</v>
      </c>
      <c r="B353" s="9">
        <v>160.24</v>
      </c>
    </row>
    <row r="354" spans="1:2">
      <c r="A354" s="8">
        <v>7.06</v>
      </c>
      <c r="B354" s="9">
        <v>160.69</v>
      </c>
    </row>
    <row r="355" spans="1:2">
      <c r="A355" s="8">
        <v>7.08</v>
      </c>
      <c r="B355" s="9">
        <v>161.15</v>
      </c>
    </row>
    <row r="356" spans="1:2">
      <c r="A356" s="8">
        <v>7.1</v>
      </c>
      <c r="B356" s="9">
        <v>161.6</v>
      </c>
    </row>
    <row r="357" spans="1:2">
      <c r="A357" s="8">
        <v>7.12</v>
      </c>
      <c r="B357" s="9">
        <v>162.06</v>
      </c>
    </row>
    <row r="358" spans="1:2">
      <c r="A358" s="8">
        <v>7.14</v>
      </c>
      <c r="B358" s="9">
        <v>162.51</v>
      </c>
    </row>
    <row r="359" spans="1:2">
      <c r="A359" s="8">
        <v>7.16</v>
      </c>
      <c r="B359" s="9">
        <v>162.97</v>
      </c>
    </row>
    <row r="360" spans="1:2">
      <c r="A360" s="8">
        <v>7.18</v>
      </c>
      <c r="B360" s="9">
        <v>163.41999999999999</v>
      </c>
    </row>
    <row r="361" spans="1:2">
      <c r="A361" s="8">
        <v>7.2</v>
      </c>
      <c r="B361" s="9">
        <v>163.87</v>
      </c>
    </row>
    <row r="362" spans="1:2">
      <c r="A362" s="8">
        <v>7.22</v>
      </c>
      <c r="B362" s="9">
        <v>164.33</v>
      </c>
    </row>
    <row r="363" spans="1:2">
      <c r="A363" s="8">
        <v>7.24</v>
      </c>
      <c r="B363" s="9">
        <v>164.78</v>
      </c>
    </row>
    <row r="364" spans="1:2">
      <c r="A364" s="8">
        <v>7.26</v>
      </c>
      <c r="B364" s="9">
        <v>165.24</v>
      </c>
    </row>
    <row r="365" spans="1:2">
      <c r="A365" s="8">
        <v>7.28</v>
      </c>
      <c r="B365" s="9">
        <v>165.69</v>
      </c>
    </row>
    <row r="366" spans="1:2">
      <c r="A366" s="8">
        <v>7.3</v>
      </c>
      <c r="B366" s="9">
        <v>166.15</v>
      </c>
    </row>
    <row r="367" spans="1:2">
      <c r="A367" s="8">
        <v>7.32</v>
      </c>
      <c r="B367" s="9">
        <v>166.6</v>
      </c>
    </row>
    <row r="368" spans="1:2">
      <c r="A368" s="8">
        <v>7.34</v>
      </c>
      <c r="B368" s="9">
        <v>167.06</v>
      </c>
    </row>
    <row r="369" spans="1:2">
      <c r="A369" s="8">
        <v>7.36</v>
      </c>
      <c r="B369" s="9">
        <v>167.51</v>
      </c>
    </row>
    <row r="370" spans="1:2">
      <c r="A370" s="8">
        <v>7.38</v>
      </c>
      <c r="B370" s="9">
        <v>167.97</v>
      </c>
    </row>
    <row r="371" spans="1:2">
      <c r="A371" s="8">
        <v>7.4</v>
      </c>
      <c r="B371" s="9">
        <v>168.42</v>
      </c>
    </row>
    <row r="372" spans="1:2">
      <c r="A372" s="8">
        <v>7.42</v>
      </c>
      <c r="B372" s="9">
        <v>168.88</v>
      </c>
    </row>
    <row r="373" spans="1:2">
      <c r="A373" s="8">
        <v>7.44</v>
      </c>
      <c r="B373" s="9">
        <v>169.33</v>
      </c>
    </row>
    <row r="374" spans="1:2">
      <c r="A374" s="8">
        <v>7.46</v>
      </c>
      <c r="B374" s="9">
        <v>169.79</v>
      </c>
    </row>
    <row r="375" spans="1:2">
      <c r="A375" s="8">
        <v>7.48</v>
      </c>
      <c r="B375" s="9">
        <v>170.24</v>
      </c>
    </row>
    <row r="376" spans="1:2">
      <c r="A376" s="8">
        <v>7.5</v>
      </c>
      <c r="B376" s="9">
        <v>170.7</v>
      </c>
    </row>
    <row r="377" spans="1:2">
      <c r="A377" s="8">
        <v>7.52</v>
      </c>
      <c r="B377" s="9">
        <v>171.15</v>
      </c>
    </row>
    <row r="378" spans="1:2">
      <c r="A378" s="8">
        <v>7.54</v>
      </c>
      <c r="B378" s="9">
        <v>171.61</v>
      </c>
    </row>
    <row r="379" spans="1:2">
      <c r="A379" s="8">
        <v>7.56</v>
      </c>
      <c r="B379" s="9">
        <v>172.06</v>
      </c>
    </row>
    <row r="380" spans="1:2">
      <c r="A380" s="8">
        <v>7.58</v>
      </c>
      <c r="B380" s="9">
        <v>172.51</v>
      </c>
    </row>
    <row r="381" spans="1:2">
      <c r="A381" s="8">
        <v>7.6</v>
      </c>
      <c r="B381" s="9">
        <v>172.9</v>
      </c>
    </row>
    <row r="382" spans="1:2">
      <c r="A382" s="8">
        <v>7.62</v>
      </c>
      <c r="B382" s="9">
        <v>173.13</v>
      </c>
    </row>
  </sheetData>
  <sheetProtection sheet="1" objects="1" scenarios="1" selectLockedCells="1"/>
  <conditionalFormatting sqref="A1:A1048576">
    <cfRule type="expression" dxfId="14" priority="2">
      <formula>IF(AND(OR(B1=$P$3,B1=$P$5),OR(A1=$O$3,A1=$O$5)),TRUE,FALSE)</formula>
    </cfRule>
  </conditionalFormatting>
  <conditionalFormatting sqref="B1:B1048576">
    <cfRule type="expression" dxfId="13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382"/>
  <sheetViews>
    <sheetView workbookViewId="0">
      <selection activeCell="C1" sqref="C1"/>
    </sheetView>
  </sheetViews>
  <sheetFormatPr defaultColWidth="8.9453125" defaultRowHeight="14.4"/>
  <cols>
    <col min="1" max="7" width="8.9453125" style="8"/>
    <col min="8" max="16384" width="8.9453125" style="5"/>
  </cols>
  <sheetData>
    <row r="1" spans="1:16">
      <c r="A1" s="8">
        <v>0</v>
      </c>
      <c r="B1" s="9">
        <v>0.23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6">
      <c r="A2" s="8">
        <v>0.02</v>
      </c>
      <c r="B2" s="9">
        <v>0.74</v>
      </c>
      <c r="D2" s="8">
        <v>0</v>
      </c>
      <c r="E2" s="8">
        <v>0</v>
      </c>
      <c r="F2" s="9">
        <v>-0.7</v>
      </c>
      <c r="G2" s="9">
        <v>-0.6</v>
      </c>
      <c r="H2" s="8">
        <v>-0.6</v>
      </c>
      <c r="I2" s="5">
        <v>7.9749999999999996</v>
      </c>
      <c r="J2" s="4">
        <f>'Tank Sounding'!C13</f>
        <v>1.98</v>
      </c>
      <c r="L2" s="4">
        <f>INT(M2)</f>
        <v>2</v>
      </c>
      <c r="M2" s="4">
        <f>'Tank Sounding'!B8</f>
        <v>2.7</v>
      </c>
      <c r="N2" s="4">
        <f>IF(L2=M2,M2,L2+1)</f>
        <v>3</v>
      </c>
      <c r="O2" s="3" t="s">
        <v>1</v>
      </c>
      <c r="P2" s="3" t="s">
        <v>2</v>
      </c>
    </row>
    <row r="3" spans="1:16">
      <c r="A3" s="8">
        <v>0.04</v>
      </c>
      <c r="B3" s="9">
        <v>1.25</v>
      </c>
      <c r="D3" s="8">
        <v>0.2</v>
      </c>
      <c r="E3" s="8">
        <v>0</v>
      </c>
      <c r="F3" s="9">
        <v>-7.8</v>
      </c>
      <c r="G3" s="9">
        <v>-13.5</v>
      </c>
      <c r="H3" s="8">
        <v>-15.6</v>
      </c>
      <c r="J3" s="6">
        <f>I2-J2</f>
        <v>5.9949999999999992</v>
      </c>
      <c r="K3" s="5">
        <f>MROUND(J3,0.2)</f>
        <v>6</v>
      </c>
      <c r="L3" s="5">
        <f>VLOOKUP(ROUNDDOWN($K$3,2),D:H,MATCH(L2,E1:H1,0)+1,FALSE)</f>
        <v>-15.6</v>
      </c>
      <c r="M3" s="5">
        <f>L3+((N3-L3)*(M2-L2))</f>
        <v>-21.060000000000002</v>
      </c>
      <c r="N3" s="5">
        <f>VLOOKUP(ROUNDDOWN($K$3,2),D:H,MATCH(N2,E1:H1,0)+1,FALSE)</f>
        <v>-23.4</v>
      </c>
      <c r="O3" s="6">
        <f>IF(P8,O8,O8-0.01)</f>
        <v>5.78</v>
      </c>
      <c r="P3" s="4">
        <f>VLOOKUP(ROUNDDOWN(O3,2),$A:$B,2,FALSE)</f>
        <v>147.66999999999999</v>
      </c>
    </row>
    <row r="4" spans="1:16">
      <c r="A4" s="8">
        <v>0.06</v>
      </c>
      <c r="B4" s="9">
        <v>1.76</v>
      </c>
      <c r="D4" s="8">
        <v>0.4</v>
      </c>
      <c r="E4" s="8">
        <v>0</v>
      </c>
      <c r="F4" s="9">
        <v>-7.8</v>
      </c>
      <c r="G4" s="9">
        <v>-15.6</v>
      </c>
      <c r="H4" s="8">
        <v>-22.6</v>
      </c>
      <c r="J4" s="5" t="b">
        <f>IF(AND(OR(B1=$P$3,B1=$P$5),OR(A1=$O$3,A1=$O$5)),TRUE,FALSE)</f>
        <v>0</v>
      </c>
      <c r="O4" s="6">
        <f>J3+(M3/100)</f>
        <v>5.7843999999999989</v>
      </c>
      <c r="P4" s="6">
        <f>IF((P5-P3)&gt;0,P3+((P5-P3)/(O5-O3)*(O4-O3)),P3)</f>
        <v>147.78219999999996</v>
      </c>
    </row>
    <row r="5" spans="1:16">
      <c r="A5" s="8">
        <v>0.08</v>
      </c>
      <c r="B5" s="9">
        <v>2.27</v>
      </c>
      <c r="D5" s="8">
        <v>0.6</v>
      </c>
      <c r="E5" s="8">
        <v>0</v>
      </c>
      <c r="F5" s="9">
        <v>-7.8</v>
      </c>
      <c r="G5" s="9">
        <v>-15.6</v>
      </c>
      <c r="H5" s="8">
        <v>-23.4</v>
      </c>
      <c r="O5" s="6">
        <f>IF(O4=O3,O3,O3+0.02)</f>
        <v>5.8</v>
      </c>
      <c r="P5" s="4">
        <f>VLOOKUP(ROUNDDOWN(O5,2),$A:$B,2,FALSE)</f>
        <v>148.18</v>
      </c>
    </row>
    <row r="6" spans="1:16">
      <c r="A6" s="8">
        <v>0.1</v>
      </c>
      <c r="B6" s="9">
        <v>2.78</v>
      </c>
      <c r="D6" s="8">
        <v>0.8</v>
      </c>
      <c r="E6" s="8">
        <v>0</v>
      </c>
      <c r="F6" s="9">
        <v>-7.8</v>
      </c>
      <c r="G6" s="9">
        <v>-15.6</v>
      </c>
      <c r="H6" s="8">
        <v>-23.4</v>
      </c>
    </row>
    <row r="7" spans="1:16">
      <c r="A7" s="8">
        <v>0.12</v>
      </c>
      <c r="B7" s="9">
        <v>3.29</v>
      </c>
      <c r="D7" s="8">
        <v>1</v>
      </c>
      <c r="E7" s="8">
        <v>0</v>
      </c>
      <c r="F7" s="9">
        <v>-7.8</v>
      </c>
      <c r="G7" s="9">
        <v>-15.6</v>
      </c>
      <c r="H7" s="8">
        <v>-23.4</v>
      </c>
    </row>
    <row r="8" spans="1:16">
      <c r="A8" s="8">
        <v>0.14000000000000001</v>
      </c>
      <c r="B8" s="9">
        <v>3.8</v>
      </c>
      <c r="D8" s="8">
        <v>1.2</v>
      </c>
      <c r="E8" s="8">
        <v>0</v>
      </c>
      <c r="F8" s="9">
        <v>-7.8</v>
      </c>
      <c r="G8" s="9">
        <v>-15.6</v>
      </c>
      <c r="H8" s="8">
        <v>-23.4</v>
      </c>
      <c r="O8" s="4">
        <f>ROUND(O4,2)</f>
        <v>5.78</v>
      </c>
      <c r="P8" s="5" t="b">
        <f>ISEVEN(VALUE(RIGHT(O8*100,1)))</f>
        <v>1</v>
      </c>
    </row>
    <row r="9" spans="1:16">
      <c r="A9" s="8">
        <v>0.16</v>
      </c>
      <c r="B9" s="9">
        <v>4.3099999999999996</v>
      </c>
      <c r="D9" s="8">
        <v>1.4</v>
      </c>
      <c r="E9" s="8">
        <v>0</v>
      </c>
      <c r="F9" s="9">
        <v>-7.8</v>
      </c>
      <c r="G9" s="9">
        <v>-15.6</v>
      </c>
      <c r="H9" s="8">
        <v>-23.4</v>
      </c>
      <c r="J9" s="5" t="s">
        <v>39</v>
      </c>
      <c r="L9" s="6">
        <f>I2-O4</f>
        <v>2.1906000000000008</v>
      </c>
    </row>
    <row r="10" spans="1:16">
      <c r="A10" s="8">
        <v>0.18</v>
      </c>
      <c r="B10" s="9">
        <v>4.82</v>
      </c>
      <c r="D10" s="8">
        <v>1.6</v>
      </c>
      <c r="E10" s="8">
        <v>0</v>
      </c>
      <c r="F10" s="9">
        <v>-7.8</v>
      </c>
      <c r="G10" s="9">
        <v>-15.6</v>
      </c>
      <c r="H10" s="8">
        <v>-23.4</v>
      </c>
    </row>
    <row r="11" spans="1:16">
      <c r="A11" s="8">
        <v>0.2</v>
      </c>
      <c r="B11" s="9">
        <v>5.33</v>
      </c>
      <c r="D11" s="8">
        <v>1.8</v>
      </c>
      <c r="E11" s="8">
        <v>0</v>
      </c>
      <c r="F11" s="9">
        <v>-7.8</v>
      </c>
      <c r="G11" s="9">
        <v>-15.6</v>
      </c>
      <c r="H11" s="8">
        <v>-23.4</v>
      </c>
    </row>
    <row r="12" spans="1:16">
      <c r="A12" s="8">
        <v>0.22</v>
      </c>
      <c r="B12" s="9">
        <v>5.84</v>
      </c>
      <c r="D12" s="8">
        <v>2</v>
      </c>
      <c r="E12" s="8">
        <v>0</v>
      </c>
      <c r="F12" s="9">
        <v>-7.8</v>
      </c>
      <c r="G12" s="9">
        <v>-15.6</v>
      </c>
      <c r="H12" s="8">
        <v>-23.4</v>
      </c>
      <c r="O12" s="4"/>
    </row>
    <row r="13" spans="1:16">
      <c r="A13" s="8">
        <v>0.24</v>
      </c>
      <c r="B13" s="9">
        <v>6.35</v>
      </c>
      <c r="D13" s="8">
        <v>2.2000000000000002</v>
      </c>
      <c r="E13" s="8">
        <v>0</v>
      </c>
      <c r="F13" s="9">
        <v>-7.8</v>
      </c>
      <c r="G13" s="9">
        <v>-15.6</v>
      </c>
      <c r="H13" s="8">
        <v>-23.4</v>
      </c>
    </row>
    <row r="14" spans="1:16">
      <c r="A14" s="8">
        <v>0.26</v>
      </c>
      <c r="B14" s="9">
        <v>6.86</v>
      </c>
      <c r="D14" s="8">
        <v>2.4</v>
      </c>
      <c r="E14" s="8">
        <v>0</v>
      </c>
      <c r="F14" s="9">
        <v>-7.8</v>
      </c>
      <c r="G14" s="9">
        <v>-15.6</v>
      </c>
      <c r="H14" s="8">
        <v>-23.4</v>
      </c>
    </row>
    <row r="15" spans="1:16">
      <c r="A15" s="8">
        <v>0.28000000000000003</v>
      </c>
      <c r="B15" s="9">
        <v>7.37</v>
      </c>
      <c r="D15" s="8">
        <v>2.6</v>
      </c>
      <c r="E15" s="8">
        <v>0</v>
      </c>
      <c r="F15" s="9">
        <v>-7.8</v>
      </c>
      <c r="G15" s="9">
        <v>-15.6</v>
      </c>
      <c r="H15" s="8">
        <v>-23.4</v>
      </c>
    </row>
    <row r="16" spans="1:16">
      <c r="A16" s="8">
        <v>0.3</v>
      </c>
      <c r="B16" s="9">
        <v>7.88</v>
      </c>
      <c r="D16" s="8">
        <v>2.8</v>
      </c>
      <c r="E16" s="8">
        <v>0</v>
      </c>
      <c r="F16" s="9">
        <v>-7.8</v>
      </c>
      <c r="G16" s="9">
        <v>-15.6</v>
      </c>
      <c r="H16" s="8">
        <v>-23.4</v>
      </c>
    </row>
    <row r="17" spans="1:8">
      <c r="A17" s="8">
        <v>0.32</v>
      </c>
      <c r="B17" s="9">
        <v>8.39</v>
      </c>
      <c r="D17" s="8">
        <v>3</v>
      </c>
      <c r="E17" s="8">
        <v>0</v>
      </c>
      <c r="F17" s="9">
        <v>-7.8</v>
      </c>
      <c r="G17" s="9">
        <v>-15.6</v>
      </c>
      <c r="H17" s="8">
        <v>-23.4</v>
      </c>
    </row>
    <row r="18" spans="1:8">
      <c r="A18" s="8">
        <v>0.34</v>
      </c>
      <c r="B18" s="9">
        <v>8.9</v>
      </c>
      <c r="D18" s="8">
        <v>3.2</v>
      </c>
      <c r="E18" s="8">
        <v>0</v>
      </c>
      <c r="F18" s="9">
        <v>-7.8</v>
      </c>
      <c r="G18" s="9">
        <v>-15.6</v>
      </c>
      <c r="H18" s="8">
        <v>-23.4</v>
      </c>
    </row>
    <row r="19" spans="1:8">
      <c r="A19" s="8">
        <v>0.36</v>
      </c>
      <c r="B19" s="9">
        <v>9.41</v>
      </c>
      <c r="D19" s="8">
        <v>3.4</v>
      </c>
      <c r="E19" s="8">
        <v>0</v>
      </c>
      <c r="F19" s="9">
        <v>-7.8</v>
      </c>
      <c r="G19" s="9">
        <v>-15.6</v>
      </c>
      <c r="H19" s="8">
        <v>-23.4</v>
      </c>
    </row>
    <row r="20" spans="1:8">
      <c r="A20" s="8">
        <v>0.38</v>
      </c>
      <c r="B20" s="9">
        <v>9.92</v>
      </c>
      <c r="D20" s="8">
        <v>3.6</v>
      </c>
      <c r="E20" s="8">
        <v>0</v>
      </c>
      <c r="F20" s="9">
        <v>-7.8</v>
      </c>
      <c r="G20" s="9">
        <v>-15.6</v>
      </c>
      <c r="H20" s="8">
        <v>-23.4</v>
      </c>
    </row>
    <row r="21" spans="1:8">
      <c r="A21" s="8">
        <v>0.4</v>
      </c>
      <c r="B21" s="9">
        <v>10.43</v>
      </c>
      <c r="D21" s="8">
        <v>3.8</v>
      </c>
      <c r="E21" s="8">
        <v>0</v>
      </c>
      <c r="F21" s="9">
        <v>-7.8</v>
      </c>
      <c r="G21" s="9">
        <v>-15.6</v>
      </c>
      <c r="H21" s="8">
        <v>-23.4</v>
      </c>
    </row>
    <row r="22" spans="1:8">
      <c r="A22" s="8">
        <v>0.42</v>
      </c>
      <c r="B22" s="9">
        <v>10.94</v>
      </c>
      <c r="D22" s="8">
        <v>4</v>
      </c>
      <c r="E22" s="8">
        <v>0</v>
      </c>
      <c r="F22" s="9">
        <v>-7.8</v>
      </c>
      <c r="G22" s="9">
        <v>-15.6</v>
      </c>
      <c r="H22" s="8">
        <v>-23.4</v>
      </c>
    </row>
    <row r="23" spans="1:8">
      <c r="A23" s="8">
        <v>0.44</v>
      </c>
      <c r="B23" s="9">
        <v>11.45</v>
      </c>
      <c r="D23" s="8">
        <v>4.2</v>
      </c>
      <c r="E23" s="8">
        <v>0</v>
      </c>
      <c r="F23" s="9">
        <v>-7.8</v>
      </c>
      <c r="G23" s="9">
        <v>-15.6</v>
      </c>
      <c r="H23" s="8">
        <v>-23.4</v>
      </c>
    </row>
    <row r="24" spans="1:8">
      <c r="A24" s="8">
        <v>0.46</v>
      </c>
      <c r="B24" s="9">
        <v>11.96</v>
      </c>
      <c r="D24" s="8">
        <v>4.4000000000000004</v>
      </c>
      <c r="E24" s="8">
        <v>0</v>
      </c>
      <c r="F24" s="9">
        <v>-7.8</v>
      </c>
      <c r="G24" s="9">
        <v>-15.6</v>
      </c>
      <c r="H24" s="8">
        <v>-23.4</v>
      </c>
    </row>
    <row r="25" spans="1:8">
      <c r="A25" s="8">
        <v>0.48</v>
      </c>
      <c r="B25" s="9">
        <v>12.47</v>
      </c>
      <c r="D25" s="8">
        <v>4.5999999999999996</v>
      </c>
      <c r="E25" s="8">
        <v>0</v>
      </c>
      <c r="F25" s="9">
        <v>-7.8</v>
      </c>
      <c r="G25" s="9">
        <v>-15.6</v>
      </c>
      <c r="H25" s="8">
        <v>-23.4</v>
      </c>
    </row>
    <row r="26" spans="1:8">
      <c r="A26" s="8">
        <v>0.5</v>
      </c>
      <c r="B26" s="9">
        <v>12.98</v>
      </c>
      <c r="D26" s="8">
        <v>4.8</v>
      </c>
      <c r="E26" s="8">
        <v>0</v>
      </c>
      <c r="F26" s="9">
        <v>-7.8</v>
      </c>
      <c r="G26" s="9">
        <v>-15.6</v>
      </c>
      <c r="H26" s="8">
        <v>-23.4</v>
      </c>
    </row>
    <row r="27" spans="1:8">
      <c r="A27" s="8">
        <v>0.52</v>
      </c>
      <c r="B27" s="9">
        <v>13.49</v>
      </c>
      <c r="D27" s="8">
        <v>5</v>
      </c>
      <c r="E27" s="8">
        <v>0</v>
      </c>
      <c r="F27" s="9">
        <v>-7.8</v>
      </c>
      <c r="G27" s="9">
        <v>-15.6</v>
      </c>
      <c r="H27" s="8">
        <v>-23.4</v>
      </c>
    </row>
    <row r="28" spans="1:8">
      <c r="A28" s="8">
        <v>0.54</v>
      </c>
      <c r="B28" s="9">
        <v>14</v>
      </c>
      <c r="D28" s="8">
        <v>5.2</v>
      </c>
      <c r="E28" s="8">
        <v>0</v>
      </c>
      <c r="F28" s="9">
        <v>-7.8</v>
      </c>
      <c r="G28" s="9">
        <v>-15.6</v>
      </c>
      <c r="H28" s="8">
        <v>-23.4</v>
      </c>
    </row>
    <row r="29" spans="1:8">
      <c r="A29" s="8">
        <v>0.56000000000000005</v>
      </c>
      <c r="B29" s="9">
        <v>14.51</v>
      </c>
      <c r="D29" s="8">
        <v>5.4</v>
      </c>
      <c r="E29" s="8">
        <v>0</v>
      </c>
      <c r="F29" s="9">
        <v>-7.8</v>
      </c>
      <c r="G29" s="9">
        <v>-15.6</v>
      </c>
      <c r="H29" s="8">
        <v>-23.4</v>
      </c>
    </row>
    <row r="30" spans="1:8">
      <c r="A30" s="8">
        <v>0.57999999999999996</v>
      </c>
      <c r="B30" s="9">
        <v>15.02</v>
      </c>
      <c r="D30" s="8">
        <v>5.6</v>
      </c>
      <c r="E30" s="8">
        <v>0</v>
      </c>
      <c r="F30" s="9">
        <v>-7.8</v>
      </c>
      <c r="G30" s="9">
        <v>-15.6</v>
      </c>
      <c r="H30" s="8">
        <v>-23.4</v>
      </c>
    </row>
    <row r="31" spans="1:8">
      <c r="A31" s="8">
        <v>0.6</v>
      </c>
      <c r="B31" s="9">
        <v>15.53</v>
      </c>
      <c r="D31" s="8">
        <v>5.8</v>
      </c>
      <c r="E31" s="8">
        <v>0</v>
      </c>
      <c r="F31" s="9">
        <v>-7.8</v>
      </c>
      <c r="G31" s="9">
        <v>-15.6</v>
      </c>
      <c r="H31" s="8">
        <v>-23.4</v>
      </c>
    </row>
    <row r="32" spans="1:8">
      <c r="A32" s="8">
        <v>0.62</v>
      </c>
      <c r="B32" s="9">
        <v>16.04</v>
      </c>
      <c r="D32" s="8">
        <v>6</v>
      </c>
      <c r="E32" s="8">
        <v>0</v>
      </c>
      <c r="F32" s="9">
        <v>-7.8</v>
      </c>
      <c r="G32" s="9">
        <v>-15.6</v>
      </c>
      <c r="H32" s="8">
        <v>-23.4</v>
      </c>
    </row>
    <row r="33" spans="1:8">
      <c r="A33" s="8">
        <v>0.64</v>
      </c>
      <c r="B33" s="9">
        <v>16.55</v>
      </c>
      <c r="D33" s="8">
        <v>6.2</v>
      </c>
      <c r="E33" s="8">
        <v>0</v>
      </c>
      <c r="F33" s="9">
        <v>-7.8</v>
      </c>
      <c r="G33" s="9">
        <v>-15.6</v>
      </c>
      <c r="H33" s="8">
        <v>-23.4</v>
      </c>
    </row>
    <row r="34" spans="1:8">
      <c r="A34" s="8">
        <v>0.66</v>
      </c>
      <c r="B34" s="9">
        <v>17.059999999999999</v>
      </c>
      <c r="D34" s="8">
        <v>6.4</v>
      </c>
      <c r="E34" s="8">
        <v>0</v>
      </c>
      <c r="F34" s="9">
        <v>-7.8</v>
      </c>
      <c r="G34" s="9">
        <v>-15.6</v>
      </c>
      <c r="H34" s="8">
        <v>-23.4</v>
      </c>
    </row>
    <row r="35" spans="1:8">
      <c r="A35" s="8">
        <v>0.68</v>
      </c>
      <c r="B35" s="9">
        <v>17.57</v>
      </c>
      <c r="D35" s="8">
        <v>6.6</v>
      </c>
      <c r="E35" s="8">
        <v>0</v>
      </c>
      <c r="F35" s="9">
        <v>-7.8</v>
      </c>
      <c r="G35" s="9">
        <v>-15.6</v>
      </c>
      <c r="H35" s="8">
        <v>-23.4</v>
      </c>
    </row>
    <row r="36" spans="1:8">
      <c r="A36" s="8">
        <v>0.7</v>
      </c>
      <c r="B36" s="9">
        <v>18.09</v>
      </c>
      <c r="D36" s="8">
        <v>6.8</v>
      </c>
      <c r="E36" s="8">
        <v>0</v>
      </c>
      <c r="F36" s="9">
        <v>-7.8</v>
      </c>
      <c r="G36" s="9">
        <v>-15.6</v>
      </c>
      <c r="H36" s="8">
        <v>-23.4</v>
      </c>
    </row>
    <row r="37" spans="1:8">
      <c r="A37" s="8">
        <v>0.72</v>
      </c>
      <c r="B37" s="9">
        <v>18.600000000000001</v>
      </c>
      <c r="D37" s="8">
        <v>7</v>
      </c>
      <c r="E37" s="8">
        <v>0</v>
      </c>
      <c r="F37" s="9">
        <v>-7.8</v>
      </c>
      <c r="G37" s="9">
        <v>-15.6</v>
      </c>
      <c r="H37" s="8">
        <v>-23.4</v>
      </c>
    </row>
    <row r="38" spans="1:8">
      <c r="A38" s="8">
        <v>0.74</v>
      </c>
      <c r="B38" s="9">
        <v>19.11</v>
      </c>
      <c r="D38" s="8">
        <v>7.2</v>
      </c>
      <c r="E38" s="8">
        <v>0</v>
      </c>
      <c r="F38" s="9">
        <v>-7.8</v>
      </c>
      <c r="G38" s="9">
        <v>-15.6</v>
      </c>
      <c r="H38" s="8">
        <v>-23.4</v>
      </c>
    </row>
    <row r="39" spans="1:8">
      <c r="A39" s="8">
        <v>0.76</v>
      </c>
      <c r="B39" s="9">
        <v>19.62</v>
      </c>
      <c r="D39" s="8">
        <v>7.4</v>
      </c>
      <c r="E39" s="8">
        <v>0</v>
      </c>
      <c r="F39" s="9">
        <v>-7.8</v>
      </c>
      <c r="G39" s="9">
        <v>-15.6</v>
      </c>
      <c r="H39" s="8">
        <v>-23.4</v>
      </c>
    </row>
    <row r="40" spans="1:8">
      <c r="A40" s="8">
        <v>0.78</v>
      </c>
      <c r="B40" s="9">
        <v>20.13</v>
      </c>
      <c r="D40" s="8">
        <v>7.6</v>
      </c>
      <c r="E40" s="8">
        <v>0</v>
      </c>
      <c r="F40" s="9">
        <v>-7.9</v>
      </c>
      <c r="G40" s="9">
        <v>-15.8</v>
      </c>
      <c r="H40" s="8">
        <v>-23.6</v>
      </c>
    </row>
    <row r="41" spans="1:8">
      <c r="A41" s="8">
        <v>0.8</v>
      </c>
      <c r="B41" s="8">
        <v>20.64</v>
      </c>
      <c r="D41" s="8">
        <v>7.8</v>
      </c>
      <c r="E41" s="8">
        <v>0</v>
      </c>
      <c r="F41" s="9">
        <v>0</v>
      </c>
      <c r="G41" s="9">
        <v>-22</v>
      </c>
      <c r="H41" s="8">
        <v>-28.1</v>
      </c>
    </row>
    <row r="42" spans="1:8">
      <c r="A42" s="8">
        <v>0.82</v>
      </c>
      <c r="B42" s="8">
        <v>21.15</v>
      </c>
    </row>
    <row r="43" spans="1:8">
      <c r="A43" s="8">
        <v>0.84</v>
      </c>
      <c r="B43" s="8">
        <v>21.66</v>
      </c>
    </row>
    <row r="44" spans="1:8">
      <c r="A44" s="8">
        <v>0.86</v>
      </c>
      <c r="B44" s="8">
        <v>22.17</v>
      </c>
    </row>
    <row r="45" spans="1:8">
      <c r="A45" s="8">
        <v>0.88</v>
      </c>
      <c r="B45" s="8">
        <v>22.68</v>
      </c>
    </row>
    <row r="46" spans="1:8">
      <c r="A46" s="8">
        <v>0.9</v>
      </c>
      <c r="B46" s="8">
        <v>23.19</v>
      </c>
    </row>
    <row r="47" spans="1:8">
      <c r="A47" s="8">
        <v>0.92</v>
      </c>
      <c r="B47" s="8">
        <v>23.7</v>
      </c>
    </row>
    <row r="48" spans="1:8">
      <c r="A48" s="8">
        <v>0.94</v>
      </c>
      <c r="B48" s="8">
        <v>24.21</v>
      </c>
    </row>
    <row r="49" spans="1:2">
      <c r="A49" s="8">
        <v>0.96</v>
      </c>
      <c r="B49" s="8">
        <v>24.72</v>
      </c>
    </row>
    <row r="50" spans="1:2">
      <c r="A50" s="8">
        <v>0.98</v>
      </c>
      <c r="B50" s="8">
        <v>25.23</v>
      </c>
    </row>
    <row r="51" spans="1:2">
      <c r="A51" s="8">
        <v>1</v>
      </c>
      <c r="B51" s="9">
        <v>25.74</v>
      </c>
    </row>
    <row r="52" spans="1:2">
      <c r="A52" s="8">
        <v>1.02</v>
      </c>
      <c r="B52" s="9">
        <v>26.25</v>
      </c>
    </row>
    <row r="53" spans="1:2">
      <c r="A53" s="8">
        <v>1.04</v>
      </c>
      <c r="B53" s="9">
        <v>26.76</v>
      </c>
    </row>
    <row r="54" spans="1:2">
      <c r="A54" s="8">
        <v>1.06</v>
      </c>
      <c r="B54" s="9">
        <v>27.27</v>
      </c>
    </row>
    <row r="55" spans="1:2">
      <c r="A55" s="8">
        <v>1.08</v>
      </c>
      <c r="B55" s="9">
        <v>27.78</v>
      </c>
    </row>
    <row r="56" spans="1:2">
      <c r="A56" s="8">
        <v>1.1000000000000001</v>
      </c>
      <c r="B56" s="9">
        <v>28.29</v>
      </c>
    </row>
    <row r="57" spans="1:2">
      <c r="A57" s="8">
        <v>1.1200000000000001</v>
      </c>
      <c r="B57" s="9">
        <v>28.8</v>
      </c>
    </row>
    <row r="58" spans="1:2">
      <c r="A58" s="8">
        <v>1.1399999999999999</v>
      </c>
      <c r="B58" s="9">
        <v>29.31</v>
      </c>
    </row>
    <row r="59" spans="1:2">
      <c r="A59" s="8">
        <v>1.1599999999999999</v>
      </c>
      <c r="B59" s="9">
        <v>29.82</v>
      </c>
    </row>
    <row r="60" spans="1:2">
      <c r="A60" s="8">
        <v>1.18</v>
      </c>
      <c r="B60" s="9">
        <v>30.33</v>
      </c>
    </row>
    <row r="61" spans="1:2">
      <c r="A61" s="8">
        <v>1.2</v>
      </c>
      <c r="B61" s="9">
        <v>30.84</v>
      </c>
    </row>
    <row r="62" spans="1:2">
      <c r="A62" s="8">
        <v>1.22</v>
      </c>
      <c r="B62" s="9">
        <v>31.35</v>
      </c>
    </row>
    <row r="63" spans="1:2">
      <c r="A63" s="8">
        <v>1.24</v>
      </c>
      <c r="B63" s="9">
        <v>31.86</v>
      </c>
    </row>
    <row r="64" spans="1:2">
      <c r="A64" s="8">
        <v>1.26</v>
      </c>
      <c r="B64" s="9">
        <v>32.369999999999997</v>
      </c>
    </row>
    <row r="65" spans="1:2">
      <c r="A65" s="8">
        <v>1.28</v>
      </c>
      <c r="B65" s="9">
        <v>32.880000000000003</v>
      </c>
    </row>
    <row r="66" spans="1:2">
      <c r="A66" s="8">
        <v>1.3</v>
      </c>
      <c r="B66" s="9">
        <v>33.39</v>
      </c>
    </row>
    <row r="67" spans="1:2">
      <c r="A67" s="8">
        <v>1.32</v>
      </c>
      <c r="B67" s="9">
        <v>33.9</v>
      </c>
    </row>
    <row r="68" spans="1:2">
      <c r="A68" s="8">
        <v>1.34</v>
      </c>
      <c r="B68" s="9">
        <v>34.409999999999997</v>
      </c>
    </row>
    <row r="69" spans="1:2">
      <c r="A69" s="8">
        <v>1.36</v>
      </c>
      <c r="B69" s="9">
        <v>34.92</v>
      </c>
    </row>
    <row r="70" spans="1:2">
      <c r="A70" s="8">
        <v>1.38</v>
      </c>
      <c r="B70" s="9">
        <v>35.43</v>
      </c>
    </row>
    <row r="71" spans="1:2">
      <c r="A71" s="8">
        <v>1.4</v>
      </c>
      <c r="B71" s="9">
        <v>35.94</v>
      </c>
    </row>
    <row r="72" spans="1:2">
      <c r="A72" s="8">
        <v>1.42</v>
      </c>
      <c r="B72" s="9">
        <v>36.450000000000003</v>
      </c>
    </row>
    <row r="73" spans="1:2">
      <c r="A73" s="8">
        <v>1.44</v>
      </c>
      <c r="B73" s="9">
        <v>36.96</v>
      </c>
    </row>
    <row r="74" spans="1:2">
      <c r="A74" s="8">
        <v>1.46</v>
      </c>
      <c r="B74" s="9">
        <v>37.47</v>
      </c>
    </row>
    <row r="75" spans="1:2">
      <c r="A75" s="8">
        <v>1.48</v>
      </c>
      <c r="B75" s="9">
        <v>37.979999999999997</v>
      </c>
    </row>
    <row r="76" spans="1:2">
      <c r="A76" s="8">
        <v>1.5</v>
      </c>
      <c r="B76" s="9">
        <v>38.49</v>
      </c>
    </row>
    <row r="77" spans="1:2">
      <c r="A77" s="8">
        <v>1.52</v>
      </c>
      <c r="B77" s="9">
        <v>39</v>
      </c>
    </row>
    <row r="78" spans="1:2">
      <c r="A78" s="8">
        <v>1.54</v>
      </c>
      <c r="B78" s="9">
        <v>39.51</v>
      </c>
    </row>
    <row r="79" spans="1:2">
      <c r="A79" s="8">
        <v>1.56</v>
      </c>
      <c r="B79" s="9">
        <v>40.020000000000003</v>
      </c>
    </row>
    <row r="80" spans="1:2">
      <c r="A80" s="8">
        <v>1.58</v>
      </c>
      <c r="B80" s="9">
        <v>40.53</v>
      </c>
    </row>
    <row r="81" spans="1:2">
      <c r="A81" s="8">
        <v>1.6</v>
      </c>
      <c r="B81" s="9">
        <v>41.04</v>
      </c>
    </row>
    <row r="82" spans="1:2">
      <c r="A82" s="8">
        <v>1.62</v>
      </c>
      <c r="B82" s="9">
        <v>41.55</v>
      </c>
    </row>
    <row r="83" spans="1:2">
      <c r="A83" s="8">
        <v>1.64</v>
      </c>
      <c r="B83" s="9">
        <v>42.06</v>
      </c>
    </row>
    <row r="84" spans="1:2">
      <c r="A84" s="8">
        <v>1.66</v>
      </c>
      <c r="B84" s="9">
        <v>42.57</v>
      </c>
    </row>
    <row r="85" spans="1:2">
      <c r="A85" s="8">
        <v>1.68</v>
      </c>
      <c r="B85" s="9">
        <v>43.08</v>
      </c>
    </row>
    <row r="86" spans="1:2">
      <c r="A86" s="8">
        <v>1.7</v>
      </c>
      <c r="B86" s="9">
        <v>43.59</v>
      </c>
    </row>
    <row r="87" spans="1:2">
      <c r="A87" s="8">
        <v>1.72</v>
      </c>
      <c r="B87" s="9">
        <v>44.1</v>
      </c>
    </row>
    <row r="88" spans="1:2">
      <c r="A88" s="8">
        <v>1.74</v>
      </c>
      <c r="B88" s="9">
        <v>44.61</v>
      </c>
    </row>
    <row r="89" spans="1:2">
      <c r="A89" s="8">
        <v>1.76</v>
      </c>
      <c r="B89" s="9">
        <v>45.12</v>
      </c>
    </row>
    <row r="90" spans="1:2">
      <c r="A90" s="8">
        <v>1.78</v>
      </c>
      <c r="B90" s="9">
        <v>45.63</v>
      </c>
    </row>
    <row r="91" spans="1:2">
      <c r="A91" s="8">
        <v>1.8</v>
      </c>
      <c r="B91" s="8">
        <v>46.14</v>
      </c>
    </row>
    <row r="92" spans="1:2">
      <c r="A92" s="8">
        <v>1.82</v>
      </c>
      <c r="B92" s="8">
        <v>46.65</v>
      </c>
    </row>
    <row r="93" spans="1:2">
      <c r="A93" s="8">
        <v>1.84</v>
      </c>
      <c r="B93" s="8">
        <v>47.16</v>
      </c>
    </row>
    <row r="94" spans="1:2">
      <c r="A94" s="8">
        <v>1.86</v>
      </c>
      <c r="B94" s="8">
        <v>47.67</v>
      </c>
    </row>
    <row r="95" spans="1:2">
      <c r="A95" s="8">
        <v>1.88</v>
      </c>
      <c r="B95" s="8">
        <v>48.18</v>
      </c>
    </row>
    <row r="96" spans="1:2">
      <c r="A96" s="8">
        <v>1.9</v>
      </c>
      <c r="B96" s="8">
        <v>48.69</v>
      </c>
    </row>
    <row r="97" spans="1:2">
      <c r="A97" s="8">
        <v>1.92</v>
      </c>
      <c r="B97" s="8">
        <v>49.2</v>
      </c>
    </row>
    <row r="98" spans="1:2">
      <c r="A98" s="8">
        <v>1.94</v>
      </c>
      <c r="B98" s="8">
        <v>49.71</v>
      </c>
    </row>
    <row r="99" spans="1:2">
      <c r="A99" s="8">
        <v>1.96</v>
      </c>
      <c r="B99" s="8">
        <v>50.23</v>
      </c>
    </row>
    <row r="100" spans="1:2">
      <c r="A100" s="8">
        <v>1.98</v>
      </c>
      <c r="B100" s="8">
        <v>50.74</v>
      </c>
    </row>
    <row r="101" spans="1:2">
      <c r="A101" s="8">
        <v>2</v>
      </c>
      <c r="B101" s="9">
        <v>51.25</v>
      </c>
    </row>
    <row r="102" spans="1:2">
      <c r="A102" s="8">
        <v>2.02</v>
      </c>
      <c r="B102" s="9">
        <v>51.76</v>
      </c>
    </row>
    <row r="103" spans="1:2">
      <c r="A103" s="8">
        <v>2.04</v>
      </c>
      <c r="B103" s="9">
        <v>52.27</v>
      </c>
    </row>
    <row r="104" spans="1:2">
      <c r="A104" s="8">
        <v>2.06</v>
      </c>
      <c r="B104" s="9">
        <v>52.78</v>
      </c>
    </row>
    <row r="105" spans="1:2">
      <c r="A105" s="8">
        <v>2.08</v>
      </c>
      <c r="B105" s="9">
        <v>53.29</v>
      </c>
    </row>
    <row r="106" spans="1:2">
      <c r="A106" s="8">
        <v>2.1</v>
      </c>
      <c r="B106" s="9">
        <v>53.8</v>
      </c>
    </row>
    <row r="107" spans="1:2">
      <c r="A107" s="8">
        <v>2.12</v>
      </c>
      <c r="B107" s="9">
        <v>54.31</v>
      </c>
    </row>
    <row r="108" spans="1:2">
      <c r="A108" s="8">
        <v>2.14</v>
      </c>
      <c r="B108" s="9">
        <v>54.82</v>
      </c>
    </row>
    <row r="109" spans="1:2">
      <c r="A109" s="8">
        <v>2.16</v>
      </c>
      <c r="B109" s="9">
        <v>55.33</v>
      </c>
    </row>
    <row r="110" spans="1:2">
      <c r="A110" s="8">
        <v>2.1800000000000002</v>
      </c>
      <c r="B110" s="9">
        <v>55.84</v>
      </c>
    </row>
    <row r="111" spans="1:2">
      <c r="A111" s="8">
        <v>2.2000000000000002</v>
      </c>
      <c r="B111" s="9">
        <v>56.35</v>
      </c>
    </row>
    <row r="112" spans="1:2">
      <c r="A112" s="8">
        <v>2.2200000000000002</v>
      </c>
      <c r="B112" s="9">
        <v>56.86</v>
      </c>
    </row>
    <row r="113" spans="1:2">
      <c r="A113" s="8">
        <v>2.2400000000000002</v>
      </c>
      <c r="B113" s="9">
        <v>57.37</v>
      </c>
    </row>
    <row r="114" spans="1:2">
      <c r="A114" s="8">
        <v>2.2599999999999998</v>
      </c>
      <c r="B114" s="9">
        <v>57.88</v>
      </c>
    </row>
    <row r="115" spans="1:2">
      <c r="A115" s="8">
        <v>2.2799999999999998</v>
      </c>
      <c r="B115" s="9">
        <v>58.39</v>
      </c>
    </row>
    <row r="116" spans="1:2">
      <c r="A116" s="8">
        <v>2.2999999999999998</v>
      </c>
      <c r="B116" s="9">
        <v>58.9</v>
      </c>
    </row>
    <row r="117" spans="1:2">
      <c r="A117" s="8">
        <v>2.3199999999999998</v>
      </c>
      <c r="B117" s="9">
        <v>59.41</v>
      </c>
    </row>
    <row r="118" spans="1:2">
      <c r="A118" s="8">
        <v>2.34</v>
      </c>
      <c r="B118" s="9">
        <v>59.92</v>
      </c>
    </row>
    <row r="119" spans="1:2">
      <c r="A119" s="8">
        <v>2.36</v>
      </c>
      <c r="B119" s="9">
        <v>60.43</v>
      </c>
    </row>
    <row r="120" spans="1:2">
      <c r="A120" s="8">
        <v>2.38</v>
      </c>
      <c r="B120" s="9">
        <v>60.94</v>
      </c>
    </row>
    <row r="121" spans="1:2">
      <c r="A121" s="8">
        <v>2.4</v>
      </c>
      <c r="B121" s="9">
        <v>61.45</v>
      </c>
    </row>
    <row r="122" spans="1:2">
      <c r="A122" s="8">
        <v>2.42</v>
      </c>
      <c r="B122" s="9">
        <v>61.96</v>
      </c>
    </row>
    <row r="123" spans="1:2">
      <c r="A123" s="8">
        <v>2.44</v>
      </c>
      <c r="B123" s="9">
        <v>62.47</v>
      </c>
    </row>
    <row r="124" spans="1:2">
      <c r="A124" s="8">
        <v>2.46</v>
      </c>
      <c r="B124" s="9">
        <v>62.98</v>
      </c>
    </row>
    <row r="125" spans="1:2">
      <c r="A125" s="8">
        <v>2.48</v>
      </c>
      <c r="B125" s="9">
        <v>63.49</v>
      </c>
    </row>
    <row r="126" spans="1:2">
      <c r="A126" s="8">
        <v>2.5</v>
      </c>
      <c r="B126" s="9">
        <v>64</v>
      </c>
    </row>
    <row r="127" spans="1:2">
      <c r="A127" s="8">
        <v>2.52</v>
      </c>
      <c r="B127" s="9">
        <v>64.510000000000005</v>
      </c>
    </row>
    <row r="128" spans="1:2">
      <c r="A128" s="8">
        <v>2.54</v>
      </c>
      <c r="B128" s="9">
        <v>65.02</v>
      </c>
    </row>
    <row r="129" spans="1:2">
      <c r="A129" s="8">
        <v>2.56</v>
      </c>
      <c r="B129" s="9">
        <v>65.53</v>
      </c>
    </row>
    <row r="130" spans="1:2">
      <c r="A130" s="8">
        <v>2.58</v>
      </c>
      <c r="B130" s="9">
        <v>66.040000000000006</v>
      </c>
    </row>
    <row r="131" spans="1:2">
      <c r="A131" s="8">
        <v>2.6</v>
      </c>
      <c r="B131" s="9">
        <v>66.55</v>
      </c>
    </row>
    <row r="132" spans="1:2">
      <c r="A132" s="8">
        <v>2.62</v>
      </c>
      <c r="B132" s="9">
        <v>67.06</v>
      </c>
    </row>
    <row r="133" spans="1:2">
      <c r="A133" s="8">
        <v>2.64</v>
      </c>
      <c r="B133" s="9">
        <v>67.569999999999993</v>
      </c>
    </row>
    <row r="134" spans="1:2">
      <c r="A134" s="8">
        <v>2.66</v>
      </c>
      <c r="B134" s="9">
        <v>68.08</v>
      </c>
    </row>
    <row r="135" spans="1:2">
      <c r="A135" s="8">
        <v>2.68</v>
      </c>
      <c r="B135" s="9">
        <v>68.59</v>
      </c>
    </row>
    <row r="136" spans="1:2">
      <c r="A136" s="8">
        <v>2.7</v>
      </c>
      <c r="B136" s="9">
        <v>69.099999999999994</v>
      </c>
    </row>
    <row r="137" spans="1:2">
      <c r="A137" s="8">
        <v>2.72</v>
      </c>
      <c r="B137" s="9">
        <v>69.61</v>
      </c>
    </row>
    <row r="138" spans="1:2">
      <c r="A138" s="8">
        <v>2.74</v>
      </c>
      <c r="B138" s="9">
        <v>70.12</v>
      </c>
    </row>
    <row r="139" spans="1:2">
      <c r="A139" s="8">
        <v>2.76</v>
      </c>
      <c r="B139" s="9">
        <v>70.63</v>
      </c>
    </row>
    <row r="140" spans="1:2">
      <c r="A140" s="8">
        <v>2.78</v>
      </c>
      <c r="B140" s="9">
        <v>71.14</v>
      </c>
    </row>
    <row r="141" spans="1:2">
      <c r="A141" s="8">
        <v>2.8</v>
      </c>
      <c r="B141" s="8">
        <v>71.650000000000006</v>
      </c>
    </row>
    <row r="142" spans="1:2">
      <c r="A142" s="8">
        <v>2.82</v>
      </c>
      <c r="B142" s="8">
        <v>72.16</v>
      </c>
    </row>
    <row r="143" spans="1:2">
      <c r="A143" s="8">
        <v>2.84</v>
      </c>
      <c r="B143" s="8">
        <v>72.67</v>
      </c>
    </row>
    <row r="144" spans="1:2">
      <c r="A144" s="8">
        <v>2.86</v>
      </c>
      <c r="B144" s="8">
        <v>73.180000000000007</v>
      </c>
    </row>
    <row r="145" spans="1:2">
      <c r="A145" s="8">
        <v>2.88</v>
      </c>
      <c r="B145" s="8">
        <v>73.69</v>
      </c>
    </row>
    <row r="146" spans="1:2">
      <c r="A146" s="8">
        <v>2.9</v>
      </c>
      <c r="B146" s="8">
        <v>74.2</v>
      </c>
    </row>
    <row r="147" spans="1:2">
      <c r="A147" s="8">
        <v>2.92</v>
      </c>
      <c r="B147" s="8">
        <v>74.709999999999994</v>
      </c>
    </row>
    <row r="148" spans="1:2">
      <c r="A148" s="8">
        <v>2.94</v>
      </c>
      <c r="B148" s="8">
        <v>75.22</v>
      </c>
    </row>
    <row r="149" spans="1:2">
      <c r="A149" s="8">
        <v>2.96</v>
      </c>
      <c r="B149" s="8">
        <v>75.73</v>
      </c>
    </row>
    <row r="150" spans="1:2">
      <c r="A150" s="8">
        <v>2.98</v>
      </c>
      <c r="B150" s="8">
        <v>76.239999999999995</v>
      </c>
    </row>
    <row r="151" spans="1:2">
      <c r="A151" s="8">
        <v>3</v>
      </c>
      <c r="B151" s="9">
        <v>76.75</v>
      </c>
    </row>
    <row r="152" spans="1:2">
      <c r="A152" s="8">
        <v>3.02</v>
      </c>
      <c r="B152" s="9">
        <v>77.260000000000005</v>
      </c>
    </row>
    <row r="153" spans="1:2">
      <c r="A153" s="8">
        <v>3.04</v>
      </c>
      <c r="B153" s="9">
        <v>77.77</v>
      </c>
    </row>
    <row r="154" spans="1:2">
      <c r="A154" s="8">
        <v>3.06</v>
      </c>
      <c r="B154" s="9">
        <v>78.28</v>
      </c>
    </row>
    <row r="155" spans="1:2">
      <c r="A155" s="8">
        <v>3.08</v>
      </c>
      <c r="B155" s="9">
        <v>78.790000000000006</v>
      </c>
    </row>
    <row r="156" spans="1:2">
      <c r="A156" s="8">
        <v>3.1</v>
      </c>
      <c r="B156" s="9">
        <v>79.3</v>
      </c>
    </row>
    <row r="157" spans="1:2">
      <c r="A157" s="8">
        <v>3.12</v>
      </c>
      <c r="B157" s="9">
        <v>79.81</v>
      </c>
    </row>
    <row r="158" spans="1:2">
      <c r="A158" s="8">
        <v>3.14</v>
      </c>
      <c r="B158" s="9">
        <v>80.319999999999993</v>
      </c>
    </row>
    <row r="159" spans="1:2">
      <c r="A159" s="8">
        <v>3.16</v>
      </c>
      <c r="B159" s="9">
        <v>80.83</v>
      </c>
    </row>
    <row r="160" spans="1:2">
      <c r="A160" s="8">
        <v>3.18</v>
      </c>
      <c r="B160" s="9">
        <v>81.34</v>
      </c>
    </row>
    <row r="161" spans="1:2">
      <c r="A161" s="8">
        <v>3.2</v>
      </c>
      <c r="B161" s="9">
        <v>81.86</v>
      </c>
    </row>
    <row r="162" spans="1:2">
      <c r="A162" s="8">
        <v>3.22</v>
      </c>
      <c r="B162" s="9">
        <v>82.37</v>
      </c>
    </row>
    <row r="163" spans="1:2">
      <c r="A163" s="8">
        <v>3.24</v>
      </c>
      <c r="B163" s="9">
        <v>82.88</v>
      </c>
    </row>
    <row r="164" spans="1:2">
      <c r="A164" s="8">
        <v>3.26</v>
      </c>
      <c r="B164" s="9">
        <v>83.39</v>
      </c>
    </row>
    <row r="165" spans="1:2">
      <c r="A165" s="8">
        <v>3.28</v>
      </c>
      <c r="B165" s="9">
        <v>83.9</v>
      </c>
    </row>
    <row r="166" spans="1:2">
      <c r="A166" s="8">
        <v>3.3</v>
      </c>
      <c r="B166" s="9">
        <v>84.41</v>
      </c>
    </row>
    <row r="167" spans="1:2">
      <c r="A167" s="8">
        <v>3.32</v>
      </c>
      <c r="B167" s="9">
        <v>84.92</v>
      </c>
    </row>
    <row r="168" spans="1:2">
      <c r="A168" s="8">
        <v>3.34</v>
      </c>
      <c r="B168" s="9">
        <v>85.43</v>
      </c>
    </row>
    <row r="169" spans="1:2">
      <c r="A169" s="8">
        <v>3.36</v>
      </c>
      <c r="B169" s="9">
        <v>85.94</v>
      </c>
    </row>
    <row r="170" spans="1:2">
      <c r="A170" s="8">
        <v>3.38</v>
      </c>
      <c r="B170" s="9">
        <v>86.45</v>
      </c>
    </row>
    <row r="171" spans="1:2">
      <c r="A171" s="8">
        <v>3.4</v>
      </c>
      <c r="B171" s="9">
        <v>86.96</v>
      </c>
    </row>
    <row r="172" spans="1:2">
      <c r="A172" s="8">
        <v>3.42</v>
      </c>
      <c r="B172" s="9">
        <v>87.47</v>
      </c>
    </row>
    <row r="173" spans="1:2">
      <c r="A173" s="8">
        <v>3.44</v>
      </c>
      <c r="B173" s="9">
        <v>87.98</v>
      </c>
    </row>
    <row r="174" spans="1:2">
      <c r="A174" s="8">
        <v>3.46</v>
      </c>
      <c r="B174" s="9">
        <v>88.49</v>
      </c>
    </row>
    <row r="175" spans="1:2">
      <c r="A175" s="8">
        <v>3.48</v>
      </c>
      <c r="B175" s="9">
        <v>89</v>
      </c>
    </row>
    <row r="176" spans="1:2">
      <c r="A176" s="8">
        <v>3.5</v>
      </c>
      <c r="B176" s="9">
        <v>89.51</v>
      </c>
    </row>
    <row r="177" spans="1:2">
      <c r="A177" s="8">
        <v>3.52</v>
      </c>
      <c r="B177" s="9">
        <v>90.02</v>
      </c>
    </row>
    <row r="178" spans="1:2">
      <c r="A178" s="8">
        <v>3.54</v>
      </c>
      <c r="B178" s="9">
        <v>90.53</v>
      </c>
    </row>
    <row r="179" spans="1:2">
      <c r="A179" s="8">
        <v>3.56</v>
      </c>
      <c r="B179" s="9">
        <v>91.04</v>
      </c>
    </row>
    <row r="180" spans="1:2">
      <c r="A180" s="8">
        <v>3.58</v>
      </c>
      <c r="B180" s="9">
        <v>91.55</v>
      </c>
    </row>
    <row r="181" spans="1:2">
      <c r="A181" s="8">
        <v>3.6</v>
      </c>
      <c r="B181" s="9">
        <v>92.06</v>
      </c>
    </row>
    <row r="182" spans="1:2">
      <c r="A182" s="8">
        <v>3.62</v>
      </c>
      <c r="B182" s="9">
        <v>92.57</v>
      </c>
    </row>
    <row r="183" spans="1:2">
      <c r="A183" s="8">
        <v>3.64</v>
      </c>
      <c r="B183" s="9">
        <v>93.08</v>
      </c>
    </row>
    <row r="184" spans="1:2">
      <c r="A184" s="8">
        <v>3.66</v>
      </c>
      <c r="B184" s="9">
        <v>93.59</v>
      </c>
    </row>
    <row r="185" spans="1:2">
      <c r="A185" s="8">
        <v>3.68</v>
      </c>
      <c r="B185" s="9">
        <v>94.1</v>
      </c>
    </row>
    <row r="186" spans="1:2">
      <c r="A186" s="8">
        <v>3.7</v>
      </c>
      <c r="B186" s="9">
        <v>94.61</v>
      </c>
    </row>
    <row r="187" spans="1:2">
      <c r="A187" s="8">
        <v>3.72</v>
      </c>
      <c r="B187" s="9">
        <v>95.12</v>
      </c>
    </row>
    <row r="188" spans="1:2">
      <c r="A188" s="8">
        <v>3.74</v>
      </c>
      <c r="B188" s="9">
        <v>95.63</v>
      </c>
    </row>
    <row r="189" spans="1:2">
      <c r="A189" s="8">
        <v>3.76</v>
      </c>
      <c r="B189" s="9">
        <v>96.14</v>
      </c>
    </row>
    <row r="190" spans="1:2">
      <c r="A190" s="8">
        <v>3.78</v>
      </c>
      <c r="B190" s="9">
        <v>96.65</v>
      </c>
    </row>
    <row r="191" spans="1:2">
      <c r="A191" s="8">
        <v>3.8</v>
      </c>
      <c r="B191" s="8">
        <v>97.16</v>
      </c>
    </row>
    <row r="192" spans="1:2">
      <c r="A192" s="8">
        <v>3.82</v>
      </c>
      <c r="B192" s="8">
        <v>97.67</v>
      </c>
    </row>
    <row r="193" spans="1:2">
      <c r="A193" s="8">
        <v>3.84</v>
      </c>
      <c r="B193" s="8">
        <v>98.18</v>
      </c>
    </row>
    <row r="194" spans="1:2">
      <c r="A194" s="8">
        <v>3.86</v>
      </c>
      <c r="B194" s="8">
        <v>98.69</v>
      </c>
    </row>
    <row r="195" spans="1:2">
      <c r="A195" s="8">
        <v>3.88</v>
      </c>
      <c r="B195" s="8">
        <v>99.2</v>
      </c>
    </row>
    <row r="196" spans="1:2">
      <c r="A196" s="8">
        <v>3.9</v>
      </c>
      <c r="B196" s="8">
        <v>99.71</v>
      </c>
    </row>
    <row r="197" spans="1:2">
      <c r="A197" s="8">
        <v>3.92</v>
      </c>
      <c r="B197" s="8">
        <v>100.22</v>
      </c>
    </row>
    <row r="198" spans="1:2">
      <c r="A198" s="8">
        <v>3.94</v>
      </c>
      <c r="B198" s="8">
        <v>100.73</v>
      </c>
    </row>
    <row r="199" spans="1:2">
      <c r="A199" s="8">
        <v>3.96</v>
      </c>
      <c r="B199" s="8">
        <v>101.24</v>
      </c>
    </row>
    <row r="200" spans="1:2">
      <c r="A200" s="8">
        <v>3.98</v>
      </c>
      <c r="B200" s="8">
        <v>101.75</v>
      </c>
    </row>
    <row r="201" spans="1:2">
      <c r="A201" s="8">
        <v>4</v>
      </c>
      <c r="B201" s="9">
        <v>102.26</v>
      </c>
    </row>
    <row r="202" spans="1:2">
      <c r="A202" s="8">
        <v>4.0199999999999996</v>
      </c>
      <c r="B202" s="9">
        <v>102.77</v>
      </c>
    </row>
    <row r="203" spans="1:2">
      <c r="A203" s="8">
        <v>4.04</v>
      </c>
      <c r="B203" s="9">
        <v>103.28</v>
      </c>
    </row>
    <row r="204" spans="1:2">
      <c r="A204" s="8">
        <v>4.0599999999999996</v>
      </c>
      <c r="B204" s="9">
        <v>103.79</v>
      </c>
    </row>
    <row r="205" spans="1:2">
      <c r="A205" s="8">
        <v>4.08</v>
      </c>
      <c r="B205" s="9">
        <v>104.3</v>
      </c>
    </row>
    <row r="206" spans="1:2">
      <c r="A206" s="8">
        <v>4.0999999999999996</v>
      </c>
      <c r="B206" s="9">
        <v>104.81</v>
      </c>
    </row>
    <row r="207" spans="1:2">
      <c r="A207" s="8">
        <v>4.12</v>
      </c>
      <c r="B207" s="9">
        <v>105.32</v>
      </c>
    </row>
    <row r="208" spans="1:2">
      <c r="A208" s="8">
        <v>4.1399999999999997</v>
      </c>
      <c r="B208" s="9">
        <v>105.83</v>
      </c>
    </row>
    <row r="209" spans="1:2">
      <c r="A209" s="8">
        <v>4.16</v>
      </c>
      <c r="B209" s="9">
        <v>106.34</v>
      </c>
    </row>
    <row r="210" spans="1:2">
      <c r="A210" s="8">
        <v>4.18</v>
      </c>
      <c r="B210" s="9">
        <v>106.85</v>
      </c>
    </row>
    <row r="211" spans="1:2">
      <c r="A211" s="8">
        <v>4.2</v>
      </c>
      <c r="B211" s="9">
        <v>107.36</v>
      </c>
    </row>
    <row r="212" spans="1:2">
      <c r="A212" s="8">
        <v>4.22</v>
      </c>
      <c r="B212" s="9">
        <v>107.87</v>
      </c>
    </row>
    <row r="213" spans="1:2">
      <c r="A213" s="8">
        <v>4.24</v>
      </c>
      <c r="B213" s="9">
        <v>108.38</v>
      </c>
    </row>
    <row r="214" spans="1:2">
      <c r="A214" s="8">
        <v>4.26</v>
      </c>
      <c r="B214" s="9">
        <v>108.89</v>
      </c>
    </row>
    <row r="215" spans="1:2">
      <c r="A215" s="8">
        <v>4.28</v>
      </c>
      <c r="B215" s="9">
        <v>109.4</v>
      </c>
    </row>
    <row r="216" spans="1:2">
      <c r="A216" s="8">
        <v>4.3</v>
      </c>
      <c r="B216" s="9">
        <v>109.91</v>
      </c>
    </row>
    <row r="217" spans="1:2">
      <c r="A217" s="8">
        <v>4.32</v>
      </c>
      <c r="B217" s="9">
        <v>110.42</v>
      </c>
    </row>
    <row r="218" spans="1:2">
      <c r="A218" s="8">
        <v>4.34</v>
      </c>
      <c r="B218" s="9">
        <v>110.93</v>
      </c>
    </row>
    <row r="219" spans="1:2">
      <c r="A219" s="8">
        <v>4.3600000000000003</v>
      </c>
      <c r="B219" s="9">
        <v>111.44</v>
      </c>
    </row>
    <row r="220" spans="1:2">
      <c r="A220" s="8">
        <v>4.38</v>
      </c>
      <c r="B220" s="9">
        <v>111.95</v>
      </c>
    </row>
    <row r="221" spans="1:2">
      <c r="A221" s="8">
        <v>4.4000000000000004</v>
      </c>
      <c r="B221" s="9">
        <v>112.46</v>
      </c>
    </row>
    <row r="222" spans="1:2">
      <c r="A222" s="8">
        <v>4.42</v>
      </c>
      <c r="B222" s="9">
        <v>112.97</v>
      </c>
    </row>
    <row r="223" spans="1:2">
      <c r="A223" s="8">
        <v>4.4400000000000004</v>
      </c>
      <c r="B223" s="9">
        <v>113.48</v>
      </c>
    </row>
    <row r="224" spans="1:2">
      <c r="A224" s="8">
        <v>4.46</v>
      </c>
      <c r="B224" s="9">
        <v>114</v>
      </c>
    </row>
    <row r="225" spans="1:2">
      <c r="A225" s="8">
        <v>4.4800000000000004</v>
      </c>
      <c r="B225" s="9">
        <v>114.51</v>
      </c>
    </row>
    <row r="226" spans="1:2">
      <c r="A226" s="8">
        <v>4.5</v>
      </c>
      <c r="B226" s="9">
        <v>115.02</v>
      </c>
    </row>
    <row r="227" spans="1:2">
      <c r="A227" s="8">
        <v>4.5199999999999996</v>
      </c>
      <c r="B227" s="9">
        <v>115.53</v>
      </c>
    </row>
    <row r="228" spans="1:2">
      <c r="A228" s="8">
        <v>4.54</v>
      </c>
      <c r="B228" s="9">
        <v>116.04</v>
      </c>
    </row>
    <row r="229" spans="1:2">
      <c r="A229" s="8">
        <v>4.5599999999999996</v>
      </c>
      <c r="B229" s="9">
        <v>116.55</v>
      </c>
    </row>
    <row r="230" spans="1:2">
      <c r="A230" s="8">
        <v>4.58</v>
      </c>
      <c r="B230" s="9">
        <v>117.06</v>
      </c>
    </row>
    <row r="231" spans="1:2">
      <c r="A231" s="8">
        <v>4.5999999999999996</v>
      </c>
      <c r="B231" s="9">
        <v>117.57</v>
      </c>
    </row>
    <row r="232" spans="1:2">
      <c r="A232" s="8">
        <v>4.62</v>
      </c>
      <c r="B232" s="9">
        <v>118.08</v>
      </c>
    </row>
    <row r="233" spans="1:2">
      <c r="A233" s="8">
        <v>4.6399999999999997</v>
      </c>
      <c r="B233" s="9">
        <v>118.59</v>
      </c>
    </row>
    <row r="234" spans="1:2">
      <c r="A234" s="8">
        <v>4.66</v>
      </c>
      <c r="B234" s="9">
        <v>119.1</v>
      </c>
    </row>
    <row r="235" spans="1:2">
      <c r="A235" s="8">
        <v>4.68</v>
      </c>
      <c r="B235" s="9">
        <v>119.61</v>
      </c>
    </row>
    <row r="236" spans="1:2">
      <c r="A236" s="8">
        <v>4.7</v>
      </c>
      <c r="B236" s="9">
        <v>120.12</v>
      </c>
    </row>
    <row r="237" spans="1:2">
      <c r="A237" s="8">
        <v>4.72</v>
      </c>
      <c r="B237" s="9">
        <v>120.63</v>
      </c>
    </row>
    <row r="238" spans="1:2">
      <c r="A238" s="8">
        <v>4.74</v>
      </c>
      <c r="B238" s="9">
        <v>121.14</v>
      </c>
    </row>
    <row r="239" spans="1:2">
      <c r="A239" s="8">
        <v>4.76</v>
      </c>
      <c r="B239" s="9">
        <v>121.65</v>
      </c>
    </row>
    <row r="240" spans="1:2">
      <c r="A240" s="8">
        <v>4.78</v>
      </c>
      <c r="B240" s="9">
        <v>122.16</v>
      </c>
    </row>
    <row r="241" spans="1:2">
      <c r="A241" s="8">
        <v>4.8</v>
      </c>
      <c r="B241" s="8">
        <v>122.67</v>
      </c>
    </row>
    <row r="242" spans="1:2">
      <c r="A242" s="8">
        <v>4.82</v>
      </c>
      <c r="B242" s="8">
        <v>123.18</v>
      </c>
    </row>
    <row r="243" spans="1:2">
      <c r="A243" s="8">
        <v>4.84</v>
      </c>
      <c r="B243" s="8">
        <v>123.69</v>
      </c>
    </row>
    <row r="244" spans="1:2">
      <c r="A244" s="8">
        <v>4.8600000000000003</v>
      </c>
      <c r="B244" s="8">
        <v>124.2</v>
      </c>
    </row>
    <row r="245" spans="1:2">
      <c r="A245" s="8">
        <v>4.88</v>
      </c>
      <c r="B245" s="8">
        <v>124.71</v>
      </c>
    </row>
    <row r="246" spans="1:2">
      <c r="A246" s="8">
        <v>4.9000000000000004</v>
      </c>
      <c r="B246" s="8">
        <v>125.22</v>
      </c>
    </row>
    <row r="247" spans="1:2">
      <c r="A247" s="8">
        <v>4.92</v>
      </c>
      <c r="B247" s="8">
        <v>125.73</v>
      </c>
    </row>
    <row r="248" spans="1:2">
      <c r="A248" s="8">
        <v>4.9400000000000004</v>
      </c>
      <c r="B248" s="8">
        <v>126.24</v>
      </c>
    </row>
    <row r="249" spans="1:2">
      <c r="A249" s="8">
        <v>4.96</v>
      </c>
      <c r="B249" s="8">
        <v>126.75</v>
      </c>
    </row>
    <row r="250" spans="1:2">
      <c r="A250" s="8">
        <v>4.9800000000000004</v>
      </c>
      <c r="B250" s="8">
        <v>127.26</v>
      </c>
    </row>
    <row r="251" spans="1:2">
      <c r="A251" s="8">
        <v>5</v>
      </c>
      <c r="B251" s="9">
        <v>127.77</v>
      </c>
    </row>
    <row r="252" spans="1:2">
      <c r="A252" s="8">
        <v>5.0199999999999996</v>
      </c>
      <c r="B252" s="9">
        <v>128.28</v>
      </c>
    </row>
    <row r="253" spans="1:2">
      <c r="A253" s="8">
        <v>5.04</v>
      </c>
      <c r="B253" s="9">
        <v>128.79</v>
      </c>
    </row>
    <row r="254" spans="1:2">
      <c r="A254" s="8">
        <v>5.0599999999999996</v>
      </c>
      <c r="B254" s="9">
        <v>129.30000000000001</v>
      </c>
    </row>
    <row r="255" spans="1:2">
      <c r="A255" s="8">
        <v>5.08</v>
      </c>
      <c r="B255" s="9">
        <v>129.81</v>
      </c>
    </row>
    <row r="256" spans="1:2">
      <c r="A256" s="8">
        <v>5.0999999999999996</v>
      </c>
      <c r="B256" s="9">
        <v>130.32</v>
      </c>
    </row>
    <row r="257" spans="1:2">
      <c r="A257" s="8">
        <v>5.12</v>
      </c>
      <c r="B257" s="9">
        <v>130.83000000000001</v>
      </c>
    </row>
    <row r="258" spans="1:2">
      <c r="A258" s="8">
        <v>5.14</v>
      </c>
      <c r="B258" s="9">
        <v>131.34</v>
      </c>
    </row>
    <row r="259" spans="1:2">
      <c r="A259" s="8">
        <v>5.16</v>
      </c>
      <c r="B259" s="9">
        <v>131.85</v>
      </c>
    </row>
    <row r="260" spans="1:2">
      <c r="A260" s="8">
        <v>5.18</v>
      </c>
      <c r="B260" s="9">
        <v>132.36000000000001</v>
      </c>
    </row>
    <row r="261" spans="1:2">
      <c r="A261" s="8">
        <v>5.2</v>
      </c>
      <c r="B261" s="9">
        <v>132.87</v>
      </c>
    </row>
    <row r="262" spans="1:2">
      <c r="A262" s="8">
        <v>5.22</v>
      </c>
      <c r="B262" s="9">
        <v>133.38</v>
      </c>
    </row>
    <row r="263" spans="1:2">
      <c r="A263" s="8">
        <v>5.24</v>
      </c>
      <c r="B263" s="9">
        <v>133.88999999999999</v>
      </c>
    </row>
    <row r="264" spans="1:2">
      <c r="A264" s="8">
        <v>5.26</v>
      </c>
      <c r="B264" s="9">
        <v>134.4</v>
      </c>
    </row>
    <row r="265" spans="1:2">
      <c r="A265" s="8">
        <v>5.28</v>
      </c>
      <c r="B265" s="9">
        <v>134.91</v>
      </c>
    </row>
    <row r="266" spans="1:2">
      <c r="A266" s="8">
        <v>5.3</v>
      </c>
      <c r="B266" s="9">
        <v>135.41999999999999</v>
      </c>
    </row>
    <row r="267" spans="1:2">
      <c r="A267" s="8">
        <v>5.32</v>
      </c>
      <c r="B267" s="9">
        <v>135.93</v>
      </c>
    </row>
    <row r="268" spans="1:2">
      <c r="A268" s="8">
        <v>5.34</v>
      </c>
      <c r="B268" s="9">
        <v>136.44</v>
      </c>
    </row>
    <row r="269" spans="1:2">
      <c r="A269" s="8">
        <v>5.36</v>
      </c>
      <c r="B269" s="9">
        <v>136.94999999999999</v>
      </c>
    </row>
    <row r="270" spans="1:2">
      <c r="A270" s="8">
        <v>5.38</v>
      </c>
      <c r="B270" s="9">
        <v>137.46</v>
      </c>
    </row>
    <row r="271" spans="1:2">
      <c r="A271" s="8">
        <v>5.4</v>
      </c>
      <c r="B271" s="9">
        <v>137.97</v>
      </c>
    </row>
    <row r="272" spans="1:2">
      <c r="A272" s="8">
        <v>5.42</v>
      </c>
      <c r="B272" s="9">
        <v>138.47999999999999</v>
      </c>
    </row>
    <row r="273" spans="1:2">
      <c r="A273" s="8">
        <v>5.44</v>
      </c>
      <c r="B273" s="9">
        <v>138.99</v>
      </c>
    </row>
    <row r="274" spans="1:2">
      <c r="A274" s="8">
        <v>5.46</v>
      </c>
      <c r="B274" s="9">
        <v>139.5</v>
      </c>
    </row>
    <row r="275" spans="1:2">
      <c r="A275" s="8">
        <v>5.48</v>
      </c>
      <c r="B275" s="9">
        <v>140.01</v>
      </c>
    </row>
    <row r="276" spans="1:2">
      <c r="A276" s="8">
        <v>5.5</v>
      </c>
      <c r="B276" s="9">
        <v>140.52000000000001</v>
      </c>
    </row>
    <row r="277" spans="1:2">
      <c r="A277" s="8">
        <v>5.52</v>
      </c>
      <c r="B277" s="9">
        <v>141.03</v>
      </c>
    </row>
    <row r="278" spans="1:2">
      <c r="A278" s="8">
        <v>5.54</v>
      </c>
      <c r="B278" s="9">
        <v>141.54</v>
      </c>
    </row>
    <row r="279" spans="1:2">
      <c r="A279" s="8">
        <v>5.56</v>
      </c>
      <c r="B279" s="9">
        <v>142.05000000000001</v>
      </c>
    </row>
    <row r="280" spans="1:2">
      <c r="A280" s="8">
        <v>5.58</v>
      </c>
      <c r="B280" s="9">
        <v>142.56</v>
      </c>
    </row>
    <row r="281" spans="1:2">
      <c r="A281" s="8">
        <v>5.6</v>
      </c>
      <c r="B281" s="9">
        <v>143.07</v>
      </c>
    </row>
    <row r="282" spans="1:2">
      <c r="A282" s="8">
        <v>5.62</v>
      </c>
      <c r="B282" s="9">
        <v>143.58000000000001</v>
      </c>
    </row>
    <row r="283" spans="1:2">
      <c r="A283" s="8">
        <v>5.64</v>
      </c>
      <c r="B283" s="9">
        <v>144.09</v>
      </c>
    </row>
    <row r="284" spans="1:2">
      <c r="A284" s="8">
        <v>5.66</v>
      </c>
      <c r="B284" s="9">
        <v>144.6</v>
      </c>
    </row>
    <row r="285" spans="1:2">
      <c r="A285" s="8">
        <v>5.68</v>
      </c>
      <c r="B285" s="9">
        <v>145.11000000000001</v>
      </c>
    </row>
    <row r="286" spans="1:2">
      <c r="A286" s="8">
        <v>5.7</v>
      </c>
      <c r="B286" s="9">
        <v>145.62</v>
      </c>
    </row>
    <row r="287" spans="1:2">
      <c r="A287" s="8">
        <v>5.72</v>
      </c>
      <c r="B287" s="9">
        <v>146.13999999999999</v>
      </c>
    </row>
    <row r="288" spans="1:2">
      <c r="A288" s="8">
        <v>5.74</v>
      </c>
      <c r="B288" s="9">
        <v>146.65</v>
      </c>
    </row>
    <row r="289" spans="1:2">
      <c r="A289" s="8">
        <v>5.76</v>
      </c>
      <c r="B289" s="9">
        <v>147.16</v>
      </c>
    </row>
    <row r="290" spans="1:2">
      <c r="A290" s="8">
        <v>5.78</v>
      </c>
      <c r="B290" s="9">
        <v>147.66999999999999</v>
      </c>
    </row>
    <row r="291" spans="1:2">
      <c r="A291" s="8">
        <v>5.8</v>
      </c>
      <c r="B291" s="8">
        <v>148.18</v>
      </c>
    </row>
    <row r="292" spans="1:2">
      <c r="A292" s="8">
        <v>5.82</v>
      </c>
      <c r="B292" s="8">
        <v>148.69</v>
      </c>
    </row>
    <row r="293" spans="1:2">
      <c r="A293" s="8">
        <v>5.84</v>
      </c>
      <c r="B293" s="8">
        <v>149.19999999999999</v>
      </c>
    </row>
    <row r="294" spans="1:2">
      <c r="A294" s="8">
        <v>5.86</v>
      </c>
      <c r="B294" s="8">
        <v>149.71</v>
      </c>
    </row>
    <row r="295" spans="1:2">
      <c r="A295" s="8">
        <v>5.88</v>
      </c>
      <c r="B295" s="8">
        <v>150.22</v>
      </c>
    </row>
    <row r="296" spans="1:2">
      <c r="A296" s="8">
        <v>5.9</v>
      </c>
      <c r="B296" s="8">
        <v>150.72999999999999</v>
      </c>
    </row>
    <row r="297" spans="1:2">
      <c r="A297" s="8">
        <v>5.92</v>
      </c>
      <c r="B297" s="8">
        <v>151.24</v>
      </c>
    </row>
    <row r="298" spans="1:2">
      <c r="A298" s="8">
        <v>5.94</v>
      </c>
      <c r="B298" s="8">
        <v>151.75</v>
      </c>
    </row>
    <row r="299" spans="1:2">
      <c r="A299" s="8">
        <v>5.96</v>
      </c>
      <c r="B299" s="8">
        <v>152.26</v>
      </c>
    </row>
    <row r="300" spans="1:2">
      <c r="A300" s="8">
        <v>5.98</v>
      </c>
      <c r="B300" s="8">
        <v>152.77000000000001</v>
      </c>
    </row>
    <row r="301" spans="1:2">
      <c r="A301" s="8">
        <v>6</v>
      </c>
      <c r="B301" s="9">
        <v>153.28</v>
      </c>
    </row>
    <row r="302" spans="1:2">
      <c r="A302" s="8">
        <v>6.02</v>
      </c>
      <c r="B302" s="9">
        <v>153.79</v>
      </c>
    </row>
    <row r="303" spans="1:2">
      <c r="A303" s="8">
        <v>6.04</v>
      </c>
      <c r="B303" s="9">
        <v>154.30000000000001</v>
      </c>
    </row>
    <row r="304" spans="1:2">
      <c r="A304" s="8">
        <v>6.06</v>
      </c>
      <c r="B304" s="9">
        <v>154.81</v>
      </c>
    </row>
    <row r="305" spans="1:2">
      <c r="A305" s="8">
        <v>6.08</v>
      </c>
      <c r="B305" s="9">
        <v>155.32</v>
      </c>
    </row>
    <row r="306" spans="1:2">
      <c r="A306" s="8">
        <v>6.1</v>
      </c>
      <c r="B306" s="9">
        <v>155.83000000000001</v>
      </c>
    </row>
    <row r="307" spans="1:2">
      <c r="A307" s="8">
        <v>6.12</v>
      </c>
      <c r="B307" s="9">
        <v>156.34</v>
      </c>
    </row>
    <row r="308" spans="1:2">
      <c r="A308" s="8">
        <v>6.14</v>
      </c>
      <c r="B308" s="9">
        <v>156.85</v>
      </c>
    </row>
    <row r="309" spans="1:2">
      <c r="A309" s="8">
        <v>6.16</v>
      </c>
      <c r="B309" s="9">
        <v>157.36000000000001</v>
      </c>
    </row>
    <row r="310" spans="1:2">
      <c r="A310" s="8">
        <v>6.18</v>
      </c>
      <c r="B310" s="9">
        <v>157.87</v>
      </c>
    </row>
    <row r="311" spans="1:2">
      <c r="A311" s="8">
        <v>6.2</v>
      </c>
      <c r="B311" s="9">
        <v>158.38</v>
      </c>
    </row>
    <row r="312" spans="1:2">
      <c r="A312" s="8">
        <v>6.22</v>
      </c>
      <c r="B312" s="9">
        <v>158.88999999999999</v>
      </c>
    </row>
    <row r="313" spans="1:2">
      <c r="A313" s="8">
        <v>6.24</v>
      </c>
      <c r="B313" s="9">
        <v>159.4</v>
      </c>
    </row>
    <row r="314" spans="1:2">
      <c r="A314" s="8">
        <v>6.26</v>
      </c>
      <c r="B314" s="9">
        <v>159.91</v>
      </c>
    </row>
    <row r="315" spans="1:2">
      <c r="A315" s="8">
        <v>6.28</v>
      </c>
      <c r="B315" s="9">
        <v>160.41999999999999</v>
      </c>
    </row>
    <row r="316" spans="1:2">
      <c r="A316" s="8">
        <v>6.3</v>
      </c>
      <c r="B316" s="9">
        <v>160.93</v>
      </c>
    </row>
    <row r="317" spans="1:2">
      <c r="A317" s="8">
        <v>6.32</v>
      </c>
      <c r="B317" s="9">
        <v>161.44</v>
      </c>
    </row>
    <row r="318" spans="1:2">
      <c r="A318" s="8">
        <v>6.34</v>
      </c>
      <c r="B318" s="9">
        <v>161.94999999999999</v>
      </c>
    </row>
    <row r="319" spans="1:2">
      <c r="A319" s="8">
        <v>6.36</v>
      </c>
      <c r="B319" s="9">
        <v>162.46</v>
      </c>
    </row>
    <row r="320" spans="1:2">
      <c r="A320" s="8">
        <v>6.38</v>
      </c>
      <c r="B320" s="9">
        <v>162.97</v>
      </c>
    </row>
    <row r="321" spans="1:2">
      <c r="A321" s="8">
        <v>6.4</v>
      </c>
      <c r="B321" s="9">
        <v>163.47999999999999</v>
      </c>
    </row>
    <row r="322" spans="1:2">
      <c r="A322" s="8">
        <v>6.42</v>
      </c>
      <c r="B322" s="9">
        <v>163.99</v>
      </c>
    </row>
    <row r="323" spans="1:2">
      <c r="A323" s="8">
        <v>6.44</v>
      </c>
      <c r="B323" s="9">
        <v>164.5</v>
      </c>
    </row>
    <row r="324" spans="1:2">
      <c r="A324" s="8">
        <v>6.46</v>
      </c>
      <c r="B324" s="9">
        <v>165.01</v>
      </c>
    </row>
    <row r="325" spans="1:2">
      <c r="A325" s="8">
        <v>6.48</v>
      </c>
      <c r="B325" s="9">
        <v>165.52</v>
      </c>
    </row>
    <row r="326" spans="1:2">
      <c r="A326" s="8">
        <v>6.5</v>
      </c>
      <c r="B326" s="9">
        <v>166.03</v>
      </c>
    </row>
    <row r="327" spans="1:2">
      <c r="A327" s="8">
        <v>6.52</v>
      </c>
      <c r="B327" s="9">
        <v>166.54</v>
      </c>
    </row>
    <row r="328" spans="1:2">
      <c r="A328" s="8">
        <v>6.54</v>
      </c>
      <c r="B328" s="9">
        <v>167.05</v>
      </c>
    </row>
    <row r="329" spans="1:2">
      <c r="A329" s="8">
        <v>6.56</v>
      </c>
      <c r="B329" s="9">
        <v>167.56</v>
      </c>
    </row>
    <row r="330" spans="1:2">
      <c r="A330" s="8">
        <v>6.58</v>
      </c>
      <c r="B330" s="9">
        <v>168.07</v>
      </c>
    </row>
    <row r="331" spans="1:2">
      <c r="A331" s="8">
        <v>6.6</v>
      </c>
      <c r="B331" s="9">
        <v>168.58</v>
      </c>
    </row>
    <row r="332" spans="1:2">
      <c r="A332" s="8">
        <v>6.62</v>
      </c>
      <c r="B332" s="9">
        <v>169.09</v>
      </c>
    </row>
    <row r="333" spans="1:2">
      <c r="A333" s="8">
        <v>6.64</v>
      </c>
      <c r="B333" s="9">
        <v>169.6</v>
      </c>
    </row>
    <row r="334" spans="1:2">
      <c r="A334" s="8">
        <v>6.66</v>
      </c>
      <c r="B334" s="9">
        <v>170.11</v>
      </c>
    </row>
    <row r="335" spans="1:2">
      <c r="A335" s="8">
        <v>6.68</v>
      </c>
      <c r="B335" s="9">
        <v>170.62</v>
      </c>
    </row>
    <row r="336" spans="1:2">
      <c r="A336" s="8">
        <v>6.7</v>
      </c>
      <c r="B336" s="9">
        <v>171.13</v>
      </c>
    </row>
    <row r="337" spans="1:2">
      <c r="A337" s="8">
        <v>6.72</v>
      </c>
      <c r="B337" s="9">
        <v>171.64</v>
      </c>
    </row>
    <row r="338" spans="1:2">
      <c r="A338" s="8">
        <v>6.74</v>
      </c>
      <c r="B338" s="9">
        <v>172.15</v>
      </c>
    </row>
    <row r="339" spans="1:2">
      <c r="A339" s="8">
        <v>6.76</v>
      </c>
      <c r="B339" s="9">
        <v>172.66</v>
      </c>
    </row>
    <row r="340" spans="1:2">
      <c r="A340" s="8">
        <v>6.78</v>
      </c>
      <c r="B340" s="9">
        <v>173.17</v>
      </c>
    </row>
    <row r="341" spans="1:2">
      <c r="A341" s="8">
        <v>6.8</v>
      </c>
      <c r="B341" s="9">
        <v>173.68</v>
      </c>
    </row>
    <row r="342" spans="1:2">
      <c r="A342" s="8">
        <v>6.82</v>
      </c>
      <c r="B342" s="9">
        <v>174.19</v>
      </c>
    </row>
    <row r="343" spans="1:2">
      <c r="A343" s="8">
        <v>6.84</v>
      </c>
      <c r="B343" s="9">
        <v>174.7</v>
      </c>
    </row>
    <row r="344" spans="1:2">
      <c r="A344" s="8">
        <v>6.86</v>
      </c>
      <c r="B344" s="9">
        <v>175.21</v>
      </c>
    </row>
    <row r="345" spans="1:2">
      <c r="A345" s="8">
        <v>6.88</v>
      </c>
      <c r="B345" s="9">
        <v>175.72</v>
      </c>
    </row>
    <row r="346" spans="1:2">
      <c r="A346" s="8">
        <v>6.9</v>
      </c>
      <c r="B346" s="9">
        <v>176.23</v>
      </c>
    </row>
    <row r="347" spans="1:2">
      <c r="A347" s="8">
        <v>6.92</v>
      </c>
      <c r="B347" s="9">
        <v>176.74</v>
      </c>
    </row>
    <row r="348" spans="1:2">
      <c r="A348" s="8">
        <v>6.94</v>
      </c>
      <c r="B348" s="9">
        <v>177.25</v>
      </c>
    </row>
    <row r="349" spans="1:2">
      <c r="A349" s="8">
        <v>6.96</v>
      </c>
      <c r="B349" s="9">
        <v>177.76</v>
      </c>
    </row>
    <row r="350" spans="1:2">
      <c r="A350" s="8">
        <v>6.98</v>
      </c>
      <c r="B350" s="9">
        <v>178.28</v>
      </c>
    </row>
    <row r="351" spans="1:2">
      <c r="A351" s="8">
        <v>7</v>
      </c>
      <c r="B351" s="9">
        <v>178.79</v>
      </c>
    </row>
    <row r="352" spans="1:2">
      <c r="A352" s="8">
        <v>7.02</v>
      </c>
      <c r="B352" s="9">
        <v>179.3</v>
      </c>
    </row>
    <row r="353" spans="1:2">
      <c r="A353" s="8">
        <v>7.04</v>
      </c>
      <c r="B353" s="9">
        <v>179.81</v>
      </c>
    </row>
    <row r="354" spans="1:2">
      <c r="A354" s="8">
        <v>7.06</v>
      </c>
      <c r="B354" s="9">
        <v>180.32</v>
      </c>
    </row>
    <row r="355" spans="1:2">
      <c r="A355" s="8">
        <v>7.08</v>
      </c>
      <c r="B355" s="9">
        <v>180.83</v>
      </c>
    </row>
    <row r="356" spans="1:2">
      <c r="A356" s="8">
        <v>7.1</v>
      </c>
      <c r="B356" s="9">
        <v>181.34</v>
      </c>
    </row>
    <row r="357" spans="1:2">
      <c r="A357" s="8">
        <v>7.12</v>
      </c>
      <c r="B357" s="9">
        <v>181.85</v>
      </c>
    </row>
    <row r="358" spans="1:2">
      <c r="A358" s="8">
        <v>7.14</v>
      </c>
      <c r="B358" s="9">
        <v>182.36</v>
      </c>
    </row>
    <row r="359" spans="1:2">
      <c r="A359" s="8">
        <v>7.16</v>
      </c>
      <c r="B359" s="9">
        <v>182.87</v>
      </c>
    </row>
    <row r="360" spans="1:2">
      <c r="A360" s="8">
        <v>7.18</v>
      </c>
      <c r="B360" s="9">
        <v>183.38</v>
      </c>
    </row>
    <row r="361" spans="1:2">
      <c r="A361" s="8">
        <v>7.2</v>
      </c>
      <c r="B361" s="9">
        <v>183.89</v>
      </c>
    </row>
    <row r="362" spans="1:2">
      <c r="A362" s="8">
        <v>7.22</v>
      </c>
      <c r="B362" s="9">
        <v>184.4</v>
      </c>
    </row>
    <row r="363" spans="1:2">
      <c r="A363" s="8">
        <v>7.24</v>
      </c>
      <c r="B363" s="9">
        <v>184.91</v>
      </c>
    </row>
    <row r="364" spans="1:2">
      <c r="A364" s="8">
        <v>7.26</v>
      </c>
      <c r="B364" s="9">
        <v>185.42</v>
      </c>
    </row>
    <row r="365" spans="1:2">
      <c r="A365" s="8">
        <v>7.28</v>
      </c>
      <c r="B365" s="9">
        <v>185.93</v>
      </c>
    </row>
    <row r="366" spans="1:2">
      <c r="A366" s="8">
        <v>7.3</v>
      </c>
      <c r="B366" s="9">
        <v>186.44</v>
      </c>
    </row>
    <row r="367" spans="1:2">
      <c r="A367" s="8">
        <v>7.32</v>
      </c>
      <c r="B367" s="9">
        <v>186.95</v>
      </c>
    </row>
    <row r="368" spans="1:2">
      <c r="A368" s="8">
        <v>7.34</v>
      </c>
      <c r="B368" s="9">
        <v>187.46</v>
      </c>
    </row>
    <row r="369" spans="1:2">
      <c r="A369" s="8">
        <v>7.36</v>
      </c>
      <c r="B369" s="9">
        <v>187.97</v>
      </c>
    </row>
    <row r="370" spans="1:2">
      <c r="A370" s="8">
        <v>7.38</v>
      </c>
      <c r="B370" s="9">
        <v>188.48</v>
      </c>
    </row>
    <row r="371" spans="1:2">
      <c r="A371" s="8">
        <v>7.4</v>
      </c>
      <c r="B371" s="9">
        <v>188.99</v>
      </c>
    </row>
    <row r="372" spans="1:2">
      <c r="A372" s="8">
        <v>7.42</v>
      </c>
      <c r="B372" s="9">
        <v>189.5</v>
      </c>
    </row>
    <row r="373" spans="1:2">
      <c r="A373" s="8">
        <v>7.44</v>
      </c>
      <c r="B373" s="9">
        <v>190.01</v>
      </c>
    </row>
    <row r="374" spans="1:2">
      <c r="A374" s="8">
        <v>7.46</v>
      </c>
      <c r="B374" s="9">
        <v>190.52</v>
      </c>
    </row>
    <row r="375" spans="1:2">
      <c r="A375" s="8">
        <v>7.48</v>
      </c>
      <c r="B375" s="9">
        <v>191.03</v>
      </c>
    </row>
    <row r="376" spans="1:2">
      <c r="A376" s="8">
        <v>7.5</v>
      </c>
      <c r="B376" s="9">
        <v>191.54</v>
      </c>
    </row>
    <row r="377" spans="1:2">
      <c r="A377" s="8">
        <v>7.52</v>
      </c>
      <c r="B377" s="9">
        <v>192.05</v>
      </c>
    </row>
    <row r="378" spans="1:2">
      <c r="A378" s="8">
        <v>7.54</v>
      </c>
      <c r="B378" s="9">
        <v>192.56</v>
      </c>
    </row>
    <row r="379" spans="1:2">
      <c r="A379" s="8">
        <v>7.56</v>
      </c>
      <c r="B379" s="9">
        <v>193.07</v>
      </c>
    </row>
    <row r="380" spans="1:2">
      <c r="A380" s="8">
        <v>7.58</v>
      </c>
      <c r="B380" s="9">
        <v>193.57</v>
      </c>
    </row>
    <row r="381" spans="1:2">
      <c r="A381" s="8">
        <v>7.6</v>
      </c>
      <c r="B381" s="9">
        <v>193.98</v>
      </c>
    </row>
    <row r="382" spans="1:2">
      <c r="A382" s="8">
        <v>7.62</v>
      </c>
      <c r="B382" s="9">
        <v>194.21</v>
      </c>
    </row>
  </sheetData>
  <sheetProtection sheet="1" objects="1" scenarios="1" selectLockedCells="1"/>
  <conditionalFormatting sqref="A1:A1048576">
    <cfRule type="expression" dxfId="12" priority="2">
      <formula>IF(AND(OR(B1=$P$3,B1=$P$5),OR(A1=$O$3,A1=$O$5)),TRUE,FALSE)</formula>
    </cfRule>
  </conditionalFormatting>
  <conditionalFormatting sqref="B1:B300 B383:B1048576">
    <cfRule type="expression" dxfId="11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382"/>
  <sheetViews>
    <sheetView workbookViewId="0">
      <selection activeCell="C1" sqref="C1"/>
    </sheetView>
  </sheetViews>
  <sheetFormatPr defaultColWidth="8.9453125" defaultRowHeight="14.4"/>
  <cols>
    <col min="1" max="7" width="8.9453125" style="8"/>
    <col min="8" max="16384" width="8.9453125" style="5"/>
  </cols>
  <sheetData>
    <row r="1" spans="1:16">
      <c r="A1" s="8">
        <v>0</v>
      </c>
      <c r="B1" s="9">
        <v>0.23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6">
      <c r="A2" s="8">
        <v>0.02</v>
      </c>
      <c r="B2" s="9">
        <v>0.74</v>
      </c>
      <c r="D2" s="8">
        <v>0</v>
      </c>
      <c r="E2" s="8">
        <v>0</v>
      </c>
      <c r="F2" s="9">
        <v>-0.7</v>
      </c>
      <c r="G2" s="9">
        <v>-0.6</v>
      </c>
      <c r="H2" s="8">
        <v>-0.6</v>
      </c>
      <c r="I2" s="5">
        <v>7.9779999999999998</v>
      </c>
      <c r="J2" s="4">
        <f>'Tank Sounding'!C14</f>
        <v>2.97</v>
      </c>
      <c r="L2" s="4">
        <f>INT(M2)</f>
        <v>2</v>
      </c>
      <c r="M2" s="4">
        <f>'Tank Sounding'!B8</f>
        <v>2.7</v>
      </c>
      <c r="N2" s="4">
        <f>IF(L2=M2,M2,L2+1)</f>
        <v>3</v>
      </c>
      <c r="O2" s="3" t="s">
        <v>1</v>
      </c>
      <c r="P2" s="3" t="s">
        <v>2</v>
      </c>
    </row>
    <row r="3" spans="1:16">
      <c r="A3" s="8">
        <v>0.04</v>
      </c>
      <c r="B3" s="9">
        <v>1.25</v>
      </c>
      <c r="D3" s="8">
        <v>0.2</v>
      </c>
      <c r="E3" s="8">
        <v>0</v>
      </c>
      <c r="F3" s="9">
        <v>-7.8</v>
      </c>
      <c r="G3" s="9">
        <v>-13.5</v>
      </c>
      <c r="H3" s="8">
        <v>-15.6</v>
      </c>
      <c r="J3" s="6">
        <f>I2-J2</f>
        <v>5.0079999999999991</v>
      </c>
      <c r="K3" s="5">
        <f>MROUND(J3,0.2)</f>
        <v>5</v>
      </c>
      <c r="L3" s="5">
        <f>VLOOKUP(ROUNDDOWN($K$3,2),D:H,MATCH(L2,E1:H1,0)+1,FALSE)</f>
        <v>-15.6</v>
      </c>
      <c r="M3" s="5">
        <f>L3+((N3-L3)*(M2-L2))</f>
        <v>-21.060000000000002</v>
      </c>
      <c r="N3" s="5">
        <f>VLOOKUP(ROUNDDOWN($K$3,2),D:H,MATCH(N2,E1:H1,0)+1,FALSE)</f>
        <v>-23.4</v>
      </c>
      <c r="O3" s="5">
        <f>IF(P8,O8,O8-0.01)</f>
        <v>4.8</v>
      </c>
      <c r="P3" s="4">
        <f>VLOOKUP(ROUNDDOWN(O3,2),$A:$B,2,FALSE)</f>
        <v>122.67</v>
      </c>
    </row>
    <row r="4" spans="1:16">
      <c r="A4" s="8">
        <v>0.06</v>
      </c>
      <c r="B4" s="9">
        <v>1.76</v>
      </c>
      <c r="D4" s="8">
        <v>0.4</v>
      </c>
      <c r="E4" s="8">
        <v>0</v>
      </c>
      <c r="F4" s="9">
        <v>-7.8</v>
      </c>
      <c r="G4" s="9">
        <v>-15.6</v>
      </c>
      <c r="H4" s="8">
        <v>-22.6</v>
      </c>
      <c r="J4" s="5" t="b">
        <f>IF(AND(OR(B1=$P$3,B1=$P$5),OR(A1=$O$3,A1=$O$5)),TRUE,FALSE)</f>
        <v>0</v>
      </c>
      <c r="O4" s="6">
        <f>J3+(M3/100)</f>
        <v>4.7973999999999988</v>
      </c>
      <c r="P4" s="6">
        <f>IF((P5-P3)&gt;0,P3+((P5-P3)/(O5-O3)*(O4-O3)),P3)</f>
        <v>122.60369999999998</v>
      </c>
    </row>
    <row r="5" spans="1:16">
      <c r="A5" s="8">
        <v>0.08</v>
      </c>
      <c r="B5" s="9">
        <v>2.27</v>
      </c>
      <c r="D5" s="8">
        <v>0.6</v>
      </c>
      <c r="E5" s="8">
        <v>0</v>
      </c>
      <c r="F5" s="9">
        <v>-7.8</v>
      </c>
      <c r="G5" s="9">
        <v>-15.6</v>
      </c>
      <c r="H5" s="8">
        <v>-23.4</v>
      </c>
      <c r="O5" s="5">
        <f>IF(O4=O3,O3,O3+0.02)</f>
        <v>4.8199999999999994</v>
      </c>
      <c r="P5" s="4">
        <f>VLOOKUP(ROUNDDOWN(O5,2),$A:$B,2,FALSE)</f>
        <v>123.18</v>
      </c>
    </row>
    <row r="6" spans="1:16">
      <c r="A6" s="8">
        <v>0.1</v>
      </c>
      <c r="B6" s="9">
        <v>2.78</v>
      </c>
      <c r="D6" s="8">
        <v>0.8</v>
      </c>
      <c r="E6" s="8">
        <v>0</v>
      </c>
      <c r="F6" s="9">
        <v>-7.8</v>
      </c>
      <c r="G6" s="9">
        <v>-15.6</v>
      </c>
      <c r="H6" s="8">
        <v>-23.4</v>
      </c>
    </row>
    <row r="7" spans="1:16">
      <c r="A7" s="8">
        <v>0.12</v>
      </c>
      <c r="B7" s="9">
        <v>3.29</v>
      </c>
      <c r="D7" s="8">
        <v>1</v>
      </c>
      <c r="E7" s="8">
        <v>0</v>
      </c>
      <c r="F7" s="9">
        <v>-7.8</v>
      </c>
      <c r="G7" s="9">
        <v>-15.6</v>
      </c>
      <c r="H7" s="8">
        <v>-23.4</v>
      </c>
    </row>
    <row r="8" spans="1:16">
      <c r="A8" s="8">
        <v>0.14000000000000001</v>
      </c>
      <c r="B8" s="9">
        <v>3.8</v>
      </c>
      <c r="D8" s="8">
        <v>1.2</v>
      </c>
      <c r="E8" s="8">
        <v>0</v>
      </c>
      <c r="F8" s="9">
        <v>-7.8</v>
      </c>
      <c r="G8" s="9">
        <v>-15.6</v>
      </c>
      <c r="H8" s="8">
        <v>-23.4</v>
      </c>
      <c r="O8" s="4">
        <f>ROUND(O4,2)</f>
        <v>4.8</v>
      </c>
      <c r="P8" s="5" t="b">
        <f>ISEVEN(VALUE(RIGHT(O8*100,1)))</f>
        <v>1</v>
      </c>
    </row>
    <row r="9" spans="1:16">
      <c r="A9" s="8">
        <v>0.16</v>
      </c>
      <c r="B9" s="9">
        <v>4.3099999999999996</v>
      </c>
      <c r="D9" s="8">
        <v>1.4</v>
      </c>
      <c r="E9" s="8">
        <v>0</v>
      </c>
      <c r="F9" s="9">
        <v>-7.8</v>
      </c>
      <c r="G9" s="9">
        <v>-15.6</v>
      </c>
      <c r="H9" s="8">
        <v>-23.4</v>
      </c>
      <c r="J9" s="5" t="s">
        <v>39</v>
      </c>
      <c r="L9" s="6">
        <f>I2-O4</f>
        <v>3.180600000000001</v>
      </c>
    </row>
    <row r="10" spans="1:16">
      <c r="A10" s="8">
        <v>0.18</v>
      </c>
      <c r="B10" s="9">
        <v>4.82</v>
      </c>
      <c r="D10" s="8">
        <v>1.6</v>
      </c>
      <c r="E10" s="8">
        <v>0</v>
      </c>
      <c r="F10" s="9">
        <v>-7.8</v>
      </c>
      <c r="G10" s="9">
        <v>-15.6</v>
      </c>
      <c r="H10" s="8">
        <v>-23.4</v>
      </c>
    </row>
    <row r="11" spans="1:16">
      <c r="A11" s="8">
        <v>0.2</v>
      </c>
      <c r="B11" s="9">
        <v>5.33</v>
      </c>
      <c r="D11" s="8">
        <v>1.8</v>
      </c>
      <c r="E11" s="8">
        <v>0</v>
      </c>
      <c r="F11" s="9">
        <v>-7.8</v>
      </c>
      <c r="G11" s="9">
        <v>-15.6</v>
      </c>
      <c r="H11" s="8">
        <v>-23.4</v>
      </c>
    </row>
    <row r="12" spans="1:16">
      <c r="A12" s="8">
        <v>0.22</v>
      </c>
      <c r="B12" s="9">
        <v>5.84</v>
      </c>
      <c r="D12" s="8">
        <v>2</v>
      </c>
      <c r="E12" s="8">
        <v>0</v>
      </c>
      <c r="F12" s="9">
        <v>-7.8</v>
      </c>
      <c r="G12" s="9">
        <v>-15.6</v>
      </c>
      <c r="H12" s="8">
        <v>-23.4</v>
      </c>
    </row>
    <row r="13" spans="1:16">
      <c r="A13" s="8">
        <v>0.24</v>
      </c>
      <c r="B13" s="9">
        <v>6.35</v>
      </c>
      <c r="D13" s="8">
        <v>2.2000000000000002</v>
      </c>
      <c r="E13" s="8">
        <v>0</v>
      </c>
      <c r="F13" s="9">
        <v>-7.8</v>
      </c>
      <c r="G13" s="9">
        <v>-15.6</v>
      </c>
      <c r="H13" s="8">
        <v>-23.4</v>
      </c>
    </row>
    <row r="14" spans="1:16">
      <c r="A14" s="8">
        <v>0.26</v>
      </c>
      <c r="B14" s="9">
        <v>6.86</v>
      </c>
      <c r="D14" s="8">
        <v>2.4</v>
      </c>
      <c r="E14" s="8">
        <v>0</v>
      </c>
      <c r="F14" s="9">
        <v>-7.8</v>
      </c>
      <c r="G14" s="9">
        <v>-15.6</v>
      </c>
      <c r="H14" s="8">
        <v>-23.4</v>
      </c>
    </row>
    <row r="15" spans="1:16">
      <c r="A15" s="8">
        <v>0.28000000000000003</v>
      </c>
      <c r="B15" s="9">
        <v>7.37</v>
      </c>
      <c r="D15" s="8">
        <v>2.6</v>
      </c>
      <c r="E15" s="8">
        <v>0</v>
      </c>
      <c r="F15" s="9">
        <v>-7.8</v>
      </c>
      <c r="G15" s="9">
        <v>-15.6</v>
      </c>
      <c r="H15" s="8">
        <v>-23.4</v>
      </c>
    </row>
    <row r="16" spans="1:16">
      <c r="A16" s="8">
        <v>0.3</v>
      </c>
      <c r="B16" s="9">
        <v>7.88</v>
      </c>
      <c r="D16" s="8">
        <v>2.8</v>
      </c>
      <c r="E16" s="8">
        <v>0</v>
      </c>
      <c r="F16" s="9">
        <v>-7.8</v>
      </c>
      <c r="G16" s="9">
        <v>-15.6</v>
      </c>
      <c r="H16" s="8">
        <v>-23.4</v>
      </c>
    </row>
    <row r="17" spans="1:16">
      <c r="A17" s="8">
        <v>0.32</v>
      </c>
      <c r="B17" s="9">
        <v>8.39</v>
      </c>
      <c r="D17" s="8">
        <v>3</v>
      </c>
      <c r="E17" s="8">
        <v>0</v>
      </c>
      <c r="F17" s="9">
        <v>-7.8</v>
      </c>
      <c r="G17" s="9">
        <v>-15.6</v>
      </c>
      <c r="H17" s="8">
        <v>-23.4</v>
      </c>
    </row>
    <row r="18" spans="1:16">
      <c r="A18" s="8">
        <v>0.34</v>
      </c>
      <c r="B18" s="9">
        <v>8.9</v>
      </c>
      <c r="D18" s="8">
        <v>3.2</v>
      </c>
      <c r="E18" s="8">
        <v>0</v>
      </c>
      <c r="F18" s="9">
        <v>-7.8</v>
      </c>
      <c r="G18" s="9">
        <v>-15.6</v>
      </c>
      <c r="H18" s="8">
        <v>-23.4</v>
      </c>
    </row>
    <row r="19" spans="1:16">
      <c r="A19" s="8">
        <v>0.36</v>
      </c>
      <c r="B19" s="9">
        <v>9.41</v>
      </c>
      <c r="D19" s="8">
        <v>3.4</v>
      </c>
      <c r="E19" s="8">
        <v>0</v>
      </c>
      <c r="F19" s="9">
        <v>-7.8</v>
      </c>
      <c r="G19" s="9">
        <v>-15.6</v>
      </c>
      <c r="H19" s="8">
        <v>-23.4</v>
      </c>
    </row>
    <row r="20" spans="1:16">
      <c r="A20" s="8">
        <v>0.38</v>
      </c>
      <c r="B20" s="9">
        <v>9.92</v>
      </c>
      <c r="D20" s="8">
        <v>3.6</v>
      </c>
      <c r="E20" s="8">
        <v>0</v>
      </c>
      <c r="F20" s="9">
        <v>-7.8</v>
      </c>
      <c r="G20" s="9">
        <v>-15.6</v>
      </c>
      <c r="H20" s="8">
        <v>-23.4</v>
      </c>
      <c r="L20" s="4"/>
      <c r="M20" s="4"/>
      <c r="N20" s="4"/>
    </row>
    <row r="21" spans="1:16">
      <c r="A21" s="8">
        <v>0.4</v>
      </c>
      <c r="B21" s="9">
        <v>10.43</v>
      </c>
      <c r="D21" s="8">
        <v>3.8</v>
      </c>
      <c r="E21" s="8">
        <v>0</v>
      </c>
      <c r="F21" s="9">
        <v>-7.8</v>
      </c>
      <c r="G21" s="9">
        <v>-15.6</v>
      </c>
      <c r="H21" s="8">
        <v>-23.4</v>
      </c>
      <c r="J21" s="6"/>
    </row>
    <row r="22" spans="1:16">
      <c r="A22" s="8">
        <v>0.42</v>
      </c>
      <c r="B22" s="9">
        <v>10.94</v>
      </c>
      <c r="D22" s="8">
        <v>4</v>
      </c>
      <c r="E22" s="8">
        <v>0</v>
      </c>
      <c r="F22" s="9">
        <v>-7.8</v>
      </c>
      <c r="G22" s="9">
        <v>-15.6</v>
      </c>
      <c r="H22" s="8">
        <v>-23.4</v>
      </c>
      <c r="O22" s="6"/>
      <c r="P22" s="6"/>
    </row>
    <row r="23" spans="1:16">
      <c r="A23" s="8">
        <v>0.44</v>
      </c>
      <c r="B23" s="9">
        <v>11.45</v>
      </c>
      <c r="D23" s="8">
        <v>4.2</v>
      </c>
      <c r="E23" s="8">
        <v>0</v>
      </c>
      <c r="F23" s="9">
        <v>-7.8</v>
      </c>
      <c r="G23" s="9">
        <v>-15.6</v>
      </c>
      <c r="H23" s="8">
        <v>-23.4</v>
      </c>
    </row>
    <row r="24" spans="1:16">
      <c r="A24" s="8">
        <v>0.46</v>
      </c>
      <c r="B24" s="9">
        <v>11.96</v>
      </c>
      <c r="D24" s="8">
        <v>4.4000000000000004</v>
      </c>
      <c r="E24" s="8">
        <v>0</v>
      </c>
      <c r="F24" s="9">
        <v>-7.8</v>
      </c>
      <c r="G24" s="9">
        <v>-15.6</v>
      </c>
      <c r="H24" s="8">
        <v>-23.4</v>
      </c>
    </row>
    <row r="25" spans="1:16">
      <c r="A25" s="8">
        <v>0.48</v>
      </c>
      <c r="B25" s="9">
        <v>12.47</v>
      </c>
      <c r="D25" s="8">
        <v>4.5999999999999996</v>
      </c>
      <c r="E25" s="8">
        <v>0</v>
      </c>
      <c r="F25" s="9">
        <v>-7.8</v>
      </c>
      <c r="G25" s="9">
        <v>-15.6</v>
      </c>
      <c r="H25" s="8">
        <v>-23.4</v>
      </c>
    </row>
    <row r="26" spans="1:16">
      <c r="A26" s="8">
        <v>0.5</v>
      </c>
      <c r="B26" s="9">
        <v>12.98</v>
      </c>
      <c r="D26" s="8">
        <v>4.8</v>
      </c>
      <c r="E26" s="8">
        <v>0</v>
      </c>
      <c r="F26" s="9">
        <v>-7.8</v>
      </c>
      <c r="G26" s="9">
        <v>-15.6</v>
      </c>
      <c r="H26" s="8">
        <v>-23.4</v>
      </c>
      <c r="O26" s="4">
        <f>ROUND(O22,2)</f>
        <v>0</v>
      </c>
      <c r="P26" s="5" t="b">
        <f>ISEVEN(VALUE(RIGHT(O26,1)))</f>
        <v>1</v>
      </c>
    </row>
    <row r="27" spans="1:16">
      <c r="A27" s="8">
        <v>0.52</v>
      </c>
      <c r="B27" s="9">
        <v>13.49</v>
      </c>
      <c r="D27" s="8">
        <v>5</v>
      </c>
      <c r="E27" s="8">
        <v>0</v>
      </c>
      <c r="F27" s="9">
        <v>-7.8</v>
      </c>
      <c r="G27" s="9">
        <v>-15.6</v>
      </c>
      <c r="H27" s="8">
        <v>-23.4</v>
      </c>
    </row>
    <row r="28" spans="1:16">
      <c r="A28" s="8">
        <v>0.54</v>
      </c>
      <c r="B28" s="9">
        <v>14</v>
      </c>
      <c r="D28" s="8">
        <v>5.2</v>
      </c>
      <c r="E28" s="8">
        <v>0</v>
      </c>
      <c r="F28" s="9">
        <v>-7.8</v>
      </c>
      <c r="G28" s="9">
        <v>-15.6</v>
      </c>
      <c r="H28" s="8">
        <v>-23.4</v>
      </c>
    </row>
    <row r="29" spans="1:16">
      <c r="A29" s="8">
        <v>0.56000000000000005</v>
      </c>
      <c r="B29" s="9">
        <v>14.51</v>
      </c>
      <c r="D29" s="8">
        <v>5.4</v>
      </c>
      <c r="E29" s="8">
        <v>0</v>
      </c>
      <c r="F29" s="9">
        <v>-7.8</v>
      </c>
      <c r="G29" s="9">
        <v>-15.6</v>
      </c>
      <c r="H29" s="8">
        <v>-23.4</v>
      </c>
    </row>
    <row r="30" spans="1:16">
      <c r="A30" s="8">
        <v>0.57999999999999996</v>
      </c>
      <c r="B30" s="9">
        <v>15.02</v>
      </c>
      <c r="D30" s="8">
        <v>5.6</v>
      </c>
      <c r="E30" s="8">
        <v>0</v>
      </c>
      <c r="F30" s="9">
        <v>-7.8</v>
      </c>
      <c r="G30" s="9">
        <v>-15.6</v>
      </c>
      <c r="H30" s="8">
        <v>-23.4</v>
      </c>
    </row>
    <row r="31" spans="1:16">
      <c r="A31" s="8">
        <v>0.6</v>
      </c>
      <c r="B31" s="9">
        <v>15.53</v>
      </c>
      <c r="D31" s="8">
        <v>5.8</v>
      </c>
      <c r="E31" s="8">
        <v>0</v>
      </c>
      <c r="F31" s="9">
        <v>-7.8</v>
      </c>
      <c r="G31" s="9">
        <v>-15.6</v>
      </c>
      <c r="H31" s="8">
        <v>-23.4</v>
      </c>
    </row>
    <row r="32" spans="1:16">
      <c r="A32" s="8">
        <v>0.62</v>
      </c>
      <c r="B32" s="9">
        <v>16.04</v>
      </c>
      <c r="D32" s="8">
        <v>6</v>
      </c>
      <c r="E32" s="8">
        <v>0</v>
      </c>
      <c r="F32" s="9">
        <v>-7.8</v>
      </c>
      <c r="G32" s="9">
        <v>-15.6</v>
      </c>
      <c r="H32" s="8">
        <v>-23.4</v>
      </c>
    </row>
    <row r="33" spans="1:8">
      <c r="A33" s="8">
        <v>0.64</v>
      </c>
      <c r="B33" s="9">
        <v>16.55</v>
      </c>
      <c r="D33" s="8">
        <v>6.2</v>
      </c>
      <c r="E33" s="8">
        <v>0</v>
      </c>
      <c r="F33" s="9">
        <v>-7.8</v>
      </c>
      <c r="G33" s="9">
        <v>-15.6</v>
      </c>
      <c r="H33" s="8">
        <v>-23.4</v>
      </c>
    </row>
    <row r="34" spans="1:8">
      <c r="A34" s="8">
        <v>0.66</v>
      </c>
      <c r="B34" s="9">
        <v>17.059999999999999</v>
      </c>
      <c r="D34" s="8">
        <v>6.4</v>
      </c>
      <c r="E34" s="8">
        <v>0</v>
      </c>
      <c r="F34" s="9">
        <v>-7.8</v>
      </c>
      <c r="G34" s="9">
        <v>-15.6</v>
      </c>
      <c r="H34" s="8">
        <v>-23.4</v>
      </c>
    </row>
    <row r="35" spans="1:8">
      <c r="A35" s="8">
        <v>0.68</v>
      </c>
      <c r="B35" s="9">
        <v>17.57</v>
      </c>
      <c r="D35" s="8">
        <v>6.6</v>
      </c>
      <c r="E35" s="8">
        <v>0</v>
      </c>
      <c r="F35" s="9">
        <v>-7.8</v>
      </c>
      <c r="G35" s="9">
        <v>-15.6</v>
      </c>
      <c r="H35" s="8">
        <v>-23.4</v>
      </c>
    </row>
    <row r="36" spans="1:8">
      <c r="A36" s="8">
        <v>0.7</v>
      </c>
      <c r="B36" s="9">
        <v>18.09</v>
      </c>
      <c r="D36" s="8">
        <v>6.8</v>
      </c>
      <c r="E36" s="8">
        <v>0</v>
      </c>
      <c r="F36" s="9">
        <v>-7.8</v>
      </c>
      <c r="G36" s="9">
        <v>-15.6</v>
      </c>
      <c r="H36" s="8">
        <v>-23.4</v>
      </c>
    </row>
    <row r="37" spans="1:8">
      <c r="A37" s="8">
        <v>0.72</v>
      </c>
      <c r="B37" s="9">
        <v>18.600000000000001</v>
      </c>
      <c r="D37" s="8">
        <v>7</v>
      </c>
      <c r="E37" s="8">
        <v>0</v>
      </c>
      <c r="F37" s="9">
        <v>-7.8</v>
      </c>
      <c r="G37" s="9">
        <v>-15.6</v>
      </c>
      <c r="H37" s="8">
        <v>-23.4</v>
      </c>
    </row>
    <row r="38" spans="1:8">
      <c r="A38" s="8">
        <v>0.74</v>
      </c>
      <c r="B38" s="9">
        <v>19.11</v>
      </c>
      <c r="D38" s="8">
        <v>7.2</v>
      </c>
      <c r="E38" s="8">
        <v>0</v>
      </c>
      <c r="F38" s="9">
        <v>-7.8</v>
      </c>
      <c r="G38" s="9">
        <v>-15.6</v>
      </c>
      <c r="H38" s="8">
        <v>-23.4</v>
      </c>
    </row>
    <row r="39" spans="1:8">
      <c r="A39" s="8">
        <v>0.76</v>
      </c>
      <c r="B39" s="9">
        <v>19.62</v>
      </c>
      <c r="D39" s="8">
        <v>7.4</v>
      </c>
      <c r="E39" s="8">
        <v>0</v>
      </c>
      <c r="F39" s="9">
        <v>-7.8</v>
      </c>
      <c r="G39" s="9">
        <v>-15.6</v>
      </c>
      <c r="H39" s="8">
        <v>-23.4</v>
      </c>
    </row>
    <row r="40" spans="1:8">
      <c r="A40" s="8">
        <v>0.78</v>
      </c>
      <c r="B40" s="9">
        <v>20.13</v>
      </c>
      <c r="D40" s="8">
        <v>7.6</v>
      </c>
      <c r="E40" s="8">
        <v>0</v>
      </c>
      <c r="F40" s="9">
        <v>-7.9</v>
      </c>
      <c r="G40" s="9">
        <v>-15.8</v>
      </c>
      <c r="H40" s="8">
        <v>-23.6</v>
      </c>
    </row>
    <row r="41" spans="1:8">
      <c r="A41" s="8">
        <v>0.8</v>
      </c>
      <c r="B41" s="8">
        <v>20.64</v>
      </c>
      <c r="D41" s="8">
        <v>7.8</v>
      </c>
      <c r="E41" s="8">
        <v>0</v>
      </c>
      <c r="F41" s="9">
        <v>0</v>
      </c>
      <c r="G41" s="9">
        <v>-22</v>
      </c>
      <c r="H41" s="8">
        <v>-28.1</v>
      </c>
    </row>
    <row r="42" spans="1:8">
      <c r="A42" s="8">
        <v>0.82</v>
      </c>
      <c r="B42" s="8">
        <v>21.15</v>
      </c>
    </row>
    <row r="43" spans="1:8">
      <c r="A43" s="8">
        <v>0.84</v>
      </c>
      <c r="B43" s="8">
        <v>21.66</v>
      </c>
    </row>
    <row r="44" spans="1:8">
      <c r="A44" s="8">
        <v>0.86</v>
      </c>
      <c r="B44" s="8">
        <v>22.17</v>
      </c>
    </row>
    <row r="45" spans="1:8">
      <c r="A45" s="8">
        <v>0.88</v>
      </c>
      <c r="B45" s="8">
        <v>22.68</v>
      </c>
    </row>
    <row r="46" spans="1:8">
      <c r="A46" s="8">
        <v>0.9</v>
      </c>
      <c r="B46" s="8">
        <v>23.19</v>
      </c>
    </row>
    <row r="47" spans="1:8">
      <c r="A47" s="8">
        <v>0.92</v>
      </c>
      <c r="B47" s="8">
        <v>23.7</v>
      </c>
    </row>
    <row r="48" spans="1:8">
      <c r="A48" s="8">
        <v>0.94</v>
      </c>
      <c r="B48" s="8">
        <v>24.21</v>
      </c>
    </row>
    <row r="49" spans="1:2">
      <c r="A49" s="8">
        <v>0.96</v>
      </c>
      <c r="B49" s="8">
        <v>24.72</v>
      </c>
    </row>
    <row r="50" spans="1:2">
      <c r="A50" s="8">
        <v>0.98</v>
      </c>
      <c r="B50" s="8">
        <v>25.23</v>
      </c>
    </row>
    <row r="51" spans="1:2">
      <c r="A51" s="8">
        <v>1</v>
      </c>
      <c r="B51" s="9">
        <v>25.74</v>
      </c>
    </row>
    <row r="52" spans="1:2">
      <c r="A52" s="8">
        <v>1.02</v>
      </c>
      <c r="B52" s="9">
        <v>26.25</v>
      </c>
    </row>
    <row r="53" spans="1:2">
      <c r="A53" s="8">
        <v>1.04</v>
      </c>
      <c r="B53" s="9">
        <v>26.76</v>
      </c>
    </row>
    <row r="54" spans="1:2">
      <c r="A54" s="8">
        <v>1.06</v>
      </c>
      <c r="B54" s="9">
        <v>27.27</v>
      </c>
    </row>
    <row r="55" spans="1:2">
      <c r="A55" s="8">
        <v>1.08</v>
      </c>
      <c r="B55" s="9">
        <v>27.78</v>
      </c>
    </row>
    <row r="56" spans="1:2">
      <c r="A56" s="8">
        <v>1.1000000000000001</v>
      </c>
      <c r="B56" s="9">
        <v>28.29</v>
      </c>
    </row>
    <row r="57" spans="1:2">
      <c r="A57" s="8">
        <v>1.1200000000000001</v>
      </c>
      <c r="B57" s="9">
        <v>28.8</v>
      </c>
    </row>
    <row r="58" spans="1:2">
      <c r="A58" s="8">
        <v>1.1399999999999999</v>
      </c>
      <c r="B58" s="9">
        <v>29.31</v>
      </c>
    </row>
    <row r="59" spans="1:2">
      <c r="A59" s="8">
        <v>1.1599999999999999</v>
      </c>
      <c r="B59" s="9">
        <v>29.82</v>
      </c>
    </row>
    <row r="60" spans="1:2">
      <c r="A60" s="8">
        <v>1.18</v>
      </c>
      <c r="B60" s="9">
        <v>30.33</v>
      </c>
    </row>
    <row r="61" spans="1:2">
      <c r="A61" s="8">
        <v>1.2</v>
      </c>
      <c r="B61" s="9">
        <v>30.84</v>
      </c>
    </row>
    <row r="62" spans="1:2">
      <c r="A62" s="8">
        <v>1.22</v>
      </c>
      <c r="B62" s="9">
        <v>31.35</v>
      </c>
    </row>
    <row r="63" spans="1:2">
      <c r="A63" s="8">
        <v>1.24</v>
      </c>
      <c r="B63" s="9">
        <v>31.86</v>
      </c>
    </row>
    <row r="64" spans="1:2">
      <c r="A64" s="8">
        <v>1.26</v>
      </c>
      <c r="B64" s="9">
        <v>32.369999999999997</v>
      </c>
    </row>
    <row r="65" spans="1:2">
      <c r="A65" s="8">
        <v>1.28</v>
      </c>
      <c r="B65" s="9">
        <v>32.880000000000003</v>
      </c>
    </row>
    <row r="66" spans="1:2">
      <c r="A66" s="8">
        <v>1.3</v>
      </c>
      <c r="B66" s="9">
        <v>33.39</v>
      </c>
    </row>
    <row r="67" spans="1:2">
      <c r="A67" s="8">
        <v>1.32</v>
      </c>
      <c r="B67" s="9">
        <v>33.9</v>
      </c>
    </row>
    <row r="68" spans="1:2">
      <c r="A68" s="8">
        <v>1.34</v>
      </c>
      <c r="B68" s="9">
        <v>34.409999999999997</v>
      </c>
    </row>
    <row r="69" spans="1:2">
      <c r="A69" s="8">
        <v>1.36</v>
      </c>
      <c r="B69" s="9">
        <v>34.92</v>
      </c>
    </row>
    <row r="70" spans="1:2">
      <c r="A70" s="8">
        <v>1.38</v>
      </c>
      <c r="B70" s="9">
        <v>35.43</v>
      </c>
    </row>
    <row r="71" spans="1:2">
      <c r="A71" s="8">
        <v>1.4</v>
      </c>
      <c r="B71" s="9">
        <v>35.94</v>
      </c>
    </row>
    <row r="72" spans="1:2">
      <c r="A72" s="8">
        <v>1.42</v>
      </c>
      <c r="B72" s="9">
        <v>36.450000000000003</v>
      </c>
    </row>
    <row r="73" spans="1:2">
      <c r="A73" s="8">
        <v>1.44</v>
      </c>
      <c r="B73" s="9">
        <v>36.96</v>
      </c>
    </row>
    <row r="74" spans="1:2">
      <c r="A74" s="8">
        <v>1.46</v>
      </c>
      <c r="B74" s="9">
        <v>37.47</v>
      </c>
    </row>
    <row r="75" spans="1:2">
      <c r="A75" s="8">
        <v>1.48</v>
      </c>
      <c r="B75" s="9">
        <v>37.979999999999997</v>
      </c>
    </row>
    <row r="76" spans="1:2">
      <c r="A76" s="8">
        <v>1.5</v>
      </c>
      <c r="B76" s="9">
        <v>38.49</v>
      </c>
    </row>
    <row r="77" spans="1:2">
      <c r="A77" s="8">
        <v>1.52</v>
      </c>
      <c r="B77" s="9">
        <v>39</v>
      </c>
    </row>
    <row r="78" spans="1:2">
      <c r="A78" s="8">
        <v>1.54</v>
      </c>
      <c r="B78" s="9">
        <v>39.51</v>
      </c>
    </row>
    <row r="79" spans="1:2">
      <c r="A79" s="8">
        <v>1.56</v>
      </c>
      <c r="B79" s="9">
        <v>40.020000000000003</v>
      </c>
    </row>
    <row r="80" spans="1:2">
      <c r="A80" s="8">
        <v>1.58</v>
      </c>
      <c r="B80" s="9">
        <v>40.53</v>
      </c>
    </row>
    <row r="81" spans="1:2">
      <c r="A81" s="8">
        <v>1.6</v>
      </c>
      <c r="B81" s="9">
        <v>41.04</v>
      </c>
    </row>
    <row r="82" spans="1:2">
      <c r="A82" s="8">
        <v>1.62</v>
      </c>
      <c r="B82" s="9">
        <v>41.55</v>
      </c>
    </row>
    <row r="83" spans="1:2">
      <c r="A83" s="8">
        <v>1.64</v>
      </c>
      <c r="B83" s="9">
        <v>42.06</v>
      </c>
    </row>
    <row r="84" spans="1:2">
      <c r="A84" s="8">
        <v>1.66</v>
      </c>
      <c r="B84" s="9">
        <v>42.57</v>
      </c>
    </row>
    <row r="85" spans="1:2">
      <c r="A85" s="8">
        <v>1.68</v>
      </c>
      <c r="B85" s="9">
        <v>43.08</v>
      </c>
    </row>
    <row r="86" spans="1:2">
      <c r="A86" s="8">
        <v>1.7</v>
      </c>
      <c r="B86" s="9">
        <v>43.59</v>
      </c>
    </row>
    <row r="87" spans="1:2">
      <c r="A87" s="8">
        <v>1.72</v>
      </c>
      <c r="B87" s="9">
        <v>44.1</v>
      </c>
    </row>
    <row r="88" spans="1:2">
      <c r="A88" s="8">
        <v>1.74</v>
      </c>
      <c r="B88" s="9">
        <v>44.61</v>
      </c>
    </row>
    <row r="89" spans="1:2">
      <c r="A89" s="8">
        <v>1.76</v>
      </c>
      <c r="B89" s="9">
        <v>45.12</v>
      </c>
    </row>
    <row r="90" spans="1:2">
      <c r="A90" s="8">
        <v>1.78</v>
      </c>
      <c r="B90" s="9">
        <v>45.63</v>
      </c>
    </row>
    <row r="91" spans="1:2">
      <c r="A91" s="8">
        <v>1.8</v>
      </c>
      <c r="B91" s="8">
        <v>46.14</v>
      </c>
    </row>
    <row r="92" spans="1:2">
      <c r="A92" s="8">
        <v>1.82</v>
      </c>
      <c r="B92" s="8">
        <v>46.65</v>
      </c>
    </row>
    <row r="93" spans="1:2">
      <c r="A93" s="8">
        <v>1.84</v>
      </c>
      <c r="B93" s="8">
        <v>47.16</v>
      </c>
    </row>
    <row r="94" spans="1:2">
      <c r="A94" s="8">
        <v>1.86</v>
      </c>
      <c r="B94" s="8">
        <v>47.67</v>
      </c>
    </row>
    <row r="95" spans="1:2">
      <c r="A95" s="8">
        <v>1.88</v>
      </c>
      <c r="B95" s="8">
        <v>48.18</v>
      </c>
    </row>
    <row r="96" spans="1:2">
      <c r="A96" s="8">
        <v>1.9</v>
      </c>
      <c r="B96" s="8">
        <v>48.69</v>
      </c>
    </row>
    <row r="97" spans="1:2">
      <c r="A97" s="8">
        <v>1.92</v>
      </c>
      <c r="B97" s="8">
        <v>49.2</v>
      </c>
    </row>
    <row r="98" spans="1:2">
      <c r="A98" s="8">
        <v>1.94</v>
      </c>
      <c r="B98" s="8">
        <v>49.71</v>
      </c>
    </row>
    <row r="99" spans="1:2">
      <c r="A99" s="8">
        <v>1.96</v>
      </c>
      <c r="B99" s="8">
        <v>50.23</v>
      </c>
    </row>
    <row r="100" spans="1:2">
      <c r="A100" s="8">
        <v>1.98</v>
      </c>
      <c r="B100" s="8">
        <v>50.74</v>
      </c>
    </row>
    <row r="101" spans="1:2">
      <c r="A101" s="8">
        <v>2</v>
      </c>
      <c r="B101" s="9">
        <v>51.25</v>
      </c>
    </row>
    <row r="102" spans="1:2">
      <c r="A102" s="8">
        <v>2.02</v>
      </c>
      <c r="B102" s="9">
        <v>51.76</v>
      </c>
    </row>
    <row r="103" spans="1:2">
      <c r="A103" s="8">
        <v>2.04</v>
      </c>
      <c r="B103" s="9">
        <v>52.27</v>
      </c>
    </row>
    <row r="104" spans="1:2">
      <c r="A104" s="8">
        <v>2.06</v>
      </c>
      <c r="B104" s="9">
        <v>52.78</v>
      </c>
    </row>
    <row r="105" spans="1:2">
      <c r="A105" s="8">
        <v>2.08</v>
      </c>
      <c r="B105" s="9">
        <v>53.29</v>
      </c>
    </row>
    <row r="106" spans="1:2">
      <c r="A106" s="8">
        <v>2.1</v>
      </c>
      <c r="B106" s="9">
        <v>53.8</v>
      </c>
    </row>
    <row r="107" spans="1:2">
      <c r="A107" s="8">
        <v>2.12</v>
      </c>
      <c r="B107" s="9">
        <v>54.31</v>
      </c>
    </row>
    <row r="108" spans="1:2">
      <c r="A108" s="8">
        <v>2.14</v>
      </c>
      <c r="B108" s="9">
        <v>54.82</v>
      </c>
    </row>
    <row r="109" spans="1:2">
      <c r="A109" s="8">
        <v>2.16</v>
      </c>
      <c r="B109" s="9">
        <v>55.33</v>
      </c>
    </row>
    <row r="110" spans="1:2">
      <c r="A110" s="8">
        <v>2.1800000000000002</v>
      </c>
      <c r="B110" s="9">
        <v>55.84</v>
      </c>
    </row>
    <row r="111" spans="1:2">
      <c r="A111" s="8">
        <v>2.2000000000000002</v>
      </c>
      <c r="B111" s="9">
        <v>56.35</v>
      </c>
    </row>
    <row r="112" spans="1:2">
      <c r="A112" s="8">
        <v>2.2200000000000002</v>
      </c>
      <c r="B112" s="9">
        <v>56.86</v>
      </c>
    </row>
    <row r="113" spans="1:2">
      <c r="A113" s="8">
        <v>2.2400000000000002</v>
      </c>
      <c r="B113" s="9">
        <v>57.37</v>
      </c>
    </row>
    <row r="114" spans="1:2">
      <c r="A114" s="8">
        <v>2.2599999999999998</v>
      </c>
      <c r="B114" s="9">
        <v>57.88</v>
      </c>
    </row>
    <row r="115" spans="1:2">
      <c r="A115" s="8">
        <v>2.2799999999999998</v>
      </c>
      <c r="B115" s="9">
        <v>58.39</v>
      </c>
    </row>
    <row r="116" spans="1:2">
      <c r="A116" s="8">
        <v>2.2999999999999998</v>
      </c>
      <c r="B116" s="9">
        <v>58.9</v>
      </c>
    </row>
    <row r="117" spans="1:2">
      <c r="A117" s="8">
        <v>2.3199999999999998</v>
      </c>
      <c r="B117" s="9">
        <v>59.41</v>
      </c>
    </row>
    <row r="118" spans="1:2">
      <c r="A118" s="8">
        <v>2.34</v>
      </c>
      <c r="B118" s="9">
        <v>59.92</v>
      </c>
    </row>
    <row r="119" spans="1:2">
      <c r="A119" s="8">
        <v>2.36</v>
      </c>
      <c r="B119" s="9">
        <v>60.43</v>
      </c>
    </row>
    <row r="120" spans="1:2">
      <c r="A120" s="8">
        <v>2.38</v>
      </c>
      <c r="B120" s="9">
        <v>60.94</v>
      </c>
    </row>
    <row r="121" spans="1:2">
      <c r="A121" s="8">
        <v>2.4</v>
      </c>
      <c r="B121" s="9">
        <v>61.45</v>
      </c>
    </row>
    <row r="122" spans="1:2">
      <c r="A122" s="8">
        <v>2.42</v>
      </c>
      <c r="B122" s="9">
        <v>61.96</v>
      </c>
    </row>
    <row r="123" spans="1:2">
      <c r="A123" s="8">
        <v>2.44</v>
      </c>
      <c r="B123" s="9">
        <v>62.47</v>
      </c>
    </row>
    <row r="124" spans="1:2">
      <c r="A124" s="8">
        <v>2.46</v>
      </c>
      <c r="B124" s="9">
        <v>62.98</v>
      </c>
    </row>
    <row r="125" spans="1:2">
      <c r="A125" s="8">
        <v>2.48</v>
      </c>
      <c r="B125" s="9">
        <v>63.49</v>
      </c>
    </row>
    <row r="126" spans="1:2">
      <c r="A126" s="8">
        <v>2.5</v>
      </c>
      <c r="B126" s="9">
        <v>64</v>
      </c>
    </row>
    <row r="127" spans="1:2">
      <c r="A127" s="8">
        <v>2.52</v>
      </c>
      <c r="B127" s="9">
        <v>64.510000000000005</v>
      </c>
    </row>
    <row r="128" spans="1:2">
      <c r="A128" s="8">
        <v>2.54</v>
      </c>
      <c r="B128" s="9">
        <v>65.02</v>
      </c>
    </row>
    <row r="129" spans="1:2">
      <c r="A129" s="8">
        <v>2.56</v>
      </c>
      <c r="B129" s="9">
        <v>65.53</v>
      </c>
    </row>
    <row r="130" spans="1:2">
      <c r="A130" s="8">
        <v>2.58</v>
      </c>
      <c r="B130" s="9">
        <v>66.040000000000006</v>
      </c>
    </row>
    <row r="131" spans="1:2">
      <c r="A131" s="8">
        <v>2.6</v>
      </c>
      <c r="B131" s="9">
        <v>66.55</v>
      </c>
    </row>
    <row r="132" spans="1:2">
      <c r="A132" s="8">
        <v>2.62</v>
      </c>
      <c r="B132" s="9">
        <v>67.06</v>
      </c>
    </row>
    <row r="133" spans="1:2">
      <c r="A133" s="8">
        <v>2.64</v>
      </c>
      <c r="B133" s="9">
        <v>67.569999999999993</v>
      </c>
    </row>
    <row r="134" spans="1:2">
      <c r="A134" s="8">
        <v>2.66</v>
      </c>
      <c r="B134" s="9">
        <v>68.08</v>
      </c>
    </row>
    <row r="135" spans="1:2">
      <c r="A135" s="8">
        <v>2.68</v>
      </c>
      <c r="B135" s="9">
        <v>68.59</v>
      </c>
    </row>
    <row r="136" spans="1:2">
      <c r="A136" s="8">
        <v>2.7</v>
      </c>
      <c r="B136" s="9">
        <v>69.099999999999994</v>
      </c>
    </row>
    <row r="137" spans="1:2">
      <c r="A137" s="8">
        <v>2.72</v>
      </c>
      <c r="B137" s="9">
        <v>69.61</v>
      </c>
    </row>
    <row r="138" spans="1:2">
      <c r="A138" s="8">
        <v>2.74</v>
      </c>
      <c r="B138" s="9">
        <v>70.12</v>
      </c>
    </row>
    <row r="139" spans="1:2">
      <c r="A139" s="8">
        <v>2.76</v>
      </c>
      <c r="B139" s="9">
        <v>70.63</v>
      </c>
    </row>
    <row r="140" spans="1:2">
      <c r="A140" s="8">
        <v>2.78</v>
      </c>
      <c r="B140" s="9">
        <v>71.14</v>
      </c>
    </row>
    <row r="141" spans="1:2">
      <c r="A141" s="8">
        <v>2.8</v>
      </c>
      <c r="B141" s="8">
        <v>71.650000000000006</v>
      </c>
    </row>
    <row r="142" spans="1:2">
      <c r="A142" s="8">
        <v>2.82</v>
      </c>
      <c r="B142" s="8">
        <v>72.16</v>
      </c>
    </row>
    <row r="143" spans="1:2">
      <c r="A143" s="8">
        <v>2.84</v>
      </c>
      <c r="B143" s="8">
        <v>72.67</v>
      </c>
    </row>
    <row r="144" spans="1:2">
      <c r="A144" s="8">
        <v>2.86</v>
      </c>
      <c r="B144" s="8">
        <v>73.180000000000007</v>
      </c>
    </row>
    <row r="145" spans="1:2">
      <c r="A145" s="8">
        <v>2.88</v>
      </c>
      <c r="B145" s="8">
        <v>73.69</v>
      </c>
    </row>
    <row r="146" spans="1:2">
      <c r="A146" s="8">
        <v>2.9</v>
      </c>
      <c r="B146" s="8">
        <v>74.2</v>
      </c>
    </row>
    <row r="147" spans="1:2">
      <c r="A147" s="8">
        <v>2.92</v>
      </c>
      <c r="B147" s="8">
        <v>74.709999999999994</v>
      </c>
    </row>
    <row r="148" spans="1:2">
      <c r="A148" s="8">
        <v>2.94</v>
      </c>
      <c r="B148" s="8">
        <v>75.22</v>
      </c>
    </row>
    <row r="149" spans="1:2">
      <c r="A149" s="8">
        <v>2.96</v>
      </c>
      <c r="B149" s="8">
        <v>75.73</v>
      </c>
    </row>
    <row r="150" spans="1:2">
      <c r="A150" s="8">
        <v>2.98</v>
      </c>
      <c r="B150" s="8">
        <v>76.239999999999995</v>
      </c>
    </row>
    <row r="151" spans="1:2">
      <c r="A151" s="8">
        <v>3</v>
      </c>
      <c r="B151" s="9">
        <v>76.75</v>
      </c>
    </row>
    <row r="152" spans="1:2">
      <c r="A152" s="8">
        <v>3.02</v>
      </c>
      <c r="B152" s="9">
        <v>77.260000000000005</v>
      </c>
    </row>
    <row r="153" spans="1:2">
      <c r="A153" s="8">
        <v>3.04</v>
      </c>
      <c r="B153" s="9">
        <v>77.77</v>
      </c>
    </row>
    <row r="154" spans="1:2">
      <c r="A154" s="8">
        <v>3.06</v>
      </c>
      <c r="B154" s="9">
        <v>78.28</v>
      </c>
    </row>
    <row r="155" spans="1:2">
      <c r="A155" s="8">
        <v>3.08</v>
      </c>
      <c r="B155" s="9">
        <v>78.790000000000006</v>
      </c>
    </row>
    <row r="156" spans="1:2">
      <c r="A156" s="8">
        <v>3.1</v>
      </c>
      <c r="B156" s="9">
        <v>79.3</v>
      </c>
    </row>
    <row r="157" spans="1:2">
      <c r="A157" s="8">
        <v>3.12</v>
      </c>
      <c r="B157" s="9">
        <v>79.81</v>
      </c>
    </row>
    <row r="158" spans="1:2">
      <c r="A158" s="8">
        <v>3.14</v>
      </c>
      <c r="B158" s="9">
        <v>80.319999999999993</v>
      </c>
    </row>
    <row r="159" spans="1:2">
      <c r="A159" s="8">
        <v>3.16</v>
      </c>
      <c r="B159" s="9">
        <v>80.83</v>
      </c>
    </row>
    <row r="160" spans="1:2">
      <c r="A160" s="8">
        <v>3.18</v>
      </c>
      <c r="B160" s="9">
        <v>81.34</v>
      </c>
    </row>
    <row r="161" spans="1:2">
      <c r="A161" s="8">
        <v>3.2</v>
      </c>
      <c r="B161" s="9">
        <v>81.86</v>
      </c>
    </row>
    <row r="162" spans="1:2">
      <c r="A162" s="8">
        <v>3.22</v>
      </c>
      <c r="B162" s="9">
        <v>82.37</v>
      </c>
    </row>
    <row r="163" spans="1:2">
      <c r="A163" s="8">
        <v>3.24</v>
      </c>
      <c r="B163" s="9">
        <v>82.88</v>
      </c>
    </row>
    <row r="164" spans="1:2">
      <c r="A164" s="8">
        <v>3.26</v>
      </c>
      <c r="B164" s="9">
        <v>83.39</v>
      </c>
    </row>
    <row r="165" spans="1:2">
      <c r="A165" s="8">
        <v>3.28</v>
      </c>
      <c r="B165" s="9">
        <v>83.9</v>
      </c>
    </row>
    <row r="166" spans="1:2">
      <c r="A166" s="8">
        <v>3.3</v>
      </c>
      <c r="B166" s="9">
        <v>84.41</v>
      </c>
    </row>
    <row r="167" spans="1:2">
      <c r="A167" s="8">
        <v>3.32</v>
      </c>
      <c r="B167" s="9">
        <v>84.92</v>
      </c>
    </row>
    <row r="168" spans="1:2">
      <c r="A168" s="8">
        <v>3.34</v>
      </c>
      <c r="B168" s="9">
        <v>85.43</v>
      </c>
    </row>
    <row r="169" spans="1:2">
      <c r="A169" s="8">
        <v>3.36</v>
      </c>
      <c r="B169" s="9">
        <v>85.94</v>
      </c>
    </row>
    <row r="170" spans="1:2">
      <c r="A170" s="8">
        <v>3.38</v>
      </c>
      <c r="B170" s="9">
        <v>86.45</v>
      </c>
    </row>
    <row r="171" spans="1:2">
      <c r="A171" s="8">
        <v>3.4</v>
      </c>
      <c r="B171" s="9">
        <v>86.96</v>
      </c>
    </row>
    <row r="172" spans="1:2">
      <c r="A172" s="8">
        <v>3.42</v>
      </c>
      <c r="B172" s="9">
        <v>87.47</v>
      </c>
    </row>
    <row r="173" spans="1:2">
      <c r="A173" s="8">
        <v>3.44</v>
      </c>
      <c r="B173" s="9">
        <v>87.98</v>
      </c>
    </row>
    <row r="174" spans="1:2">
      <c r="A174" s="8">
        <v>3.46</v>
      </c>
      <c r="B174" s="9">
        <v>88.49</v>
      </c>
    </row>
    <row r="175" spans="1:2">
      <c r="A175" s="8">
        <v>3.48</v>
      </c>
      <c r="B175" s="9">
        <v>89</v>
      </c>
    </row>
    <row r="176" spans="1:2">
      <c r="A176" s="8">
        <v>3.5</v>
      </c>
      <c r="B176" s="9">
        <v>89.51</v>
      </c>
    </row>
    <row r="177" spans="1:2">
      <c r="A177" s="8">
        <v>3.52</v>
      </c>
      <c r="B177" s="9">
        <v>90.02</v>
      </c>
    </row>
    <row r="178" spans="1:2">
      <c r="A178" s="8">
        <v>3.54</v>
      </c>
      <c r="B178" s="9">
        <v>90.53</v>
      </c>
    </row>
    <row r="179" spans="1:2">
      <c r="A179" s="8">
        <v>3.56</v>
      </c>
      <c r="B179" s="9">
        <v>91.04</v>
      </c>
    </row>
    <row r="180" spans="1:2">
      <c r="A180" s="8">
        <v>3.58</v>
      </c>
      <c r="B180" s="9">
        <v>91.55</v>
      </c>
    </row>
    <row r="181" spans="1:2">
      <c r="A181" s="8">
        <v>3.6</v>
      </c>
      <c r="B181" s="9">
        <v>92.06</v>
      </c>
    </row>
    <row r="182" spans="1:2">
      <c r="A182" s="8">
        <v>3.62</v>
      </c>
      <c r="B182" s="9">
        <v>92.57</v>
      </c>
    </row>
    <row r="183" spans="1:2">
      <c r="A183" s="8">
        <v>3.64</v>
      </c>
      <c r="B183" s="9">
        <v>93.08</v>
      </c>
    </row>
    <row r="184" spans="1:2">
      <c r="A184" s="8">
        <v>3.66</v>
      </c>
      <c r="B184" s="9">
        <v>93.59</v>
      </c>
    </row>
    <row r="185" spans="1:2">
      <c r="A185" s="8">
        <v>3.68</v>
      </c>
      <c r="B185" s="9">
        <v>94.1</v>
      </c>
    </row>
    <row r="186" spans="1:2">
      <c r="A186" s="8">
        <v>3.7</v>
      </c>
      <c r="B186" s="9">
        <v>94.61</v>
      </c>
    </row>
    <row r="187" spans="1:2">
      <c r="A187" s="8">
        <v>3.72</v>
      </c>
      <c r="B187" s="9">
        <v>95.12</v>
      </c>
    </row>
    <row r="188" spans="1:2">
      <c r="A188" s="8">
        <v>3.74</v>
      </c>
      <c r="B188" s="9">
        <v>95.63</v>
      </c>
    </row>
    <row r="189" spans="1:2">
      <c r="A189" s="8">
        <v>3.76</v>
      </c>
      <c r="B189" s="9">
        <v>96.14</v>
      </c>
    </row>
    <row r="190" spans="1:2">
      <c r="A190" s="8">
        <v>3.78</v>
      </c>
      <c r="B190" s="9">
        <v>96.65</v>
      </c>
    </row>
    <row r="191" spans="1:2">
      <c r="A191" s="8">
        <v>3.8</v>
      </c>
      <c r="B191" s="8">
        <v>97.16</v>
      </c>
    </row>
    <row r="192" spans="1:2">
      <c r="A192" s="8">
        <v>3.82</v>
      </c>
      <c r="B192" s="8">
        <v>97.67</v>
      </c>
    </row>
    <row r="193" spans="1:2">
      <c r="A193" s="8">
        <v>3.84</v>
      </c>
      <c r="B193" s="8">
        <v>98.18</v>
      </c>
    </row>
    <row r="194" spans="1:2">
      <c r="A194" s="8">
        <v>3.86</v>
      </c>
      <c r="B194" s="8">
        <v>98.69</v>
      </c>
    </row>
    <row r="195" spans="1:2">
      <c r="A195" s="8">
        <v>3.88</v>
      </c>
      <c r="B195" s="8">
        <v>99.2</v>
      </c>
    </row>
    <row r="196" spans="1:2">
      <c r="A196" s="8">
        <v>3.9</v>
      </c>
      <c r="B196" s="8">
        <v>99.71</v>
      </c>
    </row>
    <row r="197" spans="1:2">
      <c r="A197" s="8">
        <v>3.92</v>
      </c>
      <c r="B197" s="8">
        <v>100.22</v>
      </c>
    </row>
    <row r="198" spans="1:2">
      <c r="A198" s="8">
        <v>3.94</v>
      </c>
      <c r="B198" s="8">
        <v>100.73</v>
      </c>
    </row>
    <row r="199" spans="1:2">
      <c r="A199" s="8">
        <v>3.96</v>
      </c>
      <c r="B199" s="8">
        <v>101.24</v>
      </c>
    </row>
    <row r="200" spans="1:2">
      <c r="A200" s="8">
        <v>3.98</v>
      </c>
      <c r="B200" s="8">
        <v>101.75</v>
      </c>
    </row>
    <row r="201" spans="1:2">
      <c r="A201" s="8">
        <v>4</v>
      </c>
      <c r="B201" s="9">
        <v>102.26</v>
      </c>
    </row>
    <row r="202" spans="1:2">
      <c r="A202" s="8">
        <v>4.0199999999999996</v>
      </c>
      <c r="B202" s="9">
        <v>102.77</v>
      </c>
    </row>
    <row r="203" spans="1:2">
      <c r="A203" s="8">
        <v>4.04</v>
      </c>
      <c r="B203" s="9">
        <v>103.28</v>
      </c>
    </row>
    <row r="204" spans="1:2">
      <c r="A204" s="8">
        <v>4.0599999999999996</v>
      </c>
      <c r="B204" s="9">
        <v>103.79</v>
      </c>
    </row>
    <row r="205" spans="1:2">
      <c r="A205" s="8">
        <v>4.08</v>
      </c>
      <c r="B205" s="9">
        <v>104.3</v>
      </c>
    </row>
    <row r="206" spans="1:2">
      <c r="A206" s="8">
        <v>4.0999999999999996</v>
      </c>
      <c r="B206" s="9">
        <v>104.81</v>
      </c>
    </row>
    <row r="207" spans="1:2">
      <c r="A207" s="8">
        <v>4.12</v>
      </c>
      <c r="B207" s="9">
        <v>105.32</v>
      </c>
    </row>
    <row r="208" spans="1:2">
      <c r="A208" s="8">
        <v>4.1399999999999997</v>
      </c>
      <c r="B208" s="9">
        <v>105.83</v>
      </c>
    </row>
    <row r="209" spans="1:2">
      <c r="A209" s="8">
        <v>4.16</v>
      </c>
      <c r="B209" s="9">
        <v>106.34</v>
      </c>
    </row>
    <row r="210" spans="1:2">
      <c r="A210" s="8">
        <v>4.18</v>
      </c>
      <c r="B210" s="9">
        <v>106.85</v>
      </c>
    </row>
    <row r="211" spans="1:2">
      <c r="A211" s="8">
        <v>4.2</v>
      </c>
      <c r="B211" s="9">
        <v>107.36</v>
      </c>
    </row>
    <row r="212" spans="1:2">
      <c r="A212" s="8">
        <v>4.22</v>
      </c>
      <c r="B212" s="9">
        <v>107.87</v>
      </c>
    </row>
    <row r="213" spans="1:2">
      <c r="A213" s="8">
        <v>4.24</v>
      </c>
      <c r="B213" s="9">
        <v>108.38</v>
      </c>
    </row>
    <row r="214" spans="1:2">
      <c r="A214" s="8">
        <v>4.26</v>
      </c>
      <c r="B214" s="9">
        <v>108.89</v>
      </c>
    </row>
    <row r="215" spans="1:2">
      <c r="A215" s="8">
        <v>4.28</v>
      </c>
      <c r="B215" s="9">
        <v>109.4</v>
      </c>
    </row>
    <row r="216" spans="1:2">
      <c r="A216" s="8">
        <v>4.3</v>
      </c>
      <c r="B216" s="9">
        <v>109.91</v>
      </c>
    </row>
    <row r="217" spans="1:2">
      <c r="A217" s="8">
        <v>4.32</v>
      </c>
      <c r="B217" s="9">
        <v>110.42</v>
      </c>
    </row>
    <row r="218" spans="1:2">
      <c r="A218" s="8">
        <v>4.34</v>
      </c>
      <c r="B218" s="9">
        <v>110.93</v>
      </c>
    </row>
    <row r="219" spans="1:2">
      <c r="A219" s="8">
        <v>4.3600000000000003</v>
      </c>
      <c r="B219" s="9">
        <v>111.44</v>
      </c>
    </row>
    <row r="220" spans="1:2">
      <c r="A220" s="8">
        <v>4.38</v>
      </c>
      <c r="B220" s="9">
        <v>111.95</v>
      </c>
    </row>
    <row r="221" spans="1:2">
      <c r="A221" s="8">
        <v>4.4000000000000004</v>
      </c>
      <c r="B221" s="9">
        <v>112.46</v>
      </c>
    </row>
    <row r="222" spans="1:2">
      <c r="A222" s="8">
        <v>4.42</v>
      </c>
      <c r="B222" s="9">
        <v>112.97</v>
      </c>
    </row>
    <row r="223" spans="1:2">
      <c r="A223" s="8">
        <v>4.4400000000000004</v>
      </c>
      <c r="B223" s="9">
        <v>113.48</v>
      </c>
    </row>
    <row r="224" spans="1:2">
      <c r="A224" s="8">
        <v>4.46</v>
      </c>
      <c r="B224" s="9">
        <v>114</v>
      </c>
    </row>
    <row r="225" spans="1:2">
      <c r="A225" s="8">
        <v>4.4800000000000004</v>
      </c>
      <c r="B225" s="9">
        <v>114.51</v>
      </c>
    </row>
    <row r="226" spans="1:2">
      <c r="A226" s="8">
        <v>4.5</v>
      </c>
      <c r="B226" s="9">
        <v>115.02</v>
      </c>
    </row>
    <row r="227" spans="1:2">
      <c r="A227" s="8">
        <v>4.5199999999999996</v>
      </c>
      <c r="B227" s="9">
        <v>115.53</v>
      </c>
    </row>
    <row r="228" spans="1:2">
      <c r="A228" s="8">
        <v>4.54</v>
      </c>
      <c r="B228" s="9">
        <v>116.04</v>
      </c>
    </row>
    <row r="229" spans="1:2">
      <c r="A229" s="8">
        <v>4.5599999999999996</v>
      </c>
      <c r="B229" s="9">
        <v>116.55</v>
      </c>
    </row>
    <row r="230" spans="1:2">
      <c r="A230" s="8">
        <v>4.58</v>
      </c>
      <c r="B230" s="9">
        <v>117.06</v>
      </c>
    </row>
    <row r="231" spans="1:2">
      <c r="A231" s="8">
        <v>4.5999999999999996</v>
      </c>
      <c r="B231" s="9">
        <v>117.57</v>
      </c>
    </row>
    <row r="232" spans="1:2">
      <c r="A232" s="8">
        <v>4.62</v>
      </c>
      <c r="B232" s="9">
        <v>118.08</v>
      </c>
    </row>
    <row r="233" spans="1:2">
      <c r="A233" s="8">
        <v>4.6399999999999997</v>
      </c>
      <c r="B233" s="9">
        <v>118.59</v>
      </c>
    </row>
    <row r="234" spans="1:2">
      <c r="A234" s="8">
        <v>4.66</v>
      </c>
      <c r="B234" s="9">
        <v>119.1</v>
      </c>
    </row>
    <row r="235" spans="1:2">
      <c r="A235" s="8">
        <v>4.68</v>
      </c>
      <c r="B235" s="9">
        <v>119.61</v>
      </c>
    </row>
    <row r="236" spans="1:2">
      <c r="A236" s="8">
        <v>4.7</v>
      </c>
      <c r="B236" s="9">
        <v>120.12</v>
      </c>
    </row>
    <row r="237" spans="1:2">
      <c r="A237" s="8">
        <v>4.72</v>
      </c>
      <c r="B237" s="9">
        <v>120.63</v>
      </c>
    </row>
    <row r="238" spans="1:2">
      <c r="A238" s="8">
        <v>4.74</v>
      </c>
      <c r="B238" s="9">
        <v>121.14</v>
      </c>
    </row>
    <row r="239" spans="1:2">
      <c r="A239" s="8">
        <v>4.76</v>
      </c>
      <c r="B239" s="9">
        <v>121.65</v>
      </c>
    </row>
    <row r="240" spans="1:2">
      <c r="A240" s="8">
        <v>4.78</v>
      </c>
      <c r="B240" s="9">
        <v>122.16</v>
      </c>
    </row>
    <row r="241" spans="1:2">
      <c r="A241" s="8">
        <v>4.8</v>
      </c>
      <c r="B241" s="8">
        <v>122.67</v>
      </c>
    </row>
    <row r="242" spans="1:2">
      <c r="A242" s="8">
        <v>4.82</v>
      </c>
      <c r="B242" s="8">
        <v>123.18</v>
      </c>
    </row>
    <row r="243" spans="1:2">
      <c r="A243" s="8">
        <v>4.84</v>
      </c>
      <c r="B243" s="8">
        <v>123.69</v>
      </c>
    </row>
    <row r="244" spans="1:2">
      <c r="A244" s="8">
        <v>4.8600000000000003</v>
      </c>
      <c r="B244" s="8">
        <v>124.2</v>
      </c>
    </row>
    <row r="245" spans="1:2">
      <c r="A245" s="8">
        <v>4.88</v>
      </c>
      <c r="B245" s="8">
        <v>124.71</v>
      </c>
    </row>
    <row r="246" spans="1:2">
      <c r="A246" s="8">
        <v>4.9000000000000004</v>
      </c>
      <c r="B246" s="8">
        <v>125.22</v>
      </c>
    </row>
    <row r="247" spans="1:2">
      <c r="A247" s="8">
        <v>4.92</v>
      </c>
      <c r="B247" s="8">
        <v>125.73</v>
      </c>
    </row>
    <row r="248" spans="1:2">
      <c r="A248" s="8">
        <v>4.9400000000000004</v>
      </c>
      <c r="B248" s="8">
        <v>126.24</v>
      </c>
    </row>
    <row r="249" spans="1:2">
      <c r="A249" s="8">
        <v>4.96</v>
      </c>
      <c r="B249" s="8">
        <v>126.75</v>
      </c>
    </row>
    <row r="250" spans="1:2">
      <c r="A250" s="8">
        <v>4.9800000000000004</v>
      </c>
      <c r="B250" s="8">
        <v>127.26</v>
      </c>
    </row>
    <row r="251" spans="1:2">
      <c r="A251" s="8">
        <v>5</v>
      </c>
      <c r="B251" s="9">
        <v>127.77</v>
      </c>
    </row>
    <row r="252" spans="1:2">
      <c r="A252" s="8">
        <v>5.0199999999999996</v>
      </c>
      <c r="B252" s="9">
        <v>128.28</v>
      </c>
    </row>
    <row r="253" spans="1:2">
      <c r="A253" s="8">
        <v>5.04</v>
      </c>
      <c r="B253" s="9">
        <v>128.79</v>
      </c>
    </row>
    <row r="254" spans="1:2">
      <c r="A254" s="8">
        <v>5.0599999999999996</v>
      </c>
      <c r="B254" s="9">
        <v>129.30000000000001</v>
      </c>
    </row>
    <row r="255" spans="1:2">
      <c r="A255" s="8">
        <v>5.08</v>
      </c>
      <c r="B255" s="9">
        <v>129.81</v>
      </c>
    </row>
    <row r="256" spans="1:2">
      <c r="A256" s="8">
        <v>5.0999999999999996</v>
      </c>
      <c r="B256" s="9">
        <v>130.32</v>
      </c>
    </row>
    <row r="257" spans="1:2">
      <c r="A257" s="8">
        <v>5.12</v>
      </c>
      <c r="B257" s="9">
        <v>130.83000000000001</v>
      </c>
    </row>
    <row r="258" spans="1:2">
      <c r="A258" s="8">
        <v>5.14</v>
      </c>
      <c r="B258" s="9">
        <v>131.34</v>
      </c>
    </row>
    <row r="259" spans="1:2">
      <c r="A259" s="8">
        <v>5.16</v>
      </c>
      <c r="B259" s="9">
        <v>131.85</v>
      </c>
    </row>
    <row r="260" spans="1:2">
      <c r="A260" s="8">
        <v>5.18</v>
      </c>
      <c r="B260" s="9">
        <v>132.36000000000001</v>
      </c>
    </row>
    <row r="261" spans="1:2">
      <c r="A261" s="8">
        <v>5.2</v>
      </c>
      <c r="B261" s="9">
        <v>132.87</v>
      </c>
    </row>
    <row r="262" spans="1:2">
      <c r="A262" s="8">
        <v>5.22</v>
      </c>
      <c r="B262" s="9">
        <v>133.38</v>
      </c>
    </row>
    <row r="263" spans="1:2">
      <c r="A263" s="8">
        <v>5.24</v>
      </c>
      <c r="B263" s="9">
        <v>133.88999999999999</v>
      </c>
    </row>
    <row r="264" spans="1:2">
      <c r="A264" s="8">
        <v>5.26</v>
      </c>
      <c r="B264" s="9">
        <v>134.4</v>
      </c>
    </row>
    <row r="265" spans="1:2">
      <c r="A265" s="8">
        <v>5.28</v>
      </c>
      <c r="B265" s="9">
        <v>134.91</v>
      </c>
    </row>
    <row r="266" spans="1:2">
      <c r="A266" s="8">
        <v>5.3</v>
      </c>
      <c r="B266" s="9">
        <v>135.41999999999999</v>
      </c>
    </row>
    <row r="267" spans="1:2">
      <c r="A267" s="8">
        <v>5.32</v>
      </c>
      <c r="B267" s="9">
        <v>135.93</v>
      </c>
    </row>
    <row r="268" spans="1:2">
      <c r="A268" s="8">
        <v>5.34</v>
      </c>
      <c r="B268" s="9">
        <v>136.44</v>
      </c>
    </row>
    <row r="269" spans="1:2">
      <c r="A269" s="8">
        <v>5.36</v>
      </c>
      <c r="B269" s="9">
        <v>136.94999999999999</v>
      </c>
    </row>
    <row r="270" spans="1:2">
      <c r="A270" s="8">
        <v>5.38</v>
      </c>
      <c r="B270" s="9">
        <v>137.46</v>
      </c>
    </row>
    <row r="271" spans="1:2">
      <c r="A271" s="8">
        <v>5.4</v>
      </c>
      <c r="B271" s="9">
        <v>137.97</v>
      </c>
    </row>
    <row r="272" spans="1:2">
      <c r="A272" s="8">
        <v>5.42</v>
      </c>
      <c r="B272" s="9">
        <v>138.47999999999999</v>
      </c>
    </row>
    <row r="273" spans="1:2">
      <c r="A273" s="8">
        <v>5.44</v>
      </c>
      <c r="B273" s="9">
        <v>138.99</v>
      </c>
    </row>
    <row r="274" spans="1:2">
      <c r="A274" s="8">
        <v>5.46</v>
      </c>
      <c r="B274" s="9">
        <v>139.5</v>
      </c>
    </row>
    <row r="275" spans="1:2">
      <c r="A275" s="8">
        <v>5.48</v>
      </c>
      <c r="B275" s="9">
        <v>140.01</v>
      </c>
    </row>
    <row r="276" spans="1:2">
      <c r="A276" s="8">
        <v>5.5</v>
      </c>
      <c r="B276" s="9">
        <v>140.52000000000001</v>
      </c>
    </row>
    <row r="277" spans="1:2">
      <c r="A277" s="8">
        <v>5.52</v>
      </c>
      <c r="B277" s="9">
        <v>141.03</v>
      </c>
    </row>
    <row r="278" spans="1:2">
      <c r="A278" s="8">
        <v>5.54</v>
      </c>
      <c r="B278" s="9">
        <v>141.54</v>
      </c>
    </row>
    <row r="279" spans="1:2">
      <c r="A279" s="8">
        <v>5.56</v>
      </c>
      <c r="B279" s="9">
        <v>142.05000000000001</v>
      </c>
    </row>
    <row r="280" spans="1:2">
      <c r="A280" s="8">
        <v>5.58</v>
      </c>
      <c r="B280" s="9">
        <v>142.56</v>
      </c>
    </row>
    <row r="281" spans="1:2">
      <c r="A281" s="8">
        <v>5.6</v>
      </c>
      <c r="B281" s="9">
        <v>143.07</v>
      </c>
    </row>
    <row r="282" spans="1:2">
      <c r="A282" s="8">
        <v>5.62</v>
      </c>
      <c r="B282" s="9">
        <v>143.58000000000001</v>
      </c>
    </row>
    <row r="283" spans="1:2">
      <c r="A283" s="8">
        <v>5.64</v>
      </c>
      <c r="B283" s="9">
        <v>144.09</v>
      </c>
    </row>
    <row r="284" spans="1:2">
      <c r="A284" s="8">
        <v>5.66</v>
      </c>
      <c r="B284" s="9">
        <v>144.6</v>
      </c>
    </row>
    <row r="285" spans="1:2">
      <c r="A285" s="8">
        <v>5.68</v>
      </c>
      <c r="B285" s="9">
        <v>145.11000000000001</v>
      </c>
    </row>
    <row r="286" spans="1:2">
      <c r="A286" s="8">
        <v>5.7</v>
      </c>
      <c r="B286" s="9">
        <v>145.62</v>
      </c>
    </row>
    <row r="287" spans="1:2">
      <c r="A287" s="8">
        <v>5.72</v>
      </c>
      <c r="B287" s="9">
        <v>146.13999999999999</v>
      </c>
    </row>
    <row r="288" spans="1:2">
      <c r="A288" s="8">
        <v>5.74</v>
      </c>
      <c r="B288" s="9">
        <v>146.65</v>
      </c>
    </row>
    <row r="289" spans="1:2">
      <c r="A289" s="8">
        <v>5.76</v>
      </c>
      <c r="B289" s="9">
        <v>147.16</v>
      </c>
    </row>
    <row r="290" spans="1:2">
      <c r="A290" s="8">
        <v>5.78</v>
      </c>
      <c r="B290" s="9">
        <v>147.66999999999999</v>
      </c>
    </row>
    <row r="291" spans="1:2">
      <c r="A291" s="8">
        <v>5.8</v>
      </c>
      <c r="B291" s="8">
        <v>148.18</v>
      </c>
    </row>
    <row r="292" spans="1:2">
      <c r="A292" s="8">
        <v>5.82</v>
      </c>
      <c r="B292" s="8">
        <v>148.69</v>
      </c>
    </row>
    <row r="293" spans="1:2">
      <c r="A293" s="8">
        <v>5.84</v>
      </c>
      <c r="B293" s="8">
        <v>149.19999999999999</v>
      </c>
    </row>
    <row r="294" spans="1:2">
      <c r="A294" s="8">
        <v>5.86</v>
      </c>
      <c r="B294" s="8">
        <v>149.71</v>
      </c>
    </row>
    <row r="295" spans="1:2">
      <c r="A295" s="8">
        <v>5.88</v>
      </c>
      <c r="B295" s="8">
        <v>150.22</v>
      </c>
    </row>
    <row r="296" spans="1:2">
      <c r="A296" s="8">
        <v>5.9</v>
      </c>
      <c r="B296" s="8">
        <v>150.72999999999999</v>
      </c>
    </row>
    <row r="297" spans="1:2">
      <c r="A297" s="8">
        <v>5.92</v>
      </c>
      <c r="B297" s="8">
        <v>151.24</v>
      </c>
    </row>
    <row r="298" spans="1:2">
      <c r="A298" s="8">
        <v>5.94</v>
      </c>
      <c r="B298" s="8">
        <v>151.75</v>
      </c>
    </row>
    <row r="299" spans="1:2">
      <c r="A299" s="8">
        <v>5.96</v>
      </c>
      <c r="B299" s="8">
        <v>152.26</v>
      </c>
    </row>
    <row r="300" spans="1:2">
      <c r="A300" s="8">
        <v>5.98</v>
      </c>
      <c r="B300" s="8">
        <v>152.77000000000001</v>
      </c>
    </row>
    <row r="301" spans="1:2">
      <c r="A301" s="8">
        <v>6</v>
      </c>
      <c r="B301" s="9">
        <v>153.28</v>
      </c>
    </row>
    <row r="302" spans="1:2">
      <c r="A302" s="8">
        <v>6.02</v>
      </c>
      <c r="B302" s="9">
        <v>153.79</v>
      </c>
    </row>
    <row r="303" spans="1:2">
      <c r="A303" s="8">
        <v>6.04</v>
      </c>
      <c r="B303" s="9">
        <v>154.30000000000001</v>
      </c>
    </row>
    <row r="304" spans="1:2">
      <c r="A304" s="8">
        <v>6.06</v>
      </c>
      <c r="B304" s="9">
        <v>154.81</v>
      </c>
    </row>
    <row r="305" spans="1:2">
      <c r="A305" s="8">
        <v>6.08</v>
      </c>
      <c r="B305" s="9">
        <v>155.32</v>
      </c>
    </row>
    <row r="306" spans="1:2">
      <c r="A306" s="8">
        <v>6.1</v>
      </c>
      <c r="B306" s="9">
        <v>155.83000000000001</v>
      </c>
    </row>
    <row r="307" spans="1:2">
      <c r="A307" s="8">
        <v>6.12</v>
      </c>
      <c r="B307" s="9">
        <v>156.34</v>
      </c>
    </row>
    <row r="308" spans="1:2">
      <c r="A308" s="8">
        <v>6.14</v>
      </c>
      <c r="B308" s="9">
        <v>156.85</v>
      </c>
    </row>
    <row r="309" spans="1:2">
      <c r="A309" s="8">
        <v>6.16</v>
      </c>
      <c r="B309" s="9">
        <v>157.36000000000001</v>
      </c>
    </row>
    <row r="310" spans="1:2">
      <c r="A310" s="8">
        <v>6.18</v>
      </c>
      <c r="B310" s="9">
        <v>157.87</v>
      </c>
    </row>
    <row r="311" spans="1:2">
      <c r="A311" s="8">
        <v>6.2</v>
      </c>
      <c r="B311" s="9">
        <v>158.38</v>
      </c>
    </row>
    <row r="312" spans="1:2">
      <c r="A312" s="8">
        <v>6.22</v>
      </c>
      <c r="B312" s="9">
        <v>158.88999999999999</v>
      </c>
    </row>
    <row r="313" spans="1:2">
      <c r="A313" s="8">
        <v>6.24</v>
      </c>
      <c r="B313" s="9">
        <v>159.4</v>
      </c>
    </row>
    <row r="314" spans="1:2">
      <c r="A314" s="8">
        <v>6.26</v>
      </c>
      <c r="B314" s="9">
        <v>159.91</v>
      </c>
    </row>
    <row r="315" spans="1:2">
      <c r="A315" s="8">
        <v>6.28</v>
      </c>
      <c r="B315" s="9">
        <v>160.41999999999999</v>
      </c>
    </row>
    <row r="316" spans="1:2">
      <c r="A316" s="8">
        <v>6.3</v>
      </c>
      <c r="B316" s="9">
        <v>160.93</v>
      </c>
    </row>
    <row r="317" spans="1:2">
      <c r="A317" s="8">
        <v>6.32</v>
      </c>
      <c r="B317" s="9">
        <v>161.44</v>
      </c>
    </row>
    <row r="318" spans="1:2">
      <c r="A318" s="8">
        <v>6.34</v>
      </c>
      <c r="B318" s="9">
        <v>161.94999999999999</v>
      </c>
    </row>
    <row r="319" spans="1:2">
      <c r="A319" s="8">
        <v>6.36</v>
      </c>
      <c r="B319" s="9">
        <v>162.46</v>
      </c>
    </row>
    <row r="320" spans="1:2">
      <c r="A320" s="8">
        <v>6.38</v>
      </c>
      <c r="B320" s="9">
        <v>162.97</v>
      </c>
    </row>
    <row r="321" spans="1:2">
      <c r="A321" s="8">
        <v>6.4</v>
      </c>
      <c r="B321" s="9">
        <v>163.47999999999999</v>
      </c>
    </row>
    <row r="322" spans="1:2">
      <c r="A322" s="8">
        <v>6.42</v>
      </c>
      <c r="B322" s="9">
        <v>163.99</v>
      </c>
    </row>
    <row r="323" spans="1:2">
      <c r="A323" s="8">
        <v>6.44</v>
      </c>
      <c r="B323" s="9">
        <v>164.5</v>
      </c>
    </row>
    <row r="324" spans="1:2">
      <c r="A324" s="8">
        <v>6.46</v>
      </c>
      <c r="B324" s="9">
        <v>165.01</v>
      </c>
    </row>
    <row r="325" spans="1:2">
      <c r="A325" s="8">
        <v>6.48</v>
      </c>
      <c r="B325" s="9">
        <v>165.52</v>
      </c>
    </row>
    <row r="326" spans="1:2">
      <c r="A326" s="8">
        <v>6.5</v>
      </c>
      <c r="B326" s="9">
        <v>166.03</v>
      </c>
    </row>
    <row r="327" spans="1:2">
      <c r="A327" s="8">
        <v>6.52</v>
      </c>
      <c r="B327" s="9">
        <v>166.54</v>
      </c>
    </row>
    <row r="328" spans="1:2">
      <c r="A328" s="8">
        <v>6.54</v>
      </c>
      <c r="B328" s="9">
        <v>167.05</v>
      </c>
    </row>
    <row r="329" spans="1:2">
      <c r="A329" s="8">
        <v>6.56</v>
      </c>
      <c r="B329" s="9">
        <v>167.56</v>
      </c>
    </row>
    <row r="330" spans="1:2">
      <c r="A330" s="8">
        <v>6.58</v>
      </c>
      <c r="B330" s="9">
        <v>168.07</v>
      </c>
    </row>
    <row r="331" spans="1:2">
      <c r="A331" s="8">
        <v>6.6</v>
      </c>
      <c r="B331" s="9">
        <v>168.58</v>
      </c>
    </row>
    <row r="332" spans="1:2">
      <c r="A332" s="8">
        <v>6.62</v>
      </c>
      <c r="B332" s="9">
        <v>169.09</v>
      </c>
    </row>
    <row r="333" spans="1:2">
      <c r="A333" s="8">
        <v>6.64</v>
      </c>
      <c r="B333" s="9">
        <v>169.6</v>
      </c>
    </row>
    <row r="334" spans="1:2">
      <c r="A334" s="8">
        <v>6.66</v>
      </c>
      <c r="B334" s="9">
        <v>170.11</v>
      </c>
    </row>
    <row r="335" spans="1:2">
      <c r="A335" s="8">
        <v>6.68</v>
      </c>
      <c r="B335" s="9">
        <v>170.62</v>
      </c>
    </row>
    <row r="336" spans="1:2">
      <c r="A336" s="8">
        <v>6.7</v>
      </c>
      <c r="B336" s="9">
        <v>171.13</v>
      </c>
    </row>
    <row r="337" spans="1:2">
      <c r="A337" s="8">
        <v>6.72</v>
      </c>
      <c r="B337" s="9">
        <v>171.64</v>
      </c>
    </row>
    <row r="338" spans="1:2">
      <c r="A338" s="8">
        <v>6.74</v>
      </c>
      <c r="B338" s="9">
        <v>172.15</v>
      </c>
    </row>
    <row r="339" spans="1:2">
      <c r="A339" s="8">
        <v>6.76</v>
      </c>
      <c r="B339" s="9">
        <v>172.66</v>
      </c>
    </row>
    <row r="340" spans="1:2">
      <c r="A340" s="8">
        <v>6.78</v>
      </c>
      <c r="B340" s="9">
        <v>173.17</v>
      </c>
    </row>
    <row r="341" spans="1:2">
      <c r="A341" s="8">
        <v>6.8</v>
      </c>
      <c r="B341" s="9">
        <v>173.68</v>
      </c>
    </row>
    <row r="342" spans="1:2">
      <c r="A342" s="8">
        <v>6.82</v>
      </c>
      <c r="B342" s="9">
        <v>174.19</v>
      </c>
    </row>
    <row r="343" spans="1:2">
      <c r="A343" s="8">
        <v>6.84</v>
      </c>
      <c r="B343" s="9">
        <v>174.7</v>
      </c>
    </row>
    <row r="344" spans="1:2">
      <c r="A344" s="8">
        <v>6.86</v>
      </c>
      <c r="B344" s="9">
        <v>175.21</v>
      </c>
    </row>
    <row r="345" spans="1:2">
      <c r="A345" s="8">
        <v>6.88</v>
      </c>
      <c r="B345" s="9">
        <v>175.72</v>
      </c>
    </row>
    <row r="346" spans="1:2">
      <c r="A346" s="8">
        <v>6.9</v>
      </c>
      <c r="B346" s="9">
        <v>176.23</v>
      </c>
    </row>
    <row r="347" spans="1:2">
      <c r="A347" s="8">
        <v>6.92</v>
      </c>
      <c r="B347" s="9">
        <v>176.74</v>
      </c>
    </row>
    <row r="348" spans="1:2">
      <c r="A348" s="8">
        <v>6.94</v>
      </c>
      <c r="B348" s="9">
        <v>177.25</v>
      </c>
    </row>
    <row r="349" spans="1:2">
      <c r="A349" s="8">
        <v>6.96</v>
      </c>
      <c r="B349" s="9">
        <v>177.76</v>
      </c>
    </row>
    <row r="350" spans="1:2">
      <c r="A350" s="8">
        <v>6.98</v>
      </c>
      <c r="B350" s="9">
        <v>178.28</v>
      </c>
    </row>
    <row r="351" spans="1:2">
      <c r="A351" s="8">
        <v>7</v>
      </c>
      <c r="B351" s="9">
        <v>178.79</v>
      </c>
    </row>
    <row r="352" spans="1:2">
      <c r="A352" s="8">
        <v>7.02</v>
      </c>
      <c r="B352" s="9">
        <v>179.3</v>
      </c>
    </row>
    <row r="353" spans="1:2">
      <c r="A353" s="8">
        <v>7.04</v>
      </c>
      <c r="B353" s="9">
        <v>179.81</v>
      </c>
    </row>
    <row r="354" spans="1:2">
      <c r="A354" s="8">
        <v>7.06</v>
      </c>
      <c r="B354" s="9">
        <v>180.32</v>
      </c>
    </row>
    <row r="355" spans="1:2">
      <c r="A355" s="8">
        <v>7.08</v>
      </c>
      <c r="B355" s="9">
        <v>180.83</v>
      </c>
    </row>
    <row r="356" spans="1:2">
      <c r="A356" s="8">
        <v>7.1</v>
      </c>
      <c r="B356" s="9">
        <v>181.34</v>
      </c>
    </row>
    <row r="357" spans="1:2">
      <c r="A357" s="8">
        <v>7.12</v>
      </c>
      <c r="B357" s="9">
        <v>181.85</v>
      </c>
    </row>
    <row r="358" spans="1:2">
      <c r="A358" s="8">
        <v>7.14</v>
      </c>
      <c r="B358" s="9">
        <v>182.36</v>
      </c>
    </row>
    <row r="359" spans="1:2">
      <c r="A359" s="8">
        <v>7.16</v>
      </c>
      <c r="B359" s="9">
        <v>182.87</v>
      </c>
    </row>
    <row r="360" spans="1:2">
      <c r="A360" s="8">
        <v>7.18</v>
      </c>
      <c r="B360" s="9">
        <v>183.38</v>
      </c>
    </row>
    <row r="361" spans="1:2">
      <c r="A361" s="8">
        <v>7.2</v>
      </c>
      <c r="B361" s="9">
        <v>183.89</v>
      </c>
    </row>
    <row r="362" spans="1:2">
      <c r="A362" s="8">
        <v>7.22</v>
      </c>
      <c r="B362" s="9">
        <v>184.4</v>
      </c>
    </row>
    <row r="363" spans="1:2">
      <c r="A363" s="8">
        <v>7.24</v>
      </c>
      <c r="B363" s="9">
        <v>184.91</v>
      </c>
    </row>
    <row r="364" spans="1:2">
      <c r="A364" s="8">
        <v>7.26</v>
      </c>
      <c r="B364" s="9">
        <v>185.42</v>
      </c>
    </row>
    <row r="365" spans="1:2">
      <c r="A365" s="8">
        <v>7.28</v>
      </c>
      <c r="B365" s="9">
        <v>185.93</v>
      </c>
    </row>
    <row r="366" spans="1:2">
      <c r="A366" s="8">
        <v>7.3</v>
      </c>
      <c r="B366" s="9">
        <v>186.44</v>
      </c>
    </row>
    <row r="367" spans="1:2">
      <c r="A367" s="8">
        <v>7.32</v>
      </c>
      <c r="B367" s="9">
        <v>186.95</v>
      </c>
    </row>
    <row r="368" spans="1:2">
      <c r="A368" s="8">
        <v>7.34</v>
      </c>
      <c r="B368" s="9">
        <v>187.46</v>
      </c>
    </row>
    <row r="369" spans="1:2">
      <c r="A369" s="8">
        <v>7.36</v>
      </c>
      <c r="B369" s="9">
        <v>187.97</v>
      </c>
    </row>
    <row r="370" spans="1:2">
      <c r="A370" s="8">
        <v>7.38</v>
      </c>
      <c r="B370" s="9">
        <v>188.48</v>
      </c>
    </row>
    <row r="371" spans="1:2">
      <c r="A371" s="8">
        <v>7.4</v>
      </c>
      <c r="B371" s="9">
        <v>188.99</v>
      </c>
    </row>
    <row r="372" spans="1:2">
      <c r="A372" s="8">
        <v>7.42</v>
      </c>
      <c r="B372" s="9">
        <v>189.5</v>
      </c>
    </row>
    <row r="373" spans="1:2">
      <c r="A373" s="8">
        <v>7.44</v>
      </c>
      <c r="B373" s="9">
        <v>190.01</v>
      </c>
    </row>
    <row r="374" spans="1:2">
      <c r="A374" s="8">
        <v>7.46</v>
      </c>
      <c r="B374" s="9">
        <v>190.52</v>
      </c>
    </row>
    <row r="375" spans="1:2">
      <c r="A375" s="8">
        <v>7.48</v>
      </c>
      <c r="B375" s="9">
        <v>191.03</v>
      </c>
    </row>
    <row r="376" spans="1:2">
      <c r="A376" s="8">
        <v>7.5</v>
      </c>
      <c r="B376" s="9">
        <v>191.54</v>
      </c>
    </row>
    <row r="377" spans="1:2">
      <c r="A377" s="8">
        <v>7.52</v>
      </c>
      <c r="B377" s="9">
        <v>192.05</v>
      </c>
    </row>
    <row r="378" spans="1:2">
      <c r="A378" s="8">
        <v>7.54</v>
      </c>
      <c r="B378" s="9">
        <v>192.56</v>
      </c>
    </row>
    <row r="379" spans="1:2">
      <c r="A379" s="8">
        <v>7.56</v>
      </c>
      <c r="B379" s="9">
        <v>193.07</v>
      </c>
    </row>
    <row r="380" spans="1:2">
      <c r="A380" s="8">
        <v>7.58</v>
      </c>
      <c r="B380" s="9">
        <v>193.57</v>
      </c>
    </row>
    <row r="381" spans="1:2">
      <c r="A381" s="8">
        <v>7.6</v>
      </c>
      <c r="B381" s="9">
        <v>193.98</v>
      </c>
    </row>
    <row r="382" spans="1:2">
      <c r="A382" s="8">
        <v>7.62</v>
      </c>
      <c r="B382" s="9">
        <v>194.21</v>
      </c>
    </row>
  </sheetData>
  <sheetProtection sheet="1" objects="1" scenarios="1" selectLockedCells="1"/>
  <conditionalFormatting sqref="A1:A1048576">
    <cfRule type="expression" dxfId="10" priority="2">
      <formula>IF(AND(OR(B1=$P$3,B1=$P$5),OR(A1=$O$3,A1=$O$5)),TRUE,FALSE)</formula>
    </cfRule>
  </conditionalFormatting>
  <conditionalFormatting sqref="B1:B1048576">
    <cfRule type="expression" dxfId="9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268"/>
  <sheetViews>
    <sheetView workbookViewId="0">
      <selection activeCell="C1" sqref="C1"/>
    </sheetView>
  </sheetViews>
  <sheetFormatPr defaultColWidth="8.9453125" defaultRowHeight="14.4"/>
  <cols>
    <col min="1" max="7" width="8.9453125" style="8"/>
    <col min="8" max="16384" width="8.9453125" style="5"/>
  </cols>
  <sheetData>
    <row r="1" spans="1:16">
      <c r="A1" s="8">
        <v>0</v>
      </c>
      <c r="B1" s="9">
        <v>7.0000000000000007E-2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6">
      <c r="A2" s="8">
        <v>0.02</v>
      </c>
      <c r="B2" s="9">
        <v>0.17</v>
      </c>
      <c r="D2" s="8">
        <v>0</v>
      </c>
      <c r="E2" s="8">
        <v>0</v>
      </c>
      <c r="F2" s="7">
        <v>0.7</v>
      </c>
      <c r="G2" s="7">
        <v>1.4</v>
      </c>
      <c r="H2" s="8">
        <v>2.2000000000000002</v>
      </c>
      <c r="L2" s="4">
        <f>INT(M2)</f>
        <v>2</v>
      </c>
      <c r="M2" s="4">
        <f>'Tank Sounding'!B8</f>
        <v>2.7</v>
      </c>
      <c r="N2" s="4">
        <f>IF(L2=M2,M2,L2+1)</f>
        <v>3</v>
      </c>
      <c r="O2" s="3" t="s">
        <v>1</v>
      </c>
      <c r="P2" s="3" t="s">
        <v>2</v>
      </c>
    </row>
    <row r="3" spans="1:16">
      <c r="A3" s="8">
        <v>0.04</v>
      </c>
      <c r="B3" s="9">
        <v>0.28000000000000003</v>
      </c>
      <c r="D3" s="8">
        <v>0.2</v>
      </c>
      <c r="E3" s="8">
        <v>0</v>
      </c>
      <c r="F3" s="7">
        <v>0.7</v>
      </c>
      <c r="G3" s="7">
        <v>1.4</v>
      </c>
      <c r="H3" s="8">
        <v>2.2000000000000002</v>
      </c>
      <c r="J3" s="6">
        <f>'Tank Sounding'!C23</f>
        <v>0.15</v>
      </c>
      <c r="K3" s="5">
        <f>MROUND(J3,0.2)</f>
        <v>0.2</v>
      </c>
      <c r="L3" s="5">
        <f>VLOOKUP(ROUNDDOWN($K$3,2),D:H,MATCH(L2,E1:H1,0)+1,FALSE)</f>
        <v>1.4</v>
      </c>
      <c r="M3" s="5">
        <f>L3+((N3-L3)*(M2-L2))</f>
        <v>1.9600000000000002</v>
      </c>
      <c r="N3" s="5">
        <f>VLOOKUP(ROUNDDOWN($K$3,2),D:H,MATCH(N2,E1:H1,0)+1,FALSE)</f>
        <v>2.2000000000000002</v>
      </c>
      <c r="O3" s="5">
        <f>IF(P8,O8,O8-0.01)</f>
        <v>0.16</v>
      </c>
      <c r="P3" s="4">
        <f>VLOOKUP(ROUNDDOWN(O3,2),$A:$B,2,FALSE)</f>
        <v>0.92</v>
      </c>
    </row>
    <row r="4" spans="1:16">
      <c r="A4" s="8">
        <v>0.06</v>
      </c>
      <c r="B4" s="9">
        <v>0.39</v>
      </c>
      <c r="D4" s="8">
        <v>0.4</v>
      </c>
      <c r="E4" s="8">
        <v>0</v>
      </c>
      <c r="F4" s="7">
        <v>0.7</v>
      </c>
      <c r="G4" s="7">
        <v>1.4</v>
      </c>
      <c r="H4" s="8">
        <v>2.2000000000000002</v>
      </c>
      <c r="J4" s="5" t="b">
        <f>IF(AND(OR(B1=$P$3,B1=$P$5),OR(A1=$O$3,A1=$O$5)),TRUE,FALSE)</f>
        <v>0</v>
      </c>
      <c r="O4" s="6">
        <f>J3+(M3/100)</f>
        <v>0.1696</v>
      </c>
      <c r="P4" s="6">
        <f>IF((P5-P3)&gt;0,P3+((P5-P3)/(O5-O3)*(O4-O3)),P3)</f>
        <v>0.96800000000000008</v>
      </c>
    </row>
    <row r="5" spans="1:16">
      <c r="A5" s="8">
        <v>0.08</v>
      </c>
      <c r="B5" s="9">
        <v>0.49</v>
      </c>
      <c r="D5" s="8">
        <v>0.6</v>
      </c>
      <c r="E5" s="8">
        <v>0</v>
      </c>
      <c r="F5" s="7">
        <v>0.7</v>
      </c>
      <c r="G5" s="7">
        <v>1.4</v>
      </c>
      <c r="H5" s="8">
        <v>2.2000000000000002</v>
      </c>
      <c r="O5" s="5">
        <f>IF(O4=O3,O3,O3+0.02)</f>
        <v>0.18</v>
      </c>
      <c r="P5" s="4">
        <f>VLOOKUP(ROUNDDOWN(O5,2),$A:$B,2,FALSE)</f>
        <v>1.02</v>
      </c>
    </row>
    <row r="6" spans="1:16">
      <c r="A6" s="8">
        <v>0.1</v>
      </c>
      <c r="B6" s="9">
        <v>0.6</v>
      </c>
      <c r="D6" s="8">
        <v>0.8</v>
      </c>
      <c r="E6" s="8">
        <v>0</v>
      </c>
      <c r="F6" s="7">
        <v>0.7</v>
      </c>
      <c r="G6" s="7">
        <v>1.4</v>
      </c>
      <c r="H6" s="8">
        <v>2.2000000000000002</v>
      </c>
    </row>
    <row r="7" spans="1:16">
      <c r="A7" s="8">
        <v>0.12</v>
      </c>
      <c r="B7" s="9">
        <v>0.71</v>
      </c>
      <c r="D7" s="8">
        <v>1</v>
      </c>
      <c r="E7" s="8">
        <v>0</v>
      </c>
      <c r="F7" s="7">
        <v>0.7</v>
      </c>
      <c r="G7" s="7">
        <v>1.4</v>
      </c>
      <c r="H7" s="8">
        <v>2.2000000000000002</v>
      </c>
    </row>
    <row r="8" spans="1:16">
      <c r="A8" s="8">
        <v>0.14000000000000001</v>
      </c>
      <c r="B8" s="9">
        <v>0.81</v>
      </c>
      <c r="D8" s="8">
        <v>1.2</v>
      </c>
      <c r="E8" s="8">
        <v>0</v>
      </c>
      <c r="F8" s="7">
        <v>0.7</v>
      </c>
      <c r="G8" s="7">
        <v>1.4</v>
      </c>
      <c r="H8" s="8">
        <v>2.2000000000000002</v>
      </c>
      <c r="O8" s="4">
        <f>ROUND(O4,2)</f>
        <v>0.17</v>
      </c>
      <c r="P8" s="5" t="b">
        <f>ISEVEN(VALUE(RIGHT(O8*100,1)))</f>
        <v>0</v>
      </c>
    </row>
    <row r="9" spans="1:16">
      <c r="A9" s="8">
        <v>0.16</v>
      </c>
      <c r="B9" s="9">
        <v>0.92</v>
      </c>
      <c r="D9" s="8">
        <v>1.4</v>
      </c>
      <c r="E9" s="8">
        <v>0</v>
      </c>
      <c r="F9" s="7">
        <v>0.7</v>
      </c>
      <c r="G9" s="7">
        <v>1.4</v>
      </c>
      <c r="H9" s="8">
        <v>2.2000000000000002</v>
      </c>
    </row>
    <row r="10" spans="1:16">
      <c r="A10" s="8">
        <v>0.18</v>
      </c>
      <c r="B10" s="9">
        <v>1.02</v>
      </c>
      <c r="D10" s="8">
        <v>1.6</v>
      </c>
      <c r="E10" s="8">
        <v>0</v>
      </c>
      <c r="F10" s="7">
        <v>0.7</v>
      </c>
      <c r="G10" s="7">
        <v>1.4</v>
      </c>
      <c r="H10" s="8">
        <v>2.2000000000000002</v>
      </c>
    </row>
    <row r="11" spans="1:16">
      <c r="A11" s="8">
        <v>0.2</v>
      </c>
      <c r="B11" s="9">
        <v>1.1299999999999999</v>
      </c>
      <c r="D11" s="8">
        <v>1.8</v>
      </c>
      <c r="E11" s="8">
        <v>0</v>
      </c>
      <c r="F11" s="7">
        <v>0.7</v>
      </c>
      <c r="G11" s="7">
        <v>1.4</v>
      </c>
      <c r="H11" s="8">
        <v>2.2000000000000002</v>
      </c>
    </row>
    <row r="12" spans="1:16">
      <c r="A12" s="8">
        <v>0.22</v>
      </c>
      <c r="B12" s="9">
        <v>1.24</v>
      </c>
      <c r="D12" s="8">
        <v>2</v>
      </c>
      <c r="E12" s="8">
        <v>0</v>
      </c>
      <c r="F12" s="7">
        <v>0.7</v>
      </c>
      <c r="G12" s="7">
        <v>1.4</v>
      </c>
      <c r="H12" s="8">
        <v>2.2000000000000002</v>
      </c>
    </row>
    <row r="13" spans="1:16">
      <c r="A13" s="8">
        <v>0.24</v>
      </c>
      <c r="B13" s="9">
        <v>1.34</v>
      </c>
      <c r="D13" s="8">
        <v>2.2000000000000002</v>
      </c>
      <c r="E13" s="8">
        <v>0</v>
      </c>
      <c r="F13" s="7">
        <v>0.7</v>
      </c>
      <c r="G13" s="7">
        <v>1.4</v>
      </c>
      <c r="H13" s="8">
        <v>2.2000000000000002</v>
      </c>
    </row>
    <row r="14" spans="1:16">
      <c r="A14" s="8">
        <v>0.26</v>
      </c>
      <c r="B14" s="9">
        <v>1.45</v>
      </c>
      <c r="D14" s="8">
        <v>2.4</v>
      </c>
      <c r="E14" s="8">
        <v>0</v>
      </c>
      <c r="F14" s="7">
        <v>0.7</v>
      </c>
      <c r="G14" s="7">
        <v>1.4</v>
      </c>
      <c r="H14" s="8">
        <v>2.2000000000000002</v>
      </c>
    </row>
    <row r="15" spans="1:16">
      <c r="A15" s="8">
        <v>0.28000000000000003</v>
      </c>
      <c r="B15" s="9">
        <v>1.56</v>
      </c>
      <c r="D15" s="8">
        <v>2.6</v>
      </c>
      <c r="E15" s="8">
        <v>0</v>
      </c>
      <c r="F15" s="7">
        <v>0.7</v>
      </c>
      <c r="G15" s="7">
        <v>1.4</v>
      </c>
      <c r="H15" s="8">
        <v>2.2000000000000002</v>
      </c>
    </row>
    <row r="16" spans="1:16">
      <c r="A16" s="8">
        <v>0.3</v>
      </c>
      <c r="B16" s="9">
        <v>1.66</v>
      </c>
      <c r="D16" s="8">
        <v>2.8</v>
      </c>
      <c r="E16" s="8">
        <v>0</v>
      </c>
      <c r="F16" s="7">
        <v>0.7</v>
      </c>
      <c r="G16" s="7">
        <v>1.4</v>
      </c>
      <c r="H16" s="8">
        <v>2.2000000000000002</v>
      </c>
    </row>
    <row r="17" spans="1:8">
      <c r="A17" s="8">
        <v>0.32</v>
      </c>
      <c r="B17" s="9">
        <v>1.77</v>
      </c>
      <c r="D17" s="8">
        <v>3</v>
      </c>
      <c r="E17" s="8">
        <v>0</v>
      </c>
      <c r="F17" s="7">
        <v>0.7</v>
      </c>
      <c r="G17" s="7">
        <v>1.4</v>
      </c>
      <c r="H17" s="8">
        <v>2.2000000000000002</v>
      </c>
    </row>
    <row r="18" spans="1:8">
      <c r="A18" s="8">
        <v>0.34</v>
      </c>
      <c r="B18" s="9">
        <v>1.87</v>
      </c>
      <c r="D18" s="8">
        <v>3.2</v>
      </c>
      <c r="E18" s="8">
        <v>0</v>
      </c>
      <c r="F18" s="7">
        <v>0.7</v>
      </c>
      <c r="G18" s="7">
        <v>1.4</v>
      </c>
      <c r="H18" s="8">
        <v>2.2000000000000002</v>
      </c>
    </row>
    <row r="19" spans="1:8">
      <c r="A19" s="8">
        <v>0.36</v>
      </c>
      <c r="B19" s="9">
        <v>1.98</v>
      </c>
      <c r="D19" s="8">
        <v>3.4</v>
      </c>
      <c r="E19" s="8">
        <v>0</v>
      </c>
      <c r="F19" s="7">
        <v>0.7</v>
      </c>
      <c r="G19" s="7">
        <v>1.4</v>
      </c>
      <c r="H19" s="8">
        <v>2.2000000000000002</v>
      </c>
    </row>
    <row r="20" spans="1:8">
      <c r="A20" s="8">
        <v>0.38</v>
      </c>
      <c r="B20" s="9">
        <v>2.09</v>
      </c>
      <c r="D20" s="8">
        <v>3.6</v>
      </c>
      <c r="E20" s="8">
        <v>0</v>
      </c>
      <c r="F20" s="7">
        <v>0.7</v>
      </c>
      <c r="G20" s="7">
        <v>1.4</v>
      </c>
      <c r="H20" s="8">
        <v>2.2000000000000002</v>
      </c>
    </row>
    <row r="21" spans="1:8">
      <c r="A21" s="8">
        <v>0.4</v>
      </c>
      <c r="B21" s="9">
        <v>2.19</v>
      </c>
      <c r="D21" s="8">
        <v>3.8</v>
      </c>
      <c r="E21" s="8">
        <v>0</v>
      </c>
      <c r="F21" s="7">
        <v>0.7</v>
      </c>
      <c r="G21" s="7">
        <v>1.4</v>
      </c>
      <c r="H21" s="8">
        <v>2.2000000000000002</v>
      </c>
    </row>
    <row r="22" spans="1:8">
      <c r="A22" s="8">
        <v>0.42</v>
      </c>
      <c r="B22" s="9">
        <v>2.2999999999999998</v>
      </c>
      <c r="D22" s="8">
        <v>4</v>
      </c>
      <c r="E22" s="8">
        <v>0</v>
      </c>
      <c r="F22" s="7">
        <v>0.7</v>
      </c>
      <c r="G22" s="7">
        <v>1.4</v>
      </c>
      <c r="H22" s="8">
        <v>2.2000000000000002</v>
      </c>
    </row>
    <row r="23" spans="1:8">
      <c r="A23" s="8">
        <v>0.44</v>
      </c>
      <c r="B23" s="9">
        <v>2.41</v>
      </c>
      <c r="D23" s="8">
        <v>4.2</v>
      </c>
      <c r="E23" s="8">
        <v>0</v>
      </c>
      <c r="F23" s="7">
        <v>0.7</v>
      </c>
      <c r="G23" s="7">
        <v>1.4</v>
      </c>
      <c r="H23" s="8">
        <v>2.2000000000000002</v>
      </c>
    </row>
    <row r="24" spans="1:8">
      <c r="A24" s="8">
        <v>0.46</v>
      </c>
      <c r="B24" s="9">
        <v>2.5099999999999998</v>
      </c>
      <c r="D24" s="8">
        <v>4.4000000000000004</v>
      </c>
      <c r="E24" s="8">
        <v>0</v>
      </c>
      <c r="F24" s="7">
        <v>0.7</v>
      </c>
      <c r="G24" s="7">
        <v>1.4</v>
      </c>
      <c r="H24" s="8">
        <v>2.2000000000000002</v>
      </c>
    </row>
    <row r="25" spans="1:8">
      <c r="A25" s="8">
        <v>0.48</v>
      </c>
      <c r="B25" s="9">
        <v>2.62</v>
      </c>
      <c r="D25" s="8">
        <v>4.5999999999999996</v>
      </c>
      <c r="E25" s="8">
        <v>0</v>
      </c>
      <c r="F25" s="7">
        <v>0.7</v>
      </c>
      <c r="G25" s="7">
        <v>1.4</v>
      </c>
      <c r="H25" s="8">
        <v>2.2000000000000002</v>
      </c>
    </row>
    <row r="26" spans="1:8">
      <c r="A26" s="8">
        <v>0.5</v>
      </c>
      <c r="B26" s="9">
        <v>2.73</v>
      </c>
      <c r="D26" s="8">
        <v>4.8</v>
      </c>
      <c r="E26" s="8">
        <v>0</v>
      </c>
      <c r="F26" s="7">
        <v>0.7</v>
      </c>
      <c r="G26" s="7">
        <v>1.4</v>
      </c>
      <c r="H26" s="8">
        <v>2.2000000000000002</v>
      </c>
    </row>
    <row r="27" spans="1:8">
      <c r="A27" s="8">
        <v>0.52</v>
      </c>
      <c r="B27" s="9">
        <v>2.83</v>
      </c>
      <c r="D27" s="8">
        <v>5</v>
      </c>
      <c r="E27" s="8">
        <v>0</v>
      </c>
      <c r="F27" s="7">
        <v>0.7</v>
      </c>
      <c r="G27" s="7">
        <v>1.4</v>
      </c>
      <c r="H27" s="8">
        <v>2.2000000000000002</v>
      </c>
    </row>
    <row r="28" spans="1:8">
      <c r="A28" s="8">
        <v>0.54</v>
      </c>
      <c r="B28" s="9">
        <v>2.94</v>
      </c>
      <c r="D28" s="8">
        <v>5.2</v>
      </c>
      <c r="E28" s="8">
        <v>0</v>
      </c>
      <c r="F28" s="7">
        <v>0.7</v>
      </c>
      <c r="G28" s="7">
        <v>1.4</v>
      </c>
      <c r="H28" s="8">
        <v>2.2000000000000002</v>
      </c>
    </row>
    <row r="29" spans="1:8">
      <c r="A29" s="8">
        <v>0.56000000000000005</v>
      </c>
      <c r="B29" s="9">
        <v>3.04</v>
      </c>
    </row>
    <row r="30" spans="1:8">
      <c r="A30" s="8">
        <v>0.57999999999999996</v>
      </c>
      <c r="B30" s="9">
        <v>3.15</v>
      </c>
    </row>
    <row r="31" spans="1:8">
      <c r="A31" s="8">
        <v>0.6</v>
      </c>
      <c r="B31" s="9">
        <v>3.26</v>
      </c>
    </row>
    <row r="32" spans="1:8">
      <c r="A32" s="8">
        <v>0.62</v>
      </c>
      <c r="B32" s="9">
        <v>3.36</v>
      </c>
    </row>
    <row r="33" spans="1:2">
      <c r="A33" s="8">
        <v>0.64</v>
      </c>
      <c r="B33" s="9">
        <v>3.47</v>
      </c>
    </row>
    <row r="34" spans="1:2">
      <c r="A34" s="8">
        <v>0.66</v>
      </c>
      <c r="B34" s="9">
        <v>3.58</v>
      </c>
    </row>
    <row r="35" spans="1:2">
      <c r="A35" s="8">
        <v>0.68</v>
      </c>
      <c r="B35" s="9">
        <v>3.68</v>
      </c>
    </row>
    <row r="36" spans="1:2">
      <c r="A36" s="8">
        <v>0.7</v>
      </c>
      <c r="B36" s="9">
        <v>3.79</v>
      </c>
    </row>
    <row r="37" spans="1:2">
      <c r="A37" s="8">
        <v>0.72</v>
      </c>
      <c r="B37" s="9">
        <v>3.9</v>
      </c>
    </row>
    <row r="38" spans="1:2">
      <c r="A38" s="8">
        <v>0.74</v>
      </c>
      <c r="B38" s="9">
        <v>4</v>
      </c>
    </row>
    <row r="39" spans="1:2">
      <c r="A39" s="8">
        <v>0.76</v>
      </c>
      <c r="B39" s="9">
        <v>4.1100000000000003</v>
      </c>
    </row>
    <row r="40" spans="1:2">
      <c r="A40" s="8">
        <v>0.78</v>
      </c>
      <c r="B40" s="9">
        <v>4.22</v>
      </c>
    </row>
    <row r="41" spans="1:2">
      <c r="A41" s="8">
        <v>0.8</v>
      </c>
      <c r="B41" s="8">
        <v>4.32</v>
      </c>
    </row>
    <row r="42" spans="1:2">
      <c r="A42" s="8">
        <v>0.82</v>
      </c>
      <c r="B42" s="8">
        <v>4.43</v>
      </c>
    </row>
    <row r="43" spans="1:2">
      <c r="A43" s="8">
        <v>0.84</v>
      </c>
      <c r="B43" s="8">
        <v>4.53</v>
      </c>
    </row>
    <row r="44" spans="1:2">
      <c r="A44" s="8">
        <v>0.86</v>
      </c>
      <c r="B44" s="8">
        <v>4.6399999999999997</v>
      </c>
    </row>
    <row r="45" spans="1:2">
      <c r="A45" s="8">
        <v>0.88</v>
      </c>
      <c r="B45" s="8">
        <v>4.75</v>
      </c>
    </row>
    <row r="46" spans="1:2">
      <c r="A46" s="8">
        <v>0.9</v>
      </c>
      <c r="B46" s="8">
        <v>4.8499999999999996</v>
      </c>
    </row>
    <row r="47" spans="1:2">
      <c r="A47" s="8">
        <v>0.92</v>
      </c>
      <c r="B47" s="8">
        <v>4.96</v>
      </c>
    </row>
    <row r="48" spans="1:2">
      <c r="A48" s="8">
        <v>0.94</v>
      </c>
      <c r="B48" s="8">
        <v>5.07</v>
      </c>
    </row>
    <row r="49" spans="1:2">
      <c r="A49" s="8">
        <v>0.96</v>
      </c>
      <c r="B49" s="8">
        <v>5.17</v>
      </c>
    </row>
    <row r="50" spans="1:2">
      <c r="A50" s="8">
        <v>0.98</v>
      </c>
      <c r="B50" s="8">
        <v>5.28</v>
      </c>
    </row>
    <row r="51" spans="1:2">
      <c r="A51" s="8">
        <v>1</v>
      </c>
      <c r="B51" s="9">
        <v>5.39</v>
      </c>
    </row>
    <row r="52" spans="1:2">
      <c r="A52" s="8">
        <v>1.02</v>
      </c>
      <c r="B52" s="9">
        <v>5.49</v>
      </c>
    </row>
    <row r="53" spans="1:2">
      <c r="A53" s="8">
        <v>1.04</v>
      </c>
      <c r="B53" s="9">
        <v>5.6</v>
      </c>
    </row>
    <row r="54" spans="1:2">
      <c r="A54" s="8">
        <v>1.06</v>
      </c>
      <c r="B54" s="9">
        <v>5.7</v>
      </c>
    </row>
    <row r="55" spans="1:2">
      <c r="A55" s="8">
        <v>1.08</v>
      </c>
      <c r="B55" s="9">
        <v>5.81</v>
      </c>
    </row>
    <row r="56" spans="1:2">
      <c r="A56" s="8">
        <v>1.1000000000000001</v>
      </c>
      <c r="B56" s="9">
        <v>5.92</v>
      </c>
    </row>
    <row r="57" spans="1:2">
      <c r="A57" s="8">
        <v>1.1200000000000001</v>
      </c>
      <c r="B57" s="9">
        <v>6.02</v>
      </c>
    </row>
    <row r="58" spans="1:2">
      <c r="A58" s="8">
        <v>1.1399999999999999</v>
      </c>
      <c r="B58" s="9">
        <v>6.13</v>
      </c>
    </row>
    <row r="59" spans="1:2">
      <c r="A59" s="8">
        <v>1.1599999999999999</v>
      </c>
      <c r="B59" s="9">
        <v>6.24</v>
      </c>
    </row>
    <row r="60" spans="1:2">
      <c r="A60" s="8">
        <v>1.18</v>
      </c>
      <c r="B60" s="9">
        <v>6.34</v>
      </c>
    </row>
    <row r="61" spans="1:2">
      <c r="A61" s="8">
        <v>1.2</v>
      </c>
      <c r="B61" s="9">
        <v>6.45</v>
      </c>
    </row>
    <row r="62" spans="1:2">
      <c r="A62" s="8">
        <v>1.22</v>
      </c>
      <c r="B62" s="9">
        <v>6.56</v>
      </c>
    </row>
    <row r="63" spans="1:2">
      <c r="A63" s="8">
        <v>1.24</v>
      </c>
      <c r="B63" s="9">
        <v>6.66</v>
      </c>
    </row>
    <row r="64" spans="1:2">
      <c r="A64" s="8">
        <v>1.26</v>
      </c>
      <c r="B64" s="9">
        <v>6.77</v>
      </c>
    </row>
    <row r="65" spans="1:2">
      <c r="A65" s="8">
        <v>1.28</v>
      </c>
      <c r="B65" s="9">
        <v>6.88</v>
      </c>
    </row>
    <row r="66" spans="1:2">
      <c r="A66" s="8">
        <v>1.3</v>
      </c>
      <c r="B66" s="9">
        <v>6.98</v>
      </c>
    </row>
    <row r="67" spans="1:2">
      <c r="A67" s="8">
        <v>1.32</v>
      </c>
      <c r="B67" s="9">
        <v>7.09</v>
      </c>
    </row>
    <row r="68" spans="1:2">
      <c r="A68" s="8">
        <v>1.34</v>
      </c>
      <c r="B68" s="9">
        <v>7.19</v>
      </c>
    </row>
    <row r="69" spans="1:2">
      <c r="A69" s="8">
        <v>1.36</v>
      </c>
      <c r="B69" s="9">
        <v>7.3</v>
      </c>
    </row>
    <row r="70" spans="1:2">
      <c r="A70" s="8">
        <v>1.38</v>
      </c>
      <c r="B70" s="9">
        <v>7.41</v>
      </c>
    </row>
    <row r="71" spans="1:2">
      <c r="A71" s="8">
        <v>1.4</v>
      </c>
      <c r="B71" s="9">
        <v>7.51</v>
      </c>
    </row>
    <row r="72" spans="1:2">
      <c r="A72" s="8">
        <v>1.42</v>
      </c>
      <c r="B72" s="9">
        <v>7.62</v>
      </c>
    </row>
    <row r="73" spans="1:2">
      <c r="A73" s="8">
        <v>1.44</v>
      </c>
      <c r="B73" s="9">
        <v>7.73</v>
      </c>
    </row>
    <row r="74" spans="1:2">
      <c r="A74" s="8">
        <v>1.46</v>
      </c>
      <c r="B74" s="9">
        <v>7.83</v>
      </c>
    </row>
    <row r="75" spans="1:2">
      <c r="A75" s="8">
        <v>1.48</v>
      </c>
      <c r="B75" s="9">
        <v>7.94</v>
      </c>
    </row>
    <row r="76" spans="1:2">
      <c r="A76" s="8">
        <v>1.5</v>
      </c>
      <c r="B76" s="9">
        <v>8.0500000000000007</v>
      </c>
    </row>
    <row r="77" spans="1:2">
      <c r="A77" s="8">
        <v>1.52</v>
      </c>
      <c r="B77" s="9">
        <v>8.15</v>
      </c>
    </row>
    <row r="78" spans="1:2">
      <c r="A78" s="8">
        <v>1.54</v>
      </c>
      <c r="B78" s="9">
        <v>8.26</v>
      </c>
    </row>
    <row r="79" spans="1:2">
      <c r="A79" s="8">
        <v>1.56</v>
      </c>
      <c r="B79" s="9">
        <v>8.36</v>
      </c>
    </row>
    <row r="80" spans="1:2">
      <c r="A80" s="8">
        <v>1.58</v>
      </c>
      <c r="B80" s="9">
        <v>8.4700000000000006</v>
      </c>
    </row>
    <row r="81" spans="1:2">
      <c r="A81" s="8">
        <v>1.6</v>
      </c>
      <c r="B81" s="9">
        <v>8.58</v>
      </c>
    </row>
    <row r="82" spans="1:2">
      <c r="A82" s="8">
        <v>1.62</v>
      </c>
      <c r="B82" s="9">
        <v>8.68</v>
      </c>
    </row>
    <row r="83" spans="1:2">
      <c r="A83" s="8">
        <v>1.64</v>
      </c>
      <c r="B83" s="9">
        <v>8.7899999999999991</v>
      </c>
    </row>
    <row r="84" spans="1:2">
      <c r="A84" s="8">
        <v>1.66</v>
      </c>
      <c r="B84" s="9">
        <v>8.9</v>
      </c>
    </row>
    <row r="85" spans="1:2">
      <c r="A85" s="8">
        <v>1.68</v>
      </c>
      <c r="B85" s="9">
        <v>9</v>
      </c>
    </row>
    <row r="86" spans="1:2">
      <c r="A86" s="8">
        <v>1.7</v>
      </c>
      <c r="B86" s="9">
        <v>9.11</v>
      </c>
    </row>
    <row r="87" spans="1:2">
      <c r="A87" s="8">
        <v>1.72</v>
      </c>
      <c r="B87" s="9">
        <v>9.2200000000000006</v>
      </c>
    </row>
    <row r="88" spans="1:2">
      <c r="A88" s="8">
        <v>1.74</v>
      </c>
      <c r="B88" s="9">
        <v>9.32</v>
      </c>
    </row>
    <row r="89" spans="1:2">
      <c r="A89" s="8">
        <v>1.76</v>
      </c>
      <c r="B89" s="9">
        <v>9.43</v>
      </c>
    </row>
    <row r="90" spans="1:2">
      <c r="A90" s="8">
        <v>1.78</v>
      </c>
      <c r="B90" s="9">
        <v>9.5399999999999991</v>
      </c>
    </row>
    <row r="91" spans="1:2">
      <c r="A91" s="8">
        <v>1.8</v>
      </c>
      <c r="B91" s="8">
        <v>9.64</v>
      </c>
    </row>
    <row r="92" spans="1:2">
      <c r="A92" s="8">
        <v>1.82</v>
      </c>
      <c r="B92" s="8">
        <v>9.75</v>
      </c>
    </row>
    <row r="93" spans="1:2">
      <c r="A93" s="8">
        <v>1.84</v>
      </c>
      <c r="B93" s="8">
        <v>9.85</v>
      </c>
    </row>
    <row r="94" spans="1:2">
      <c r="A94" s="8">
        <v>1.86</v>
      </c>
      <c r="B94" s="8">
        <v>9.9600000000000009</v>
      </c>
    </row>
    <row r="95" spans="1:2">
      <c r="A95" s="8">
        <v>1.88</v>
      </c>
      <c r="B95" s="8">
        <v>10.07</v>
      </c>
    </row>
    <row r="96" spans="1:2">
      <c r="A96" s="8">
        <v>1.9</v>
      </c>
      <c r="B96" s="8">
        <v>10.17</v>
      </c>
    </row>
    <row r="97" spans="1:2">
      <c r="A97" s="8">
        <v>1.92</v>
      </c>
      <c r="B97" s="8">
        <v>10.28</v>
      </c>
    </row>
    <row r="98" spans="1:2">
      <c r="A98" s="8">
        <v>1.94</v>
      </c>
      <c r="B98" s="8">
        <v>10.39</v>
      </c>
    </row>
    <row r="99" spans="1:2">
      <c r="A99" s="8">
        <v>1.96</v>
      </c>
      <c r="B99" s="8">
        <v>10.49</v>
      </c>
    </row>
    <row r="100" spans="1:2">
      <c r="A100" s="8">
        <v>1.98</v>
      </c>
      <c r="B100" s="8">
        <v>10.6</v>
      </c>
    </row>
    <row r="101" spans="1:2">
      <c r="A101" s="8">
        <v>2</v>
      </c>
      <c r="B101" s="9">
        <v>10.71</v>
      </c>
    </row>
    <row r="102" spans="1:2">
      <c r="A102" s="8">
        <v>2.02</v>
      </c>
      <c r="B102" s="9">
        <v>10.81</v>
      </c>
    </row>
    <row r="103" spans="1:2">
      <c r="A103" s="8">
        <v>2.04</v>
      </c>
      <c r="B103" s="9">
        <v>10.92</v>
      </c>
    </row>
    <row r="104" spans="1:2">
      <c r="A104" s="8">
        <v>2.06</v>
      </c>
      <c r="B104" s="9">
        <v>11.02</v>
      </c>
    </row>
    <row r="105" spans="1:2">
      <c r="A105" s="8">
        <v>2.08</v>
      </c>
      <c r="B105" s="9">
        <v>11.13</v>
      </c>
    </row>
    <row r="106" spans="1:2">
      <c r="A106" s="8">
        <v>2.1</v>
      </c>
      <c r="B106" s="9">
        <v>11.24</v>
      </c>
    </row>
    <row r="107" spans="1:2">
      <c r="A107" s="8">
        <v>2.12</v>
      </c>
      <c r="B107" s="9">
        <v>11.34</v>
      </c>
    </row>
    <row r="108" spans="1:2">
      <c r="A108" s="8">
        <v>2.14</v>
      </c>
      <c r="B108" s="9">
        <v>11.45</v>
      </c>
    </row>
    <row r="109" spans="1:2">
      <c r="A109" s="8">
        <v>2.16</v>
      </c>
      <c r="B109" s="9">
        <v>11.56</v>
      </c>
    </row>
    <row r="110" spans="1:2">
      <c r="A110" s="8">
        <v>2.1800000000000002</v>
      </c>
      <c r="B110" s="9">
        <v>11.66</v>
      </c>
    </row>
    <row r="111" spans="1:2">
      <c r="A111" s="8">
        <v>2.2000000000000002</v>
      </c>
      <c r="B111" s="9">
        <v>11.77</v>
      </c>
    </row>
    <row r="112" spans="1:2">
      <c r="A112" s="8">
        <v>2.2200000000000002</v>
      </c>
      <c r="B112" s="9">
        <v>11.88</v>
      </c>
    </row>
    <row r="113" spans="1:2">
      <c r="A113" s="8">
        <v>2.2400000000000002</v>
      </c>
      <c r="B113" s="9">
        <v>11.98</v>
      </c>
    </row>
    <row r="114" spans="1:2">
      <c r="A114" s="8">
        <v>2.2599999999999998</v>
      </c>
      <c r="B114" s="9">
        <v>12.09</v>
      </c>
    </row>
    <row r="115" spans="1:2">
      <c r="A115" s="8">
        <v>2.2799999999999998</v>
      </c>
      <c r="B115" s="9">
        <v>12.19</v>
      </c>
    </row>
    <row r="116" spans="1:2">
      <c r="A116" s="8">
        <v>2.2999999999999998</v>
      </c>
      <c r="B116" s="9">
        <v>12.3</v>
      </c>
    </row>
    <row r="117" spans="1:2">
      <c r="A117" s="8">
        <v>2.3199999999999998</v>
      </c>
      <c r="B117" s="9">
        <v>12.41</v>
      </c>
    </row>
    <row r="118" spans="1:2">
      <c r="A118" s="8">
        <v>2.34</v>
      </c>
      <c r="B118" s="9">
        <v>12.51</v>
      </c>
    </row>
    <row r="119" spans="1:2">
      <c r="A119" s="8">
        <v>2.36</v>
      </c>
      <c r="B119" s="9">
        <v>12.62</v>
      </c>
    </row>
    <row r="120" spans="1:2">
      <c r="A120" s="8">
        <v>2.38</v>
      </c>
      <c r="B120" s="9">
        <v>12.73</v>
      </c>
    </row>
    <row r="121" spans="1:2">
      <c r="A121" s="8">
        <v>2.4</v>
      </c>
      <c r="B121" s="9">
        <v>12.83</v>
      </c>
    </row>
    <row r="122" spans="1:2">
      <c r="A122" s="8">
        <v>2.42</v>
      </c>
      <c r="B122" s="9">
        <v>12.94</v>
      </c>
    </row>
    <row r="123" spans="1:2">
      <c r="A123" s="8">
        <v>2.44</v>
      </c>
      <c r="B123" s="9">
        <v>13.05</v>
      </c>
    </row>
    <row r="124" spans="1:2">
      <c r="A124" s="8">
        <v>2.46</v>
      </c>
      <c r="B124" s="9">
        <v>13.15</v>
      </c>
    </row>
    <row r="125" spans="1:2">
      <c r="A125" s="8">
        <v>2.48</v>
      </c>
      <c r="B125" s="9">
        <v>13.26</v>
      </c>
    </row>
    <row r="126" spans="1:2">
      <c r="A126" s="8">
        <v>2.5</v>
      </c>
      <c r="B126" s="9">
        <v>13.37</v>
      </c>
    </row>
    <row r="127" spans="1:2">
      <c r="A127" s="8">
        <v>2.52</v>
      </c>
      <c r="B127" s="9">
        <v>13.47</v>
      </c>
    </row>
    <row r="128" spans="1:2">
      <c r="A128" s="8">
        <v>2.54</v>
      </c>
      <c r="B128" s="9">
        <v>13.58</v>
      </c>
    </row>
    <row r="129" spans="1:2">
      <c r="A129" s="8">
        <v>2.56</v>
      </c>
      <c r="B129" s="9">
        <v>13.68</v>
      </c>
    </row>
    <row r="130" spans="1:2">
      <c r="A130" s="8">
        <v>2.58</v>
      </c>
      <c r="B130" s="9">
        <v>13.79</v>
      </c>
    </row>
    <row r="131" spans="1:2">
      <c r="A131" s="8">
        <v>2.6</v>
      </c>
      <c r="B131" s="9">
        <v>13.9</v>
      </c>
    </row>
    <row r="132" spans="1:2">
      <c r="A132" s="8">
        <v>2.62</v>
      </c>
      <c r="B132" s="9">
        <v>14</v>
      </c>
    </row>
    <row r="133" spans="1:2">
      <c r="A133" s="8">
        <v>2.64</v>
      </c>
      <c r="B133" s="9">
        <v>14.11</v>
      </c>
    </row>
    <row r="134" spans="1:2">
      <c r="A134" s="8">
        <v>2.66</v>
      </c>
      <c r="B134" s="9">
        <v>14.22</v>
      </c>
    </row>
    <row r="135" spans="1:2">
      <c r="A135" s="8">
        <v>2.68</v>
      </c>
      <c r="B135" s="9">
        <v>14.32</v>
      </c>
    </row>
    <row r="136" spans="1:2">
      <c r="A136" s="8">
        <v>2.7</v>
      </c>
      <c r="B136" s="9">
        <v>14.43</v>
      </c>
    </row>
    <row r="137" spans="1:2">
      <c r="A137" s="8">
        <v>2.72</v>
      </c>
      <c r="B137" s="9">
        <v>14.54</v>
      </c>
    </row>
    <row r="138" spans="1:2">
      <c r="A138" s="8">
        <v>2.74</v>
      </c>
      <c r="B138" s="9">
        <v>14.64</v>
      </c>
    </row>
    <row r="139" spans="1:2">
      <c r="A139" s="8">
        <v>2.76</v>
      </c>
      <c r="B139" s="9">
        <v>14.75</v>
      </c>
    </row>
    <row r="140" spans="1:2">
      <c r="A140" s="8">
        <v>2.78</v>
      </c>
      <c r="B140" s="9">
        <v>14.85</v>
      </c>
    </row>
    <row r="141" spans="1:2">
      <c r="A141" s="8">
        <v>2.8</v>
      </c>
      <c r="B141" s="8">
        <v>14.96</v>
      </c>
    </row>
    <row r="142" spans="1:2">
      <c r="A142" s="8">
        <v>2.82</v>
      </c>
      <c r="B142" s="8">
        <v>15.07</v>
      </c>
    </row>
    <row r="143" spans="1:2">
      <c r="A143" s="8">
        <v>2.84</v>
      </c>
      <c r="B143" s="8">
        <v>15.17</v>
      </c>
    </row>
    <row r="144" spans="1:2">
      <c r="A144" s="8">
        <v>2.86</v>
      </c>
      <c r="B144" s="8">
        <v>15.28</v>
      </c>
    </row>
    <row r="145" spans="1:2">
      <c r="A145" s="8">
        <v>2.88</v>
      </c>
      <c r="B145" s="8">
        <v>15.39</v>
      </c>
    </row>
    <row r="146" spans="1:2">
      <c r="A146" s="8">
        <v>2.9</v>
      </c>
      <c r="B146" s="8">
        <v>15.49</v>
      </c>
    </row>
    <row r="147" spans="1:2">
      <c r="A147" s="8">
        <v>2.92</v>
      </c>
      <c r="B147" s="8">
        <v>15.6</v>
      </c>
    </row>
    <row r="148" spans="1:2">
      <c r="A148" s="8">
        <v>2.94</v>
      </c>
      <c r="B148" s="8">
        <v>15.71</v>
      </c>
    </row>
    <row r="149" spans="1:2">
      <c r="A149" s="8">
        <v>2.96</v>
      </c>
      <c r="B149" s="8">
        <v>15.81</v>
      </c>
    </row>
    <row r="150" spans="1:2">
      <c r="A150" s="8">
        <v>2.98</v>
      </c>
      <c r="B150" s="8">
        <v>15.92</v>
      </c>
    </row>
    <row r="151" spans="1:2">
      <c r="A151" s="8">
        <v>3</v>
      </c>
      <c r="B151" s="9">
        <v>16.03</v>
      </c>
    </row>
    <row r="152" spans="1:2">
      <c r="A152" s="8">
        <v>3.02</v>
      </c>
      <c r="B152" s="9">
        <v>16.13</v>
      </c>
    </row>
    <row r="153" spans="1:2">
      <c r="A153" s="8">
        <v>3.04</v>
      </c>
      <c r="B153" s="9">
        <v>16.239999999999998</v>
      </c>
    </row>
    <row r="154" spans="1:2">
      <c r="A154" s="8">
        <v>3.06</v>
      </c>
      <c r="B154" s="9">
        <v>16.34</v>
      </c>
    </row>
    <row r="155" spans="1:2">
      <c r="A155" s="8">
        <v>3.08</v>
      </c>
      <c r="B155" s="9">
        <v>16.45</v>
      </c>
    </row>
    <row r="156" spans="1:2">
      <c r="A156" s="8">
        <v>3.1</v>
      </c>
      <c r="B156" s="9">
        <v>16.559999999999999</v>
      </c>
    </row>
    <row r="157" spans="1:2">
      <c r="A157" s="8">
        <v>3.12</v>
      </c>
      <c r="B157" s="9">
        <v>16.66</v>
      </c>
    </row>
    <row r="158" spans="1:2">
      <c r="A158" s="8">
        <v>3.14</v>
      </c>
      <c r="B158" s="9">
        <v>16.77</v>
      </c>
    </row>
    <row r="159" spans="1:2">
      <c r="A159" s="8">
        <v>3.16</v>
      </c>
      <c r="B159" s="9">
        <v>16.88</v>
      </c>
    </row>
    <row r="160" spans="1:2">
      <c r="A160" s="8">
        <v>3.18</v>
      </c>
      <c r="B160" s="9">
        <v>16.98</v>
      </c>
    </row>
    <row r="161" spans="1:2">
      <c r="A161" s="8">
        <v>3.2</v>
      </c>
      <c r="B161" s="9">
        <v>17.09</v>
      </c>
    </row>
    <row r="162" spans="1:2">
      <c r="A162" s="8">
        <v>3.22</v>
      </c>
      <c r="B162" s="9">
        <v>17.2</v>
      </c>
    </row>
    <row r="163" spans="1:2">
      <c r="A163" s="8">
        <v>3.24</v>
      </c>
      <c r="B163" s="9">
        <v>17.3</v>
      </c>
    </row>
    <row r="164" spans="1:2">
      <c r="A164" s="8">
        <v>3.26</v>
      </c>
      <c r="B164" s="9">
        <v>17.41</v>
      </c>
    </row>
    <row r="165" spans="1:2">
      <c r="A165" s="8">
        <v>3.28</v>
      </c>
      <c r="B165" s="9">
        <v>17.510000000000002</v>
      </c>
    </row>
    <row r="166" spans="1:2">
      <c r="A166" s="8">
        <v>3.3</v>
      </c>
      <c r="B166" s="9">
        <v>17.62</v>
      </c>
    </row>
    <row r="167" spans="1:2">
      <c r="A167" s="8">
        <v>3.32</v>
      </c>
      <c r="B167" s="9">
        <v>17.73</v>
      </c>
    </row>
    <row r="168" spans="1:2">
      <c r="A168" s="8">
        <v>3.34</v>
      </c>
      <c r="B168" s="9">
        <v>17.829999999999998</v>
      </c>
    </row>
    <row r="169" spans="1:2">
      <c r="A169" s="8">
        <v>3.36</v>
      </c>
      <c r="B169" s="9">
        <v>17.940000000000001</v>
      </c>
    </row>
    <row r="170" spans="1:2">
      <c r="A170" s="8">
        <v>3.38</v>
      </c>
      <c r="B170" s="9">
        <v>18.05</v>
      </c>
    </row>
    <row r="171" spans="1:2">
      <c r="A171" s="8">
        <v>3.4</v>
      </c>
      <c r="B171" s="9">
        <v>18.149999999999999</v>
      </c>
    </row>
    <row r="172" spans="1:2">
      <c r="A172" s="8">
        <v>3.42</v>
      </c>
      <c r="B172" s="9">
        <v>18.260000000000002</v>
      </c>
    </row>
    <row r="173" spans="1:2">
      <c r="A173" s="8">
        <v>3.44</v>
      </c>
      <c r="B173" s="9">
        <v>18.37</v>
      </c>
    </row>
    <row r="174" spans="1:2">
      <c r="A174" s="8">
        <v>3.46</v>
      </c>
      <c r="B174" s="9">
        <v>18.47</v>
      </c>
    </row>
    <row r="175" spans="1:2">
      <c r="A175" s="8">
        <v>3.48</v>
      </c>
      <c r="B175" s="9">
        <v>18.579999999999998</v>
      </c>
    </row>
    <row r="176" spans="1:2">
      <c r="A176" s="8">
        <v>3.5</v>
      </c>
      <c r="B176" s="9">
        <v>18.690000000000001</v>
      </c>
    </row>
    <row r="177" spans="1:2">
      <c r="A177" s="8">
        <v>3.52</v>
      </c>
      <c r="B177" s="9">
        <v>18.79</v>
      </c>
    </row>
    <row r="178" spans="1:2">
      <c r="A178" s="8">
        <v>3.54</v>
      </c>
      <c r="B178" s="9">
        <v>18.899999999999999</v>
      </c>
    </row>
    <row r="179" spans="1:2">
      <c r="A179" s="8">
        <v>3.56</v>
      </c>
      <c r="B179" s="9">
        <v>19</v>
      </c>
    </row>
    <row r="180" spans="1:2">
      <c r="A180" s="8">
        <v>3.58</v>
      </c>
      <c r="B180" s="9">
        <v>19.11</v>
      </c>
    </row>
    <row r="181" spans="1:2">
      <c r="A181" s="8">
        <v>3.6</v>
      </c>
      <c r="B181" s="9">
        <v>19.22</v>
      </c>
    </row>
    <row r="182" spans="1:2">
      <c r="A182" s="8">
        <v>3.62</v>
      </c>
      <c r="B182" s="9">
        <v>19.32</v>
      </c>
    </row>
    <row r="183" spans="1:2">
      <c r="A183" s="8">
        <v>3.64</v>
      </c>
      <c r="B183" s="9">
        <v>19.43</v>
      </c>
    </row>
    <row r="184" spans="1:2">
      <c r="A184" s="8">
        <v>3.66</v>
      </c>
      <c r="B184" s="9">
        <v>19.54</v>
      </c>
    </row>
    <row r="185" spans="1:2">
      <c r="A185" s="8">
        <v>3.68</v>
      </c>
      <c r="B185" s="9">
        <v>19.64</v>
      </c>
    </row>
    <row r="186" spans="1:2">
      <c r="A186" s="8">
        <v>3.7</v>
      </c>
      <c r="B186" s="9">
        <v>19.75</v>
      </c>
    </row>
    <row r="187" spans="1:2">
      <c r="A187" s="8">
        <v>3.72</v>
      </c>
      <c r="B187" s="9">
        <v>19.86</v>
      </c>
    </row>
    <row r="188" spans="1:2">
      <c r="A188" s="8">
        <v>3.74</v>
      </c>
      <c r="B188" s="9">
        <v>19.96</v>
      </c>
    </row>
    <row r="189" spans="1:2">
      <c r="A189" s="8">
        <v>3.76</v>
      </c>
      <c r="B189" s="9">
        <v>20.07</v>
      </c>
    </row>
    <row r="190" spans="1:2">
      <c r="A190" s="8">
        <v>3.78</v>
      </c>
      <c r="B190" s="9">
        <v>20.170000000000002</v>
      </c>
    </row>
    <row r="191" spans="1:2">
      <c r="A191" s="8">
        <v>3.8</v>
      </c>
      <c r="B191" s="8">
        <v>20.28</v>
      </c>
    </row>
    <row r="192" spans="1:2">
      <c r="A192" s="8">
        <v>3.82</v>
      </c>
      <c r="B192" s="8">
        <v>20.39</v>
      </c>
    </row>
    <row r="193" spans="1:2">
      <c r="A193" s="8">
        <v>3.84</v>
      </c>
      <c r="B193" s="8">
        <v>20.49</v>
      </c>
    </row>
    <row r="194" spans="1:2">
      <c r="A194" s="8">
        <v>3.86</v>
      </c>
      <c r="B194" s="8">
        <v>20.6</v>
      </c>
    </row>
    <row r="195" spans="1:2">
      <c r="A195" s="8">
        <v>3.88</v>
      </c>
      <c r="B195" s="8">
        <v>20.71</v>
      </c>
    </row>
    <row r="196" spans="1:2">
      <c r="A196" s="8">
        <v>3.9</v>
      </c>
      <c r="B196" s="8">
        <v>20.81</v>
      </c>
    </row>
    <row r="197" spans="1:2">
      <c r="A197" s="8">
        <v>3.92</v>
      </c>
      <c r="B197" s="8">
        <v>20.92</v>
      </c>
    </row>
    <row r="198" spans="1:2">
      <c r="A198" s="8">
        <v>3.94</v>
      </c>
      <c r="B198" s="8">
        <v>21.03</v>
      </c>
    </row>
    <row r="199" spans="1:2">
      <c r="A199" s="8">
        <v>3.96</v>
      </c>
      <c r="B199" s="8">
        <v>21.13</v>
      </c>
    </row>
    <row r="200" spans="1:2">
      <c r="A200" s="8">
        <v>3.98</v>
      </c>
      <c r="B200" s="8">
        <v>21.24</v>
      </c>
    </row>
    <row r="201" spans="1:2">
      <c r="A201" s="8">
        <v>4</v>
      </c>
      <c r="B201" s="9">
        <v>21.35</v>
      </c>
    </row>
    <row r="202" spans="1:2">
      <c r="A202" s="8">
        <v>4.0199999999999996</v>
      </c>
      <c r="B202" s="9">
        <v>21.45</v>
      </c>
    </row>
    <row r="203" spans="1:2">
      <c r="A203" s="8">
        <v>4.04</v>
      </c>
      <c r="B203" s="9">
        <v>21.56</v>
      </c>
    </row>
    <row r="204" spans="1:2">
      <c r="A204" s="8">
        <v>4.0599999999999996</v>
      </c>
      <c r="B204" s="9">
        <v>21.66</v>
      </c>
    </row>
    <row r="205" spans="1:2">
      <c r="A205" s="8">
        <v>4.08</v>
      </c>
      <c r="B205" s="9">
        <v>21.77</v>
      </c>
    </row>
    <row r="206" spans="1:2">
      <c r="A206" s="8">
        <v>4.0999999999999996</v>
      </c>
      <c r="B206" s="9">
        <v>21.88</v>
      </c>
    </row>
    <row r="207" spans="1:2">
      <c r="A207" s="8">
        <v>4.12</v>
      </c>
      <c r="B207" s="9">
        <v>21.98</v>
      </c>
    </row>
    <row r="208" spans="1:2">
      <c r="A208" s="8">
        <v>4.1399999999999997</v>
      </c>
      <c r="B208" s="9">
        <v>22.09</v>
      </c>
    </row>
    <row r="209" spans="1:2">
      <c r="A209" s="8">
        <v>4.16</v>
      </c>
      <c r="B209" s="9">
        <v>22.2</v>
      </c>
    </row>
    <row r="210" spans="1:2">
      <c r="A210" s="8">
        <v>4.18</v>
      </c>
      <c r="B210" s="9">
        <v>22.3</v>
      </c>
    </row>
    <row r="211" spans="1:2">
      <c r="A211" s="8">
        <v>4.2</v>
      </c>
      <c r="B211" s="9">
        <v>22.41</v>
      </c>
    </row>
    <row r="212" spans="1:2">
      <c r="A212" s="8">
        <v>4.22</v>
      </c>
      <c r="B212" s="9">
        <v>22.52</v>
      </c>
    </row>
    <row r="213" spans="1:2">
      <c r="A213" s="8">
        <v>4.24</v>
      </c>
      <c r="B213" s="9">
        <v>22.62</v>
      </c>
    </row>
    <row r="214" spans="1:2">
      <c r="A214" s="8">
        <v>4.26</v>
      </c>
      <c r="B214" s="9">
        <v>22.73</v>
      </c>
    </row>
    <row r="215" spans="1:2">
      <c r="A215" s="8">
        <v>4.28</v>
      </c>
      <c r="B215" s="9">
        <v>22.83</v>
      </c>
    </row>
    <row r="216" spans="1:2">
      <c r="A216" s="8">
        <v>4.3</v>
      </c>
      <c r="B216" s="9">
        <v>22.94</v>
      </c>
    </row>
    <row r="217" spans="1:2">
      <c r="A217" s="8">
        <v>4.32</v>
      </c>
      <c r="B217" s="9">
        <v>23.05</v>
      </c>
    </row>
    <row r="218" spans="1:2">
      <c r="A218" s="8">
        <v>4.34</v>
      </c>
      <c r="B218" s="9">
        <v>23.15</v>
      </c>
    </row>
    <row r="219" spans="1:2">
      <c r="A219" s="8">
        <v>4.3600000000000003</v>
      </c>
      <c r="B219" s="9">
        <v>23.26</v>
      </c>
    </row>
    <row r="220" spans="1:2">
      <c r="A220" s="8">
        <v>4.38</v>
      </c>
      <c r="B220" s="9">
        <v>23.37</v>
      </c>
    </row>
    <row r="221" spans="1:2">
      <c r="A221" s="8">
        <v>4.4000000000000004</v>
      </c>
      <c r="B221" s="9">
        <v>23.47</v>
      </c>
    </row>
    <row r="222" spans="1:2">
      <c r="A222" s="8">
        <v>4.42</v>
      </c>
      <c r="B222" s="9">
        <v>23.58</v>
      </c>
    </row>
    <row r="223" spans="1:2">
      <c r="A223" s="8">
        <v>4.4400000000000004</v>
      </c>
      <c r="B223" s="9">
        <v>23.69</v>
      </c>
    </row>
    <row r="224" spans="1:2">
      <c r="A224" s="8">
        <v>4.46</v>
      </c>
      <c r="B224" s="9">
        <v>23.79</v>
      </c>
    </row>
    <row r="225" spans="1:2">
      <c r="A225" s="8">
        <v>4.4800000000000004</v>
      </c>
      <c r="B225" s="9">
        <v>23.9</v>
      </c>
    </row>
    <row r="226" spans="1:2">
      <c r="A226" s="8">
        <v>4.5</v>
      </c>
      <c r="B226" s="9">
        <v>24.01</v>
      </c>
    </row>
    <row r="227" spans="1:2">
      <c r="A227" s="8">
        <v>4.5199999999999996</v>
      </c>
      <c r="B227" s="9">
        <v>24.11</v>
      </c>
    </row>
    <row r="228" spans="1:2">
      <c r="A228" s="8">
        <v>4.54</v>
      </c>
      <c r="B228" s="9">
        <v>24.22</v>
      </c>
    </row>
    <row r="229" spans="1:2">
      <c r="A229" s="8">
        <v>4.5599999999999996</v>
      </c>
      <c r="B229" s="9">
        <v>24.32</v>
      </c>
    </row>
    <row r="230" spans="1:2">
      <c r="A230" s="8">
        <v>4.58</v>
      </c>
      <c r="B230" s="9">
        <v>24.43</v>
      </c>
    </row>
    <row r="231" spans="1:2">
      <c r="A231" s="8">
        <v>4.5999999999999996</v>
      </c>
      <c r="B231" s="9">
        <v>24.54</v>
      </c>
    </row>
    <row r="232" spans="1:2">
      <c r="A232" s="8">
        <v>4.62</v>
      </c>
      <c r="B232" s="9">
        <v>24.64</v>
      </c>
    </row>
    <row r="233" spans="1:2">
      <c r="A233" s="8">
        <v>4.6399999999999997</v>
      </c>
      <c r="B233" s="9">
        <v>24.75</v>
      </c>
    </row>
    <row r="234" spans="1:2">
      <c r="A234" s="8">
        <v>4.66</v>
      </c>
      <c r="B234" s="9">
        <v>24.86</v>
      </c>
    </row>
    <row r="235" spans="1:2">
      <c r="A235" s="8">
        <v>4.68</v>
      </c>
      <c r="B235" s="9">
        <v>24.96</v>
      </c>
    </row>
    <row r="236" spans="1:2">
      <c r="A236" s="8">
        <v>4.7</v>
      </c>
      <c r="B236" s="9">
        <v>25.07</v>
      </c>
    </row>
    <row r="237" spans="1:2">
      <c r="A237" s="8">
        <v>4.72</v>
      </c>
      <c r="B237" s="9">
        <v>25.18</v>
      </c>
    </row>
    <row r="238" spans="1:2">
      <c r="A238" s="8">
        <v>4.74</v>
      </c>
      <c r="B238" s="9">
        <v>25.28</v>
      </c>
    </row>
    <row r="239" spans="1:2">
      <c r="A239" s="8">
        <v>4.76</v>
      </c>
      <c r="B239" s="9">
        <v>25.39</v>
      </c>
    </row>
    <row r="240" spans="1:2">
      <c r="A240" s="8">
        <v>4.78</v>
      </c>
      <c r="B240" s="9">
        <v>25.49</v>
      </c>
    </row>
    <row r="241" spans="1:2">
      <c r="A241" s="8">
        <v>4.8</v>
      </c>
      <c r="B241" s="9">
        <v>25.6</v>
      </c>
    </row>
    <row r="242" spans="1:2">
      <c r="A242" s="8">
        <v>4.82</v>
      </c>
      <c r="B242" s="9">
        <v>25.71</v>
      </c>
    </row>
    <row r="243" spans="1:2">
      <c r="A243" s="8">
        <v>4.84</v>
      </c>
      <c r="B243" s="9">
        <v>25.81</v>
      </c>
    </row>
    <row r="244" spans="1:2">
      <c r="A244" s="8">
        <v>4.8600000000000003</v>
      </c>
      <c r="B244" s="9">
        <v>25.92</v>
      </c>
    </row>
    <row r="245" spans="1:2">
      <c r="A245" s="8">
        <v>4.88</v>
      </c>
      <c r="B245" s="9">
        <v>26.03</v>
      </c>
    </row>
    <row r="246" spans="1:2">
      <c r="A246" s="8">
        <v>4.9000000000000004</v>
      </c>
      <c r="B246" s="9">
        <v>26.13</v>
      </c>
    </row>
    <row r="247" spans="1:2">
      <c r="A247" s="8">
        <v>4.92</v>
      </c>
      <c r="B247" s="9">
        <v>26.24</v>
      </c>
    </row>
    <row r="248" spans="1:2">
      <c r="A248" s="8">
        <v>4.9400000000000004</v>
      </c>
      <c r="B248" s="9">
        <v>26.35</v>
      </c>
    </row>
    <row r="249" spans="1:2">
      <c r="A249" s="8">
        <v>4.96</v>
      </c>
      <c r="B249" s="9">
        <v>26.45</v>
      </c>
    </row>
    <row r="250" spans="1:2">
      <c r="A250" s="8">
        <v>4.9800000000000004</v>
      </c>
      <c r="B250" s="9">
        <v>26.56</v>
      </c>
    </row>
    <row r="251" spans="1:2">
      <c r="A251" s="8">
        <v>5</v>
      </c>
      <c r="B251" s="9">
        <v>26.67</v>
      </c>
    </row>
    <row r="252" spans="1:2">
      <c r="A252" s="8">
        <v>5.0199999999999996</v>
      </c>
      <c r="B252" s="9">
        <v>26.77</v>
      </c>
    </row>
    <row r="253" spans="1:2">
      <c r="A253" s="8">
        <v>5.04</v>
      </c>
      <c r="B253" s="9">
        <v>26.88</v>
      </c>
    </row>
    <row r="254" spans="1:2">
      <c r="A254" s="8">
        <v>5.0599999999999996</v>
      </c>
      <c r="B254" s="9">
        <v>26.98</v>
      </c>
    </row>
    <row r="255" spans="1:2">
      <c r="A255" s="8">
        <v>5.08</v>
      </c>
      <c r="B255" s="9">
        <v>27.09</v>
      </c>
    </row>
    <row r="256" spans="1:2">
      <c r="A256" s="8">
        <v>5.0999999999999996</v>
      </c>
      <c r="B256" s="9">
        <v>27.2</v>
      </c>
    </row>
    <row r="257" spans="1:2">
      <c r="A257" s="8">
        <v>5.12</v>
      </c>
      <c r="B257" s="9">
        <v>27.3</v>
      </c>
    </row>
    <row r="258" spans="1:2">
      <c r="A258" s="8">
        <v>5.14</v>
      </c>
      <c r="B258" s="9">
        <v>27.41</v>
      </c>
    </row>
    <row r="259" spans="1:2">
      <c r="A259" s="8">
        <v>5.16</v>
      </c>
      <c r="B259" s="9">
        <v>27.52</v>
      </c>
    </row>
    <row r="260" spans="1:2">
      <c r="A260" s="8">
        <v>5.1800000000000104</v>
      </c>
      <c r="B260" s="9">
        <v>27.62</v>
      </c>
    </row>
    <row r="261" spans="1:2">
      <c r="A261" s="8">
        <v>5.2000000000000099</v>
      </c>
      <c r="B261" s="9">
        <v>27.73</v>
      </c>
    </row>
    <row r="262" spans="1:2">
      <c r="A262" s="8">
        <v>5.2200000000000104</v>
      </c>
      <c r="B262" s="9">
        <v>27.84</v>
      </c>
    </row>
    <row r="263" spans="1:2">
      <c r="A263" s="8">
        <v>5.24000000000001</v>
      </c>
      <c r="B263" s="9">
        <v>27.94</v>
      </c>
    </row>
    <row r="264" spans="1:2">
      <c r="A264" s="8">
        <v>5.2600000000000096</v>
      </c>
      <c r="B264" s="9">
        <v>28.05</v>
      </c>
    </row>
    <row r="265" spans="1:2">
      <c r="A265" s="8">
        <v>5.28000000000001</v>
      </c>
      <c r="B265" s="9">
        <v>28.13</v>
      </c>
    </row>
    <row r="266" spans="1:2">
      <c r="A266" s="8">
        <v>5.3000000000000096</v>
      </c>
      <c r="B266" s="9">
        <v>28.2</v>
      </c>
    </row>
    <row r="267" spans="1:2">
      <c r="A267" s="8">
        <v>5.3200000000000101</v>
      </c>
      <c r="B267" s="9">
        <v>28.25</v>
      </c>
    </row>
    <row r="268" spans="1:2">
      <c r="A268" s="8">
        <v>5.3400000000000096</v>
      </c>
      <c r="B268" s="9">
        <v>28.27</v>
      </c>
    </row>
  </sheetData>
  <sheetProtection sheet="1" objects="1" scenarios="1" selectLockedCells="1"/>
  <conditionalFormatting sqref="A1:A1048576">
    <cfRule type="expression" dxfId="8" priority="2">
      <formula>IF(AND(OR(B1=$P$3,B1=$P$5),OR(A1=$O$3,A1=$O$5)),TRUE,FALSE)</formula>
    </cfRule>
  </conditionalFormatting>
  <conditionalFormatting sqref="B1:B1048576">
    <cfRule type="expression" dxfId="7" priority="1">
      <formula>IF(AND(OR(B1=$P$3,B1=$P$5),OR(A1=$O$3,A1=$O$5)),TRUE,FALSE)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68"/>
  <sheetViews>
    <sheetView workbookViewId="0">
      <selection activeCell="C1" sqref="C1"/>
    </sheetView>
  </sheetViews>
  <sheetFormatPr defaultColWidth="8.9453125" defaultRowHeight="14.4"/>
  <cols>
    <col min="1" max="7" width="8.9453125" style="8"/>
    <col min="8" max="16384" width="8.9453125" style="5"/>
  </cols>
  <sheetData>
    <row r="1" spans="1:16">
      <c r="A1" s="8">
        <v>0</v>
      </c>
      <c r="B1" s="9">
        <v>0.06</v>
      </c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6">
      <c r="A2" s="8">
        <v>0.02</v>
      </c>
      <c r="B2" s="9">
        <v>0.17</v>
      </c>
      <c r="D2" s="8">
        <v>0</v>
      </c>
      <c r="E2" s="8">
        <v>0</v>
      </c>
      <c r="F2" s="7">
        <v>0.7</v>
      </c>
      <c r="G2" s="7">
        <v>1.5</v>
      </c>
      <c r="H2" s="8">
        <v>2.2000000000000002</v>
      </c>
      <c r="L2" s="4">
        <f>INT(M2)</f>
        <v>2</v>
      </c>
      <c r="M2" s="4">
        <f>'Tank Sounding'!B8</f>
        <v>2.7</v>
      </c>
      <c r="N2" s="4">
        <f>IF(L2=M2,M2,L2+1)</f>
        <v>3</v>
      </c>
      <c r="O2" s="3" t="s">
        <v>1</v>
      </c>
      <c r="P2" s="3" t="s">
        <v>2</v>
      </c>
    </row>
    <row r="3" spans="1:16">
      <c r="A3" s="8">
        <v>0.04</v>
      </c>
      <c r="B3" s="9">
        <v>0.28000000000000003</v>
      </c>
      <c r="D3" s="8">
        <v>0.2</v>
      </c>
      <c r="E3" s="8">
        <v>0</v>
      </c>
      <c r="F3" s="7">
        <v>0.7</v>
      </c>
      <c r="G3" s="7">
        <v>1.4</v>
      </c>
      <c r="H3" s="8">
        <v>2.2000000000000002</v>
      </c>
      <c r="J3" s="6">
        <f>'Tank Sounding'!C24</f>
        <v>3.79</v>
      </c>
      <c r="K3" s="5">
        <f>MROUND(J3,0.2)</f>
        <v>3.8000000000000003</v>
      </c>
      <c r="L3" s="5">
        <f>VLOOKUP(ROUNDDOWN($K$3,2),D:H,MATCH(L2,E1:H1,0)+1,FALSE)</f>
        <v>1.4</v>
      </c>
      <c r="M3" s="5">
        <f>L3+((N3-L3)*(M2-L2))</f>
        <v>1.9600000000000002</v>
      </c>
      <c r="N3" s="5">
        <f>VLOOKUP(ROUNDDOWN($K$3,2),D:H,MATCH(N2,E1:H1,0)+1,FALSE)</f>
        <v>2.2000000000000002</v>
      </c>
      <c r="O3" s="5">
        <f>IF(P8,O8,O8-0.01)</f>
        <v>3.8000000000000003</v>
      </c>
      <c r="P3" s="4">
        <f>VLOOKUP(ROUNDDOWN(O3,2),$A:$B,2,FALSE)</f>
        <v>20.28</v>
      </c>
    </row>
    <row r="4" spans="1:16">
      <c r="A4" s="8">
        <v>0.06</v>
      </c>
      <c r="B4" s="9">
        <v>0.38</v>
      </c>
      <c r="D4" s="8">
        <v>0.4</v>
      </c>
      <c r="E4" s="8">
        <v>0</v>
      </c>
      <c r="F4" s="7">
        <v>0.7</v>
      </c>
      <c r="G4" s="7">
        <v>1.4</v>
      </c>
      <c r="H4" s="8">
        <v>2.2000000000000002</v>
      </c>
      <c r="J4" s="5" t="b">
        <f>IF(AND(OR(B1=$P$3,B1=$P$5),OR(A1=$O$3,A1=$O$5)),TRUE,FALSE)</f>
        <v>0</v>
      </c>
      <c r="O4" s="6">
        <f>J3+(M3/100)</f>
        <v>3.8096000000000001</v>
      </c>
      <c r="P4" s="6">
        <f>IF((P5-P3)&gt;0,P3+((P5-P3)/(O5-O3)*(O4-O3)),P3)</f>
        <v>20.327999999999999</v>
      </c>
    </row>
    <row r="5" spans="1:16">
      <c r="A5" s="8">
        <v>0.08</v>
      </c>
      <c r="B5" s="9">
        <v>0.49</v>
      </c>
      <c r="D5" s="8">
        <v>0.6</v>
      </c>
      <c r="E5" s="8">
        <v>0</v>
      </c>
      <c r="F5" s="7">
        <v>0.7</v>
      </c>
      <c r="G5" s="7">
        <v>1.4</v>
      </c>
      <c r="H5" s="8">
        <v>2.2000000000000002</v>
      </c>
      <c r="O5" s="5">
        <f>IF(O4=O3,O3,O3+0.02)</f>
        <v>3.8200000000000003</v>
      </c>
      <c r="P5" s="4">
        <f>VLOOKUP(ROUNDDOWN(O5,2),$A:$B,2,FALSE)</f>
        <v>20.38</v>
      </c>
    </row>
    <row r="6" spans="1:16">
      <c r="A6" s="8">
        <v>0.1</v>
      </c>
      <c r="B6" s="9">
        <v>0.59</v>
      </c>
      <c r="D6" s="8">
        <v>0.8</v>
      </c>
      <c r="E6" s="8">
        <v>0</v>
      </c>
      <c r="F6" s="7">
        <v>0.7</v>
      </c>
      <c r="G6" s="7">
        <v>1.4</v>
      </c>
      <c r="H6" s="8">
        <v>2.2000000000000002</v>
      </c>
    </row>
    <row r="7" spans="1:16">
      <c r="A7" s="8">
        <v>0.12</v>
      </c>
      <c r="B7" s="9">
        <v>0.7</v>
      </c>
      <c r="D7" s="8">
        <v>1</v>
      </c>
      <c r="E7" s="8">
        <v>0</v>
      </c>
      <c r="F7" s="7">
        <v>0.7</v>
      </c>
      <c r="G7" s="7">
        <v>1.4</v>
      </c>
      <c r="H7" s="8">
        <v>2.2000000000000002</v>
      </c>
    </row>
    <row r="8" spans="1:16">
      <c r="A8" s="8">
        <v>0.14000000000000001</v>
      </c>
      <c r="B8" s="9">
        <v>0.81</v>
      </c>
      <c r="D8" s="8">
        <v>1.2</v>
      </c>
      <c r="E8" s="8">
        <v>0</v>
      </c>
      <c r="F8" s="7">
        <v>0.7</v>
      </c>
      <c r="G8" s="7">
        <v>1.4</v>
      </c>
      <c r="H8" s="8">
        <v>2.2000000000000002</v>
      </c>
      <c r="O8" s="4">
        <f>ROUND(O4,2)</f>
        <v>3.81</v>
      </c>
      <c r="P8" s="5" t="b">
        <f>ISEVEN(VALUE(RIGHT(O8*100,1)))</f>
        <v>0</v>
      </c>
    </row>
    <row r="9" spans="1:16">
      <c r="A9" s="8">
        <v>0.16</v>
      </c>
      <c r="B9" s="9">
        <v>0.91</v>
      </c>
      <c r="D9" s="8">
        <v>1.4</v>
      </c>
      <c r="E9" s="8">
        <v>0</v>
      </c>
      <c r="F9" s="7">
        <v>0.7</v>
      </c>
      <c r="G9" s="7">
        <v>1.4</v>
      </c>
      <c r="H9" s="8">
        <v>2.2000000000000002</v>
      </c>
    </row>
    <row r="10" spans="1:16">
      <c r="A10" s="8">
        <v>0.18</v>
      </c>
      <c r="B10" s="9">
        <v>1.02</v>
      </c>
      <c r="D10" s="8">
        <v>1.6</v>
      </c>
      <c r="E10" s="8">
        <v>0</v>
      </c>
      <c r="F10" s="7">
        <v>0.7</v>
      </c>
      <c r="G10" s="7">
        <v>1.4</v>
      </c>
      <c r="H10" s="8">
        <v>2.2000000000000002</v>
      </c>
    </row>
    <row r="11" spans="1:16">
      <c r="A11" s="8">
        <v>0.2</v>
      </c>
      <c r="B11" s="9">
        <v>1.1299999999999999</v>
      </c>
      <c r="D11" s="8">
        <v>1.8</v>
      </c>
      <c r="E11" s="8">
        <v>0</v>
      </c>
      <c r="F11" s="7">
        <v>0.7</v>
      </c>
      <c r="G11" s="7">
        <v>1.4</v>
      </c>
      <c r="H11" s="8">
        <v>2.2000000000000002</v>
      </c>
    </row>
    <row r="12" spans="1:16">
      <c r="A12" s="8">
        <v>0.22</v>
      </c>
      <c r="B12" s="9">
        <v>1.23</v>
      </c>
      <c r="D12" s="8">
        <v>2</v>
      </c>
      <c r="E12" s="8">
        <v>0</v>
      </c>
      <c r="F12" s="7">
        <v>0.7</v>
      </c>
      <c r="G12" s="7">
        <v>1.4</v>
      </c>
      <c r="H12" s="8">
        <v>2.2000000000000002</v>
      </c>
    </row>
    <row r="13" spans="1:16">
      <c r="A13" s="8">
        <v>0.24</v>
      </c>
      <c r="B13" s="9">
        <v>1.34</v>
      </c>
      <c r="D13" s="8">
        <v>2.2000000000000002</v>
      </c>
      <c r="E13" s="8">
        <v>0</v>
      </c>
      <c r="F13" s="7">
        <v>0.7</v>
      </c>
      <c r="G13" s="7">
        <v>1.4</v>
      </c>
      <c r="H13" s="8">
        <v>2.2000000000000002</v>
      </c>
    </row>
    <row r="14" spans="1:16">
      <c r="A14" s="8">
        <v>0.26</v>
      </c>
      <c r="B14" s="9">
        <v>1.44</v>
      </c>
      <c r="D14" s="8">
        <v>2.4</v>
      </c>
      <c r="E14" s="8">
        <v>0</v>
      </c>
      <c r="F14" s="7">
        <v>0.7</v>
      </c>
      <c r="G14" s="7">
        <v>1.4</v>
      </c>
      <c r="H14" s="8">
        <v>2.2000000000000002</v>
      </c>
    </row>
    <row r="15" spans="1:16">
      <c r="A15" s="8">
        <v>0.28000000000000003</v>
      </c>
      <c r="B15" s="9">
        <v>1.55</v>
      </c>
      <c r="D15" s="8">
        <v>2.6</v>
      </c>
      <c r="E15" s="8">
        <v>0</v>
      </c>
      <c r="F15" s="7">
        <v>0.7</v>
      </c>
      <c r="G15" s="7">
        <v>1.4</v>
      </c>
      <c r="H15" s="8">
        <v>2.2000000000000002</v>
      </c>
    </row>
    <row r="16" spans="1:16">
      <c r="A16" s="8">
        <v>0.3</v>
      </c>
      <c r="B16" s="9">
        <v>1.66</v>
      </c>
      <c r="D16" s="8">
        <v>2.8</v>
      </c>
      <c r="E16" s="8">
        <v>0</v>
      </c>
      <c r="F16" s="7">
        <v>0.7</v>
      </c>
      <c r="G16" s="7">
        <v>1.4</v>
      </c>
      <c r="H16" s="8">
        <v>2.2000000000000002</v>
      </c>
    </row>
    <row r="17" spans="1:8">
      <c r="A17" s="8">
        <v>0.32</v>
      </c>
      <c r="B17" s="9">
        <v>1.76</v>
      </c>
      <c r="D17" s="8">
        <v>3</v>
      </c>
      <c r="E17" s="8">
        <v>0</v>
      </c>
      <c r="F17" s="7">
        <v>0.7</v>
      </c>
      <c r="G17" s="7">
        <v>1.4</v>
      </c>
      <c r="H17" s="8">
        <v>2.2000000000000002</v>
      </c>
    </row>
    <row r="18" spans="1:8">
      <c r="A18" s="8">
        <v>0.34</v>
      </c>
      <c r="B18" s="9">
        <v>1.87</v>
      </c>
      <c r="D18" s="8">
        <v>3.2</v>
      </c>
      <c r="E18" s="8">
        <v>0</v>
      </c>
      <c r="F18" s="7">
        <v>0.7</v>
      </c>
      <c r="G18" s="7">
        <v>1.4</v>
      </c>
      <c r="H18" s="8">
        <v>2.2000000000000002</v>
      </c>
    </row>
    <row r="19" spans="1:8">
      <c r="A19" s="8">
        <v>0.36</v>
      </c>
      <c r="B19" s="9">
        <v>1.98</v>
      </c>
      <c r="D19" s="8">
        <v>3.4</v>
      </c>
      <c r="E19" s="8">
        <v>0</v>
      </c>
      <c r="F19" s="7">
        <v>0.7</v>
      </c>
      <c r="G19" s="7">
        <v>1.4</v>
      </c>
      <c r="H19" s="8">
        <v>2.2000000000000002</v>
      </c>
    </row>
    <row r="20" spans="1:8">
      <c r="A20" s="8">
        <v>0.38</v>
      </c>
      <c r="B20" s="9">
        <v>2.08</v>
      </c>
      <c r="D20" s="8">
        <v>3.6</v>
      </c>
      <c r="E20" s="8">
        <v>0</v>
      </c>
      <c r="F20" s="7">
        <v>0.7</v>
      </c>
      <c r="G20" s="7">
        <v>1.4</v>
      </c>
      <c r="H20" s="8">
        <v>2.2000000000000002</v>
      </c>
    </row>
    <row r="21" spans="1:8">
      <c r="A21" s="8">
        <v>0.4</v>
      </c>
      <c r="B21" s="9">
        <v>2.19</v>
      </c>
      <c r="D21" s="8">
        <v>3.8</v>
      </c>
      <c r="E21" s="8">
        <v>0</v>
      </c>
      <c r="F21" s="7">
        <v>0.7</v>
      </c>
      <c r="G21" s="7">
        <v>1.4</v>
      </c>
      <c r="H21" s="8">
        <v>2.2000000000000002</v>
      </c>
    </row>
    <row r="22" spans="1:8">
      <c r="A22" s="8">
        <v>0.42</v>
      </c>
      <c r="B22" s="9">
        <v>2.29</v>
      </c>
      <c r="D22" s="8">
        <v>4</v>
      </c>
      <c r="E22" s="8">
        <v>0</v>
      </c>
      <c r="F22" s="7">
        <v>0.7</v>
      </c>
      <c r="G22" s="7">
        <v>1.4</v>
      </c>
      <c r="H22" s="8">
        <v>2.2000000000000002</v>
      </c>
    </row>
    <row r="23" spans="1:8">
      <c r="A23" s="8">
        <v>0.44</v>
      </c>
      <c r="B23" s="9">
        <v>2.4</v>
      </c>
      <c r="D23" s="8">
        <v>4.2</v>
      </c>
      <c r="E23" s="8">
        <v>0</v>
      </c>
      <c r="F23" s="7">
        <v>0.7</v>
      </c>
      <c r="G23" s="7">
        <v>1.4</v>
      </c>
      <c r="H23" s="8">
        <v>2.2000000000000002</v>
      </c>
    </row>
    <row r="24" spans="1:8">
      <c r="A24" s="8">
        <v>0.46</v>
      </c>
      <c r="B24" s="9">
        <v>2.5099999999999998</v>
      </c>
      <c r="D24" s="8">
        <v>4.4000000000000004</v>
      </c>
      <c r="E24" s="8">
        <v>0</v>
      </c>
      <c r="F24" s="7">
        <v>0.7</v>
      </c>
      <c r="G24" s="7">
        <v>1.4</v>
      </c>
      <c r="H24" s="8">
        <v>2.2000000000000002</v>
      </c>
    </row>
    <row r="25" spans="1:8">
      <c r="A25" s="8">
        <v>0.48</v>
      </c>
      <c r="B25" s="9">
        <v>2.61</v>
      </c>
      <c r="D25" s="8">
        <v>4.5999999999999996</v>
      </c>
      <c r="E25" s="8">
        <v>0</v>
      </c>
      <c r="F25" s="7">
        <v>0.7</v>
      </c>
      <c r="G25" s="7">
        <v>1.4</v>
      </c>
      <c r="H25" s="8">
        <v>2.2000000000000002</v>
      </c>
    </row>
    <row r="26" spans="1:8">
      <c r="A26" s="8">
        <v>0.5</v>
      </c>
      <c r="B26" s="9">
        <v>2.72</v>
      </c>
      <c r="D26" s="8">
        <v>4.8</v>
      </c>
      <c r="E26" s="8">
        <v>0</v>
      </c>
      <c r="F26" s="7">
        <v>0.7</v>
      </c>
      <c r="G26" s="7">
        <v>1.4</v>
      </c>
      <c r="H26" s="8">
        <v>2.2000000000000002</v>
      </c>
    </row>
    <row r="27" spans="1:8">
      <c r="A27" s="8">
        <v>0.52</v>
      </c>
      <c r="B27" s="9">
        <v>2.83</v>
      </c>
      <c r="D27" s="8">
        <v>5</v>
      </c>
      <c r="E27" s="8">
        <v>0</v>
      </c>
      <c r="F27" s="7">
        <v>0.7</v>
      </c>
      <c r="G27" s="7">
        <v>1.4</v>
      </c>
      <c r="H27" s="8">
        <v>2.2000000000000002</v>
      </c>
    </row>
    <row r="28" spans="1:8">
      <c r="A28" s="8">
        <v>0.54</v>
      </c>
      <c r="B28" s="9">
        <v>2.93</v>
      </c>
      <c r="D28" s="8">
        <v>5.2</v>
      </c>
      <c r="E28" s="8">
        <v>0</v>
      </c>
      <c r="F28" s="7">
        <v>0.7</v>
      </c>
      <c r="G28" s="7">
        <v>1.4</v>
      </c>
      <c r="H28" s="8">
        <v>2.2000000000000002</v>
      </c>
    </row>
    <row r="29" spans="1:8">
      <c r="A29" s="8">
        <v>0.56000000000000005</v>
      </c>
      <c r="B29" s="9">
        <v>3.04</v>
      </c>
    </row>
    <row r="30" spans="1:8">
      <c r="A30" s="8">
        <v>0.57999999999999996</v>
      </c>
      <c r="B30" s="9">
        <v>3.15</v>
      </c>
    </row>
    <row r="31" spans="1:8">
      <c r="A31" s="8">
        <v>0.6</v>
      </c>
      <c r="B31" s="9">
        <v>3.25</v>
      </c>
    </row>
    <row r="32" spans="1:8">
      <c r="A32" s="8">
        <v>0.62</v>
      </c>
      <c r="B32" s="9">
        <v>3.36</v>
      </c>
    </row>
    <row r="33" spans="1:2">
      <c r="A33" s="8">
        <v>0.64</v>
      </c>
      <c r="B33" s="9">
        <v>3.47</v>
      </c>
    </row>
    <row r="34" spans="1:2">
      <c r="A34" s="8">
        <v>0.66</v>
      </c>
      <c r="B34" s="9">
        <v>3.57</v>
      </c>
    </row>
    <row r="35" spans="1:2">
      <c r="A35" s="8">
        <v>0.68</v>
      </c>
      <c r="B35" s="9">
        <v>3.68</v>
      </c>
    </row>
    <row r="36" spans="1:2">
      <c r="A36" s="8">
        <v>0.7</v>
      </c>
      <c r="B36" s="9">
        <v>3.78</v>
      </c>
    </row>
    <row r="37" spans="1:2">
      <c r="A37" s="8">
        <v>0.72</v>
      </c>
      <c r="B37" s="9">
        <v>3.89</v>
      </c>
    </row>
    <row r="38" spans="1:2">
      <c r="A38" s="8">
        <v>0.74</v>
      </c>
      <c r="B38" s="9">
        <v>4</v>
      </c>
    </row>
    <row r="39" spans="1:2">
      <c r="A39" s="8">
        <v>0.76</v>
      </c>
      <c r="B39" s="9">
        <v>4.0999999999999996</v>
      </c>
    </row>
    <row r="40" spans="1:2">
      <c r="A40" s="8">
        <v>0.78</v>
      </c>
      <c r="B40" s="9">
        <v>4.21</v>
      </c>
    </row>
    <row r="41" spans="1:2">
      <c r="A41" s="8">
        <v>0.8</v>
      </c>
      <c r="B41" s="8">
        <v>4.32</v>
      </c>
    </row>
    <row r="42" spans="1:2">
      <c r="A42" s="8">
        <v>0.82</v>
      </c>
      <c r="B42" s="8">
        <v>4.42</v>
      </c>
    </row>
    <row r="43" spans="1:2">
      <c r="A43" s="8">
        <v>0.84</v>
      </c>
      <c r="B43" s="8">
        <v>4.53</v>
      </c>
    </row>
    <row r="44" spans="1:2">
      <c r="A44" s="8">
        <v>0.86</v>
      </c>
      <c r="B44" s="8">
        <v>4.6399999999999997</v>
      </c>
    </row>
    <row r="45" spans="1:2">
      <c r="A45" s="8">
        <v>0.88</v>
      </c>
      <c r="B45" s="8">
        <v>4.74</v>
      </c>
    </row>
    <row r="46" spans="1:2">
      <c r="A46" s="8">
        <v>0.9</v>
      </c>
      <c r="B46" s="8">
        <v>4.8499999999999996</v>
      </c>
    </row>
    <row r="47" spans="1:2">
      <c r="A47" s="8">
        <v>0.92</v>
      </c>
      <c r="B47" s="8">
        <v>4.95</v>
      </c>
    </row>
    <row r="48" spans="1:2">
      <c r="A48" s="8">
        <v>0.94</v>
      </c>
      <c r="B48" s="8">
        <v>5.0599999999999996</v>
      </c>
    </row>
    <row r="49" spans="1:2">
      <c r="A49" s="8">
        <v>0.96</v>
      </c>
      <c r="B49" s="8">
        <v>5.17</v>
      </c>
    </row>
    <row r="50" spans="1:2">
      <c r="A50" s="8">
        <v>0.98</v>
      </c>
      <c r="B50" s="8">
        <v>5.27</v>
      </c>
    </row>
    <row r="51" spans="1:2">
      <c r="A51" s="8">
        <v>1</v>
      </c>
      <c r="B51" s="9">
        <v>5.38</v>
      </c>
    </row>
    <row r="52" spans="1:2">
      <c r="A52" s="8">
        <v>1.02</v>
      </c>
      <c r="B52" s="9">
        <v>5.49</v>
      </c>
    </row>
    <row r="53" spans="1:2">
      <c r="A53" s="8">
        <v>1.04</v>
      </c>
      <c r="B53" s="9">
        <v>5.59</v>
      </c>
    </row>
    <row r="54" spans="1:2">
      <c r="A54" s="8">
        <v>1.06</v>
      </c>
      <c r="B54" s="9">
        <v>5.7</v>
      </c>
    </row>
    <row r="55" spans="1:2">
      <c r="A55" s="8">
        <v>1.08</v>
      </c>
      <c r="B55" s="9">
        <v>5.81</v>
      </c>
    </row>
    <row r="56" spans="1:2">
      <c r="A56" s="8">
        <v>1.1000000000000001</v>
      </c>
      <c r="B56" s="9">
        <v>5.91</v>
      </c>
    </row>
    <row r="57" spans="1:2">
      <c r="A57" s="8">
        <v>1.1200000000000001</v>
      </c>
      <c r="B57" s="9">
        <v>6.02</v>
      </c>
    </row>
    <row r="58" spans="1:2">
      <c r="A58" s="8">
        <v>1.1399999999999999</v>
      </c>
      <c r="B58" s="9">
        <v>6.12</v>
      </c>
    </row>
    <row r="59" spans="1:2">
      <c r="A59" s="8">
        <v>1.1599999999999999</v>
      </c>
      <c r="B59" s="9">
        <v>6.23</v>
      </c>
    </row>
    <row r="60" spans="1:2">
      <c r="A60" s="8">
        <v>1.18</v>
      </c>
      <c r="B60" s="9">
        <v>6.34</v>
      </c>
    </row>
    <row r="61" spans="1:2">
      <c r="A61" s="8">
        <v>1.2</v>
      </c>
      <c r="B61" s="9">
        <v>6.44</v>
      </c>
    </row>
    <row r="62" spans="1:2">
      <c r="A62" s="8">
        <v>1.22</v>
      </c>
      <c r="B62" s="9">
        <v>6.55</v>
      </c>
    </row>
    <row r="63" spans="1:2">
      <c r="A63" s="8">
        <v>1.24</v>
      </c>
      <c r="B63" s="9">
        <v>6.66</v>
      </c>
    </row>
    <row r="64" spans="1:2">
      <c r="A64" s="8">
        <v>1.26</v>
      </c>
      <c r="B64" s="9">
        <v>6.76</v>
      </c>
    </row>
    <row r="65" spans="1:2">
      <c r="A65" s="8">
        <v>1.28</v>
      </c>
      <c r="B65" s="9">
        <v>6.87</v>
      </c>
    </row>
    <row r="66" spans="1:2">
      <c r="A66" s="8">
        <v>1.3</v>
      </c>
      <c r="B66" s="9">
        <v>6.98</v>
      </c>
    </row>
    <row r="67" spans="1:2">
      <c r="A67" s="8">
        <v>1.32</v>
      </c>
      <c r="B67" s="9">
        <v>7.08</v>
      </c>
    </row>
    <row r="68" spans="1:2">
      <c r="A68" s="8">
        <v>1.34</v>
      </c>
      <c r="B68" s="9">
        <v>7.19</v>
      </c>
    </row>
    <row r="69" spans="1:2">
      <c r="A69" s="8">
        <v>1.36</v>
      </c>
      <c r="B69" s="9">
        <v>7.3</v>
      </c>
    </row>
    <row r="70" spans="1:2">
      <c r="A70" s="8">
        <v>1.38</v>
      </c>
      <c r="B70" s="9">
        <v>7.4</v>
      </c>
    </row>
    <row r="71" spans="1:2">
      <c r="A71" s="8">
        <v>1.4</v>
      </c>
      <c r="B71" s="9">
        <v>7.51</v>
      </c>
    </row>
    <row r="72" spans="1:2">
      <c r="A72" s="8">
        <v>1.42</v>
      </c>
      <c r="B72" s="9">
        <v>7.61</v>
      </c>
    </row>
    <row r="73" spans="1:2">
      <c r="A73" s="8">
        <v>1.44</v>
      </c>
      <c r="B73" s="9">
        <v>7.72</v>
      </c>
    </row>
    <row r="74" spans="1:2">
      <c r="A74" s="8">
        <v>1.46</v>
      </c>
      <c r="B74" s="9">
        <v>7.83</v>
      </c>
    </row>
    <row r="75" spans="1:2">
      <c r="A75" s="8">
        <v>1.48</v>
      </c>
      <c r="B75" s="9">
        <v>7.93</v>
      </c>
    </row>
    <row r="76" spans="1:2">
      <c r="A76" s="8">
        <v>1.5</v>
      </c>
      <c r="B76" s="9">
        <v>8.0399999999999991</v>
      </c>
    </row>
    <row r="77" spans="1:2">
      <c r="A77" s="8">
        <v>1.52</v>
      </c>
      <c r="B77" s="9">
        <v>8.15</v>
      </c>
    </row>
    <row r="78" spans="1:2">
      <c r="A78" s="8">
        <v>1.54</v>
      </c>
      <c r="B78" s="9">
        <v>8.25</v>
      </c>
    </row>
    <row r="79" spans="1:2">
      <c r="A79" s="8">
        <v>1.56</v>
      </c>
      <c r="B79" s="9">
        <v>8.36</v>
      </c>
    </row>
    <row r="80" spans="1:2">
      <c r="A80" s="8">
        <v>1.58</v>
      </c>
      <c r="B80" s="9">
        <v>8.4700000000000006</v>
      </c>
    </row>
    <row r="81" spans="1:2">
      <c r="A81" s="8">
        <v>1.6</v>
      </c>
      <c r="B81" s="9">
        <v>8.57</v>
      </c>
    </row>
    <row r="82" spans="1:2">
      <c r="A82" s="8">
        <v>1.62</v>
      </c>
      <c r="B82" s="9">
        <v>8.68</v>
      </c>
    </row>
    <row r="83" spans="1:2">
      <c r="A83" s="8">
        <v>1.64</v>
      </c>
      <c r="B83" s="9">
        <v>8.7799999999999994</v>
      </c>
    </row>
    <row r="84" spans="1:2">
      <c r="A84" s="8">
        <v>1.66</v>
      </c>
      <c r="B84" s="9">
        <v>8.89</v>
      </c>
    </row>
    <row r="85" spans="1:2">
      <c r="A85" s="8">
        <v>1.68</v>
      </c>
      <c r="B85" s="9">
        <v>9</v>
      </c>
    </row>
    <row r="86" spans="1:2">
      <c r="A86" s="8">
        <v>1.7</v>
      </c>
      <c r="B86" s="9">
        <v>9.1</v>
      </c>
    </row>
    <row r="87" spans="1:2">
      <c r="A87" s="8">
        <v>1.72</v>
      </c>
      <c r="B87" s="9">
        <v>9.2100000000000009</v>
      </c>
    </row>
    <row r="88" spans="1:2">
      <c r="A88" s="8">
        <v>1.74</v>
      </c>
      <c r="B88" s="9">
        <v>9.32</v>
      </c>
    </row>
    <row r="89" spans="1:2">
      <c r="A89" s="8">
        <v>1.76</v>
      </c>
      <c r="B89" s="9">
        <v>9.42</v>
      </c>
    </row>
    <row r="90" spans="1:2">
      <c r="A90" s="8">
        <v>1.78</v>
      </c>
      <c r="B90" s="9">
        <v>9.5299999999999994</v>
      </c>
    </row>
    <row r="91" spans="1:2">
      <c r="A91" s="8">
        <v>1.8</v>
      </c>
      <c r="B91" s="8">
        <v>9.64</v>
      </c>
    </row>
    <row r="92" spans="1:2">
      <c r="A92" s="8">
        <v>1.82</v>
      </c>
      <c r="B92" s="8">
        <v>9.74</v>
      </c>
    </row>
    <row r="93" spans="1:2">
      <c r="A93" s="8">
        <v>1.84</v>
      </c>
      <c r="B93" s="8">
        <v>9.85</v>
      </c>
    </row>
    <row r="94" spans="1:2">
      <c r="A94" s="8">
        <v>1.86</v>
      </c>
      <c r="B94" s="8">
        <v>9.9600000000000009</v>
      </c>
    </row>
    <row r="95" spans="1:2">
      <c r="A95" s="8">
        <v>1.88</v>
      </c>
      <c r="B95" s="8">
        <v>10.06</v>
      </c>
    </row>
    <row r="96" spans="1:2">
      <c r="A96" s="8">
        <v>1.9</v>
      </c>
      <c r="B96" s="8">
        <v>10.17</v>
      </c>
    </row>
    <row r="97" spans="1:2">
      <c r="A97" s="8">
        <v>1.92</v>
      </c>
      <c r="B97" s="8">
        <v>10.27</v>
      </c>
    </row>
    <row r="98" spans="1:2">
      <c r="A98" s="8">
        <v>1.94</v>
      </c>
      <c r="B98" s="8">
        <v>10.38</v>
      </c>
    </row>
    <row r="99" spans="1:2">
      <c r="A99" s="8">
        <v>1.96</v>
      </c>
      <c r="B99" s="8">
        <v>10.49</v>
      </c>
    </row>
    <row r="100" spans="1:2">
      <c r="A100" s="8">
        <v>1.98</v>
      </c>
      <c r="B100" s="8">
        <v>10.59</v>
      </c>
    </row>
    <row r="101" spans="1:2">
      <c r="A101" s="8">
        <v>2</v>
      </c>
      <c r="B101" s="9">
        <v>10.7</v>
      </c>
    </row>
    <row r="102" spans="1:2">
      <c r="A102" s="8">
        <v>2.02</v>
      </c>
      <c r="B102" s="9">
        <v>10.81</v>
      </c>
    </row>
    <row r="103" spans="1:2">
      <c r="A103" s="8">
        <v>2.04</v>
      </c>
      <c r="B103" s="9">
        <v>10.91</v>
      </c>
    </row>
    <row r="104" spans="1:2">
      <c r="A104" s="8">
        <v>2.06</v>
      </c>
      <c r="B104" s="9">
        <v>11.02</v>
      </c>
    </row>
    <row r="105" spans="1:2">
      <c r="A105" s="8">
        <v>2.08</v>
      </c>
      <c r="B105" s="9">
        <v>11.13</v>
      </c>
    </row>
    <row r="106" spans="1:2">
      <c r="A106" s="8">
        <v>2.1</v>
      </c>
      <c r="B106" s="9">
        <v>11.23</v>
      </c>
    </row>
    <row r="107" spans="1:2">
      <c r="A107" s="8">
        <v>2.12</v>
      </c>
      <c r="B107" s="9">
        <v>11.34</v>
      </c>
    </row>
    <row r="108" spans="1:2">
      <c r="A108" s="8">
        <v>2.14</v>
      </c>
      <c r="B108" s="9">
        <v>11.44</v>
      </c>
    </row>
    <row r="109" spans="1:2">
      <c r="A109" s="8">
        <v>2.16</v>
      </c>
      <c r="B109" s="9">
        <v>11.55</v>
      </c>
    </row>
    <row r="110" spans="1:2">
      <c r="A110" s="8">
        <v>2.1800000000000002</v>
      </c>
      <c r="B110" s="9">
        <v>11.66</v>
      </c>
    </row>
    <row r="111" spans="1:2">
      <c r="A111" s="8">
        <v>2.2000000000000002</v>
      </c>
      <c r="B111" s="9">
        <v>11.76</v>
      </c>
    </row>
    <row r="112" spans="1:2">
      <c r="A112" s="8">
        <v>2.2200000000000002</v>
      </c>
      <c r="B112" s="9">
        <v>11.87</v>
      </c>
    </row>
    <row r="113" spans="1:2">
      <c r="A113" s="8">
        <v>2.2400000000000002</v>
      </c>
      <c r="B113" s="9">
        <v>11.98</v>
      </c>
    </row>
    <row r="114" spans="1:2">
      <c r="A114" s="8">
        <v>2.2599999999999998</v>
      </c>
      <c r="B114" s="9">
        <v>12.08</v>
      </c>
    </row>
    <row r="115" spans="1:2">
      <c r="A115" s="8">
        <v>2.2799999999999998</v>
      </c>
      <c r="B115" s="9">
        <v>12.19</v>
      </c>
    </row>
    <row r="116" spans="1:2">
      <c r="A116" s="8">
        <v>2.2999999999999998</v>
      </c>
      <c r="B116" s="9">
        <v>12.3</v>
      </c>
    </row>
    <row r="117" spans="1:2">
      <c r="A117" s="8">
        <v>2.3199999999999998</v>
      </c>
      <c r="B117" s="9">
        <v>12.4</v>
      </c>
    </row>
    <row r="118" spans="1:2">
      <c r="A118" s="8">
        <v>2.34</v>
      </c>
      <c r="B118" s="9">
        <v>12.51</v>
      </c>
    </row>
    <row r="119" spans="1:2">
      <c r="A119" s="8">
        <v>2.36</v>
      </c>
      <c r="B119" s="9">
        <v>12.62</v>
      </c>
    </row>
    <row r="120" spans="1:2">
      <c r="A120" s="8">
        <v>2.38</v>
      </c>
      <c r="B120" s="9">
        <v>12.72</v>
      </c>
    </row>
    <row r="121" spans="1:2">
      <c r="A121" s="8">
        <v>2.4</v>
      </c>
      <c r="B121" s="9">
        <v>12.83</v>
      </c>
    </row>
    <row r="122" spans="1:2">
      <c r="A122" s="8">
        <v>2.42</v>
      </c>
      <c r="B122" s="9">
        <v>12.93</v>
      </c>
    </row>
    <row r="123" spans="1:2">
      <c r="A123" s="8">
        <v>2.44</v>
      </c>
      <c r="B123" s="9">
        <v>13.04</v>
      </c>
    </row>
    <row r="124" spans="1:2">
      <c r="A124" s="8">
        <v>2.46</v>
      </c>
      <c r="B124" s="9">
        <v>13.15</v>
      </c>
    </row>
    <row r="125" spans="1:2">
      <c r="A125" s="8">
        <v>2.48</v>
      </c>
      <c r="B125" s="9">
        <v>13.25</v>
      </c>
    </row>
    <row r="126" spans="1:2">
      <c r="A126" s="8">
        <v>2.5</v>
      </c>
      <c r="B126" s="9">
        <v>13.36</v>
      </c>
    </row>
    <row r="127" spans="1:2">
      <c r="A127" s="8">
        <v>2.52</v>
      </c>
      <c r="B127" s="9">
        <v>13.47</v>
      </c>
    </row>
    <row r="128" spans="1:2">
      <c r="A128" s="8">
        <v>2.54</v>
      </c>
      <c r="B128" s="9">
        <v>13.57</v>
      </c>
    </row>
    <row r="129" spans="1:2">
      <c r="A129" s="8">
        <v>2.56</v>
      </c>
      <c r="B129" s="9">
        <v>13.68</v>
      </c>
    </row>
    <row r="130" spans="1:2">
      <c r="A130" s="8">
        <v>2.58</v>
      </c>
      <c r="B130" s="9">
        <v>13.79</v>
      </c>
    </row>
    <row r="131" spans="1:2">
      <c r="A131" s="8">
        <v>2.6</v>
      </c>
      <c r="B131" s="9">
        <v>13.89</v>
      </c>
    </row>
    <row r="132" spans="1:2">
      <c r="A132" s="8">
        <v>2.62</v>
      </c>
      <c r="B132" s="9">
        <v>14</v>
      </c>
    </row>
    <row r="133" spans="1:2">
      <c r="A133" s="8">
        <v>2.64</v>
      </c>
      <c r="B133" s="9">
        <v>14.1</v>
      </c>
    </row>
    <row r="134" spans="1:2">
      <c r="A134" s="8">
        <v>2.66</v>
      </c>
      <c r="B134" s="9">
        <v>14.21</v>
      </c>
    </row>
    <row r="135" spans="1:2">
      <c r="A135" s="8">
        <v>2.68</v>
      </c>
      <c r="B135" s="9">
        <v>14.32</v>
      </c>
    </row>
    <row r="136" spans="1:2">
      <c r="A136" s="8">
        <v>2.7</v>
      </c>
      <c r="B136" s="9">
        <v>14.42</v>
      </c>
    </row>
    <row r="137" spans="1:2">
      <c r="A137" s="8">
        <v>2.72</v>
      </c>
      <c r="B137" s="9">
        <v>14.53</v>
      </c>
    </row>
    <row r="138" spans="1:2">
      <c r="A138" s="8">
        <v>2.74</v>
      </c>
      <c r="B138" s="9">
        <v>14.64</v>
      </c>
    </row>
    <row r="139" spans="1:2">
      <c r="A139" s="8">
        <v>2.76</v>
      </c>
      <c r="B139" s="9">
        <v>14.74</v>
      </c>
    </row>
    <row r="140" spans="1:2">
      <c r="A140" s="8">
        <v>2.78</v>
      </c>
      <c r="B140" s="9">
        <v>14.85</v>
      </c>
    </row>
    <row r="141" spans="1:2">
      <c r="A141" s="8">
        <v>2.8</v>
      </c>
      <c r="B141" s="8">
        <v>14.96</v>
      </c>
    </row>
    <row r="142" spans="1:2">
      <c r="A142" s="8">
        <v>2.82</v>
      </c>
      <c r="B142" s="8">
        <v>15.06</v>
      </c>
    </row>
    <row r="143" spans="1:2">
      <c r="A143" s="8">
        <v>2.84</v>
      </c>
      <c r="B143" s="8">
        <v>15.17</v>
      </c>
    </row>
    <row r="144" spans="1:2">
      <c r="A144" s="8">
        <v>2.86</v>
      </c>
      <c r="B144" s="8">
        <v>15.28</v>
      </c>
    </row>
    <row r="145" spans="1:2">
      <c r="A145" s="8">
        <v>2.88</v>
      </c>
      <c r="B145" s="8">
        <v>15.38</v>
      </c>
    </row>
    <row r="146" spans="1:2">
      <c r="A146" s="8">
        <v>2.9</v>
      </c>
      <c r="B146" s="8">
        <v>15.49</v>
      </c>
    </row>
    <row r="147" spans="1:2">
      <c r="A147" s="8">
        <v>2.92</v>
      </c>
      <c r="B147" s="8">
        <v>15.59</v>
      </c>
    </row>
    <row r="148" spans="1:2">
      <c r="A148" s="8">
        <v>2.94</v>
      </c>
      <c r="B148" s="8">
        <v>15.7</v>
      </c>
    </row>
    <row r="149" spans="1:2">
      <c r="A149" s="8">
        <v>2.96</v>
      </c>
      <c r="B149" s="8">
        <v>15.81</v>
      </c>
    </row>
    <row r="150" spans="1:2">
      <c r="A150" s="8">
        <v>2.98</v>
      </c>
      <c r="B150" s="8">
        <v>15.91</v>
      </c>
    </row>
    <row r="151" spans="1:2">
      <c r="A151" s="8">
        <v>3</v>
      </c>
      <c r="B151" s="9">
        <v>16.02</v>
      </c>
    </row>
    <row r="152" spans="1:2">
      <c r="A152" s="8">
        <v>3.02</v>
      </c>
      <c r="B152" s="9">
        <v>16.13</v>
      </c>
    </row>
    <row r="153" spans="1:2">
      <c r="A153" s="8">
        <v>3.04</v>
      </c>
      <c r="B153" s="9">
        <v>16.23</v>
      </c>
    </row>
    <row r="154" spans="1:2">
      <c r="A154" s="8">
        <v>3.06</v>
      </c>
      <c r="B154" s="9">
        <v>16.34</v>
      </c>
    </row>
    <row r="155" spans="1:2">
      <c r="A155" s="8">
        <v>3.08</v>
      </c>
      <c r="B155" s="9">
        <v>16.45</v>
      </c>
    </row>
    <row r="156" spans="1:2">
      <c r="A156" s="8">
        <v>3.1</v>
      </c>
      <c r="B156" s="9">
        <v>16.55</v>
      </c>
    </row>
    <row r="157" spans="1:2">
      <c r="A157" s="8">
        <v>3.12</v>
      </c>
      <c r="B157" s="9">
        <v>16.66</v>
      </c>
    </row>
    <row r="158" spans="1:2">
      <c r="A158" s="8">
        <v>3.14</v>
      </c>
      <c r="B158" s="9">
        <v>16.760000000000002</v>
      </c>
    </row>
    <row r="159" spans="1:2">
      <c r="A159" s="8">
        <v>3.16</v>
      </c>
      <c r="B159" s="9">
        <v>16.87</v>
      </c>
    </row>
    <row r="160" spans="1:2">
      <c r="A160" s="8">
        <v>3.18</v>
      </c>
      <c r="B160" s="9">
        <v>16.98</v>
      </c>
    </row>
    <row r="161" spans="1:2">
      <c r="A161" s="8">
        <v>3.2</v>
      </c>
      <c r="B161" s="9">
        <v>17.079999999999998</v>
      </c>
    </row>
    <row r="162" spans="1:2">
      <c r="A162" s="8">
        <v>3.22</v>
      </c>
      <c r="B162" s="9">
        <v>17.190000000000001</v>
      </c>
    </row>
    <row r="163" spans="1:2">
      <c r="A163" s="8">
        <v>3.24</v>
      </c>
      <c r="B163" s="9">
        <v>17.3</v>
      </c>
    </row>
    <row r="164" spans="1:2">
      <c r="A164" s="8">
        <v>3.26</v>
      </c>
      <c r="B164" s="9">
        <v>17.399999999999999</v>
      </c>
    </row>
    <row r="165" spans="1:2">
      <c r="A165" s="8">
        <v>3.28</v>
      </c>
      <c r="B165" s="9">
        <v>17.510000000000002</v>
      </c>
    </row>
    <row r="166" spans="1:2">
      <c r="A166" s="8">
        <v>3.3</v>
      </c>
      <c r="B166" s="9">
        <v>17.62</v>
      </c>
    </row>
    <row r="167" spans="1:2">
      <c r="A167" s="8">
        <v>3.32</v>
      </c>
      <c r="B167" s="9">
        <v>17.72</v>
      </c>
    </row>
    <row r="168" spans="1:2">
      <c r="A168" s="8">
        <v>3.34</v>
      </c>
      <c r="B168" s="9">
        <v>17.829999999999998</v>
      </c>
    </row>
    <row r="169" spans="1:2">
      <c r="A169" s="8">
        <v>3.36</v>
      </c>
      <c r="B169" s="9">
        <v>17.940000000000001</v>
      </c>
    </row>
    <row r="170" spans="1:2">
      <c r="A170" s="8">
        <v>3.38</v>
      </c>
      <c r="B170" s="9">
        <v>18.04</v>
      </c>
    </row>
    <row r="171" spans="1:2">
      <c r="A171" s="8">
        <v>3.4</v>
      </c>
      <c r="B171" s="9">
        <v>18.149999999999999</v>
      </c>
    </row>
    <row r="172" spans="1:2">
      <c r="A172" s="8">
        <v>3.42</v>
      </c>
      <c r="B172" s="9">
        <v>18.25</v>
      </c>
    </row>
    <row r="173" spans="1:2">
      <c r="A173" s="8">
        <v>3.44</v>
      </c>
      <c r="B173" s="9">
        <v>18.36</v>
      </c>
    </row>
    <row r="174" spans="1:2">
      <c r="A174" s="8">
        <v>3.46</v>
      </c>
      <c r="B174" s="9">
        <v>18.47</v>
      </c>
    </row>
    <row r="175" spans="1:2">
      <c r="A175" s="8">
        <v>3.48</v>
      </c>
      <c r="B175" s="9">
        <v>18.57</v>
      </c>
    </row>
    <row r="176" spans="1:2">
      <c r="A176" s="8">
        <v>3.5</v>
      </c>
      <c r="B176" s="9">
        <v>18.68</v>
      </c>
    </row>
    <row r="177" spans="1:2">
      <c r="A177" s="8">
        <v>3.52</v>
      </c>
      <c r="B177" s="9">
        <v>18.79</v>
      </c>
    </row>
    <row r="178" spans="1:2">
      <c r="A178" s="8">
        <v>3.54</v>
      </c>
      <c r="B178" s="9">
        <v>18.89</v>
      </c>
    </row>
    <row r="179" spans="1:2">
      <c r="A179" s="8">
        <v>3.56</v>
      </c>
      <c r="B179" s="9">
        <v>19</v>
      </c>
    </row>
    <row r="180" spans="1:2">
      <c r="A180" s="8">
        <v>3.58</v>
      </c>
      <c r="B180" s="9">
        <v>19.11</v>
      </c>
    </row>
    <row r="181" spans="1:2">
      <c r="A181" s="8">
        <v>3.6</v>
      </c>
      <c r="B181" s="9">
        <v>19.21</v>
      </c>
    </row>
    <row r="182" spans="1:2">
      <c r="A182" s="8">
        <v>3.62</v>
      </c>
      <c r="B182" s="9">
        <v>19.32</v>
      </c>
    </row>
    <row r="183" spans="1:2">
      <c r="A183" s="8">
        <v>3.64</v>
      </c>
      <c r="B183" s="9">
        <v>19.420000000000002</v>
      </c>
    </row>
    <row r="184" spans="1:2">
      <c r="A184" s="8">
        <v>3.66</v>
      </c>
      <c r="B184" s="9">
        <v>19.53</v>
      </c>
    </row>
    <row r="185" spans="1:2">
      <c r="A185" s="8">
        <v>3.68</v>
      </c>
      <c r="B185" s="9">
        <v>19.64</v>
      </c>
    </row>
    <row r="186" spans="1:2">
      <c r="A186" s="8">
        <v>3.7</v>
      </c>
      <c r="B186" s="9">
        <v>19.739999999999998</v>
      </c>
    </row>
    <row r="187" spans="1:2">
      <c r="A187" s="8">
        <v>3.72</v>
      </c>
      <c r="B187" s="9">
        <v>19.850000000000001</v>
      </c>
    </row>
    <row r="188" spans="1:2">
      <c r="A188" s="8">
        <v>3.74</v>
      </c>
      <c r="B188" s="9">
        <v>19.96</v>
      </c>
    </row>
    <row r="189" spans="1:2">
      <c r="A189" s="8">
        <v>3.76</v>
      </c>
      <c r="B189" s="9">
        <v>20.059999999999999</v>
      </c>
    </row>
    <row r="190" spans="1:2">
      <c r="A190" s="8">
        <v>3.78</v>
      </c>
      <c r="B190" s="9">
        <v>20.170000000000002</v>
      </c>
    </row>
    <row r="191" spans="1:2">
      <c r="A191" s="8">
        <v>3.8</v>
      </c>
      <c r="B191" s="8">
        <v>20.28</v>
      </c>
    </row>
    <row r="192" spans="1:2">
      <c r="A192" s="8">
        <v>3.82</v>
      </c>
      <c r="B192" s="8">
        <v>20.38</v>
      </c>
    </row>
    <row r="193" spans="1:2">
      <c r="A193" s="8">
        <v>3.84</v>
      </c>
      <c r="B193" s="8">
        <v>20.49</v>
      </c>
    </row>
    <row r="194" spans="1:2">
      <c r="A194" s="8">
        <v>3.86</v>
      </c>
      <c r="B194" s="8">
        <v>20.6</v>
      </c>
    </row>
    <row r="195" spans="1:2">
      <c r="A195" s="8">
        <v>3.88</v>
      </c>
      <c r="B195" s="8">
        <v>20.7</v>
      </c>
    </row>
    <row r="196" spans="1:2">
      <c r="A196" s="8">
        <v>3.9</v>
      </c>
      <c r="B196" s="8">
        <v>20.81</v>
      </c>
    </row>
    <row r="197" spans="1:2">
      <c r="A197" s="8">
        <v>3.92</v>
      </c>
      <c r="B197" s="8">
        <v>20.91</v>
      </c>
    </row>
    <row r="198" spans="1:2">
      <c r="A198" s="8">
        <v>3.94</v>
      </c>
      <c r="B198" s="8">
        <v>21.02</v>
      </c>
    </row>
    <row r="199" spans="1:2">
      <c r="A199" s="8">
        <v>3.96</v>
      </c>
      <c r="B199" s="8">
        <v>21.13</v>
      </c>
    </row>
    <row r="200" spans="1:2">
      <c r="A200" s="8">
        <v>3.98</v>
      </c>
      <c r="B200" s="8">
        <v>21.23</v>
      </c>
    </row>
    <row r="201" spans="1:2">
      <c r="A201" s="8">
        <v>4</v>
      </c>
      <c r="B201" s="9">
        <v>21.34</v>
      </c>
    </row>
    <row r="202" spans="1:2">
      <c r="A202" s="8">
        <v>4.0199999999999996</v>
      </c>
      <c r="B202" s="9">
        <v>21.45</v>
      </c>
    </row>
    <row r="203" spans="1:2">
      <c r="A203" s="8">
        <v>4.04</v>
      </c>
      <c r="B203" s="9">
        <v>21.55</v>
      </c>
    </row>
    <row r="204" spans="1:2">
      <c r="A204" s="8">
        <v>4.0599999999999996</v>
      </c>
      <c r="B204" s="9">
        <v>21.66</v>
      </c>
    </row>
    <row r="205" spans="1:2">
      <c r="A205" s="8">
        <v>4.08</v>
      </c>
      <c r="B205" s="9">
        <v>21.77</v>
      </c>
    </row>
    <row r="206" spans="1:2">
      <c r="A206" s="8">
        <v>4.0999999999999996</v>
      </c>
      <c r="B206" s="9">
        <v>21.87</v>
      </c>
    </row>
    <row r="207" spans="1:2">
      <c r="A207" s="8">
        <v>4.12</v>
      </c>
      <c r="B207" s="9">
        <v>21.98</v>
      </c>
    </row>
    <row r="208" spans="1:2">
      <c r="A208" s="8">
        <v>4.1399999999999997</v>
      </c>
      <c r="B208" s="9">
        <v>22.08</v>
      </c>
    </row>
    <row r="209" spans="1:2">
      <c r="A209" s="8">
        <v>4.16</v>
      </c>
      <c r="B209" s="9">
        <v>22.19</v>
      </c>
    </row>
    <row r="210" spans="1:2">
      <c r="A210" s="8">
        <v>4.18</v>
      </c>
      <c r="B210" s="9">
        <v>22.3</v>
      </c>
    </row>
    <row r="211" spans="1:2">
      <c r="A211" s="8">
        <v>4.2</v>
      </c>
      <c r="B211" s="9">
        <v>22.4</v>
      </c>
    </row>
    <row r="212" spans="1:2">
      <c r="A212" s="8">
        <v>4.22</v>
      </c>
      <c r="B212" s="9">
        <v>22.51</v>
      </c>
    </row>
    <row r="213" spans="1:2">
      <c r="A213" s="8">
        <v>4.24</v>
      </c>
      <c r="B213" s="9">
        <v>22.62</v>
      </c>
    </row>
    <row r="214" spans="1:2">
      <c r="A214" s="8">
        <v>4.26</v>
      </c>
      <c r="B214" s="9">
        <v>22.72</v>
      </c>
    </row>
    <row r="215" spans="1:2">
      <c r="A215" s="8">
        <v>4.28</v>
      </c>
      <c r="B215" s="9">
        <v>22.83</v>
      </c>
    </row>
    <row r="216" spans="1:2">
      <c r="A216" s="8">
        <v>4.3</v>
      </c>
      <c r="B216" s="9">
        <v>22.94</v>
      </c>
    </row>
    <row r="217" spans="1:2">
      <c r="A217" s="8">
        <v>4.32</v>
      </c>
      <c r="B217" s="9">
        <v>23.04</v>
      </c>
    </row>
    <row r="218" spans="1:2">
      <c r="A218" s="8">
        <v>4.34</v>
      </c>
      <c r="B218" s="9">
        <v>23.15</v>
      </c>
    </row>
    <row r="219" spans="1:2">
      <c r="A219" s="8">
        <v>4.3600000000000003</v>
      </c>
      <c r="B219" s="9">
        <v>23.26</v>
      </c>
    </row>
    <row r="220" spans="1:2">
      <c r="A220" s="8">
        <v>4.38</v>
      </c>
      <c r="B220" s="9">
        <v>23.36</v>
      </c>
    </row>
    <row r="221" spans="1:2">
      <c r="A221" s="8">
        <v>4.4000000000000004</v>
      </c>
      <c r="B221" s="9">
        <v>23.47</v>
      </c>
    </row>
    <row r="222" spans="1:2">
      <c r="A222" s="8">
        <v>4.42</v>
      </c>
      <c r="B222" s="9">
        <v>23.57</v>
      </c>
    </row>
    <row r="223" spans="1:2">
      <c r="A223" s="8">
        <v>4.4400000000000004</v>
      </c>
      <c r="B223" s="9">
        <v>23.68</v>
      </c>
    </row>
    <row r="224" spans="1:2">
      <c r="A224" s="8">
        <v>4.46</v>
      </c>
      <c r="B224" s="9">
        <v>23.79</v>
      </c>
    </row>
    <row r="225" spans="1:2">
      <c r="A225" s="8">
        <v>4.4800000000000004</v>
      </c>
      <c r="B225" s="9">
        <v>23.89</v>
      </c>
    </row>
    <row r="226" spans="1:2">
      <c r="A226" s="8">
        <v>4.5</v>
      </c>
      <c r="B226" s="9">
        <v>24</v>
      </c>
    </row>
    <row r="227" spans="1:2">
      <c r="A227" s="8">
        <v>4.5199999999999996</v>
      </c>
      <c r="B227" s="9">
        <v>24.11</v>
      </c>
    </row>
    <row r="228" spans="1:2">
      <c r="A228" s="8">
        <v>4.54</v>
      </c>
      <c r="B228" s="9">
        <v>24.21</v>
      </c>
    </row>
    <row r="229" spans="1:2">
      <c r="A229" s="8">
        <v>4.5599999999999996</v>
      </c>
      <c r="B229" s="9">
        <v>24.32</v>
      </c>
    </row>
    <row r="230" spans="1:2">
      <c r="A230" s="8">
        <v>4.58</v>
      </c>
      <c r="B230" s="9">
        <v>24.43</v>
      </c>
    </row>
    <row r="231" spans="1:2">
      <c r="A231" s="8">
        <v>4.5999999999999996</v>
      </c>
      <c r="B231" s="9">
        <v>24.53</v>
      </c>
    </row>
    <row r="232" spans="1:2">
      <c r="A232" s="8">
        <v>4.62</v>
      </c>
      <c r="B232" s="9">
        <v>24.64</v>
      </c>
    </row>
    <row r="233" spans="1:2">
      <c r="A233" s="8">
        <v>4.6399999999999997</v>
      </c>
      <c r="B233" s="9">
        <v>24.74</v>
      </c>
    </row>
    <row r="234" spans="1:2">
      <c r="A234" s="8">
        <v>4.66</v>
      </c>
      <c r="B234" s="9">
        <v>24.85</v>
      </c>
    </row>
    <row r="235" spans="1:2">
      <c r="A235" s="8">
        <v>4.68</v>
      </c>
      <c r="B235" s="9">
        <v>24.96</v>
      </c>
    </row>
    <row r="236" spans="1:2">
      <c r="A236" s="8">
        <v>4.7</v>
      </c>
      <c r="B236" s="9">
        <v>25.06</v>
      </c>
    </row>
    <row r="237" spans="1:2">
      <c r="A237" s="8">
        <v>4.72</v>
      </c>
      <c r="B237" s="9">
        <v>25.17</v>
      </c>
    </row>
    <row r="238" spans="1:2">
      <c r="A238" s="8">
        <v>4.74</v>
      </c>
      <c r="B238" s="9">
        <v>25.28</v>
      </c>
    </row>
    <row r="239" spans="1:2">
      <c r="A239" s="8">
        <v>4.76</v>
      </c>
      <c r="B239" s="9">
        <v>25.38</v>
      </c>
    </row>
    <row r="240" spans="1:2">
      <c r="A240" s="8">
        <v>4.78</v>
      </c>
      <c r="B240" s="9">
        <v>25.49</v>
      </c>
    </row>
    <row r="241" spans="1:2">
      <c r="A241" s="8">
        <v>4.8</v>
      </c>
      <c r="B241" s="9">
        <v>25.6</v>
      </c>
    </row>
    <row r="242" spans="1:2">
      <c r="A242" s="8">
        <v>4.82</v>
      </c>
      <c r="B242" s="9">
        <v>25.7</v>
      </c>
    </row>
    <row r="243" spans="1:2">
      <c r="A243" s="8">
        <v>4.84</v>
      </c>
      <c r="B243" s="9">
        <v>25.81</v>
      </c>
    </row>
    <row r="244" spans="1:2">
      <c r="A244" s="8">
        <v>4.8600000000000003</v>
      </c>
      <c r="B244" s="9">
        <v>25.92</v>
      </c>
    </row>
    <row r="245" spans="1:2">
      <c r="A245" s="8">
        <v>4.88</v>
      </c>
      <c r="B245" s="9">
        <v>26.02</v>
      </c>
    </row>
    <row r="246" spans="1:2">
      <c r="A246" s="8">
        <v>4.9000000000000004</v>
      </c>
      <c r="B246" s="9">
        <v>26.13</v>
      </c>
    </row>
    <row r="247" spans="1:2">
      <c r="A247" s="8">
        <v>4.92</v>
      </c>
      <c r="B247" s="9">
        <v>26.23</v>
      </c>
    </row>
    <row r="248" spans="1:2">
      <c r="A248" s="8">
        <v>4.9400000000000004</v>
      </c>
      <c r="B248" s="9">
        <v>26.34</v>
      </c>
    </row>
    <row r="249" spans="1:2">
      <c r="A249" s="8">
        <v>4.96</v>
      </c>
      <c r="B249" s="9">
        <v>26.45</v>
      </c>
    </row>
    <row r="250" spans="1:2">
      <c r="A250" s="8">
        <v>4.9800000000000004</v>
      </c>
      <c r="B250" s="9">
        <v>26.55</v>
      </c>
    </row>
    <row r="251" spans="1:2">
      <c r="A251" s="8">
        <v>5</v>
      </c>
      <c r="B251" s="9">
        <v>26.66</v>
      </c>
    </row>
    <row r="252" spans="1:2">
      <c r="A252" s="8">
        <v>5.0199999999999996</v>
      </c>
      <c r="B252" s="9">
        <v>26.77</v>
      </c>
    </row>
    <row r="253" spans="1:2">
      <c r="A253" s="8">
        <v>5.04</v>
      </c>
      <c r="B253" s="9">
        <v>26.87</v>
      </c>
    </row>
    <row r="254" spans="1:2">
      <c r="A254" s="8">
        <v>5.0599999999999996</v>
      </c>
      <c r="B254" s="9">
        <v>26.98</v>
      </c>
    </row>
    <row r="255" spans="1:2">
      <c r="A255" s="8">
        <v>5.08</v>
      </c>
      <c r="B255" s="9">
        <v>27.09</v>
      </c>
    </row>
    <row r="256" spans="1:2">
      <c r="A256" s="8">
        <v>5.0999999999999996</v>
      </c>
      <c r="B256" s="9">
        <v>27.19</v>
      </c>
    </row>
    <row r="257" spans="1:2">
      <c r="A257" s="8">
        <v>5.12</v>
      </c>
      <c r="B257" s="9">
        <v>27.3</v>
      </c>
    </row>
    <row r="258" spans="1:2">
      <c r="A258" s="8">
        <v>5.14</v>
      </c>
      <c r="B258" s="9">
        <v>27.4</v>
      </c>
    </row>
    <row r="259" spans="1:2">
      <c r="A259" s="8">
        <v>5.16</v>
      </c>
      <c r="B259" s="9">
        <v>27.51</v>
      </c>
    </row>
    <row r="260" spans="1:2">
      <c r="A260" s="8">
        <v>5.1800000000000104</v>
      </c>
      <c r="B260" s="9">
        <v>27.62</v>
      </c>
    </row>
    <row r="261" spans="1:2">
      <c r="A261" s="8">
        <v>5.2000000000000099</v>
      </c>
      <c r="B261" s="9">
        <v>27.72</v>
      </c>
    </row>
    <row r="262" spans="1:2">
      <c r="A262" s="8">
        <v>5.2200000000000104</v>
      </c>
      <c r="B262" s="9">
        <v>27.83</v>
      </c>
    </row>
    <row r="263" spans="1:2">
      <c r="A263" s="8">
        <v>5.24000000000001</v>
      </c>
      <c r="B263" s="9">
        <v>27.94</v>
      </c>
    </row>
    <row r="264" spans="1:2">
      <c r="A264" s="8">
        <v>5.2600000000000096</v>
      </c>
      <c r="B264" s="9">
        <v>28.04</v>
      </c>
    </row>
    <row r="265" spans="1:2">
      <c r="A265" s="8">
        <v>5.28000000000001</v>
      </c>
      <c r="B265" s="9">
        <v>28.13</v>
      </c>
    </row>
    <row r="266" spans="1:2">
      <c r="A266" s="8">
        <v>5.3000000000000096</v>
      </c>
      <c r="B266" s="9">
        <v>28.2</v>
      </c>
    </row>
    <row r="267" spans="1:2">
      <c r="A267" s="8">
        <v>5.3200000000000101</v>
      </c>
      <c r="B267" s="9">
        <v>28.24</v>
      </c>
    </row>
    <row r="268" spans="1:2">
      <c r="A268" s="8">
        <v>5.3400000000000096</v>
      </c>
      <c r="B268" s="9">
        <v>28.27</v>
      </c>
    </row>
  </sheetData>
  <sheetProtection sheet="1" objects="1" scenarios="1" selectLockedCells="1"/>
  <conditionalFormatting sqref="A1:A1048576">
    <cfRule type="expression" dxfId="6" priority="3">
      <formula>IF(AND(OR(B1=$P$3,B1=$P$5),OR(A1=$O$3,A1=$O$5)),TRUE,FALSE)</formula>
    </cfRule>
  </conditionalFormatting>
  <conditionalFormatting sqref="B1:B1048576">
    <cfRule type="expression" dxfId="5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267"/>
  <sheetViews>
    <sheetView workbookViewId="0">
      <selection activeCell="C1" sqref="C1"/>
    </sheetView>
  </sheetViews>
  <sheetFormatPr defaultColWidth="8.9453125" defaultRowHeight="14.4"/>
  <cols>
    <col min="1" max="7" width="8.9453125" style="12"/>
  </cols>
  <sheetData>
    <row r="1" spans="1:16">
      <c r="A1" s="8">
        <v>0</v>
      </c>
      <c r="B1" s="9">
        <v>0.17</v>
      </c>
      <c r="C1" s="8"/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6">
      <c r="A2" s="8">
        <v>0.02</v>
      </c>
      <c r="B2" s="9">
        <v>0.28000000000000003</v>
      </c>
      <c r="C2" s="8"/>
      <c r="D2" s="8">
        <v>0</v>
      </c>
      <c r="E2" s="8">
        <v>0</v>
      </c>
      <c r="F2" s="7">
        <v>0.8</v>
      </c>
      <c r="G2" s="7">
        <v>1.6</v>
      </c>
      <c r="H2" s="8">
        <v>2.4</v>
      </c>
      <c r="L2" s="1">
        <f>INT(M2)</f>
        <v>2</v>
      </c>
      <c r="M2" s="1">
        <f>'Tank Sounding'!B8</f>
        <v>2.7</v>
      </c>
      <c r="N2" s="1">
        <f>IF(L2=M2,M2,L2+1)</f>
        <v>3</v>
      </c>
      <c r="O2" s="3" t="s">
        <v>1</v>
      </c>
      <c r="P2" s="3" t="s">
        <v>2</v>
      </c>
    </row>
    <row r="3" spans="1:16">
      <c r="A3" s="8">
        <v>0.04</v>
      </c>
      <c r="B3" s="9">
        <v>0.38</v>
      </c>
      <c r="C3" s="8"/>
      <c r="D3" s="8">
        <v>0.2</v>
      </c>
      <c r="E3" s="8">
        <v>0</v>
      </c>
      <c r="F3" s="7">
        <v>0.8</v>
      </c>
      <c r="G3" s="7">
        <v>1.6</v>
      </c>
      <c r="H3" s="8">
        <v>2.4</v>
      </c>
      <c r="J3" s="2">
        <f>'Tank Sounding'!C25</f>
        <v>4.5199999999999996</v>
      </c>
      <c r="K3">
        <f>MROUND(J3,0.2)</f>
        <v>4.6000000000000005</v>
      </c>
      <c r="L3">
        <f>VLOOKUP(ROUNDDOWN($K$3,2),D:H,MATCH(L2,E1:H1,0)+1,FALSE)</f>
        <v>1.6</v>
      </c>
      <c r="M3">
        <f>L3+((N3-L3)*(M2-L2))</f>
        <v>2.16</v>
      </c>
      <c r="N3">
        <f>VLOOKUP(ROUNDDOWN($K$3,2),D:H,MATCH(N2,E1:H1,0)+1,FALSE)</f>
        <v>2.4</v>
      </c>
      <c r="O3">
        <f>IF(P8,O8,O8-0.01)</f>
        <v>4.54</v>
      </c>
      <c r="P3" s="1">
        <f>VLOOKUP(ROUNDDOWN(O3,2),$A:$B,2,FALSE)</f>
        <v>24.25</v>
      </c>
    </row>
    <row r="4" spans="1:16">
      <c r="A4" s="8">
        <v>0.06</v>
      </c>
      <c r="B4" s="9">
        <v>0.49</v>
      </c>
      <c r="C4" s="8"/>
      <c r="D4" s="8">
        <v>0.4</v>
      </c>
      <c r="E4" s="8">
        <v>0</v>
      </c>
      <c r="F4" s="7">
        <v>0.8</v>
      </c>
      <c r="G4" s="7">
        <v>1.6</v>
      </c>
      <c r="H4" s="8">
        <v>2.4</v>
      </c>
      <c r="J4" t="b">
        <f>IF(AND(OR(B1=$P$3,B1=$P$5),OR(A1=$O$3,A1=$O$5)),TRUE,FALSE)</f>
        <v>0</v>
      </c>
      <c r="O4" s="2">
        <f>J3+(M3/100)</f>
        <v>4.5415999999999999</v>
      </c>
      <c r="P4" s="2">
        <f>IF((P5-P3)&gt;0,P3+((P5-P3)/(O5-O3)*(O4-O3)),P3)</f>
        <v>24.258800000000001</v>
      </c>
    </row>
    <row r="5" spans="1:16">
      <c r="A5" s="8">
        <v>0.08</v>
      </c>
      <c r="B5" s="9">
        <v>0.59</v>
      </c>
      <c r="C5" s="8"/>
      <c r="D5" s="8">
        <v>0.6</v>
      </c>
      <c r="E5" s="8">
        <v>0</v>
      </c>
      <c r="F5" s="7">
        <v>0.8</v>
      </c>
      <c r="G5" s="7">
        <v>1.6</v>
      </c>
      <c r="H5" s="8">
        <v>2.4</v>
      </c>
      <c r="O5">
        <f>IF(O4=O3,O3,O3+0.02)</f>
        <v>4.5599999999999996</v>
      </c>
      <c r="P5" s="1">
        <f>VLOOKUP(ROUNDDOWN(O5,2),$A:$B,2,FALSE)</f>
        <v>24.36</v>
      </c>
    </row>
    <row r="6" spans="1:16">
      <c r="A6" s="8">
        <v>0.1</v>
      </c>
      <c r="B6" s="9">
        <v>0.69</v>
      </c>
      <c r="C6" s="8"/>
      <c r="D6" s="8">
        <v>0.8</v>
      </c>
      <c r="E6" s="8">
        <v>0</v>
      </c>
      <c r="F6" s="7">
        <v>0.8</v>
      </c>
      <c r="G6" s="7">
        <v>1.6</v>
      </c>
      <c r="H6" s="8">
        <v>2.4</v>
      </c>
    </row>
    <row r="7" spans="1:16">
      <c r="A7" s="8">
        <v>0.12</v>
      </c>
      <c r="B7" s="9">
        <v>0.8</v>
      </c>
      <c r="C7" s="8"/>
      <c r="D7" s="8">
        <v>1</v>
      </c>
      <c r="E7" s="8">
        <v>0</v>
      </c>
      <c r="F7" s="7">
        <v>0.8</v>
      </c>
      <c r="G7" s="7">
        <v>1.6</v>
      </c>
      <c r="H7" s="8">
        <v>2.4</v>
      </c>
    </row>
    <row r="8" spans="1:16">
      <c r="A8" s="8">
        <v>0.14000000000000001</v>
      </c>
      <c r="B8" s="9">
        <v>0.9</v>
      </c>
      <c r="C8" s="8"/>
      <c r="D8" s="8">
        <v>1.2</v>
      </c>
      <c r="E8" s="8">
        <v>0</v>
      </c>
      <c r="F8" s="7">
        <v>0.8</v>
      </c>
      <c r="G8" s="7">
        <v>1.6</v>
      </c>
      <c r="H8" s="8">
        <v>2.4</v>
      </c>
      <c r="O8" s="1">
        <f>ROUND(O4,2)</f>
        <v>4.54</v>
      </c>
      <c r="P8" t="b">
        <f>ISEVEN(VALUE(RIGHT(O8*100,1)))</f>
        <v>1</v>
      </c>
    </row>
    <row r="9" spans="1:16">
      <c r="A9" s="8">
        <v>0.16</v>
      </c>
      <c r="B9" s="9">
        <v>1.01</v>
      </c>
      <c r="C9" s="8"/>
      <c r="D9" s="8">
        <v>1.4</v>
      </c>
      <c r="E9" s="8">
        <v>0</v>
      </c>
      <c r="F9" s="7">
        <v>0.8</v>
      </c>
      <c r="G9" s="7">
        <v>1.6</v>
      </c>
      <c r="H9" s="8">
        <v>2.4</v>
      </c>
    </row>
    <row r="10" spans="1:16">
      <c r="A10" s="8">
        <v>0.18</v>
      </c>
      <c r="B10" s="9">
        <v>1.1100000000000001</v>
      </c>
      <c r="C10" s="8"/>
      <c r="D10" s="8">
        <v>1.6</v>
      </c>
      <c r="E10" s="8">
        <v>0</v>
      </c>
      <c r="F10" s="7">
        <v>0.8</v>
      </c>
      <c r="G10" s="7">
        <v>1.6</v>
      </c>
      <c r="H10" s="8">
        <v>2.4</v>
      </c>
    </row>
    <row r="11" spans="1:16">
      <c r="A11" s="8">
        <v>0.2</v>
      </c>
      <c r="B11" s="9">
        <v>1.22</v>
      </c>
      <c r="C11" s="8"/>
      <c r="D11" s="8">
        <v>1.8</v>
      </c>
      <c r="E11" s="8">
        <v>0</v>
      </c>
      <c r="F11" s="7">
        <v>0.8</v>
      </c>
      <c r="G11" s="7">
        <v>1.6</v>
      </c>
      <c r="H11" s="8">
        <v>2.4</v>
      </c>
    </row>
    <row r="12" spans="1:16">
      <c r="A12" s="8">
        <v>0.22</v>
      </c>
      <c r="B12" s="9">
        <v>1.32</v>
      </c>
      <c r="C12" s="8"/>
      <c r="D12" s="8">
        <v>2</v>
      </c>
      <c r="E12" s="8">
        <v>0</v>
      </c>
      <c r="F12" s="7">
        <v>0.8</v>
      </c>
      <c r="G12" s="7">
        <v>1.6</v>
      </c>
      <c r="H12" s="8">
        <v>2.4</v>
      </c>
    </row>
    <row r="13" spans="1:16">
      <c r="A13" s="8">
        <v>0.24</v>
      </c>
      <c r="B13" s="9">
        <v>1.43</v>
      </c>
      <c r="C13" s="8"/>
      <c r="D13" s="8">
        <v>2.2000000000000002</v>
      </c>
      <c r="E13" s="8">
        <v>0</v>
      </c>
      <c r="F13" s="7">
        <v>0.8</v>
      </c>
      <c r="G13" s="7">
        <v>1.6</v>
      </c>
      <c r="H13" s="8">
        <v>2.4</v>
      </c>
    </row>
    <row r="14" spans="1:16">
      <c r="A14" s="8">
        <v>0.26</v>
      </c>
      <c r="B14" s="9">
        <v>1.54</v>
      </c>
      <c r="C14" s="8"/>
      <c r="D14" s="8">
        <v>2.4</v>
      </c>
      <c r="E14" s="8">
        <v>0</v>
      </c>
      <c r="F14" s="7">
        <v>0.8</v>
      </c>
      <c r="G14" s="7">
        <v>1.6</v>
      </c>
      <c r="H14" s="8">
        <v>2.4</v>
      </c>
    </row>
    <row r="15" spans="1:16">
      <c r="A15" s="8">
        <v>0.28000000000000003</v>
      </c>
      <c r="B15" s="9">
        <v>1.64</v>
      </c>
      <c r="C15" s="8"/>
      <c r="D15" s="8">
        <v>2.6</v>
      </c>
      <c r="E15" s="8">
        <v>0</v>
      </c>
      <c r="F15" s="7">
        <v>0.8</v>
      </c>
      <c r="G15" s="7">
        <v>1.6</v>
      </c>
      <c r="H15" s="8">
        <v>2.4</v>
      </c>
    </row>
    <row r="16" spans="1:16">
      <c r="A16" s="8">
        <v>0.3</v>
      </c>
      <c r="B16" s="9">
        <v>1.75</v>
      </c>
      <c r="C16" s="8"/>
      <c r="D16" s="8">
        <v>2.8</v>
      </c>
      <c r="E16" s="8">
        <v>0</v>
      </c>
      <c r="F16" s="7">
        <v>0.8</v>
      </c>
      <c r="G16" s="7">
        <v>1.6</v>
      </c>
      <c r="H16" s="8">
        <v>2.4</v>
      </c>
    </row>
    <row r="17" spans="1:8">
      <c r="A17" s="8">
        <v>0.32</v>
      </c>
      <c r="B17" s="9">
        <v>1.85</v>
      </c>
      <c r="C17" s="8"/>
      <c r="D17" s="8">
        <v>3</v>
      </c>
      <c r="E17" s="8">
        <v>0</v>
      </c>
      <c r="F17" s="7">
        <v>0.8</v>
      </c>
      <c r="G17" s="7">
        <v>1.6</v>
      </c>
      <c r="H17" s="8">
        <v>2.4</v>
      </c>
    </row>
    <row r="18" spans="1:8">
      <c r="A18" s="8">
        <v>0.34</v>
      </c>
      <c r="B18" s="9">
        <v>1.96</v>
      </c>
      <c r="C18" s="8"/>
      <c r="D18" s="8">
        <v>3.2</v>
      </c>
      <c r="E18" s="8">
        <v>0</v>
      </c>
      <c r="F18" s="7">
        <v>0.8</v>
      </c>
      <c r="G18" s="7">
        <v>1.6</v>
      </c>
      <c r="H18" s="8">
        <v>2.4</v>
      </c>
    </row>
    <row r="19" spans="1:8">
      <c r="A19" s="8">
        <v>0.36</v>
      </c>
      <c r="B19" s="9">
        <v>2.06</v>
      </c>
      <c r="C19" s="8"/>
      <c r="D19" s="8">
        <v>3.4</v>
      </c>
      <c r="E19" s="8">
        <v>0</v>
      </c>
      <c r="F19" s="7">
        <v>0.8</v>
      </c>
      <c r="G19" s="7">
        <v>1.6</v>
      </c>
      <c r="H19" s="8">
        <v>2.4</v>
      </c>
    </row>
    <row r="20" spans="1:8">
      <c r="A20" s="8">
        <v>0.38</v>
      </c>
      <c r="B20" s="9">
        <v>2.17</v>
      </c>
      <c r="C20" s="8"/>
      <c r="D20" s="8">
        <v>3.6</v>
      </c>
      <c r="E20" s="8">
        <v>0</v>
      </c>
      <c r="F20" s="7">
        <v>0.8</v>
      </c>
      <c r="G20" s="7">
        <v>1.6</v>
      </c>
      <c r="H20" s="8">
        <v>2.4</v>
      </c>
    </row>
    <row r="21" spans="1:8">
      <c r="A21" s="8">
        <v>0.4</v>
      </c>
      <c r="B21" s="9">
        <v>2.27</v>
      </c>
      <c r="C21" s="8"/>
      <c r="D21" s="8">
        <v>3.8</v>
      </c>
      <c r="E21" s="8">
        <v>0</v>
      </c>
      <c r="F21" s="7">
        <v>0.8</v>
      </c>
      <c r="G21" s="7">
        <v>1.6</v>
      </c>
      <c r="H21" s="8">
        <v>2.4</v>
      </c>
    </row>
    <row r="22" spans="1:8">
      <c r="A22" s="8">
        <v>0.42</v>
      </c>
      <c r="B22" s="9">
        <v>2.38</v>
      </c>
      <c r="C22" s="8"/>
      <c r="D22" s="8">
        <v>4</v>
      </c>
      <c r="E22" s="8">
        <v>0</v>
      </c>
      <c r="F22" s="7">
        <v>0.8</v>
      </c>
      <c r="G22" s="7">
        <v>1.6</v>
      </c>
      <c r="H22" s="8">
        <v>2.4</v>
      </c>
    </row>
    <row r="23" spans="1:8">
      <c r="A23" s="8">
        <v>0.44</v>
      </c>
      <c r="B23" s="9">
        <v>2.4900000000000002</v>
      </c>
      <c r="C23" s="8"/>
      <c r="D23" s="8">
        <v>4.2</v>
      </c>
      <c r="E23" s="8">
        <v>0</v>
      </c>
      <c r="F23" s="7">
        <v>0.8</v>
      </c>
      <c r="G23" s="7">
        <v>1.6</v>
      </c>
      <c r="H23" s="8">
        <v>2.4</v>
      </c>
    </row>
    <row r="24" spans="1:8">
      <c r="A24" s="8">
        <v>0.46</v>
      </c>
      <c r="B24" s="9">
        <v>2.59</v>
      </c>
      <c r="C24" s="8"/>
      <c r="D24" s="8">
        <v>4.4000000000000004</v>
      </c>
      <c r="E24" s="8">
        <v>0</v>
      </c>
      <c r="F24" s="7">
        <v>0.8</v>
      </c>
      <c r="G24" s="7">
        <v>1.6</v>
      </c>
      <c r="H24" s="8">
        <v>2.4</v>
      </c>
    </row>
    <row r="25" spans="1:8">
      <c r="A25" s="8">
        <v>0.48</v>
      </c>
      <c r="B25" s="9">
        <v>2.7</v>
      </c>
      <c r="C25" s="8"/>
      <c r="D25" s="8">
        <v>4.5999999999999996</v>
      </c>
      <c r="E25" s="8">
        <v>0</v>
      </c>
      <c r="F25" s="7">
        <v>0.8</v>
      </c>
      <c r="G25" s="7">
        <v>1.6</v>
      </c>
      <c r="H25" s="8">
        <v>2.4</v>
      </c>
    </row>
    <row r="26" spans="1:8">
      <c r="A26" s="8">
        <v>0.5</v>
      </c>
      <c r="B26" s="9">
        <v>2.8</v>
      </c>
      <c r="C26" s="8"/>
      <c r="D26" s="8">
        <v>4.8</v>
      </c>
      <c r="E26" s="8">
        <v>0</v>
      </c>
      <c r="F26" s="7">
        <v>0.8</v>
      </c>
      <c r="G26" s="7">
        <v>1.6</v>
      </c>
      <c r="H26" s="8">
        <v>2.4</v>
      </c>
    </row>
    <row r="27" spans="1:8">
      <c r="A27" s="8">
        <v>0.52</v>
      </c>
      <c r="B27" s="9">
        <v>2.91</v>
      </c>
      <c r="C27" s="8"/>
      <c r="D27" s="8">
        <v>5</v>
      </c>
      <c r="E27" s="8">
        <v>0</v>
      </c>
      <c r="F27" s="7">
        <v>0.8</v>
      </c>
      <c r="G27" s="7">
        <v>1.6</v>
      </c>
      <c r="H27" s="8">
        <v>2.4</v>
      </c>
    </row>
    <row r="28" spans="1:8">
      <c r="A28" s="8">
        <v>0.54</v>
      </c>
      <c r="B28" s="9">
        <v>3.02</v>
      </c>
      <c r="C28" s="8"/>
      <c r="D28" s="8">
        <v>5.2</v>
      </c>
      <c r="E28" s="8">
        <v>0</v>
      </c>
      <c r="F28" s="7">
        <v>0.8</v>
      </c>
      <c r="G28" s="7">
        <v>1.6</v>
      </c>
      <c r="H28" s="8">
        <v>2.4</v>
      </c>
    </row>
    <row r="29" spans="1:8">
      <c r="A29" s="8">
        <v>0.56000000000000005</v>
      </c>
      <c r="B29" s="9">
        <v>3.12</v>
      </c>
      <c r="C29" s="8"/>
      <c r="D29" s="8"/>
      <c r="E29" s="8"/>
      <c r="F29" s="8"/>
      <c r="G29" s="8"/>
    </row>
    <row r="30" spans="1:8">
      <c r="A30" s="8">
        <v>0.57999999999999996</v>
      </c>
      <c r="B30" s="9">
        <v>3.23</v>
      </c>
      <c r="C30" s="8"/>
      <c r="D30" s="8"/>
      <c r="E30" s="8"/>
      <c r="F30" s="8"/>
      <c r="G30" s="8"/>
    </row>
    <row r="31" spans="1:8">
      <c r="A31" s="8">
        <v>0.6</v>
      </c>
      <c r="B31" s="9">
        <v>3.33</v>
      </c>
      <c r="C31" s="8"/>
      <c r="D31" s="8"/>
      <c r="E31" s="8"/>
      <c r="F31" s="8"/>
      <c r="G31" s="8"/>
    </row>
    <row r="32" spans="1:8">
      <c r="A32" s="8">
        <v>0.62</v>
      </c>
      <c r="B32" s="9">
        <v>3.44</v>
      </c>
      <c r="C32" s="8"/>
      <c r="D32" s="8"/>
      <c r="E32" s="8"/>
      <c r="F32" s="8"/>
      <c r="G32" s="8"/>
    </row>
    <row r="33" spans="1:7">
      <c r="A33" s="8">
        <v>0.64</v>
      </c>
      <c r="B33" s="9">
        <v>3.55</v>
      </c>
      <c r="C33" s="8"/>
      <c r="D33" s="8"/>
      <c r="E33" s="8"/>
      <c r="F33" s="8"/>
      <c r="G33" s="8"/>
    </row>
    <row r="34" spans="1:7">
      <c r="A34" s="8">
        <v>0.66</v>
      </c>
      <c r="B34" s="9">
        <v>3.65</v>
      </c>
      <c r="C34" s="8"/>
      <c r="D34" s="8"/>
      <c r="E34" s="8"/>
      <c r="F34" s="8"/>
      <c r="G34" s="8"/>
    </row>
    <row r="35" spans="1:7">
      <c r="A35" s="8">
        <v>0.68</v>
      </c>
      <c r="B35" s="9">
        <v>3.76</v>
      </c>
      <c r="C35" s="8"/>
      <c r="D35" s="8"/>
      <c r="E35" s="8"/>
      <c r="F35" s="8"/>
      <c r="G35" s="8"/>
    </row>
    <row r="36" spans="1:7">
      <c r="A36" s="8">
        <v>0.7</v>
      </c>
      <c r="B36" s="9">
        <v>3.86</v>
      </c>
      <c r="C36" s="8"/>
      <c r="D36" s="8"/>
      <c r="E36" s="8"/>
      <c r="F36" s="8"/>
      <c r="G36" s="8"/>
    </row>
    <row r="37" spans="1:7">
      <c r="A37" s="8">
        <v>0.72</v>
      </c>
      <c r="B37" s="9">
        <v>3.97</v>
      </c>
      <c r="C37" s="8"/>
      <c r="D37" s="8"/>
      <c r="E37" s="8"/>
      <c r="F37" s="8"/>
      <c r="G37" s="8"/>
    </row>
    <row r="38" spans="1:7">
      <c r="A38" s="8">
        <v>0.74</v>
      </c>
      <c r="B38" s="9">
        <v>4.08</v>
      </c>
      <c r="C38" s="8"/>
      <c r="D38" s="8"/>
      <c r="E38" s="8"/>
      <c r="F38" s="8"/>
      <c r="G38" s="8"/>
    </row>
    <row r="39" spans="1:7">
      <c r="A39" s="8">
        <v>0.76</v>
      </c>
      <c r="B39" s="9">
        <v>4.18</v>
      </c>
      <c r="C39" s="8"/>
      <c r="D39" s="8"/>
      <c r="E39" s="8"/>
      <c r="F39" s="8"/>
      <c r="G39" s="8"/>
    </row>
    <row r="40" spans="1:7">
      <c r="A40" s="8">
        <v>0.78</v>
      </c>
      <c r="B40" s="9">
        <v>4.29</v>
      </c>
      <c r="C40" s="8"/>
      <c r="D40" s="8"/>
      <c r="E40" s="8"/>
      <c r="F40" s="8"/>
      <c r="G40" s="8"/>
    </row>
    <row r="41" spans="1:7">
      <c r="A41" s="8">
        <v>0.8</v>
      </c>
      <c r="B41" s="8">
        <v>4.3899999999999997</v>
      </c>
      <c r="C41" s="8"/>
      <c r="D41" s="8"/>
      <c r="E41" s="8"/>
      <c r="F41" s="8"/>
      <c r="G41" s="8"/>
    </row>
    <row r="42" spans="1:7">
      <c r="A42" s="8">
        <v>0.82</v>
      </c>
      <c r="B42" s="8">
        <v>4.5</v>
      </c>
      <c r="C42" s="8"/>
      <c r="D42" s="8"/>
      <c r="E42" s="8"/>
      <c r="F42" s="8"/>
      <c r="G42" s="8"/>
    </row>
    <row r="43" spans="1:7">
      <c r="A43" s="8">
        <v>0.84</v>
      </c>
      <c r="B43" s="8">
        <v>4.6100000000000003</v>
      </c>
      <c r="C43" s="8"/>
      <c r="D43" s="8"/>
      <c r="E43" s="8"/>
      <c r="F43" s="8"/>
      <c r="G43" s="8"/>
    </row>
    <row r="44" spans="1:7">
      <c r="A44" s="8">
        <v>0.86</v>
      </c>
      <c r="B44" s="8">
        <v>4.71</v>
      </c>
      <c r="C44" s="8"/>
      <c r="D44" s="8"/>
      <c r="E44" s="8"/>
      <c r="F44" s="8"/>
      <c r="G44" s="8"/>
    </row>
    <row r="45" spans="1:7">
      <c r="A45" s="8">
        <v>0.88</v>
      </c>
      <c r="B45" s="8">
        <v>4.82</v>
      </c>
      <c r="C45" s="8"/>
      <c r="D45" s="8"/>
      <c r="E45" s="8"/>
      <c r="F45" s="8"/>
      <c r="G45" s="8"/>
    </row>
    <row r="46" spans="1:7">
      <c r="A46" s="8">
        <v>0.9</v>
      </c>
      <c r="B46" s="8">
        <v>4.92</v>
      </c>
      <c r="C46" s="8"/>
      <c r="D46" s="8"/>
      <c r="E46" s="8"/>
      <c r="F46" s="8"/>
      <c r="G46" s="8"/>
    </row>
    <row r="47" spans="1:7">
      <c r="A47" s="8">
        <v>0.92</v>
      </c>
      <c r="B47" s="8">
        <v>5.03</v>
      </c>
      <c r="C47" s="8"/>
      <c r="D47" s="8"/>
      <c r="E47" s="8"/>
      <c r="F47" s="8"/>
      <c r="G47" s="8"/>
    </row>
    <row r="48" spans="1:7">
      <c r="A48" s="8">
        <v>0.94</v>
      </c>
      <c r="B48" s="8">
        <v>5.14</v>
      </c>
      <c r="C48" s="8"/>
      <c r="D48" s="8"/>
      <c r="E48" s="8"/>
      <c r="F48" s="8"/>
      <c r="G48" s="8"/>
    </row>
    <row r="49" spans="1:7">
      <c r="A49" s="8">
        <v>0.96</v>
      </c>
      <c r="B49" s="8">
        <v>5.24</v>
      </c>
      <c r="C49" s="8"/>
      <c r="D49" s="8"/>
      <c r="E49" s="8"/>
      <c r="F49" s="8"/>
      <c r="G49" s="8"/>
    </row>
    <row r="50" spans="1:7">
      <c r="A50" s="8">
        <v>0.98</v>
      </c>
      <c r="B50" s="8">
        <v>5.35</v>
      </c>
      <c r="C50" s="8"/>
      <c r="D50" s="8"/>
      <c r="E50" s="8"/>
      <c r="F50" s="8"/>
      <c r="G50" s="8"/>
    </row>
    <row r="51" spans="1:7">
      <c r="A51" s="8">
        <v>1</v>
      </c>
      <c r="B51" s="9">
        <v>5.45</v>
      </c>
      <c r="C51" s="8"/>
      <c r="D51" s="8"/>
      <c r="E51" s="8"/>
      <c r="F51" s="8"/>
      <c r="G51" s="8"/>
    </row>
    <row r="52" spans="1:7">
      <c r="A52" s="8">
        <v>1.02</v>
      </c>
      <c r="B52" s="9">
        <v>5.56</v>
      </c>
      <c r="C52" s="8"/>
      <c r="D52" s="8"/>
      <c r="E52" s="8"/>
      <c r="F52" s="8"/>
      <c r="G52" s="8"/>
    </row>
    <row r="53" spans="1:7">
      <c r="A53" s="8">
        <v>1.04</v>
      </c>
      <c r="B53" s="9">
        <v>5.67</v>
      </c>
      <c r="C53" s="8"/>
      <c r="D53" s="8"/>
      <c r="E53" s="8"/>
      <c r="F53" s="8"/>
      <c r="G53" s="8"/>
    </row>
    <row r="54" spans="1:7">
      <c r="A54" s="8">
        <v>1.06</v>
      </c>
      <c r="B54" s="9">
        <v>5.77</v>
      </c>
      <c r="C54" s="8"/>
      <c r="D54" s="8"/>
      <c r="E54" s="8"/>
      <c r="F54" s="8"/>
      <c r="G54" s="8"/>
    </row>
    <row r="55" spans="1:7">
      <c r="A55" s="8">
        <v>1.08</v>
      </c>
      <c r="B55" s="9">
        <v>5.88</v>
      </c>
      <c r="C55" s="8"/>
      <c r="D55" s="8"/>
      <c r="E55" s="8"/>
      <c r="F55" s="8"/>
      <c r="G55" s="8"/>
    </row>
    <row r="56" spans="1:7">
      <c r="A56" s="8">
        <v>1.1000000000000001</v>
      </c>
      <c r="B56" s="9">
        <v>5.98</v>
      </c>
      <c r="C56" s="8"/>
      <c r="D56" s="8"/>
      <c r="E56" s="8"/>
      <c r="F56" s="8"/>
      <c r="G56" s="8"/>
    </row>
    <row r="57" spans="1:7">
      <c r="A57" s="8">
        <v>1.1200000000000001</v>
      </c>
      <c r="B57" s="9">
        <v>6.09</v>
      </c>
      <c r="C57" s="8"/>
      <c r="D57" s="8"/>
      <c r="E57" s="8"/>
      <c r="F57" s="8"/>
      <c r="G57" s="8"/>
    </row>
    <row r="58" spans="1:7">
      <c r="A58" s="8">
        <v>1.1399999999999999</v>
      </c>
      <c r="B58" s="9">
        <v>6.2</v>
      </c>
      <c r="C58" s="8"/>
      <c r="D58" s="8"/>
      <c r="E58" s="8"/>
      <c r="F58" s="8"/>
      <c r="G58" s="8"/>
    </row>
    <row r="59" spans="1:7">
      <c r="A59" s="8">
        <v>1.1599999999999999</v>
      </c>
      <c r="B59" s="9">
        <v>6.3</v>
      </c>
      <c r="C59" s="8"/>
      <c r="D59" s="8"/>
      <c r="E59" s="8"/>
      <c r="F59" s="8"/>
      <c r="G59" s="8"/>
    </row>
    <row r="60" spans="1:7">
      <c r="A60" s="8">
        <v>1.18</v>
      </c>
      <c r="B60" s="9">
        <v>6.41</v>
      </c>
      <c r="C60" s="8"/>
      <c r="D60" s="8"/>
      <c r="E60" s="8"/>
      <c r="F60" s="8"/>
      <c r="G60" s="8"/>
    </row>
    <row r="61" spans="1:7">
      <c r="A61" s="8">
        <v>1.2</v>
      </c>
      <c r="B61" s="9">
        <v>6.52</v>
      </c>
      <c r="C61" s="8"/>
      <c r="D61" s="8"/>
      <c r="E61" s="8"/>
      <c r="F61" s="8"/>
      <c r="G61" s="8"/>
    </row>
    <row r="62" spans="1:7">
      <c r="A62" s="8">
        <v>1.22</v>
      </c>
      <c r="B62" s="9">
        <v>6.62</v>
      </c>
      <c r="C62" s="8"/>
      <c r="D62" s="8"/>
      <c r="E62" s="8"/>
      <c r="F62" s="8"/>
      <c r="G62" s="8"/>
    </row>
    <row r="63" spans="1:7">
      <c r="A63" s="8">
        <v>1.24</v>
      </c>
      <c r="B63" s="9">
        <v>6.73</v>
      </c>
      <c r="C63" s="8"/>
      <c r="D63" s="8"/>
      <c r="E63" s="8"/>
      <c r="F63" s="8"/>
      <c r="G63" s="8"/>
    </row>
    <row r="64" spans="1:7">
      <c r="A64" s="8">
        <v>1.26</v>
      </c>
      <c r="B64" s="9">
        <v>6.83</v>
      </c>
      <c r="C64" s="8"/>
      <c r="D64" s="8"/>
      <c r="E64" s="8"/>
      <c r="F64" s="8"/>
      <c r="G64" s="8"/>
    </row>
    <row r="65" spans="1:7">
      <c r="A65" s="8">
        <v>1.28</v>
      </c>
      <c r="B65" s="9">
        <v>6.94</v>
      </c>
      <c r="C65" s="8"/>
      <c r="D65" s="8"/>
      <c r="E65" s="8"/>
      <c r="F65" s="8"/>
      <c r="G65" s="8"/>
    </row>
    <row r="66" spans="1:7">
      <c r="A66" s="8">
        <v>1.3</v>
      </c>
      <c r="B66" s="9">
        <v>7.05</v>
      </c>
      <c r="C66" s="8"/>
      <c r="D66" s="8"/>
      <c r="E66" s="8"/>
      <c r="F66" s="8"/>
      <c r="G66" s="8"/>
    </row>
    <row r="67" spans="1:7">
      <c r="A67" s="8">
        <v>1.32</v>
      </c>
      <c r="B67" s="9">
        <v>7.15</v>
      </c>
      <c r="C67" s="8"/>
      <c r="D67" s="8"/>
      <c r="E67" s="8"/>
      <c r="F67" s="8"/>
      <c r="G67" s="8"/>
    </row>
    <row r="68" spans="1:7">
      <c r="A68" s="8">
        <v>1.34</v>
      </c>
      <c r="B68" s="9">
        <v>7.26</v>
      </c>
      <c r="C68" s="8"/>
      <c r="D68" s="8"/>
      <c r="E68" s="8"/>
      <c r="F68" s="8"/>
      <c r="G68" s="8"/>
    </row>
    <row r="69" spans="1:7">
      <c r="A69" s="8">
        <v>1.36</v>
      </c>
      <c r="B69" s="9">
        <v>7.36</v>
      </c>
      <c r="C69" s="8"/>
      <c r="D69" s="8"/>
      <c r="E69" s="8"/>
      <c r="F69" s="8"/>
      <c r="G69" s="8"/>
    </row>
    <row r="70" spans="1:7">
      <c r="A70" s="8">
        <v>1.38</v>
      </c>
      <c r="B70" s="9">
        <v>7.47</v>
      </c>
      <c r="C70" s="8"/>
      <c r="D70" s="8"/>
      <c r="E70" s="8"/>
      <c r="F70" s="8"/>
      <c r="G70" s="8"/>
    </row>
    <row r="71" spans="1:7">
      <c r="A71" s="8">
        <v>1.4</v>
      </c>
      <c r="B71" s="9">
        <v>7.58</v>
      </c>
      <c r="C71" s="8"/>
      <c r="D71" s="8"/>
      <c r="E71" s="8"/>
      <c r="F71" s="8"/>
      <c r="G71" s="8"/>
    </row>
    <row r="72" spans="1:7">
      <c r="A72" s="8">
        <v>1.42</v>
      </c>
      <c r="B72" s="9">
        <v>7.68</v>
      </c>
      <c r="C72" s="8"/>
      <c r="D72" s="8"/>
      <c r="E72" s="8"/>
      <c r="F72" s="8"/>
      <c r="G72" s="8"/>
    </row>
    <row r="73" spans="1:7">
      <c r="A73" s="8">
        <v>1.44</v>
      </c>
      <c r="B73" s="9">
        <v>7.79</v>
      </c>
      <c r="C73" s="8"/>
      <c r="D73" s="8"/>
      <c r="E73" s="8"/>
      <c r="F73" s="8"/>
      <c r="G73" s="8"/>
    </row>
    <row r="74" spans="1:7">
      <c r="A74" s="8">
        <v>1.46</v>
      </c>
      <c r="B74" s="9">
        <v>7.89</v>
      </c>
      <c r="C74" s="8"/>
      <c r="D74" s="8"/>
      <c r="E74" s="8"/>
      <c r="F74" s="8"/>
      <c r="G74" s="8"/>
    </row>
    <row r="75" spans="1:7">
      <c r="A75" s="8">
        <v>1.48</v>
      </c>
      <c r="B75" s="9">
        <v>8</v>
      </c>
      <c r="C75" s="8"/>
      <c r="D75" s="8"/>
      <c r="E75" s="8"/>
      <c r="F75" s="8"/>
      <c r="G75" s="8"/>
    </row>
    <row r="76" spans="1:7">
      <c r="A76" s="8">
        <v>1.5</v>
      </c>
      <c r="B76" s="9">
        <v>8.11</v>
      </c>
      <c r="C76" s="8"/>
      <c r="D76" s="8"/>
      <c r="E76" s="8"/>
      <c r="F76" s="8"/>
      <c r="G76" s="8"/>
    </row>
    <row r="77" spans="1:7">
      <c r="A77" s="8">
        <v>1.52</v>
      </c>
      <c r="B77" s="9">
        <v>8.2100000000000009</v>
      </c>
      <c r="C77" s="8"/>
      <c r="D77" s="8"/>
      <c r="E77" s="8"/>
      <c r="F77" s="8"/>
      <c r="G77" s="8"/>
    </row>
    <row r="78" spans="1:7">
      <c r="A78" s="8">
        <v>1.54</v>
      </c>
      <c r="B78" s="9">
        <v>8.32</v>
      </c>
      <c r="C78" s="8"/>
      <c r="D78" s="8"/>
      <c r="E78" s="8"/>
      <c r="F78" s="8"/>
      <c r="G78" s="8"/>
    </row>
    <row r="79" spans="1:7">
      <c r="A79" s="8">
        <v>1.56</v>
      </c>
      <c r="B79" s="9">
        <v>8.42</v>
      </c>
      <c r="C79" s="8"/>
      <c r="D79" s="8"/>
      <c r="E79" s="8"/>
      <c r="F79" s="8"/>
      <c r="G79" s="8"/>
    </row>
    <row r="80" spans="1:7">
      <c r="A80" s="8">
        <v>1.58</v>
      </c>
      <c r="B80" s="9">
        <v>8.5299999999999994</v>
      </c>
      <c r="C80" s="8"/>
      <c r="D80" s="8"/>
      <c r="E80" s="8"/>
      <c r="F80" s="8"/>
      <c r="G80" s="8"/>
    </row>
    <row r="81" spans="1:7">
      <c r="A81" s="8">
        <v>1.6</v>
      </c>
      <c r="B81" s="9">
        <v>8.64</v>
      </c>
      <c r="C81" s="8"/>
      <c r="D81" s="8"/>
      <c r="E81" s="8"/>
      <c r="F81" s="8"/>
      <c r="G81" s="8"/>
    </row>
    <row r="82" spans="1:7">
      <c r="A82" s="8">
        <v>1.62</v>
      </c>
      <c r="B82" s="9">
        <v>8.74</v>
      </c>
      <c r="C82" s="8"/>
      <c r="D82" s="8"/>
      <c r="E82" s="8"/>
      <c r="F82" s="8"/>
      <c r="G82" s="8"/>
    </row>
    <row r="83" spans="1:7">
      <c r="A83" s="8">
        <v>1.64</v>
      </c>
      <c r="B83" s="9">
        <v>8.85</v>
      </c>
      <c r="C83" s="8"/>
      <c r="D83" s="8"/>
      <c r="E83" s="8"/>
      <c r="F83" s="8"/>
      <c r="G83" s="8"/>
    </row>
    <row r="84" spans="1:7">
      <c r="A84" s="8">
        <v>1.66</v>
      </c>
      <c r="B84" s="9">
        <v>8.9600000000000009</v>
      </c>
      <c r="C84" s="8"/>
      <c r="D84" s="8"/>
      <c r="E84" s="8"/>
      <c r="F84" s="8"/>
      <c r="G84" s="8"/>
    </row>
    <row r="85" spans="1:7">
      <c r="A85" s="8">
        <v>1.68</v>
      </c>
      <c r="B85" s="9">
        <v>9.06</v>
      </c>
      <c r="C85" s="8"/>
      <c r="D85" s="8"/>
      <c r="E85" s="8"/>
      <c r="F85" s="8"/>
      <c r="G85" s="8"/>
    </row>
    <row r="86" spans="1:7">
      <c r="A86" s="8">
        <v>1.7</v>
      </c>
      <c r="B86" s="9">
        <v>9.17</v>
      </c>
      <c r="C86" s="8"/>
      <c r="D86" s="8"/>
      <c r="E86" s="8"/>
      <c r="F86" s="8"/>
      <c r="G86" s="8"/>
    </row>
    <row r="87" spans="1:7">
      <c r="A87" s="8">
        <v>1.72</v>
      </c>
      <c r="B87" s="9">
        <v>9.27</v>
      </c>
      <c r="C87" s="8"/>
      <c r="D87" s="8"/>
      <c r="E87" s="8"/>
      <c r="F87" s="8"/>
      <c r="G87" s="8"/>
    </row>
    <row r="88" spans="1:7">
      <c r="A88" s="8">
        <v>1.74</v>
      </c>
      <c r="B88" s="9">
        <v>9.3800000000000008</v>
      </c>
      <c r="C88" s="8"/>
      <c r="D88" s="8"/>
      <c r="E88" s="8"/>
      <c r="F88" s="8"/>
      <c r="G88" s="8"/>
    </row>
    <row r="89" spans="1:7">
      <c r="A89" s="8">
        <v>1.76</v>
      </c>
      <c r="B89" s="9">
        <v>9.49</v>
      </c>
      <c r="C89" s="8"/>
      <c r="D89" s="8"/>
      <c r="E89" s="8"/>
      <c r="F89" s="8"/>
      <c r="G89" s="8"/>
    </row>
    <row r="90" spans="1:7">
      <c r="A90" s="8">
        <v>1.78</v>
      </c>
      <c r="B90" s="9">
        <v>9.59</v>
      </c>
      <c r="C90" s="8"/>
      <c r="D90" s="8"/>
      <c r="E90" s="8"/>
      <c r="F90" s="8"/>
      <c r="G90" s="8"/>
    </row>
    <row r="91" spans="1:7">
      <c r="A91" s="8">
        <v>1.8</v>
      </c>
      <c r="B91" s="8">
        <v>9.6999999999999993</v>
      </c>
      <c r="C91" s="8"/>
      <c r="D91" s="8"/>
      <c r="E91" s="8"/>
      <c r="F91" s="8"/>
      <c r="G91" s="8"/>
    </row>
    <row r="92" spans="1:7">
      <c r="A92" s="8">
        <v>1.82</v>
      </c>
      <c r="B92" s="8">
        <v>9.8000000000000007</v>
      </c>
      <c r="C92" s="8"/>
      <c r="D92" s="8"/>
      <c r="E92" s="8"/>
      <c r="F92" s="8"/>
      <c r="G92" s="8"/>
    </row>
    <row r="93" spans="1:7">
      <c r="A93" s="8">
        <v>1.84</v>
      </c>
      <c r="B93" s="8">
        <v>9.91</v>
      </c>
      <c r="C93" s="8"/>
      <c r="D93" s="8"/>
      <c r="E93" s="8"/>
      <c r="F93" s="8"/>
      <c r="G93" s="8"/>
    </row>
    <row r="94" spans="1:7">
      <c r="A94" s="8">
        <v>1.86</v>
      </c>
      <c r="B94" s="8">
        <v>10.02</v>
      </c>
      <c r="C94" s="8"/>
      <c r="D94" s="8"/>
      <c r="E94" s="8"/>
      <c r="F94" s="8"/>
      <c r="G94" s="8"/>
    </row>
    <row r="95" spans="1:7">
      <c r="A95" s="8">
        <v>1.88</v>
      </c>
      <c r="B95" s="8">
        <v>10.119999999999999</v>
      </c>
      <c r="C95" s="8"/>
      <c r="D95" s="8"/>
      <c r="E95" s="8"/>
      <c r="F95" s="8"/>
      <c r="G95" s="8"/>
    </row>
    <row r="96" spans="1:7">
      <c r="A96" s="8">
        <v>1.9</v>
      </c>
      <c r="B96" s="8">
        <v>10.23</v>
      </c>
      <c r="C96" s="8"/>
      <c r="D96" s="8"/>
      <c r="E96" s="8"/>
      <c r="F96" s="8"/>
      <c r="G96" s="8"/>
    </row>
    <row r="97" spans="1:7">
      <c r="A97" s="8">
        <v>1.92</v>
      </c>
      <c r="B97" s="8">
        <v>10.33</v>
      </c>
      <c r="C97" s="8"/>
      <c r="D97" s="8"/>
      <c r="E97" s="8"/>
      <c r="F97" s="8"/>
      <c r="G97" s="8"/>
    </row>
    <row r="98" spans="1:7">
      <c r="A98" s="8">
        <v>1.94</v>
      </c>
      <c r="B98" s="8">
        <v>10.44</v>
      </c>
      <c r="C98" s="8"/>
      <c r="D98" s="8"/>
      <c r="E98" s="8"/>
      <c r="F98" s="8"/>
      <c r="G98" s="8"/>
    </row>
    <row r="99" spans="1:7">
      <c r="A99" s="8">
        <v>1.96</v>
      </c>
      <c r="B99" s="8">
        <v>10.55</v>
      </c>
      <c r="C99" s="8"/>
      <c r="D99" s="8"/>
      <c r="E99" s="8"/>
      <c r="F99" s="8"/>
      <c r="G99" s="8"/>
    </row>
    <row r="100" spans="1:7">
      <c r="A100" s="8">
        <v>1.98</v>
      </c>
      <c r="B100" s="8">
        <v>10.65</v>
      </c>
      <c r="C100" s="8"/>
      <c r="D100" s="8"/>
      <c r="E100" s="8"/>
      <c r="F100" s="8"/>
      <c r="G100" s="8"/>
    </row>
    <row r="101" spans="1:7">
      <c r="A101" s="8">
        <v>2</v>
      </c>
      <c r="B101" s="9">
        <v>10.76</v>
      </c>
      <c r="C101" s="8"/>
      <c r="D101" s="8"/>
      <c r="E101" s="8"/>
      <c r="F101" s="8"/>
      <c r="G101" s="8"/>
    </row>
    <row r="102" spans="1:7">
      <c r="A102" s="8">
        <v>2.02</v>
      </c>
      <c r="B102" s="9">
        <v>10.87</v>
      </c>
      <c r="C102" s="8"/>
      <c r="D102" s="8"/>
      <c r="E102" s="8"/>
      <c r="F102" s="8"/>
      <c r="G102" s="8"/>
    </row>
    <row r="103" spans="1:7">
      <c r="A103" s="8">
        <v>2.04</v>
      </c>
      <c r="B103" s="9">
        <v>10.97</v>
      </c>
      <c r="C103" s="8"/>
      <c r="D103" s="8"/>
      <c r="E103" s="8"/>
      <c r="F103" s="8"/>
      <c r="G103" s="8"/>
    </row>
    <row r="104" spans="1:7">
      <c r="A104" s="8">
        <v>2.06</v>
      </c>
      <c r="B104" s="9">
        <v>11.08</v>
      </c>
      <c r="C104" s="8"/>
      <c r="D104" s="8"/>
      <c r="E104" s="8"/>
      <c r="F104" s="8"/>
      <c r="G104" s="8"/>
    </row>
    <row r="105" spans="1:7">
      <c r="A105" s="8">
        <v>2.08</v>
      </c>
      <c r="B105" s="9">
        <v>11.18</v>
      </c>
      <c r="C105" s="8"/>
      <c r="D105" s="8"/>
      <c r="E105" s="8"/>
      <c r="F105" s="8"/>
      <c r="G105" s="8"/>
    </row>
    <row r="106" spans="1:7">
      <c r="A106" s="8">
        <v>2.1</v>
      </c>
      <c r="B106" s="9">
        <v>11.29</v>
      </c>
      <c r="C106" s="8"/>
      <c r="D106" s="8"/>
      <c r="E106" s="8"/>
      <c r="F106" s="8"/>
      <c r="G106" s="8"/>
    </row>
    <row r="107" spans="1:7">
      <c r="A107" s="8">
        <v>2.12</v>
      </c>
      <c r="B107" s="9">
        <v>11.4</v>
      </c>
      <c r="C107" s="8"/>
      <c r="D107" s="8"/>
      <c r="E107" s="8"/>
      <c r="F107" s="8"/>
      <c r="G107" s="8"/>
    </row>
    <row r="108" spans="1:7">
      <c r="A108" s="8">
        <v>2.14</v>
      </c>
      <c r="B108" s="9">
        <v>11.5</v>
      </c>
      <c r="C108" s="8"/>
      <c r="D108" s="8"/>
      <c r="E108" s="8"/>
      <c r="F108" s="8"/>
      <c r="G108" s="8"/>
    </row>
    <row r="109" spans="1:7">
      <c r="A109" s="8">
        <v>2.16</v>
      </c>
      <c r="B109" s="9">
        <v>11.61</v>
      </c>
      <c r="C109" s="8"/>
      <c r="D109" s="8"/>
      <c r="E109" s="8"/>
      <c r="F109" s="8"/>
      <c r="G109" s="8"/>
    </row>
    <row r="110" spans="1:7">
      <c r="A110" s="8">
        <v>2.1800000000000002</v>
      </c>
      <c r="B110" s="9">
        <v>11.71</v>
      </c>
      <c r="C110" s="8"/>
      <c r="D110" s="8"/>
      <c r="E110" s="8"/>
      <c r="F110" s="8"/>
      <c r="G110" s="8"/>
    </row>
    <row r="111" spans="1:7">
      <c r="A111" s="8">
        <v>2.2000000000000002</v>
      </c>
      <c r="B111" s="9">
        <v>11.82</v>
      </c>
      <c r="C111" s="8"/>
      <c r="D111" s="8"/>
      <c r="E111" s="8"/>
      <c r="F111" s="8"/>
      <c r="G111" s="8"/>
    </row>
    <row r="112" spans="1:7">
      <c r="A112" s="8">
        <v>2.2200000000000002</v>
      </c>
      <c r="B112" s="9">
        <v>11.93</v>
      </c>
      <c r="C112" s="8"/>
      <c r="D112" s="8"/>
      <c r="E112" s="8"/>
      <c r="F112" s="8"/>
      <c r="G112" s="8"/>
    </row>
    <row r="113" spans="1:7">
      <c r="A113" s="8">
        <v>2.2400000000000002</v>
      </c>
      <c r="B113" s="9">
        <v>12.03</v>
      </c>
      <c r="C113" s="8"/>
      <c r="D113" s="8"/>
      <c r="E113" s="8"/>
      <c r="F113" s="8"/>
      <c r="G113" s="8"/>
    </row>
    <row r="114" spans="1:7">
      <c r="A114" s="8">
        <v>2.2599999999999998</v>
      </c>
      <c r="B114" s="9">
        <v>12.14</v>
      </c>
      <c r="C114" s="8"/>
      <c r="D114" s="8"/>
      <c r="E114" s="8"/>
      <c r="F114" s="8"/>
      <c r="G114" s="8"/>
    </row>
    <row r="115" spans="1:7">
      <c r="A115" s="8">
        <v>2.2799999999999998</v>
      </c>
      <c r="B115" s="9">
        <v>12.24</v>
      </c>
      <c r="C115" s="8"/>
      <c r="D115" s="8"/>
      <c r="E115" s="8"/>
      <c r="F115" s="8"/>
      <c r="G115" s="8"/>
    </row>
    <row r="116" spans="1:7">
      <c r="A116" s="8">
        <v>2.2999999999999998</v>
      </c>
      <c r="B116" s="9">
        <v>12.35</v>
      </c>
      <c r="C116" s="8"/>
      <c r="D116" s="8"/>
      <c r="E116" s="8"/>
      <c r="F116" s="8"/>
      <c r="G116" s="8"/>
    </row>
    <row r="117" spans="1:7">
      <c r="A117" s="8">
        <v>2.3199999999999998</v>
      </c>
      <c r="B117" s="9">
        <v>12.46</v>
      </c>
      <c r="C117" s="8"/>
      <c r="D117" s="8"/>
      <c r="E117" s="8"/>
      <c r="F117" s="8"/>
      <c r="G117" s="8"/>
    </row>
    <row r="118" spans="1:7">
      <c r="A118" s="8">
        <v>2.34</v>
      </c>
      <c r="B118" s="9">
        <v>12.56</v>
      </c>
      <c r="C118" s="8"/>
      <c r="D118" s="8"/>
      <c r="E118" s="8"/>
      <c r="F118" s="8"/>
      <c r="G118" s="8"/>
    </row>
    <row r="119" spans="1:7">
      <c r="A119" s="8">
        <v>2.36</v>
      </c>
      <c r="B119" s="9">
        <v>12.67</v>
      </c>
      <c r="C119" s="8"/>
      <c r="D119" s="8"/>
      <c r="E119" s="8"/>
      <c r="F119" s="8"/>
      <c r="G119" s="8"/>
    </row>
    <row r="120" spans="1:7">
      <c r="A120" s="8">
        <v>2.38</v>
      </c>
      <c r="B120" s="9">
        <v>12.77</v>
      </c>
      <c r="C120" s="8"/>
      <c r="D120" s="8"/>
      <c r="E120" s="8"/>
      <c r="F120" s="8"/>
      <c r="G120" s="8"/>
    </row>
    <row r="121" spans="1:7">
      <c r="A121" s="8">
        <v>2.4</v>
      </c>
      <c r="B121" s="9">
        <v>12.88</v>
      </c>
      <c r="C121" s="8"/>
      <c r="D121" s="8"/>
      <c r="E121" s="8"/>
      <c r="F121" s="8"/>
      <c r="G121" s="8"/>
    </row>
    <row r="122" spans="1:7">
      <c r="A122" s="8">
        <v>2.42</v>
      </c>
      <c r="B122" s="9">
        <v>12.99</v>
      </c>
      <c r="C122" s="8"/>
      <c r="D122" s="8"/>
      <c r="E122" s="8"/>
      <c r="F122" s="8"/>
      <c r="G122" s="8"/>
    </row>
    <row r="123" spans="1:7">
      <c r="A123" s="8">
        <v>2.44</v>
      </c>
      <c r="B123" s="9">
        <v>13.09</v>
      </c>
      <c r="C123" s="8"/>
      <c r="D123" s="8"/>
      <c r="E123" s="8"/>
      <c r="F123" s="8"/>
      <c r="G123" s="8"/>
    </row>
    <row r="124" spans="1:7">
      <c r="A124" s="8">
        <v>2.46</v>
      </c>
      <c r="B124" s="9">
        <v>13.2</v>
      </c>
      <c r="C124" s="8"/>
      <c r="D124" s="8"/>
      <c r="E124" s="8"/>
      <c r="F124" s="8"/>
      <c r="G124" s="8"/>
    </row>
    <row r="125" spans="1:7">
      <c r="A125" s="8">
        <v>2.48</v>
      </c>
      <c r="B125" s="9">
        <v>13.31</v>
      </c>
      <c r="C125" s="8"/>
      <c r="D125" s="8"/>
      <c r="E125" s="8"/>
      <c r="F125" s="8"/>
      <c r="G125" s="8"/>
    </row>
    <row r="126" spans="1:7">
      <c r="A126" s="8">
        <v>2.5</v>
      </c>
      <c r="B126" s="9">
        <v>13.41</v>
      </c>
      <c r="C126" s="8"/>
      <c r="D126" s="8"/>
      <c r="E126" s="8"/>
      <c r="F126" s="8"/>
      <c r="G126" s="8"/>
    </row>
    <row r="127" spans="1:7">
      <c r="A127" s="8">
        <v>2.52</v>
      </c>
      <c r="B127" s="9">
        <v>13.52</v>
      </c>
      <c r="C127" s="8"/>
      <c r="D127" s="8"/>
      <c r="E127" s="8"/>
      <c r="F127" s="8"/>
      <c r="G127" s="8"/>
    </row>
    <row r="128" spans="1:7">
      <c r="A128" s="8">
        <v>2.54</v>
      </c>
      <c r="B128" s="9">
        <v>13.62</v>
      </c>
      <c r="C128" s="8"/>
      <c r="D128" s="8"/>
      <c r="E128" s="8"/>
      <c r="F128" s="8"/>
      <c r="G128" s="8"/>
    </row>
    <row r="129" spans="1:7">
      <c r="A129" s="8">
        <v>2.56</v>
      </c>
      <c r="B129" s="9">
        <v>13.73</v>
      </c>
      <c r="C129" s="8"/>
      <c r="D129" s="8"/>
      <c r="E129" s="8"/>
      <c r="F129" s="8"/>
      <c r="G129" s="8"/>
    </row>
    <row r="130" spans="1:7">
      <c r="A130" s="8">
        <v>2.58</v>
      </c>
      <c r="B130" s="9">
        <v>13.84</v>
      </c>
      <c r="C130" s="8"/>
      <c r="D130" s="8"/>
      <c r="E130" s="8"/>
      <c r="F130" s="8"/>
      <c r="G130" s="8"/>
    </row>
    <row r="131" spans="1:7">
      <c r="A131" s="8">
        <v>2.6</v>
      </c>
      <c r="B131" s="9">
        <v>13.94</v>
      </c>
      <c r="C131" s="8"/>
      <c r="D131" s="8"/>
      <c r="E131" s="8"/>
      <c r="F131" s="8"/>
      <c r="G131" s="8"/>
    </row>
    <row r="132" spans="1:7">
      <c r="A132" s="8">
        <v>2.62</v>
      </c>
      <c r="B132" s="9">
        <v>14.05</v>
      </c>
      <c r="C132" s="8"/>
      <c r="D132" s="8"/>
      <c r="E132" s="8"/>
      <c r="F132" s="8"/>
      <c r="G132" s="8"/>
    </row>
    <row r="133" spans="1:7">
      <c r="A133" s="8">
        <v>2.64</v>
      </c>
      <c r="B133" s="9">
        <v>14.15</v>
      </c>
      <c r="C133" s="8"/>
      <c r="D133" s="8"/>
      <c r="E133" s="8"/>
      <c r="F133" s="8"/>
      <c r="G133" s="8"/>
    </row>
    <row r="134" spans="1:7">
      <c r="A134" s="8">
        <v>2.66</v>
      </c>
      <c r="B134" s="9">
        <v>14.26</v>
      </c>
      <c r="C134" s="8"/>
      <c r="D134" s="8"/>
      <c r="E134" s="8"/>
      <c r="F134" s="8"/>
      <c r="G134" s="8"/>
    </row>
    <row r="135" spans="1:7">
      <c r="A135" s="8">
        <v>2.68</v>
      </c>
      <c r="B135" s="9">
        <v>14.37</v>
      </c>
      <c r="C135" s="8"/>
      <c r="D135" s="8"/>
      <c r="E135" s="8"/>
      <c r="F135" s="8"/>
      <c r="G135" s="8"/>
    </row>
    <row r="136" spans="1:7">
      <c r="A136" s="8">
        <v>2.7</v>
      </c>
      <c r="B136" s="9">
        <v>14.47</v>
      </c>
      <c r="C136" s="8"/>
      <c r="D136" s="8"/>
      <c r="E136" s="8"/>
      <c r="F136" s="8"/>
      <c r="G136" s="8"/>
    </row>
    <row r="137" spans="1:7">
      <c r="A137" s="8">
        <v>2.72</v>
      </c>
      <c r="B137" s="9">
        <v>14.58</v>
      </c>
      <c r="C137" s="8"/>
      <c r="D137" s="8"/>
      <c r="E137" s="8"/>
      <c r="F137" s="8"/>
      <c r="G137" s="8"/>
    </row>
    <row r="138" spans="1:7">
      <c r="A138" s="8">
        <v>2.74</v>
      </c>
      <c r="B138" s="9">
        <v>14.68</v>
      </c>
      <c r="C138" s="8"/>
      <c r="D138" s="8"/>
      <c r="E138" s="8"/>
      <c r="F138" s="8"/>
      <c r="G138" s="8"/>
    </row>
    <row r="139" spans="1:7">
      <c r="A139" s="8">
        <v>2.76</v>
      </c>
      <c r="B139" s="9">
        <v>14.79</v>
      </c>
      <c r="C139" s="8"/>
      <c r="D139" s="8"/>
      <c r="E139" s="8"/>
      <c r="F139" s="8"/>
      <c r="G139" s="8"/>
    </row>
    <row r="140" spans="1:7">
      <c r="A140" s="8">
        <v>2.78</v>
      </c>
      <c r="B140" s="9">
        <v>14.9</v>
      </c>
      <c r="C140" s="8"/>
      <c r="D140" s="8"/>
      <c r="E140" s="8"/>
      <c r="F140" s="8"/>
      <c r="G140" s="8"/>
    </row>
    <row r="141" spans="1:7">
      <c r="A141" s="8">
        <v>2.8</v>
      </c>
      <c r="B141" s="8">
        <v>15</v>
      </c>
      <c r="C141" s="8"/>
      <c r="D141" s="8"/>
      <c r="E141" s="8"/>
      <c r="F141" s="8"/>
      <c r="G141" s="8"/>
    </row>
    <row r="142" spans="1:7">
      <c r="A142" s="8">
        <v>2.82</v>
      </c>
      <c r="B142" s="8">
        <v>15.11</v>
      </c>
      <c r="C142" s="8"/>
      <c r="D142" s="8"/>
      <c r="E142" s="8"/>
      <c r="F142" s="8"/>
      <c r="G142" s="8"/>
    </row>
    <row r="143" spans="1:7">
      <c r="A143" s="8">
        <v>2.84</v>
      </c>
      <c r="B143" s="8">
        <v>15.22</v>
      </c>
      <c r="C143" s="8"/>
      <c r="D143" s="8"/>
      <c r="E143" s="8"/>
      <c r="F143" s="8"/>
      <c r="G143" s="8"/>
    </row>
    <row r="144" spans="1:7">
      <c r="A144" s="8">
        <v>2.86</v>
      </c>
      <c r="B144" s="8">
        <v>15.32</v>
      </c>
      <c r="C144" s="8"/>
      <c r="D144" s="8"/>
      <c r="E144" s="8"/>
      <c r="F144" s="8"/>
      <c r="G144" s="8"/>
    </row>
    <row r="145" spans="1:7">
      <c r="A145" s="8">
        <v>2.88</v>
      </c>
      <c r="B145" s="8">
        <v>15.43</v>
      </c>
      <c r="C145" s="8"/>
      <c r="D145" s="8"/>
      <c r="E145" s="8"/>
      <c r="F145" s="8"/>
      <c r="G145" s="8"/>
    </row>
    <row r="146" spans="1:7">
      <c r="A146" s="8">
        <v>2.9</v>
      </c>
      <c r="B146" s="8">
        <v>15.53</v>
      </c>
      <c r="C146" s="8"/>
      <c r="D146" s="8"/>
      <c r="E146" s="8"/>
      <c r="F146" s="8"/>
      <c r="G146" s="8"/>
    </row>
    <row r="147" spans="1:7">
      <c r="A147" s="8">
        <v>2.92</v>
      </c>
      <c r="B147" s="8">
        <v>15.64</v>
      </c>
      <c r="C147" s="8"/>
      <c r="D147" s="8"/>
      <c r="E147" s="8"/>
      <c r="F147" s="8"/>
      <c r="G147" s="8"/>
    </row>
    <row r="148" spans="1:7">
      <c r="A148" s="8">
        <v>2.94</v>
      </c>
      <c r="B148" s="8">
        <v>15.75</v>
      </c>
      <c r="C148" s="8"/>
      <c r="D148" s="8"/>
      <c r="E148" s="8"/>
      <c r="F148" s="8"/>
      <c r="G148" s="8"/>
    </row>
    <row r="149" spans="1:7">
      <c r="A149" s="8">
        <v>2.96</v>
      </c>
      <c r="B149" s="8">
        <v>15.85</v>
      </c>
      <c r="C149" s="8"/>
      <c r="D149" s="8"/>
      <c r="E149" s="8"/>
      <c r="F149" s="8"/>
      <c r="G149" s="8"/>
    </row>
    <row r="150" spans="1:7">
      <c r="A150" s="8">
        <v>2.98</v>
      </c>
      <c r="B150" s="8">
        <v>15.96</v>
      </c>
      <c r="C150" s="8"/>
      <c r="D150" s="8"/>
      <c r="E150" s="8"/>
      <c r="F150" s="8"/>
      <c r="G150" s="8"/>
    </row>
    <row r="151" spans="1:7">
      <c r="A151" s="8">
        <v>3</v>
      </c>
      <c r="B151" s="9">
        <v>16.059999999999999</v>
      </c>
      <c r="C151" s="8"/>
      <c r="D151" s="8"/>
      <c r="E151" s="8"/>
      <c r="F151" s="8"/>
      <c r="G151" s="8"/>
    </row>
    <row r="152" spans="1:7">
      <c r="A152" s="8">
        <v>3.02</v>
      </c>
      <c r="B152" s="9">
        <v>16.170000000000002</v>
      </c>
      <c r="C152" s="8"/>
      <c r="D152" s="8"/>
      <c r="E152" s="8"/>
      <c r="F152" s="8"/>
      <c r="G152" s="8"/>
    </row>
    <row r="153" spans="1:7">
      <c r="A153" s="8">
        <v>3.04</v>
      </c>
      <c r="B153" s="9">
        <v>16.28</v>
      </c>
      <c r="C153" s="8"/>
      <c r="D153" s="8"/>
      <c r="E153" s="8"/>
      <c r="F153" s="8"/>
      <c r="G153" s="8"/>
    </row>
    <row r="154" spans="1:7">
      <c r="A154" s="8">
        <v>3.06</v>
      </c>
      <c r="B154" s="9">
        <v>16.38</v>
      </c>
      <c r="C154" s="8"/>
      <c r="D154" s="8"/>
      <c r="E154" s="8"/>
      <c r="F154" s="8"/>
      <c r="G154" s="8"/>
    </row>
    <row r="155" spans="1:7">
      <c r="A155" s="8">
        <v>3.08</v>
      </c>
      <c r="B155" s="9">
        <v>16.489999999999998</v>
      </c>
      <c r="C155" s="8"/>
      <c r="D155" s="8"/>
      <c r="E155" s="8"/>
      <c r="F155" s="8"/>
      <c r="G155" s="8"/>
    </row>
    <row r="156" spans="1:7">
      <c r="A156" s="8">
        <v>3.1</v>
      </c>
      <c r="B156" s="9">
        <v>16.600000000000001</v>
      </c>
      <c r="C156" s="8"/>
      <c r="D156" s="8"/>
      <c r="E156" s="8"/>
      <c r="F156" s="8"/>
      <c r="G156" s="8"/>
    </row>
    <row r="157" spans="1:7">
      <c r="A157" s="8">
        <v>3.12</v>
      </c>
      <c r="B157" s="9">
        <v>16.7</v>
      </c>
      <c r="C157" s="8"/>
      <c r="D157" s="8"/>
      <c r="E157" s="8"/>
      <c r="F157" s="8"/>
      <c r="G157" s="8"/>
    </row>
    <row r="158" spans="1:7">
      <c r="A158" s="8">
        <v>3.14</v>
      </c>
      <c r="B158" s="9">
        <v>16.809999999999999</v>
      </c>
      <c r="C158" s="8"/>
      <c r="D158" s="8"/>
      <c r="E158" s="8"/>
      <c r="F158" s="8"/>
      <c r="G158" s="8"/>
    </row>
    <row r="159" spans="1:7">
      <c r="A159" s="8">
        <v>3.16</v>
      </c>
      <c r="B159" s="9">
        <v>16.91</v>
      </c>
      <c r="C159" s="8"/>
      <c r="D159" s="8"/>
      <c r="E159" s="8"/>
      <c r="F159" s="8"/>
      <c r="G159" s="8"/>
    </row>
    <row r="160" spans="1:7">
      <c r="A160" s="8">
        <v>3.18</v>
      </c>
      <c r="B160" s="9">
        <v>17.02</v>
      </c>
      <c r="C160" s="8"/>
      <c r="D160" s="8"/>
      <c r="E160" s="8"/>
      <c r="F160" s="8"/>
      <c r="G160" s="8"/>
    </row>
    <row r="161" spans="1:7">
      <c r="A161" s="8">
        <v>3.2</v>
      </c>
      <c r="B161" s="9">
        <v>17.13</v>
      </c>
      <c r="C161" s="8"/>
      <c r="D161" s="8"/>
      <c r="E161" s="8"/>
      <c r="F161" s="8"/>
      <c r="G161" s="8"/>
    </row>
    <row r="162" spans="1:7">
      <c r="A162" s="8">
        <v>3.22</v>
      </c>
      <c r="B162" s="9">
        <v>17.23</v>
      </c>
      <c r="C162" s="8"/>
      <c r="D162" s="8"/>
      <c r="E162" s="8"/>
      <c r="F162" s="8"/>
      <c r="G162" s="8"/>
    </row>
    <row r="163" spans="1:7">
      <c r="A163" s="8">
        <v>3.24</v>
      </c>
      <c r="B163" s="9">
        <v>17.34</v>
      </c>
      <c r="C163" s="8"/>
      <c r="D163" s="8"/>
      <c r="E163" s="8"/>
      <c r="F163" s="8"/>
      <c r="G163" s="8"/>
    </row>
    <row r="164" spans="1:7">
      <c r="A164" s="8">
        <v>3.26</v>
      </c>
      <c r="B164" s="9">
        <v>17.45</v>
      </c>
      <c r="C164" s="8"/>
      <c r="D164" s="8"/>
      <c r="E164" s="8"/>
      <c r="F164" s="8"/>
      <c r="G164" s="8"/>
    </row>
    <row r="165" spans="1:7">
      <c r="A165" s="8">
        <v>3.28</v>
      </c>
      <c r="B165" s="9">
        <v>17.55</v>
      </c>
      <c r="C165" s="8"/>
      <c r="D165" s="8"/>
      <c r="E165" s="8"/>
      <c r="F165" s="8"/>
      <c r="G165" s="8"/>
    </row>
    <row r="166" spans="1:7">
      <c r="A166" s="8">
        <v>3.3</v>
      </c>
      <c r="B166" s="9">
        <v>17.66</v>
      </c>
      <c r="C166" s="8"/>
      <c r="D166" s="8"/>
      <c r="E166" s="8"/>
      <c r="F166" s="8"/>
      <c r="G166" s="8"/>
    </row>
    <row r="167" spans="1:7">
      <c r="A167" s="8">
        <v>3.32</v>
      </c>
      <c r="B167" s="9">
        <v>17.77</v>
      </c>
      <c r="C167" s="8"/>
      <c r="D167" s="8"/>
      <c r="E167" s="8"/>
      <c r="F167" s="8"/>
      <c r="G167" s="8"/>
    </row>
    <row r="168" spans="1:7">
      <c r="A168" s="8">
        <v>3.34</v>
      </c>
      <c r="B168" s="9">
        <v>17.87</v>
      </c>
      <c r="C168" s="8"/>
      <c r="D168" s="8"/>
      <c r="E168" s="8"/>
      <c r="F168" s="8"/>
      <c r="G168" s="8"/>
    </row>
    <row r="169" spans="1:7">
      <c r="A169" s="8">
        <v>3.36</v>
      </c>
      <c r="B169" s="9">
        <v>17.98</v>
      </c>
      <c r="C169" s="8"/>
      <c r="D169" s="8"/>
      <c r="E169" s="8"/>
      <c r="F169" s="8"/>
      <c r="G169" s="8"/>
    </row>
    <row r="170" spans="1:7">
      <c r="A170" s="8">
        <v>3.38</v>
      </c>
      <c r="B170" s="9">
        <v>18.079999999999998</v>
      </c>
      <c r="C170" s="8"/>
      <c r="D170" s="8"/>
      <c r="E170" s="8"/>
      <c r="F170" s="8"/>
      <c r="G170" s="8"/>
    </row>
    <row r="171" spans="1:7">
      <c r="A171" s="8">
        <v>3.4</v>
      </c>
      <c r="B171" s="9">
        <v>18.190000000000001</v>
      </c>
      <c r="C171" s="8"/>
      <c r="D171" s="8"/>
      <c r="E171" s="8"/>
      <c r="F171" s="8"/>
      <c r="G171" s="8"/>
    </row>
    <row r="172" spans="1:7">
      <c r="A172" s="8">
        <v>3.42</v>
      </c>
      <c r="B172" s="9">
        <v>18.3</v>
      </c>
      <c r="C172" s="8"/>
      <c r="D172" s="8"/>
      <c r="E172" s="8"/>
      <c r="F172" s="8"/>
      <c r="G172" s="8"/>
    </row>
    <row r="173" spans="1:7">
      <c r="A173" s="8">
        <v>3.44</v>
      </c>
      <c r="B173" s="9">
        <v>18.399999999999999</v>
      </c>
      <c r="C173" s="8"/>
      <c r="D173" s="8"/>
      <c r="E173" s="8"/>
      <c r="F173" s="8"/>
      <c r="G173" s="8"/>
    </row>
    <row r="174" spans="1:7">
      <c r="A174" s="8">
        <v>3.46</v>
      </c>
      <c r="B174" s="9">
        <v>18.510000000000002</v>
      </c>
      <c r="C174" s="8"/>
      <c r="D174" s="8"/>
      <c r="E174" s="8"/>
      <c r="F174" s="8"/>
      <c r="G174" s="8"/>
    </row>
    <row r="175" spans="1:7">
      <c r="A175" s="8">
        <v>3.48</v>
      </c>
      <c r="B175" s="9">
        <v>18.62</v>
      </c>
      <c r="C175" s="8"/>
      <c r="D175" s="8"/>
      <c r="E175" s="8"/>
      <c r="F175" s="8"/>
      <c r="G175" s="8"/>
    </row>
    <row r="176" spans="1:7">
      <c r="A176" s="8">
        <v>3.5</v>
      </c>
      <c r="B176" s="9">
        <v>18.72</v>
      </c>
      <c r="C176" s="8"/>
      <c r="D176" s="8"/>
      <c r="E176" s="8"/>
      <c r="F176" s="8"/>
      <c r="G176" s="8"/>
    </row>
    <row r="177" spans="1:7">
      <c r="A177" s="8">
        <v>3.52</v>
      </c>
      <c r="B177" s="9">
        <v>18.829999999999998</v>
      </c>
      <c r="C177" s="8"/>
      <c r="D177" s="8"/>
      <c r="E177" s="8"/>
      <c r="F177" s="8"/>
      <c r="G177" s="8"/>
    </row>
    <row r="178" spans="1:7">
      <c r="A178" s="8">
        <v>3.54</v>
      </c>
      <c r="B178" s="9">
        <v>18.940000000000001</v>
      </c>
      <c r="C178" s="8"/>
      <c r="D178" s="8"/>
      <c r="E178" s="8"/>
      <c r="F178" s="8"/>
      <c r="G178" s="8"/>
    </row>
    <row r="179" spans="1:7">
      <c r="A179" s="8">
        <v>3.56</v>
      </c>
      <c r="B179" s="9">
        <v>19.04</v>
      </c>
      <c r="C179" s="8"/>
      <c r="D179" s="8"/>
      <c r="E179" s="8"/>
      <c r="F179" s="8"/>
      <c r="G179" s="8"/>
    </row>
    <row r="180" spans="1:7">
      <c r="A180" s="8">
        <v>3.58</v>
      </c>
      <c r="B180" s="9">
        <v>19.149999999999999</v>
      </c>
      <c r="C180" s="8"/>
      <c r="D180" s="8"/>
      <c r="E180" s="8"/>
      <c r="F180" s="8"/>
      <c r="G180" s="8"/>
    </row>
    <row r="181" spans="1:7">
      <c r="A181" s="8">
        <v>3.6</v>
      </c>
      <c r="B181" s="9">
        <v>19.25</v>
      </c>
      <c r="C181" s="8"/>
      <c r="D181" s="8"/>
      <c r="E181" s="8"/>
      <c r="F181" s="8"/>
      <c r="G181" s="8"/>
    </row>
    <row r="182" spans="1:7">
      <c r="A182" s="8">
        <v>3.62</v>
      </c>
      <c r="B182" s="9">
        <v>19.36</v>
      </c>
      <c r="C182" s="8"/>
      <c r="D182" s="8"/>
      <c r="E182" s="8"/>
      <c r="F182" s="8"/>
      <c r="G182" s="8"/>
    </row>
    <row r="183" spans="1:7">
      <c r="A183" s="8">
        <v>3.64</v>
      </c>
      <c r="B183" s="9">
        <v>19.47</v>
      </c>
      <c r="C183" s="8"/>
      <c r="D183" s="8"/>
      <c r="E183" s="8"/>
      <c r="F183" s="8"/>
      <c r="G183" s="8"/>
    </row>
    <row r="184" spans="1:7">
      <c r="A184" s="8">
        <v>3.66</v>
      </c>
      <c r="B184" s="9">
        <v>19.57</v>
      </c>
      <c r="C184" s="8"/>
      <c r="D184" s="8"/>
      <c r="E184" s="8"/>
      <c r="F184" s="8"/>
      <c r="G184" s="8"/>
    </row>
    <row r="185" spans="1:7">
      <c r="A185" s="8">
        <v>3.68</v>
      </c>
      <c r="B185" s="9">
        <v>19.68</v>
      </c>
      <c r="C185" s="8"/>
      <c r="D185" s="8"/>
      <c r="E185" s="8"/>
      <c r="F185" s="8"/>
      <c r="G185" s="8"/>
    </row>
    <row r="186" spans="1:7">
      <c r="A186" s="8">
        <v>3.7</v>
      </c>
      <c r="B186" s="9">
        <v>19.79</v>
      </c>
      <c r="C186" s="8"/>
      <c r="D186" s="8"/>
      <c r="E186" s="8"/>
      <c r="F186" s="8"/>
      <c r="G186" s="8"/>
    </row>
    <row r="187" spans="1:7">
      <c r="A187" s="8">
        <v>3.72</v>
      </c>
      <c r="B187" s="9">
        <v>19.89</v>
      </c>
      <c r="C187" s="8"/>
      <c r="D187" s="8"/>
      <c r="E187" s="8"/>
      <c r="F187" s="8"/>
      <c r="G187" s="8"/>
    </row>
    <row r="188" spans="1:7">
      <c r="A188" s="8">
        <v>3.74</v>
      </c>
      <c r="B188" s="9">
        <v>20</v>
      </c>
      <c r="C188" s="8"/>
      <c r="D188" s="8"/>
      <c r="E188" s="8"/>
      <c r="F188" s="8"/>
      <c r="G188" s="8"/>
    </row>
    <row r="189" spans="1:7">
      <c r="A189" s="8">
        <v>3.76</v>
      </c>
      <c r="B189" s="9">
        <v>20.11</v>
      </c>
      <c r="C189" s="8"/>
      <c r="D189" s="8"/>
      <c r="E189" s="8"/>
      <c r="F189" s="8"/>
      <c r="G189" s="8"/>
    </row>
    <row r="190" spans="1:7">
      <c r="A190" s="8">
        <v>3.78</v>
      </c>
      <c r="B190" s="9">
        <v>20.21</v>
      </c>
      <c r="C190" s="8"/>
      <c r="D190" s="8"/>
      <c r="E190" s="8"/>
      <c r="F190" s="8"/>
      <c r="G190" s="8"/>
    </row>
    <row r="191" spans="1:7">
      <c r="A191" s="8">
        <v>3.8</v>
      </c>
      <c r="B191" s="8">
        <v>20.32</v>
      </c>
      <c r="C191" s="8"/>
      <c r="D191" s="8"/>
      <c r="E191" s="8"/>
      <c r="F191" s="8"/>
      <c r="G191" s="8"/>
    </row>
    <row r="192" spans="1:7">
      <c r="A192" s="8">
        <v>3.82</v>
      </c>
      <c r="B192" s="8">
        <v>20.43</v>
      </c>
      <c r="C192" s="8"/>
      <c r="D192" s="8"/>
      <c r="E192" s="8"/>
      <c r="F192" s="8"/>
      <c r="G192" s="8"/>
    </row>
    <row r="193" spans="1:7">
      <c r="A193" s="8">
        <v>3.84</v>
      </c>
      <c r="B193" s="8">
        <v>20.53</v>
      </c>
      <c r="C193" s="8"/>
      <c r="D193" s="8"/>
      <c r="E193" s="8"/>
      <c r="F193" s="8"/>
      <c r="G193" s="8"/>
    </row>
    <row r="194" spans="1:7">
      <c r="A194" s="8">
        <v>3.86</v>
      </c>
      <c r="B194" s="8">
        <v>20.64</v>
      </c>
      <c r="C194" s="8"/>
      <c r="D194" s="8"/>
      <c r="E194" s="8"/>
      <c r="F194" s="8"/>
      <c r="G194" s="8"/>
    </row>
    <row r="195" spans="1:7">
      <c r="A195" s="8">
        <v>3.88</v>
      </c>
      <c r="B195" s="8">
        <v>20.74</v>
      </c>
      <c r="C195" s="8"/>
      <c r="D195" s="8"/>
      <c r="E195" s="8"/>
      <c r="F195" s="8"/>
      <c r="G195" s="8"/>
    </row>
    <row r="196" spans="1:7">
      <c r="A196" s="8">
        <v>3.9</v>
      </c>
      <c r="B196" s="8">
        <v>20.85</v>
      </c>
      <c r="C196" s="8"/>
      <c r="D196" s="8"/>
      <c r="E196" s="8"/>
      <c r="F196" s="8"/>
      <c r="G196" s="8"/>
    </row>
    <row r="197" spans="1:7">
      <c r="A197" s="8">
        <v>3.92</v>
      </c>
      <c r="B197" s="8">
        <v>20.96</v>
      </c>
      <c r="C197" s="8"/>
      <c r="D197" s="8"/>
      <c r="E197" s="8"/>
      <c r="F197" s="8"/>
      <c r="G197" s="8"/>
    </row>
    <row r="198" spans="1:7">
      <c r="A198" s="8">
        <v>3.94</v>
      </c>
      <c r="B198" s="8">
        <v>21.06</v>
      </c>
      <c r="C198" s="8"/>
      <c r="D198" s="8"/>
      <c r="E198" s="8"/>
      <c r="F198" s="8"/>
      <c r="G198" s="8"/>
    </row>
    <row r="199" spans="1:7">
      <c r="A199" s="8">
        <v>3.96</v>
      </c>
      <c r="B199" s="8">
        <v>21.17</v>
      </c>
      <c r="C199" s="8"/>
      <c r="D199" s="8"/>
      <c r="E199" s="8"/>
      <c r="F199" s="8"/>
      <c r="G199" s="8"/>
    </row>
    <row r="200" spans="1:7">
      <c r="A200" s="8">
        <v>3.98</v>
      </c>
      <c r="B200" s="8">
        <v>21.28</v>
      </c>
      <c r="C200" s="8"/>
      <c r="D200" s="8"/>
      <c r="E200" s="8"/>
      <c r="F200" s="8"/>
      <c r="G200" s="8"/>
    </row>
    <row r="201" spans="1:7">
      <c r="A201" s="8">
        <v>4</v>
      </c>
      <c r="B201" s="9">
        <v>21.38</v>
      </c>
      <c r="C201" s="8"/>
      <c r="D201" s="8"/>
      <c r="E201" s="8"/>
      <c r="F201" s="8"/>
      <c r="G201" s="8"/>
    </row>
    <row r="202" spans="1:7">
      <c r="A202" s="8">
        <v>4.0199999999999996</v>
      </c>
      <c r="B202" s="9">
        <v>21.49</v>
      </c>
      <c r="C202" s="8"/>
      <c r="D202" s="8"/>
      <c r="E202" s="8"/>
      <c r="F202" s="8"/>
      <c r="G202" s="8"/>
    </row>
    <row r="203" spans="1:7">
      <c r="A203" s="8">
        <v>4.04</v>
      </c>
      <c r="B203" s="9">
        <v>21.6</v>
      </c>
      <c r="C203" s="8"/>
      <c r="D203" s="8"/>
      <c r="E203" s="8"/>
      <c r="F203" s="8"/>
      <c r="G203" s="8"/>
    </row>
    <row r="204" spans="1:7">
      <c r="A204" s="8">
        <v>4.0599999999999996</v>
      </c>
      <c r="B204" s="9">
        <v>21.7</v>
      </c>
      <c r="C204" s="8"/>
      <c r="D204" s="8"/>
      <c r="E204" s="8"/>
      <c r="F204" s="8"/>
      <c r="G204" s="8"/>
    </row>
    <row r="205" spans="1:7">
      <c r="A205" s="8">
        <v>4.08</v>
      </c>
      <c r="B205" s="9">
        <v>21.81</v>
      </c>
      <c r="C205" s="8"/>
      <c r="D205" s="8"/>
      <c r="E205" s="8"/>
      <c r="F205" s="8"/>
      <c r="G205" s="8"/>
    </row>
    <row r="206" spans="1:7">
      <c r="A206" s="8">
        <v>4.0999999999999996</v>
      </c>
      <c r="B206" s="9">
        <v>21.91</v>
      </c>
      <c r="C206" s="8"/>
      <c r="D206" s="8"/>
      <c r="E206" s="8"/>
      <c r="F206" s="8"/>
      <c r="G206" s="8"/>
    </row>
    <row r="207" spans="1:7">
      <c r="A207" s="8">
        <v>4.12</v>
      </c>
      <c r="B207" s="9">
        <v>22.02</v>
      </c>
      <c r="C207" s="8"/>
      <c r="D207" s="8"/>
      <c r="E207" s="8"/>
      <c r="F207" s="8"/>
      <c r="G207" s="8"/>
    </row>
    <row r="208" spans="1:7">
      <c r="A208" s="8">
        <v>4.1399999999999997</v>
      </c>
      <c r="B208" s="9">
        <v>22.13</v>
      </c>
      <c r="C208" s="8"/>
      <c r="D208" s="8"/>
      <c r="E208" s="8"/>
      <c r="F208" s="8"/>
      <c r="G208" s="8"/>
    </row>
    <row r="209" spans="1:7">
      <c r="A209" s="8">
        <v>4.16</v>
      </c>
      <c r="B209" s="9">
        <v>22.23</v>
      </c>
      <c r="C209" s="8"/>
      <c r="D209" s="8"/>
      <c r="E209" s="8"/>
      <c r="F209" s="8"/>
      <c r="G209" s="8"/>
    </row>
    <row r="210" spans="1:7">
      <c r="A210" s="8">
        <v>4.18</v>
      </c>
      <c r="B210" s="9">
        <v>22.34</v>
      </c>
      <c r="C210" s="8"/>
      <c r="D210" s="8"/>
      <c r="E210" s="8"/>
      <c r="F210" s="8"/>
      <c r="G210" s="8"/>
    </row>
    <row r="211" spans="1:7">
      <c r="A211" s="8">
        <v>4.2</v>
      </c>
      <c r="B211" s="9">
        <v>22.45</v>
      </c>
      <c r="C211" s="8"/>
      <c r="D211" s="8"/>
      <c r="E211" s="8"/>
      <c r="F211" s="8"/>
      <c r="G211" s="8"/>
    </row>
    <row r="212" spans="1:7">
      <c r="A212" s="8">
        <v>4.22</v>
      </c>
      <c r="B212" s="9">
        <v>22.55</v>
      </c>
      <c r="C212" s="8"/>
      <c r="D212" s="8"/>
      <c r="E212" s="8"/>
      <c r="F212" s="8"/>
      <c r="G212" s="8"/>
    </row>
    <row r="213" spans="1:7">
      <c r="A213" s="8">
        <v>4.24</v>
      </c>
      <c r="B213" s="9">
        <v>22.66</v>
      </c>
      <c r="C213" s="8"/>
      <c r="D213" s="8"/>
      <c r="E213" s="8"/>
      <c r="F213" s="8"/>
      <c r="G213" s="8"/>
    </row>
    <row r="214" spans="1:7">
      <c r="A214" s="8">
        <v>4.26</v>
      </c>
      <c r="B214" s="9">
        <v>22.77</v>
      </c>
      <c r="C214" s="8"/>
      <c r="D214" s="8"/>
      <c r="E214" s="8"/>
      <c r="F214" s="8"/>
      <c r="G214" s="8"/>
    </row>
    <row r="215" spans="1:7">
      <c r="A215" s="8">
        <v>4.28</v>
      </c>
      <c r="B215" s="9">
        <v>22.87</v>
      </c>
      <c r="C215" s="8"/>
      <c r="D215" s="8"/>
      <c r="E215" s="8"/>
      <c r="F215" s="8"/>
      <c r="G215" s="8"/>
    </row>
    <row r="216" spans="1:7">
      <c r="A216" s="8">
        <v>4.3</v>
      </c>
      <c r="B216" s="9">
        <v>22.98</v>
      </c>
      <c r="C216" s="8"/>
      <c r="D216" s="8"/>
      <c r="E216" s="8"/>
      <c r="F216" s="8"/>
      <c r="G216" s="8"/>
    </row>
    <row r="217" spans="1:7">
      <c r="A217" s="8">
        <v>4.32</v>
      </c>
      <c r="B217" s="9">
        <v>23.08</v>
      </c>
      <c r="C217" s="8"/>
      <c r="D217" s="8"/>
      <c r="E217" s="8"/>
      <c r="F217" s="8"/>
      <c r="G217" s="8"/>
    </row>
    <row r="218" spans="1:7">
      <c r="A218" s="8">
        <v>4.34</v>
      </c>
      <c r="B218" s="9">
        <v>23.19</v>
      </c>
      <c r="C218" s="8"/>
      <c r="D218" s="8"/>
      <c r="E218" s="8"/>
      <c r="F218" s="8"/>
      <c r="G218" s="8"/>
    </row>
    <row r="219" spans="1:7">
      <c r="A219" s="8">
        <v>4.3600000000000003</v>
      </c>
      <c r="B219" s="9">
        <v>23.3</v>
      </c>
      <c r="C219" s="8"/>
      <c r="D219" s="8"/>
      <c r="E219" s="8"/>
      <c r="F219" s="8"/>
      <c r="G219" s="8"/>
    </row>
    <row r="220" spans="1:7">
      <c r="A220" s="8">
        <v>4.38</v>
      </c>
      <c r="B220" s="9">
        <v>23.4</v>
      </c>
      <c r="C220" s="8"/>
      <c r="D220" s="8"/>
      <c r="E220" s="8"/>
      <c r="F220" s="8"/>
      <c r="G220" s="8"/>
    </row>
    <row r="221" spans="1:7">
      <c r="A221" s="8">
        <v>4.4000000000000004</v>
      </c>
      <c r="B221" s="9">
        <v>23.51</v>
      </c>
      <c r="C221" s="8"/>
      <c r="D221" s="8"/>
      <c r="E221" s="8"/>
      <c r="F221" s="8"/>
      <c r="G221" s="8"/>
    </row>
    <row r="222" spans="1:7">
      <c r="A222" s="8">
        <v>4.42</v>
      </c>
      <c r="B222" s="9">
        <v>23.62</v>
      </c>
      <c r="C222" s="8"/>
      <c r="D222" s="8"/>
      <c r="E222" s="8"/>
      <c r="F222" s="8"/>
      <c r="G222" s="8"/>
    </row>
    <row r="223" spans="1:7">
      <c r="A223" s="8">
        <v>4.4400000000000004</v>
      </c>
      <c r="B223" s="9">
        <v>23.72</v>
      </c>
      <c r="C223" s="8"/>
      <c r="D223" s="8"/>
      <c r="E223" s="8"/>
      <c r="F223" s="8"/>
      <c r="G223" s="8"/>
    </row>
    <row r="224" spans="1:7">
      <c r="A224" s="8">
        <v>4.46</v>
      </c>
      <c r="B224" s="9">
        <v>23.83</v>
      </c>
      <c r="C224" s="8"/>
      <c r="D224" s="8"/>
      <c r="E224" s="8"/>
      <c r="F224" s="8"/>
      <c r="G224" s="8"/>
    </row>
    <row r="225" spans="1:7">
      <c r="A225" s="8">
        <v>4.4800000000000004</v>
      </c>
      <c r="B225" s="9">
        <v>23.94</v>
      </c>
      <c r="C225" s="8"/>
      <c r="D225" s="8"/>
      <c r="E225" s="8"/>
      <c r="F225" s="8"/>
      <c r="G225" s="8"/>
    </row>
    <row r="226" spans="1:7">
      <c r="A226" s="8">
        <v>4.5</v>
      </c>
      <c r="B226" s="9">
        <v>24.04</v>
      </c>
      <c r="C226" s="8"/>
      <c r="D226" s="8"/>
      <c r="E226" s="8"/>
      <c r="F226" s="8"/>
      <c r="G226" s="8"/>
    </row>
    <row r="227" spans="1:7">
      <c r="A227" s="8">
        <v>4.5199999999999996</v>
      </c>
      <c r="B227" s="9">
        <v>24.15</v>
      </c>
      <c r="C227" s="8"/>
      <c r="D227" s="8"/>
      <c r="E227" s="8"/>
      <c r="F227" s="8"/>
      <c r="G227" s="8"/>
    </row>
    <row r="228" spans="1:7">
      <c r="A228" s="8">
        <v>4.54</v>
      </c>
      <c r="B228" s="9">
        <v>24.25</v>
      </c>
      <c r="C228" s="8"/>
      <c r="D228" s="8"/>
      <c r="E228" s="8"/>
      <c r="F228" s="8"/>
      <c r="G228" s="8"/>
    </row>
    <row r="229" spans="1:7">
      <c r="A229" s="8">
        <v>4.5599999999999996</v>
      </c>
      <c r="B229" s="9">
        <v>24.36</v>
      </c>
      <c r="C229" s="8"/>
      <c r="D229" s="8"/>
      <c r="E229" s="8"/>
      <c r="F229" s="8"/>
      <c r="G229" s="8"/>
    </row>
    <row r="230" spans="1:7">
      <c r="A230" s="8">
        <v>4.58</v>
      </c>
      <c r="B230" s="9">
        <v>24.47</v>
      </c>
      <c r="C230" s="8"/>
      <c r="D230" s="8"/>
      <c r="E230" s="8"/>
      <c r="F230" s="8"/>
      <c r="G230" s="8"/>
    </row>
    <row r="231" spans="1:7">
      <c r="A231" s="8">
        <v>4.5999999999999996</v>
      </c>
      <c r="B231" s="9">
        <v>24.57</v>
      </c>
      <c r="C231" s="8"/>
      <c r="D231" s="8"/>
      <c r="E231" s="8"/>
      <c r="F231" s="8"/>
      <c r="G231" s="8"/>
    </row>
    <row r="232" spans="1:7">
      <c r="A232" s="8">
        <v>4.62</v>
      </c>
      <c r="B232" s="9">
        <v>24.68</v>
      </c>
      <c r="C232" s="8"/>
      <c r="D232" s="8"/>
      <c r="E232" s="8"/>
      <c r="F232" s="8"/>
      <c r="G232" s="8"/>
    </row>
    <row r="233" spans="1:7">
      <c r="A233" s="8">
        <v>4.6399999999999997</v>
      </c>
      <c r="B233" s="9">
        <v>24.79</v>
      </c>
      <c r="C233" s="8"/>
      <c r="D233" s="8"/>
      <c r="E233" s="8"/>
      <c r="F233" s="8"/>
      <c r="G233" s="8"/>
    </row>
    <row r="234" spans="1:7">
      <c r="A234" s="8">
        <v>4.66</v>
      </c>
      <c r="B234" s="9">
        <v>24.89</v>
      </c>
      <c r="C234" s="8"/>
      <c r="D234" s="8"/>
      <c r="E234" s="8"/>
      <c r="F234" s="8"/>
      <c r="G234" s="8"/>
    </row>
    <row r="235" spans="1:7">
      <c r="A235" s="8">
        <v>4.68</v>
      </c>
      <c r="B235" s="9">
        <v>25</v>
      </c>
      <c r="C235" s="8"/>
      <c r="D235" s="8"/>
      <c r="E235" s="8"/>
      <c r="F235" s="8"/>
      <c r="G235" s="8"/>
    </row>
    <row r="236" spans="1:7">
      <c r="A236" s="8">
        <v>4.7</v>
      </c>
      <c r="B236" s="9">
        <v>25.11</v>
      </c>
      <c r="C236" s="8"/>
      <c r="D236" s="8"/>
      <c r="E236" s="8"/>
      <c r="F236" s="8"/>
      <c r="G236" s="8"/>
    </row>
    <row r="237" spans="1:7">
      <c r="A237" s="8">
        <v>4.72</v>
      </c>
      <c r="B237" s="9">
        <v>25.21</v>
      </c>
      <c r="C237" s="8"/>
      <c r="D237" s="8"/>
      <c r="E237" s="8"/>
      <c r="F237" s="8"/>
      <c r="G237" s="8"/>
    </row>
    <row r="238" spans="1:7">
      <c r="A238" s="8">
        <v>4.74</v>
      </c>
      <c r="B238" s="9">
        <v>25.32</v>
      </c>
      <c r="C238" s="8"/>
      <c r="D238" s="8"/>
      <c r="E238" s="8"/>
      <c r="F238" s="8"/>
      <c r="G238" s="8"/>
    </row>
    <row r="239" spans="1:7">
      <c r="A239" s="8">
        <v>4.76</v>
      </c>
      <c r="B239" s="9">
        <v>25.42</v>
      </c>
      <c r="C239" s="8"/>
      <c r="D239" s="8"/>
      <c r="E239" s="8"/>
      <c r="F239" s="8"/>
      <c r="G239" s="8"/>
    </row>
    <row r="240" spans="1:7">
      <c r="A240" s="8">
        <v>4.78</v>
      </c>
      <c r="B240" s="9">
        <v>25.53</v>
      </c>
      <c r="C240" s="8"/>
      <c r="D240" s="8"/>
      <c r="E240" s="8"/>
      <c r="F240" s="8"/>
      <c r="G240" s="8"/>
    </row>
    <row r="241" spans="1:7">
      <c r="A241" s="8">
        <v>4.8</v>
      </c>
      <c r="B241" s="9">
        <v>25.64</v>
      </c>
      <c r="C241" s="8"/>
      <c r="D241" s="8"/>
      <c r="E241" s="8"/>
      <c r="F241" s="8"/>
      <c r="G241" s="8"/>
    </row>
    <row r="242" spans="1:7">
      <c r="A242" s="8">
        <v>4.82</v>
      </c>
      <c r="B242" s="9">
        <v>25.74</v>
      </c>
      <c r="C242" s="8"/>
      <c r="D242" s="8"/>
      <c r="E242" s="8"/>
      <c r="F242" s="8"/>
      <c r="G242" s="8"/>
    </row>
    <row r="243" spans="1:7">
      <c r="A243" s="8">
        <v>4.84</v>
      </c>
      <c r="B243" s="9">
        <v>25.85</v>
      </c>
      <c r="C243" s="8"/>
      <c r="D243" s="8"/>
      <c r="E243" s="8"/>
      <c r="F243" s="8"/>
      <c r="G243" s="8"/>
    </row>
    <row r="244" spans="1:7">
      <c r="A244" s="8">
        <v>4.8600000000000003</v>
      </c>
      <c r="B244" s="9">
        <v>25.96</v>
      </c>
      <c r="C244" s="8"/>
      <c r="D244" s="8"/>
      <c r="E244" s="8"/>
      <c r="F244" s="8"/>
      <c r="G244" s="8"/>
    </row>
    <row r="245" spans="1:7">
      <c r="A245" s="8">
        <v>4.88</v>
      </c>
      <c r="B245" s="9">
        <v>26.06</v>
      </c>
      <c r="C245" s="8"/>
      <c r="D245" s="8"/>
      <c r="E245" s="8"/>
      <c r="F245" s="8"/>
      <c r="G245" s="8"/>
    </row>
    <row r="246" spans="1:7">
      <c r="A246" s="8">
        <v>4.9000000000000004</v>
      </c>
      <c r="B246" s="9">
        <v>26.17</v>
      </c>
      <c r="C246" s="8"/>
      <c r="D246" s="8"/>
      <c r="E246" s="8"/>
      <c r="F246" s="8"/>
      <c r="G246" s="8"/>
    </row>
    <row r="247" spans="1:7">
      <c r="A247" s="8">
        <v>4.92</v>
      </c>
      <c r="B247" s="9">
        <v>26.28</v>
      </c>
      <c r="C247" s="8"/>
      <c r="D247" s="8"/>
      <c r="E247" s="8"/>
      <c r="F247" s="8"/>
      <c r="G247" s="8"/>
    </row>
    <row r="248" spans="1:7">
      <c r="A248" s="8">
        <v>4.9400000000000004</v>
      </c>
      <c r="B248" s="9">
        <v>26.38</v>
      </c>
      <c r="C248" s="8"/>
      <c r="D248" s="8"/>
      <c r="E248" s="8"/>
      <c r="F248" s="8"/>
      <c r="G248" s="8"/>
    </row>
    <row r="249" spans="1:7">
      <c r="A249" s="8">
        <v>4.96</v>
      </c>
      <c r="B249" s="9">
        <v>26.49</v>
      </c>
      <c r="C249" s="8"/>
      <c r="D249" s="8"/>
      <c r="E249" s="8"/>
      <c r="F249" s="8"/>
      <c r="G249" s="8"/>
    </row>
    <row r="250" spans="1:7">
      <c r="A250" s="8">
        <v>4.9800000000000004</v>
      </c>
      <c r="B250" s="9">
        <v>26.59</v>
      </c>
      <c r="C250" s="8"/>
      <c r="D250" s="8"/>
      <c r="E250" s="8"/>
      <c r="F250" s="8"/>
      <c r="G250" s="8"/>
    </row>
    <row r="251" spans="1:7">
      <c r="A251" s="8">
        <v>5</v>
      </c>
      <c r="B251" s="9">
        <v>26.7</v>
      </c>
      <c r="C251" s="8"/>
      <c r="D251" s="8"/>
      <c r="E251" s="8"/>
      <c r="F251" s="8"/>
      <c r="G251" s="8"/>
    </row>
    <row r="252" spans="1:7">
      <c r="A252" s="8">
        <v>5.0199999999999996</v>
      </c>
      <c r="B252" s="9">
        <v>26.81</v>
      </c>
      <c r="C252" s="8"/>
      <c r="D252" s="8"/>
      <c r="E252" s="8"/>
      <c r="F252" s="8"/>
      <c r="G252" s="8"/>
    </row>
    <row r="253" spans="1:7">
      <c r="A253" s="8">
        <v>5.04</v>
      </c>
      <c r="B253" s="9">
        <v>26.91</v>
      </c>
      <c r="C253" s="8"/>
      <c r="D253" s="8"/>
      <c r="E253" s="8"/>
      <c r="F253" s="8"/>
      <c r="G253" s="8"/>
    </row>
    <row r="254" spans="1:7">
      <c r="A254" s="8">
        <v>5.0599999999999996</v>
      </c>
      <c r="B254" s="9">
        <v>27.02</v>
      </c>
      <c r="C254" s="8"/>
      <c r="D254" s="8"/>
      <c r="E254" s="8"/>
      <c r="F254" s="8"/>
      <c r="G254" s="8"/>
    </row>
    <row r="255" spans="1:7">
      <c r="A255" s="8">
        <v>5.08</v>
      </c>
      <c r="B255" s="9">
        <v>27.13</v>
      </c>
      <c r="C255" s="8"/>
      <c r="D255" s="8"/>
      <c r="E255" s="8"/>
      <c r="F255" s="8"/>
      <c r="G255" s="8"/>
    </row>
    <row r="256" spans="1:7">
      <c r="A256" s="8">
        <v>5.0999999999999996</v>
      </c>
      <c r="B256" s="9">
        <v>27.23</v>
      </c>
      <c r="C256" s="8"/>
      <c r="D256" s="8"/>
      <c r="E256" s="8"/>
      <c r="F256" s="8"/>
      <c r="G256" s="8"/>
    </row>
    <row r="257" spans="1:7">
      <c r="A257" s="8">
        <v>5.12</v>
      </c>
      <c r="B257" s="9">
        <v>27.34</v>
      </c>
      <c r="C257" s="8"/>
      <c r="D257" s="8"/>
      <c r="E257" s="8"/>
      <c r="F257" s="8"/>
      <c r="G257" s="8"/>
    </row>
    <row r="258" spans="1:7">
      <c r="A258" s="8">
        <v>5.14</v>
      </c>
      <c r="B258" s="9">
        <v>27.45</v>
      </c>
      <c r="C258" s="8"/>
      <c r="D258" s="8"/>
      <c r="E258" s="8"/>
      <c r="F258" s="8"/>
      <c r="G258" s="8"/>
    </row>
    <row r="259" spans="1:7">
      <c r="A259" s="8">
        <v>5.16</v>
      </c>
      <c r="B259" s="9">
        <v>27.55</v>
      </c>
      <c r="C259" s="8"/>
      <c r="D259" s="8"/>
      <c r="E259" s="8"/>
      <c r="F259" s="8"/>
      <c r="G259" s="8"/>
    </row>
    <row r="260" spans="1:7">
      <c r="A260" s="8">
        <v>5.1800000000000104</v>
      </c>
      <c r="B260" s="9">
        <v>27.66</v>
      </c>
      <c r="C260" s="8"/>
      <c r="D260" s="8"/>
      <c r="E260" s="8"/>
      <c r="F260" s="8"/>
      <c r="G260" s="8"/>
    </row>
    <row r="261" spans="1:7">
      <c r="A261" s="8">
        <v>5.2000000000000099</v>
      </c>
      <c r="B261" s="9">
        <v>27.76</v>
      </c>
      <c r="C261" s="8"/>
      <c r="D261" s="8"/>
      <c r="E261" s="8"/>
      <c r="F261" s="8"/>
      <c r="G261" s="8"/>
    </row>
    <row r="262" spans="1:7">
      <c r="A262" s="8">
        <v>5.2200000000000104</v>
      </c>
      <c r="B262" s="9">
        <v>27.87</v>
      </c>
      <c r="C262" s="8"/>
      <c r="D262" s="8"/>
      <c r="E262" s="8"/>
      <c r="F262" s="8"/>
      <c r="G262" s="8"/>
    </row>
    <row r="263" spans="1:7">
      <c r="A263" s="8">
        <v>5.24000000000001</v>
      </c>
      <c r="B263" s="9">
        <v>27.98</v>
      </c>
      <c r="C263" s="8"/>
      <c r="D263" s="8"/>
      <c r="E263" s="8"/>
      <c r="F263" s="8"/>
      <c r="G263" s="8"/>
    </row>
    <row r="264" spans="1:7">
      <c r="A264" s="8">
        <v>5.2600000000000096</v>
      </c>
      <c r="B264" s="9">
        <v>28.07</v>
      </c>
      <c r="C264" s="8"/>
      <c r="D264" s="8"/>
      <c r="E264" s="8"/>
      <c r="F264" s="8"/>
      <c r="G264" s="8"/>
    </row>
    <row r="265" spans="1:7">
      <c r="A265" s="8">
        <v>5.28000000000001</v>
      </c>
      <c r="B265" s="9">
        <v>28.15</v>
      </c>
      <c r="C265" s="8"/>
      <c r="D265" s="8"/>
      <c r="E265" s="8"/>
      <c r="F265" s="8"/>
      <c r="G265" s="8"/>
    </row>
    <row r="266" spans="1:7">
      <c r="A266" s="8">
        <v>5.3000000000000096</v>
      </c>
      <c r="B266" s="9">
        <v>28.2</v>
      </c>
      <c r="C266" s="8"/>
      <c r="D266" s="8"/>
      <c r="E266" s="8"/>
      <c r="F266" s="8"/>
      <c r="G266" s="8"/>
    </row>
    <row r="267" spans="1:7">
      <c r="A267" s="8">
        <v>5.3200000000000101</v>
      </c>
      <c r="B267" s="9">
        <v>28.23</v>
      </c>
      <c r="C267" s="8"/>
      <c r="D267" s="8"/>
      <c r="E267" s="8"/>
      <c r="F267" s="8"/>
      <c r="G267" s="8"/>
    </row>
  </sheetData>
  <sheetProtection sheet="1" objects="1" scenarios="1" selectLockedCells="1"/>
  <conditionalFormatting sqref="A1:A1048576">
    <cfRule type="expression" dxfId="4" priority="3">
      <formula>IF(AND(OR(B1=$P$3,B1=$P$5),OR(A1=$O$3,A1=$O$5)),TRUE,FALSE)</formula>
    </cfRule>
  </conditionalFormatting>
  <conditionalFormatting sqref="B268:B1048576">
    <cfRule type="expression" dxfId="3" priority="2">
      <formula>IF(AND(OR(B268=$P$3,B268=$P$5),OR(A268=$O$3,A268=$O$5)),TRUE,FALSE)</formula>
    </cfRule>
  </conditionalFormatting>
  <conditionalFormatting sqref="B1:B1048576">
    <cfRule type="expression" dxfId="2" priority="1">
      <formula>IF(AND(OR(B1=$P$3,B1=$P$5),OR(A1=$O$3,A1=$O$5)),TRUE,FALSE)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267"/>
  <sheetViews>
    <sheetView workbookViewId="0">
      <selection activeCell="C1" sqref="C1"/>
    </sheetView>
  </sheetViews>
  <sheetFormatPr defaultColWidth="8.9453125" defaultRowHeight="14.4"/>
  <cols>
    <col min="1" max="7" width="8.9453125" style="12"/>
  </cols>
  <sheetData>
    <row r="1" spans="1:16">
      <c r="A1" s="8">
        <v>0</v>
      </c>
      <c r="B1" s="9">
        <v>0.17</v>
      </c>
      <c r="C1" s="8"/>
      <c r="D1" s="10" t="s">
        <v>0</v>
      </c>
      <c r="E1" s="8">
        <v>0</v>
      </c>
      <c r="F1" s="8">
        <v>1</v>
      </c>
      <c r="G1" s="8">
        <v>2</v>
      </c>
      <c r="H1" s="8">
        <v>3</v>
      </c>
    </row>
    <row r="2" spans="1:16">
      <c r="A2" s="8">
        <v>0.02</v>
      </c>
      <c r="B2" s="9">
        <v>0.28000000000000003</v>
      </c>
      <c r="C2" s="8"/>
      <c r="D2" s="8">
        <v>0</v>
      </c>
      <c r="E2" s="8">
        <v>0</v>
      </c>
      <c r="F2" s="7">
        <v>0.8</v>
      </c>
      <c r="G2" s="7">
        <v>1.6</v>
      </c>
      <c r="H2" s="8">
        <v>2.4</v>
      </c>
      <c r="L2" s="1">
        <f>INT(M2)</f>
        <v>2</v>
      </c>
      <c r="M2" s="1">
        <f>'Tank Sounding'!B8</f>
        <v>2.7</v>
      </c>
      <c r="N2" s="1">
        <f>IF(L2=M2,M2,L2+1)</f>
        <v>3</v>
      </c>
      <c r="O2" s="3" t="s">
        <v>1</v>
      </c>
      <c r="P2" s="3" t="s">
        <v>2</v>
      </c>
    </row>
    <row r="3" spans="1:16">
      <c r="A3" s="8">
        <v>0.04</v>
      </c>
      <c r="B3" s="9">
        <v>0.38</v>
      </c>
      <c r="C3" s="8"/>
      <c r="D3" s="8">
        <v>0.2</v>
      </c>
      <c r="E3" s="8">
        <v>0</v>
      </c>
      <c r="F3" s="7">
        <v>0.8</v>
      </c>
      <c r="G3" s="7">
        <v>1.6</v>
      </c>
      <c r="H3" s="8">
        <v>2.4</v>
      </c>
      <c r="J3" s="2">
        <f>'Tank Sounding'!C26</f>
        <v>4.4800000000000004</v>
      </c>
      <c r="K3">
        <f>MROUND(J3,0.2)</f>
        <v>4.4000000000000004</v>
      </c>
      <c r="L3">
        <f>VLOOKUP(ROUNDDOWN($K$3,2),D:H,MATCH(L2,E1:H1,0)+1,FALSE)</f>
        <v>1.6</v>
      </c>
      <c r="M3">
        <f>L3+((N3-L3)*(M2-L2))</f>
        <v>2.16</v>
      </c>
      <c r="N3">
        <f>VLOOKUP(ROUNDDOWN($K$3,2),D:H,MATCH(N2,E1:H1,0)+1,FALSE)</f>
        <v>2.4</v>
      </c>
      <c r="O3">
        <f>IF(P8,O8,O8-0.01)</f>
        <v>4.5</v>
      </c>
      <c r="P3" s="1">
        <f>VLOOKUP(ROUNDDOWN(O3,2),$A:$B,2,FALSE)</f>
        <v>24.04</v>
      </c>
    </row>
    <row r="4" spans="1:16">
      <c r="A4" s="8">
        <v>0.06</v>
      </c>
      <c r="B4" s="9">
        <v>0.49</v>
      </c>
      <c r="C4" s="8"/>
      <c r="D4" s="8">
        <v>0.4</v>
      </c>
      <c r="E4" s="8">
        <v>0</v>
      </c>
      <c r="F4" s="7">
        <v>0.8</v>
      </c>
      <c r="G4" s="7">
        <v>1.6</v>
      </c>
      <c r="H4" s="8">
        <v>2.4</v>
      </c>
      <c r="J4" t="b">
        <f>IF(AND(OR(B1=$P$3,B1=$P$5),OR(A1=$O$3,A1=$O$5)),TRUE,FALSE)</f>
        <v>0</v>
      </c>
      <c r="O4" s="2">
        <f>J3+(M3/100)</f>
        <v>4.5016000000000007</v>
      </c>
      <c r="P4" s="2">
        <f>IF((P5-P3)&gt;0,P3+((P5-P3)/(O5-O3)*(O4-O3)),P3)</f>
        <v>24.048800000000004</v>
      </c>
    </row>
    <row r="5" spans="1:16">
      <c r="A5" s="8">
        <v>0.08</v>
      </c>
      <c r="B5" s="9">
        <v>0.59</v>
      </c>
      <c r="C5" s="8"/>
      <c r="D5" s="8">
        <v>0.6</v>
      </c>
      <c r="E5" s="8">
        <v>0</v>
      </c>
      <c r="F5" s="7">
        <v>0.8</v>
      </c>
      <c r="G5" s="7">
        <v>1.6</v>
      </c>
      <c r="H5" s="8">
        <v>2.4</v>
      </c>
      <c r="O5">
        <f>IF(O4=O3,O3,O3+0.02)</f>
        <v>4.5199999999999996</v>
      </c>
      <c r="P5" s="1">
        <f>VLOOKUP(ROUNDDOWN(O5,2),$A:$B,2,FALSE)</f>
        <v>24.15</v>
      </c>
    </row>
    <row r="6" spans="1:16">
      <c r="A6" s="8">
        <v>0.1</v>
      </c>
      <c r="B6" s="9">
        <v>0.69</v>
      </c>
      <c r="C6" s="8"/>
      <c r="D6" s="8">
        <v>0.8</v>
      </c>
      <c r="E6" s="8">
        <v>0</v>
      </c>
      <c r="F6" s="7">
        <v>0.8</v>
      </c>
      <c r="G6" s="7">
        <v>1.6</v>
      </c>
      <c r="H6" s="8">
        <v>2.4</v>
      </c>
    </row>
    <row r="7" spans="1:16">
      <c r="A7" s="8">
        <v>0.12</v>
      </c>
      <c r="B7" s="9">
        <v>0.8</v>
      </c>
      <c r="C7" s="8"/>
      <c r="D7" s="8">
        <v>1</v>
      </c>
      <c r="E7" s="8">
        <v>0</v>
      </c>
      <c r="F7" s="7">
        <v>0.8</v>
      </c>
      <c r="G7" s="7">
        <v>1.6</v>
      </c>
      <c r="H7" s="8">
        <v>2.4</v>
      </c>
    </row>
    <row r="8" spans="1:16">
      <c r="A8" s="8">
        <v>0.14000000000000001</v>
      </c>
      <c r="B8" s="9">
        <v>0.9</v>
      </c>
      <c r="C8" s="8"/>
      <c r="D8" s="8">
        <v>1.2</v>
      </c>
      <c r="E8" s="8">
        <v>0</v>
      </c>
      <c r="F8" s="7">
        <v>0.8</v>
      </c>
      <c r="G8" s="7">
        <v>1.6</v>
      </c>
      <c r="H8" s="8">
        <v>2.4</v>
      </c>
      <c r="O8" s="1">
        <f>ROUND(O4,2)</f>
        <v>4.5</v>
      </c>
      <c r="P8" t="b">
        <f>ISEVEN(VALUE(RIGHT(O8*100,1)))</f>
        <v>1</v>
      </c>
    </row>
    <row r="9" spans="1:16">
      <c r="A9" s="8">
        <v>0.16</v>
      </c>
      <c r="B9" s="9">
        <v>1.01</v>
      </c>
      <c r="C9" s="8"/>
      <c r="D9" s="8">
        <v>1.4</v>
      </c>
      <c r="E9" s="8">
        <v>0</v>
      </c>
      <c r="F9" s="7">
        <v>0.8</v>
      </c>
      <c r="G9" s="7">
        <v>1.6</v>
      </c>
      <c r="H9" s="8">
        <v>2.4</v>
      </c>
    </row>
    <row r="10" spans="1:16">
      <c r="A10" s="8">
        <v>0.18</v>
      </c>
      <c r="B10" s="9">
        <v>1.1100000000000001</v>
      </c>
      <c r="C10" s="8"/>
      <c r="D10" s="8">
        <v>1.6</v>
      </c>
      <c r="E10" s="8">
        <v>0</v>
      </c>
      <c r="F10" s="7">
        <v>0.8</v>
      </c>
      <c r="G10" s="7">
        <v>1.6</v>
      </c>
      <c r="H10" s="8">
        <v>2.4</v>
      </c>
    </row>
    <row r="11" spans="1:16">
      <c r="A11" s="8">
        <v>0.2</v>
      </c>
      <c r="B11" s="9">
        <v>1.22</v>
      </c>
      <c r="C11" s="8"/>
      <c r="D11" s="8">
        <v>1.8</v>
      </c>
      <c r="E11" s="8">
        <v>0</v>
      </c>
      <c r="F11" s="7">
        <v>0.8</v>
      </c>
      <c r="G11" s="7">
        <v>1.6</v>
      </c>
      <c r="H11" s="8">
        <v>2.4</v>
      </c>
    </row>
    <row r="12" spans="1:16">
      <c r="A12" s="8">
        <v>0.22</v>
      </c>
      <c r="B12" s="9">
        <v>1.32</v>
      </c>
      <c r="C12" s="8"/>
      <c r="D12" s="8">
        <v>2</v>
      </c>
      <c r="E12" s="8">
        <v>0</v>
      </c>
      <c r="F12" s="7">
        <v>0.8</v>
      </c>
      <c r="G12" s="7">
        <v>1.6</v>
      </c>
      <c r="H12" s="8">
        <v>2.4</v>
      </c>
    </row>
    <row r="13" spans="1:16">
      <c r="A13" s="8">
        <v>0.24</v>
      </c>
      <c r="B13" s="9">
        <v>1.43</v>
      </c>
      <c r="C13" s="8"/>
      <c r="D13" s="8">
        <v>2.2000000000000002</v>
      </c>
      <c r="E13" s="8">
        <v>0</v>
      </c>
      <c r="F13" s="7">
        <v>0.8</v>
      </c>
      <c r="G13" s="7">
        <v>1.6</v>
      </c>
      <c r="H13" s="8">
        <v>2.4</v>
      </c>
    </row>
    <row r="14" spans="1:16">
      <c r="A14" s="8">
        <v>0.26</v>
      </c>
      <c r="B14" s="9">
        <v>1.54</v>
      </c>
      <c r="C14" s="8"/>
      <c r="D14" s="8">
        <v>2.4</v>
      </c>
      <c r="E14" s="8">
        <v>0</v>
      </c>
      <c r="F14" s="7">
        <v>0.8</v>
      </c>
      <c r="G14" s="7">
        <v>1.6</v>
      </c>
      <c r="H14" s="8">
        <v>2.4</v>
      </c>
    </row>
    <row r="15" spans="1:16">
      <c r="A15" s="8">
        <v>0.28000000000000003</v>
      </c>
      <c r="B15" s="9">
        <v>1.64</v>
      </c>
      <c r="C15" s="8"/>
      <c r="D15" s="8">
        <v>2.6</v>
      </c>
      <c r="E15" s="8">
        <v>0</v>
      </c>
      <c r="F15" s="7">
        <v>0.8</v>
      </c>
      <c r="G15" s="7">
        <v>1.6</v>
      </c>
      <c r="H15" s="8">
        <v>2.4</v>
      </c>
    </row>
    <row r="16" spans="1:16">
      <c r="A16" s="8">
        <v>0.3</v>
      </c>
      <c r="B16" s="9">
        <v>1.75</v>
      </c>
      <c r="C16" s="8"/>
      <c r="D16" s="8">
        <v>2.8</v>
      </c>
      <c r="E16" s="8">
        <v>0</v>
      </c>
      <c r="F16" s="7">
        <v>0.8</v>
      </c>
      <c r="G16" s="7">
        <v>1.6</v>
      </c>
      <c r="H16" s="8">
        <v>2.4</v>
      </c>
    </row>
    <row r="17" spans="1:8">
      <c r="A17" s="8">
        <v>0.32</v>
      </c>
      <c r="B17" s="9">
        <v>1.85</v>
      </c>
      <c r="C17" s="8"/>
      <c r="D17" s="8">
        <v>3</v>
      </c>
      <c r="E17" s="8">
        <v>0</v>
      </c>
      <c r="F17" s="7">
        <v>0.8</v>
      </c>
      <c r="G17" s="7">
        <v>1.6</v>
      </c>
      <c r="H17" s="8">
        <v>2.4</v>
      </c>
    </row>
    <row r="18" spans="1:8">
      <c r="A18" s="8">
        <v>0.34</v>
      </c>
      <c r="B18" s="9">
        <v>1.96</v>
      </c>
      <c r="C18" s="8"/>
      <c r="D18" s="8">
        <v>3.2</v>
      </c>
      <c r="E18" s="8">
        <v>0</v>
      </c>
      <c r="F18" s="7">
        <v>0.8</v>
      </c>
      <c r="G18" s="7">
        <v>1.6</v>
      </c>
      <c r="H18" s="8">
        <v>2.4</v>
      </c>
    </row>
    <row r="19" spans="1:8">
      <c r="A19" s="8">
        <v>0.36</v>
      </c>
      <c r="B19" s="9">
        <v>2.06</v>
      </c>
      <c r="C19" s="8"/>
      <c r="D19" s="8">
        <v>3.4</v>
      </c>
      <c r="E19" s="8">
        <v>0</v>
      </c>
      <c r="F19" s="7">
        <v>0.8</v>
      </c>
      <c r="G19" s="7">
        <v>1.6</v>
      </c>
      <c r="H19" s="8">
        <v>2.4</v>
      </c>
    </row>
    <row r="20" spans="1:8">
      <c r="A20" s="8">
        <v>0.38</v>
      </c>
      <c r="B20" s="9">
        <v>2.17</v>
      </c>
      <c r="C20" s="8"/>
      <c r="D20" s="8">
        <v>3.6</v>
      </c>
      <c r="E20" s="8">
        <v>0</v>
      </c>
      <c r="F20" s="7">
        <v>0.8</v>
      </c>
      <c r="G20" s="7">
        <v>1.6</v>
      </c>
      <c r="H20" s="8">
        <v>2.4</v>
      </c>
    </row>
    <row r="21" spans="1:8">
      <c r="A21" s="8">
        <v>0.4</v>
      </c>
      <c r="B21" s="9">
        <v>2.27</v>
      </c>
      <c r="C21" s="8"/>
      <c r="D21" s="8">
        <v>3.8</v>
      </c>
      <c r="E21" s="8">
        <v>0</v>
      </c>
      <c r="F21" s="7">
        <v>0.8</v>
      </c>
      <c r="G21" s="7">
        <v>1.6</v>
      </c>
      <c r="H21" s="8">
        <v>2.4</v>
      </c>
    </row>
    <row r="22" spans="1:8">
      <c r="A22" s="8">
        <v>0.42</v>
      </c>
      <c r="B22" s="9">
        <v>2.38</v>
      </c>
      <c r="C22" s="8"/>
      <c r="D22" s="8">
        <v>4</v>
      </c>
      <c r="E22" s="8">
        <v>0</v>
      </c>
      <c r="F22" s="7">
        <v>0.8</v>
      </c>
      <c r="G22" s="7">
        <v>1.6</v>
      </c>
      <c r="H22" s="8">
        <v>2.4</v>
      </c>
    </row>
    <row r="23" spans="1:8">
      <c r="A23" s="8">
        <v>0.44</v>
      </c>
      <c r="B23" s="9">
        <v>2.4900000000000002</v>
      </c>
      <c r="C23" s="8"/>
      <c r="D23" s="8">
        <v>4.2</v>
      </c>
      <c r="E23" s="8">
        <v>0</v>
      </c>
      <c r="F23" s="7">
        <v>0.8</v>
      </c>
      <c r="G23" s="7">
        <v>1.6</v>
      </c>
      <c r="H23" s="8">
        <v>2.4</v>
      </c>
    </row>
    <row r="24" spans="1:8">
      <c r="A24" s="8">
        <v>0.46</v>
      </c>
      <c r="B24" s="9">
        <v>2.59</v>
      </c>
      <c r="C24" s="8"/>
      <c r="D24" s="8">
        <v>4.4000000000000004</v>
      </c>
      <c r="E24" s="8">
        <v>0</v>
      </c>
      <c r="F24" s="7">
        <v>0.8</v>
      </c>
      <c r="G24" s="7">
        <v>1.6</v>
      </c>
      <c r="H24" s="8">
        <v>2.4</v>
      </c>
    </row>
    <row r="25" spans="1:8">
      <c r="A25" s="8">
        <v>0.48</v>
      </c>
      <c r="B25" s="9">
        <v>2.7</v>
      </c>
      <c r="C25" s="8"/>
      <c r="D25" s="8">
        <v>4.5999999999999996</v>
      </c>
      <c r="E25" s="8">
        <v>0</v>
      </c>
      <c r="F25" s="7">
        <v>0.8</v>
      </c>
      <c r="G25" s="7">
        <v>1.6</v>
      </c>
      <c r="H25" s="8">
        <v>2.4</v>
      </c>
    </row>
    <row r="26" spans="1:8">
      <c r="A26" s="8">
        <v>0.5</v>
      </c>
      <c r="B26" s="9">
        <v>2.8</v>
      </c>
      <c r="C26" s="8"/>
      <c r="D26" s="8">
        <v>4.8</v>
      </c>
      <c r="E26" s="8">
        <v>0</v>
      </c>
      <c r="F26" s="7">
        <v>0.8</v>
      </c>
      <c r="G26" s="7">
        <v>1.6</v>
      </c>
      <c r="H26" s="8">
        <v>2.4</v>
      </c>
    </row>
    <row r="27" spans="1:8">
      <c r="A27" s="8">
        <v>0.52</v>
      </c>
      <c r="B27" s="9">
        <v>2.91</v>
      </c>
      <c r="C27" s="8"/>
      <c r="D27" s="8">
        <v>5</v>
      </c>
      <c r="E27" s="8">
        <v>0</v>
      </c>
      <c r="F27" s="7">
        <v>0.8</v>
      </c>
      <c r="G27" s="7">
        <v>1.6</v>
      </c>
      <c r="H27" s="8">
        <v>2.4</v>
      </c>
    </row>
    <row r="28" spans="1:8">
      <c r="A28" s="8">
        <v>0.54</v>
      </c>
      <c r="B28" s="9">
        <v>3.02</v>
      </c>
      <c r="C28" s="8"/>
      <c r="D28" s="8">
        <v>5.2</v>
      </c>
      <c r="E28" s="8">
        <v>0</v>
      </c>
      <c r="F28" s="7">
        <v>0.8</v>
      </c>
      <c r="G28" s="7">
        <v>1.6</v>
      </c>
      <c r="H28" s="8">
        <v>2.4</v>
      </c>
    </row>
    <row r="29" spans="1:8">
      <c r="A29" s="8">
        <v>0.56000000000000005</v>
      </c>
      <c r="B29" s="9">
        <v>3.12</v>
      </c>
      <c r="C29" s="8"/>
      <c r="D29" s="8"/>
      <c r="E29" s="8"/>
      <c r="F29" s="8"/>
      <c r="G29" s="8"/>
    </row>
    <row r="30" spans="1:8">
      <c r="A30" s="8">
        <v>0.57999999999999996</v>
      </c>
      <c r="B30" s="9">
        <v>3.23</v>
      </c>
      <c r="C30" s="8"/>
      <c r="D30" s="8"/>
      <c r="E30" s="8"/>
      <c r="F30" s="8"/>
      <c r="G30" s="8"/>
    </row>
    <row r="31" spans="1:8">
      <c r="A31" s="8">
        <v>0.6</v>
      </c>
      <c r="B31" s="9">
        <v>3.33</v>
      </c>
      <c r="C31" s="8"/>
      <c r="D31" s="8"/>
      <c r="E31" s="8"/>
      <c r="F31" s="8"/>
      <c r="G31" s="8"/>
    </row>
    <row r="32" spans="1:8">
      <c r="A32" s="8">
        <v>0.62</v>
      </c>
      <c r="B32" s="9">
        <v>3.44</v>
      </c>
      <c r="C32" s="8"/>
      <c r="D32" s="8"/>
      <c r="E32" s="8"/>
      <c r="F32" s="8"/>
      <c r="G32" s="8"/>
    </row>
    <row r="33" spans="1:7">
      <c r="A33" s="8">
        <v>0.64</v>
      </c>
      <c r="B33" s="9">
        <v>3.55</v>
      </c>
      <c r="C33" s="8"/>
      <c r="D33" s="8"/>
      <c r="E33" s="8"/>
      <c r="F33" s="8"/>
      <c r="G33" s="8"/>
    </row>
    <row r="34" spans="1:7">
      <c r="A34" s="8">
        <v>0.66</v>
      </c>
      <c r="B34" s="9">
        <v>3.65</v>
      </c>
      <c r="C34" s="8"/>
      <c r="D34" s="8"/>
      <c r="E34" s="8"/>
      <c r="F34" s="8"/>
      <c r="G34" s="8"/>
    </row>
    <row r="35" spans="1:7">
      <c r="A35" s="8">
        <v>0.68</v>
      </c>
      <c r="B35" s="9">
        <v>3.76</v>
      </c>
      <c r="C35" s="8"/>
      <c r="D35" s="8"/>
      <c r="E35" s="8"/>
      <c r="F35" s="8"/>
      <c r="G35" s="8"/>
    </row>
    <row r="36" spans="1:7">
      <c r="A36" s="8">
        <v>0.7</v>
      </c>
      <c r="B36" s="9">
        <v>3.86</v>
      </c>
      <c r="C36" s="8"/>
      <c r="D36" s="8"/>
      <c r="E36" s="8"/>
      <c r="F36" s="8"/>
      <c r="G36" s="8"/>
    </row>
    <row r="37" spans="1:7">
      <c r="A37" s="8">
        <v>0.72</v>
      </c>
      <c r="B37" s="9">
        <v>3.97</v>
      </c>
      <c r="C37" s="8"/>
      <c r="D37" s="8"/>
      <c r="E37" s="8"/>
      <c r="F37" s="8"/>
      <c r="G37" s="8"/>
    </row>
    <row r="38" spans="1:7">
      <c r="A38" s="8">
        <v>0.74</v>
      </c>
      <c r="B38" s="9">
        <v>4.08</v>
      </c>
      <c r="C38" s="8"/>
      <c r="D38" s="8"/>
      <c r="E38" s="8"/>
      <c r="F38" s="8"/>
      <c r="G38" s="8"/>
    </row>
    <row r="39" spans="1:7">
      <c r="A39" s="8">
        <v>0.76</v>
      </c>
      <c r="B39" s="9">
        <v>4.18</v>
      </c>
      <c r="C39" s="8"/>
      <c r="D39" s="8"/>
      <c r="E39" s="8"/>
      <c r="F39" s="8"/>
      <c r="G39" s="8"/>
    </row>
    <row r="40" spans="1:7">
      <c r="A40" s="8">
        <v>0.78</v>
      </c>
      <c r="B40" s="9">
        <v>4.29</v>
      </c>
      <c r="C40" s="8"/>
      <c r="D40" s="8"/>
      <c r="E40" s="8"/>
      <c r="F40" s="8"/>
      <c r="G40" s="8"/>
    </row>
    <row r="41" spans="1:7">
      <c r="A41" s="8">
        <v>0.8</v>
      </c>
      <c r="B41" s="8">
        <v>4.3899999999999997</v>
      </c>
      <c r="C41" s="8"/>
      <c r="D41" s="8"/>
      <c r="E41" s="8"/>
      <c r="F41" s="8"/>
      <c r="G41" s="8"/>
    </row>
    <row r="42" spans="1:7">
      <c r="A42" s="8">
        <v>0.82</v>
      </c>
      <c r="B42" s="8">
        <v>4.5</v>
      </c>
      <c r="C42" s="8"/>
      <c r="D42" s="8"/>
      <c r="E42" s="8"/>
      <c r="F42" s="8"/>
      <c r="G42" s="8"/>
    </row>
    <row r="43" spans="1:7">
      <c r="A43" s="8">
        <v>0.84</v>
      </c>
      <c r="B43" s="8">
        <v>4.6100000000000003</v>
      </c>
      <c r="C43" s="8"/>
      <c r="D43" s="8"/>
      <c r="E43" s="8"/>
      <c r="F43" s="8"/>
      <c r="G43" s="8"/>
    </row>
    <row r="44" spans="1:7">
      <c r="A44" s="8">
        <v>0.86</v>
      </c>
      <c r="B44" s="8">
        <v>4.71</v>
      </c>
      <c r="C44" s="8"/>
      <c r="D44" s="8"/>
      <c r="E44" s="8"/>
      <c r="F44" s="8"/>
      <c r="G44" s="8"/>
    </row>
    <row r="45" spans="1:7">
      <c r="A45" s="8">
        <v>0.88</v>
      </c>
      <c r="B45" s="8">
        <v>4.82</v>
      </c>
      <c r="C45" s="8"/>
      <c r="D45" s="8"/>
      <c r="E45" s="8"/>
      <c r="F45" s="8"/>
      <c r="G45" s="8"/>
    </row>
    <row r="46" spans="1:7">
      <c r="A46" s="8">
        <v>0.9</v>
      </c>
      <c r="B46" s="8">
        <v>4.92</v>
      </c>
      <c r="C46" s="8"/>
      <c r="D46" s="8"/>
      <c r="E46" s="8"/>
      <c r="F46" s="8"/>
      <c r="G46" s="8"/>
    </row>
    <row r="47" spans="1:7">
      <c r="A47" s="8">
        <v>0.92</v>
      </c>
      <c r="B47" s="8">
        <v>5.03</v>
      </c>
      <c r="C47" s="8"/>
      <c r="D47" s="8"/>
      <c r="E47" s="8"/>
      <c r="F47" s="8"/>
      <c r="G47" s="8"/>
    </row>
    <row r="48" spans="1:7">
      <c r="A48" s="8">
        <v>0.94</v>
      </c>
      <c r="B48" s="8">
        <v>5.14</v>
      </c>
      <c r="C48" s="8"/>
      <c r="D48" s="8"/>
      <c r="E48" s="8"/>
      <c r="F48" s="8"/>
      <c r="G48" s="8"/>
    </row>
    <row r="49" spans="1:7">
      <c r="A49" s="8">
        <v>0.96</v>
      </c>
      <c r="B49" s="8">
        <v>5.24</v>
      </c>
      <c r="C49" s="8"/>
      <c r="D49" s="8"/>
      <c r="E49" s="8"/>
      <c r="F49" s="8"/>
      <c r="G49" s="8"/>
    </row>
    <row r="50" spans="1:7">
      <c r="A50" s="8">
        <v>0.98</v>
      </c>
      <c r="B50" s="8">
        <v>5.35</v>
      </c>
      <c r="C50" s="8"/>
      <c r="D50" s="8"/>
      <c r="E50" s="8"/>
      <c r="F50" s="8"/>
      <c r="G50" s="8"/>
    </row>
    <row r="51" spans="1:7">
      <c r="A51" s="8">
        <v>1</v>
      </c>
      <c r="B51" s="9">
        <v>5.45</v>
      </c>
      <c r="C51" s="8"/>
      <c r="D51" s="8"/>
      <c r="E51" s="8"/>
      <c r="F51" s="8"/>
      <c r="G51" s="8"/>
    </row>
    <row r="52" spans="1:7">
      <c r="A52" s="8">
        <v>1.02</v>
      </c>
      <c r="B52" s="9">
        <v>5.56</v>
      </c>
      <c r="C52" s="8"/>
      <c r="D52" s="8"/>
      <c r="E52" s="8"/>
      <c r="F52" s="8"/>
      <c r="G52" s="8"/>
    </row>
    <row r="53" spans="1:7">
      <c r="A53" s="8">
        <v>1.04</v>
      </c>
      <c r="B53" s="9">
        <v>5.67</v>
      </c>
      <c r="C53" s="8"/>
      <c r="D53" s="8"/>
      <c r="E53" s="8"/>
      <c r="F53" s="8"/>
      <c r="G53" s="8"/>
    </row>
    <row r="54" spans="1:7">
      <c r="A54" s="8">
        <v>1.06</v>
      </c>
      <c r="B54" s="9">
        <v>5.77</v>
      </c>
      <c r="C54" s="8"/>
      <c r="D54" s="8"/>
      <c r="E54" s="8"/>
      <c r="F54" s="8"/>
      <c r="G54" s="8"/>
    </row>
    <row r="55" spans="1:7">
      <c r="A55" s="8">
        <v>1.08</v>
      </c>
      <c r="B55" s="9">
        <v>5.88</v>
      </c>
      <c r="C55" s="8"/>
      <c r="D55" s="8"/>
      <c r="E55" s="8"/>
      <c r="F55" s="8"/>
      <c r="G55" s="8"/>
    </row>
    <row r="56" spans="1:7">
      <c r="A56" s="8">
        <v>1.1000000000000001</v>
      </c>
      <c r="B56" s="9">
        <v>5.98</v>
      </c>
      <c r="C56" s="8"/>
      <c r="D56" s="8"/>
      <c r="E56" s="8"/>
      <c r="F56" s="8"/>
      <c r="G56" s="8"/>
    </row>
    <row r="57" spans="1:7">
      <c r="A57" s="8">
        <v>1.1200000000000001</v>
      </c>
      <c r="B57" s="9">
        <v>6.09</v>
      </c>
      <c r="C57" s="8"/>
      <c r="D57" s="8"/>
      <c r="E57" s="8"/>
      <c r="F57" s="8"/>
      <c r="G57" s="8"/>
    </row>
    <row r="58" spans="1:7">
      <c r="A58" s="8">
        <v>1.1399999999999999</v>
      </c>
      <c r="B58" s="9">
        <v>6.2</v>
      </c>
      <c r="C58" s="8"/>
      <c r="D58" s="8"/>
      <c r="E58" s="8"/>
      <c r="F58" s="8"/>
      <c r="G58" s="8"/>
    </row>
    <row r="59" spans="1:7">
      <c r="A59" s="8">
        <v>1.1599999999999999</v>
      </c>
      <c r="B59" s="9">
        <v>6.3</v>
      </c>
      <c r="C59" s="8"/>
      <c r="D59" s="8"/>
      <c r="E59" s="8"/>
      <c r="F59" s="8"/>
      <c r="G59" s="8"/>
    </row>
    <row r="60" spans="1:7">
      <c r="A60" s="8">
        <v>1.18</v>
      </c>
      <c r="B60" s="9">
        <v>6.41</v>
      </c>
      <c r="C60" s="8"/>
      <c r="D60" s="8"/>
      <c r="E60" s="8"/>
      <c r="F60" s="8"/>
      <c r="G60" s="8"/>
    </row>
    <row r="61" spans="1:7">
      <c r="A61" s="8">
        <v>1.2</v>
      </c>
      <c r="B61" s="9">
        <v>6.52</v>
      </c>
      <c r="C61" s="8"/>
      <c r="D61" s="8"/>
      <c r="E61" s="8"/>
      <c r="F61" s="8"/>
      <c r="G61" s="8"/>
    </row>
    <row r="62" spans="1:7">
      <c r="A62" s="8">
        <v>1.22</v>
      </c>
      <c r="B62" s="9">
        <v>6.62</v>
      </c>
      <c r="C62" s="8"/>
      <c r="D62" s="8"/>
      <c r="E62" s="8"/>
      <c r="F62" s="8"/>
      <c r="G62" s="8"/>
    </row>
    <row r="63" spans="1:7">
      <c r="A63" s="8">
        <v>1.24</v>
      </c>
      <c r="B63" s="9">
        <v>6.73</v>
      </c>
      <c r="C63" s="8"/>
      <c r="D63" s="8"/>
      <c r="E63" s="8"/>
      <c r="F63" s="8"/>
      <c r="G63" s="8"/>
    </row>
    <row r="64" spans="1:7">
      <c r="A64" s="8">
        <v>1.26</v>
      </c>
      <c r="B64" s="9">
        <v>6.83</v>
      </c>
      <c r="C64" s="8"/>
      <c r="D64" s="8"/>
      <c r="E64" s="8"/>
      <c r="F64" s="8"/>
      <c r="G64" s="8"/>
    </row>
    <row r="65" spans="1:7">
      <c r="A65" s="8">
        <v>1.28</v>
      </c>
      <c r="B65" s="9">
        <v>6.94</v>
      </c>
      <c r="C65" s="8"/>
      <c r="D65" s="8"/>
      <c r="E65" s="8"/>
      <c r="F65" s="8"/>
      <c r="G65" s="8"/>
    </row>
    <row r="66" spans="1:7">
      <c r="A66" s="8">
        <v>1.3</v>
      </c>
      <c r="B66" s="9">
        <v>7.05</v>
      </c>
      <c r="C66" s="8"/>
      <c r="D66" s="8"/>
      <c r="E66" s="8"/>
      <c r="F66" s="8"/>
      <c r="G66" s="8"/>
    </row>
    <row r="67" spans="1:7">
      <c r="A67" s="8">
        <v>1.32</v>
      </c>
      <c r="B67" s="9">
        <v>7.15</v>
      </c>
      <c r="C67" s="8"/>
      <c r="D67" s="8"/>
      <c r="E67" s="8"/>
      <c r="F67" s="8"/>
      <c r="G67" s="8"/>
    </row>
    <row r="68" spans="1:7">
      <c r="A68" s="8">
        <v>1.34</v>
      </c>
      <c r="B68" s="9">
        <v>7.26</v>
      </c>
      <c r="C68" s="8"/>
      <c r="D68" s="8"/>
      <c r="E68" s="8"/>
      <c r="F68" s="8"/>
      <c r="G68" s="8"/>
    </row>
    <row r="69" spans="1:7">
      <c r="A69" s="8">
        <v>1.36</v>
      </c>
      <c r="B69" s="9">
        <v>7.36</v>
      </c>
      <c r="C69" s="8"/>
      <c r="D69" s="8"/>
      <c r="E69" s="8"/>
      <c r="F69" s="8"/>
      <c r="G69" s="8"/>
    </row>
    <row r="70" spans="1:7">
      <c r="A70" s="8">
        <v>1.38</v>
      </c>
      <c r="B70" s="9">
        <v>7.47</v>
      </c>
      <c r="C70" s="8"/>
      <c r="D70" s="8"/>
      <c r="E70" s="8"/>
      <c r="F70" s="8"/>
      <c r="G70" s="8"/>
    </row>
    <row r="71" spans="1:7">
      <c r="A71" s="8">
        <v>1.4</v>
      </c>
      <c r="B71" s="9">
        <v>7.58</v>
      </c>
      <c r="C71" s="8"/>
      <c r="D71" s="8"/>
      <c r="E71" s="8"/>
      <c r="F71" s="8"/>
      <c r="G71" s="8"/>
    </row>
    <row r="72" spans="1:7">
      <c r="A72" s="8">
        <v>1.42</v>
      </c>
      <c r="B72" s="9">
        <v>7.68</v>
      </c>
      <c r="C72" s="8"/>
      <c r="D72" s="8"/>
      <c r="E72" s="8"/>
      <c r="F72" s="8"/>
      <c r="G72" s="8"/>
    </row>
    <row r="73" spans="1:7">
      <c r="A73" s="8">
        <v>1.44</v>
      </c>
      <c r="B73" s="9">
        <v>7.79</v>
      </c>
      <c r="C73" s="8"/>
      <c r="D73" s="8"/>
      <c r="E73" s="8"/>
      <c r="F73" s="8"/>
      <c r="G73" s="8"/>
    </row>
    <row r="74" spans="1:7">
      <c r="A74" s="8">
        <v>1.46</v>
      </c>
      <c r="B74" s="9">
        <v>7.89</v>
      </c>
      <c r="C74" s="8"/>
      <c r="D74" s="8"/>
      <c r="E74" s="8"/>
      <c r="F74" s="8"/>
      <c r="G74" s="8"/>
    </row>
    <row r="75" spans="1:7">
      <c r="A75" s="8">
        <v>1.48</v>
      </c>
      <c r="B75" s="9">
        <v>8</v>
      </c>
      <c r="C75" s="8"/>
      <c r="D75" s="8"/>
      <c r="E75" s="8"/>
      <c r="F75" s="8"/>
      <c r="G75" s="8"/>
    </row>
    <row r="76" spans="1:7">
      <c r="A76" s="8">
        <v>1.5</v>
      </c>
      <c r="B76" s="9">
        <v>8.11</v>
      </c>
      <c r="C76" s="8"/>
      <c r="D76" s="8"/>
      <c r="E76" s="8"/>
      <c r="F76" s="8"/>
      <c r="G76" s="8"/>
    </row>
    <row r="77" spans="1:7">
      <c r="A77" s="8">
        <v>1.52</v>
      </c>
      <c r="B77" s="9">
        <v>8.2100000000000009</v>
      </c>
      <c r="C77" s="8"/>
      <c r="D77" s="8"/>
      <c r="E77" s="8"/>
      <c r="F77" s="8"/>
      <c r="G77" s="8"/>
    </row>
    <row r="78" spans="1:7">
      <c r="A78" s="8">
        <v>1.54</v>
      </c>
      <c r="B78" s="9">
        <v>8.32</v>
      </c>
      <c r="C78" s="8"/>
      <c r="D78" s="8"/>
      <c r="E78" s="8"/>
      <c r="F78" s="8"/>
      <c r="G78" s="8"/>
    </row>
    <row r="79" spans="1:7">
      <c r="A79" s="8">
        <v>1.56</v>
      </c>
      <c r="B79" s="9">
        <v>8.42</v>
      </c>
      <c r="C79" s="8"/>
      <c r="D79" s="8"/>
      <c r="E79" s="8"/>
      <c r="F79" s="8"/>
      <c r="G79" s="8"/>
    </row>
    <row r="80" spans="1:7">
      <c r="A80" s="8">
        <v>1.58</v>
      </c>
      <c r="B80" s="9">
        <v>8.5299999999999994</v>
      </c>
      <c r="C80" s="8"/>
      <c r="D80" s="8"/>
      <c r="E80" s="8"/>
      <c r="F80" s="8"/>
      <c r="G80" s="8"/>
    </row>
    <row r="81" spans="1:7">
      <c r="A81" s="8">
        <v>1.6</v>
      </c>
      <c r="B81" s="9">
        <v>8.64</v>
      </c>
      <c r="C81" s="8"/>
      <c r="D81" s="8"/>
      <c r="E81" s="8"/>
      <c r="F81" s="8"/>
      <c r="G81" s="8"/>
    </row>
    <row r="82" spans="1:7">
      <c r="A82" s="8">
        <v>1.62</v>
      </c>
      <c r="B82" s="9">
        <v>8.74</v>
      </c>
      <c r="C82" s="8"/>
      <c r="D82" s="8"/>
      <c r="E82" s="8"/>
      <c r="F82" s="8"/>
      <c r="G82" s="8"/>
    </row>
    <row r="83" spans="1:7">
      <c r="A83" s="8">
        <v>1.64</v>
      </c>
      <c r="B83" s="9">
        <v>8.85</v>
      </c>
      <c r="C83" s="8"/>
      <c r="D83" s="8"/>
      <c r="E83" s="8"/>
      <c r="F83" s="8"/>
      <c r="G83" s="8"/>
    </row>
    <row r="84" spans="1:7">
      <c r="A84" s="8">
        <v>1.66</v>
      </c>
      <c r="B84" s="9">
        <v>8.9600000000000009</v>
      </c>
      <c r="C84" s="8"/>
      <c r="D84" s="8"/>
      <c r="E84" s="8"/>
      <c r="F84" s="8"/>
      <c r="G84" s="8"/>
    </row>
    <row r="85" spans="1:7">
      <c r="A85" s="8">
        <v>1.68</v>
      </c>
      <c r="B85" s="9">
        <v>9.06</v>
      </c>
      <c r="C85" s="8"/>
      <c r="D85" s="8"/>
      <c r="E85" s="8"/>
      <c r="F85" s="8"/>
      <c r="G85" s="8"/>
    </row>
    <row r="86" spans="1:7">
      <c r="A86" s="8">
        <v>1.7</v>
      </c>
      <c r="B86" s="9">
        <v>9.17</v>
      </c>
      <c r="C86" s="8"/>
      <c r="D86" s="8"/>
      <c r="E86" s="8"/>
      <c r="F86" s="8"/>
      <c r="G86" s="8"/>
    </row>
    <row r="87" spans="1:7">
      <c r="A87" s="8">
        <v>1.72</v>
      </c>
      <c r="B87" s="9">
        <v>9.27</v>
      </c>
      <c r="C87" s="8"/>
      <c r="D87" s="8"/>
      <c r="E87" s="8"/>
      <c r="F87" s="8"/>
      <c r="G87" s="8"/>
    </row>
    <row r="88" spans="1:7">
      <c r="A88" s="8">
        <v>1.74</v>
      </c>
      <c r="B88" s="9">
        <v>9.3800000000000008</v>
      </c>
      <c r="C88" s="8"/>
      <c r="D88" s="8"/>
      <c r="E88" s="8"/>
      <c r="F88" s="8"/>
      <c r="G88" s="8"/>
    </row>
    <row r="89" spans="1:7">
      <c r="A89" s="8">
        <v>1.76</v>
      </c>
      <c r="B89" s="9">
        <v>9.49</v>
      </c>
      <c r="C89" s="8"/>
      <c r="D89" s="8"/>
      <c r="E89" s="8"/>
      <c r="F89" s="8"/>
      <c r="G89" s="8"/>
    </row>
    <row r="90" spans="1:7">
      <c r="A90" s="8">
        <v>1.78</v>
      </c>
      <c r="B90" s="9">
        <v>9.59</v>
      </c>
      <c r="C90" s="8"/>
      <c r="D90" s="8"/>
      <c r="E90" s="8"/>
      <c r="F90" s="8"/>
      <c r="G90" s="8"/>
    </row>
    <row r="91" spans="1:7">
      <c r="A91" s="8">
        <v>1.8</v>
      </c>
      <c r="B91" s="8">
        <v>9.6999999999999993</v>
      </c>
      <c r="C91" s="8"/>
      <c r="D91" s="8"/>
      <c r="E91" s="8"/>
      <c r="F91" s="8"/>
      <c r="G91" s="8"/>
    </row>
    <row r="92" spans="1:7">
      <c r="A92" s="8">
        <v>1.82</v>
      </c>
      <c r="B92" s="8">
        <v>9.8000000000000007</v>
      </c>
      <c r="C92" s="8"/>
      <c r="D92" s="8"/>
      <c r="E92" s="8"/>
      <c r="F92" s="8"/>
      <c r="G92" s="8"/>
    </row>
    <row r="93" spans="1:7">
      <c r="A93" s="8">
        <v>1.84</v>
      </c>
      <c r="B93" s="8">
        <v>9.91</v>
      </c>
      <c r="C93" s="8"/>
      <c r="D93" s="8"/>
      <c r="E93" s="8"/>
      <c r="F93" s="8"/>
      <c r="G93" s="8"/>
    </row>
    <row r="94" spans="1:7">
      <c r="A94" s="8">
        <v>1.86</v>
      </c>
      <c r="B94" s="8">
        <v>10.02</v>
      </c>
      <c r="C94" s="8"/>
      <c r="D94" s="8"/>
      <c r="E94" s="8"/>
      <c r="F94" s="8"/>
      <c r="G94" s="8"/>
    </row>
    <row r="95" spans="1:7">
      <c r="A95" s="8">
        <v>1.88</v>
      </c>
      <c r="B95" s="8">
        <v>10.119999999999999</v>
      </c>
      <c r="C95" s="8"/>
      <c r="D95" s="8"/>
      <c r="E95" s="8"/>
      <c r="F95" s="8"/>
      <c r="G95" s="8"/>
    </row>
    <row r="96" spans="1:7">
      <c r="A96" s="8">
        <v>1.9</v>
      </c>
      <c r="B96" s="8">
        <v>10.23</v>
      </c>
      <c r="C96" s="8"/>
      <c r="D96" s="8"/>
      <c r="E96" s="8"/>
      <c r="F96" s="8"/>
      <c r="G96" s="8"/>
    </row>
    <row r="97" spans="1:7">
      <c r="A97" s="8">
        <v>1.92</v>
      </c>
      <c r="B97" s="8">
        <v>10.33</v>
      </c>
      <c r="C97" s="8"/>
      <c r="D97" s="8"/>
      <c r="E97" s="8"/>
      <c r="F97" s="8"/>
      <c r="G97" s="8"/>
    </row>
    <row r="98" spans="1:7">
      <c r="A98" s="8">
        <v>1.94</v>
      </c>
      <c r="B98" s="8">
        <v>10.44</v>
      </c>
      <c r="C98" s="8"/>
      <c r="D98" s="8"/>
      <c r="E98" s="8"/>
      <c r="F98" s="8"/>
      <c r="G98" s="8"/>
    </row>
    <row r="99" spans="1:7">
      <c r="A99" s="8">
        <v>1.96</v>
      </c>
      <c r="B99" s="8">
        <v>10.55</v>
      </c>
      <c r="C99" s="8"/>
      <c r="D99" s="8"/>
      <c r="E99" s="8"/>
      <c r="F99" s="8"/>
      <c r="G99" s="8"/>
    </row>
    <row r="100" spans="1:7">
      <c r="A100" s="8">
        <v>1.98</v>
      </c>
      <c r="B100" s="8">
        <v>10.65</v>
      </c>
      <c r="C100" s="8"/>
      <c r="D100" s="8"/>
      <c r="E100" s="8"/>
      <c r="F100" s="8"/>
      <c r="G100" s="8"/>
    </row>
    <row r="101" spans="1:7">
      <c r="A101" s="8">
        <v>2</v>
      </c>
      <c r="B101" s="9">
        <v>10.76</v>
      </c>
      <c r="C101" s="8"/>
      <c r="D101" s="8"/>
      <c r="E101" s="8"/>
      <c r="F101" s="8"/>
      <c r="G101" s="8"/>
    </row>
    <row r="102" spans="1:7">
      <c r="A102" s="8">
        <v>2.02</v>
      </c>
      <c r="B102" s="9">
        <v>10.87</v>
      </c>
      <c r="C102" s="8"/>
      <c r="D102" s="8"/>
      <c r="E102" s="8"/>
      <c r="F102" s="8"/>
      <c r="G102" s="8"/>
    </row>
    <row r="103" spans="1:7">
      <c r="A103" s="8">
        <v>2.04</v>
      </c>
      <c r="B103" s="9">
        <v>10.97</v>
      </c>
      <c r="C103" s="8"/>
      <c r="D103" s="8"/>
      <c r="E103" s="8"/>
      <c r="F103" s="8"/>
      <c r="G103" s="8"/>
    </row>
    <row r="104" spans="1:7">
      <c r="A104" s="8">
        <v>2.06</v>
      </c>
      <c r="B104" s="9">
        <v>11.08</v>
      </c>
      <c r="C104" s="8"/>
      <c r="D104" s="8"/>
      <c r="E104" s="8"/>
      <c r="F104" s="8"/>
      <c r="G104" s="8"/>
    </row>
    <row r="105" spans="1:7">
      <c r="A105" s="8">
        <v>2.08</v>
      </c>
      <c r="B105" s="9">
        <v>11.18</v>
      </c>
      <c r="C105" s="8"/>
      <c r="D105" s="8"/>
      <c r="E105" s="8"/>
      <c r="F105" s="8"/>
      <c r="G105" s="8"/>
    </row>
    <row r="106" spans="1:7">
      <c r="A106" s="8">
        <v>2.1</v>
      </c>
      <c r="B106" s="9">
        <v>11.29</v>
      </c>
      <c r="C106" s="8"/>
      <c r="D106" s="8"/>
      <c r="E106" s="8"/>
      <c r="F106" s="8"/>
      <c r="G106" s="8"/>
    </row>
    <row r="107" spans="1:7">
      <c r="A107" s="8">
        <v>2.12</v>
      </c>
      <c r="B107" s="9">
        <v>11.4</v>
      </c>
      <c r="C107" s="8"/>
      <c r="D107" s="8"/>
      <c r="E107" s="8"/>
      <c r="F107" s="8"/>
      <c r="G107" s="8"/>
    </row>
    <row r="108" spans="1:7">
      <c r="A108" s="8">
        <v>2.14</v>
      </c>
      <c r="B108" s="9">
        <v>11.5</v>
      </c>
      <c r="C108" s="8"/>
      <c r="D108" s="8"/>
      <c r="E108" s="8"/>
      <c r="F108" s="8"/>
      <c r="G108" s="8"/>
    </row>
    <row r="109" spans="1:7">
      <c r="A109" s="8">
        <v>2.16</v>
      </c>
      <c r="B109" s="9">
        <v>11.61</v>
      </c>
      <c r="C109" s="8"/>
      <c r="D109" s="8"/>
      <c r="E109" s="8"/>
      <c r="F109" s="8"/>
      <c r="G109" s="8"/>
    </row>
    <row r="110" spans="1:7">
      <c r="A110" s="8">
        <v>2.1800000000000002</v>
      </c>
      <c r="B110" s="9">
        <v>11.71</v>
      </c>
      <c r="C110" s="8"/>
      <c r="D110" s="8"/>
      <c r="E110" s="8"/>
      <c r="F110" s="8"/>
      <c r="G110" s="8"/>
    </row>
    <row r="111" spans="1:7">
      <c r="A111" s="8">
        <v>2.2000000000000002</v>
      </c>
      <c r="B111" s="9">
        <v>11.82</v>
      </c>
      <c r="C111" s="8"/>
      <c r="D111" s="8"/>
      <c r="E111" s="8"/>
      <c r="F111" s="8"/>
      <c r="G111" s="8"/>
    </row>
    <row r="112" spans="1:7">
      <c r="A112" s="8">
        <v>2.2200000000000002</v>
      </c>
      <c r="B112" s="9">
        <v>11.93</v>
      </c>
      <c r="C112" s="8"/>
      <c r="D112" s="8"/>
      <c r="E112" s="8"/>
      <c r="F112" s="8"/>
      <c r="G112" s="8"/>
    </row>
    <row r="113" spans="1:7">
      <c r="A113" s="8">
        <v>2.2400000000000002</v>
      </c>
      <c r="B113" s="9">
        <v>12.03</v>
      </c>
      <c r="C113" s="8"/>
      <c r="D113" s="8"/>
      <c r="E113" s="8"/>
      <c r="F113" s="8"/>
      <c r="G113" s="8"/>
    </row>
    <row r="114" spans="1:7">
      <c r="A114" s="8">
        <v>2.2599999999999998</v>
      </c>
      <c r="B114" s="9">
        <v>12.14</v>
      </c>
      <c r="C114" s="8"/>
      <c r="D114" s="8"/>
      <c r="E114" s="8"/>
      <c r="F114" s="8"/>
      <c r="G114" s="8"/>
    </row>
    <row r="115" spans="1:7">
      <c r="A115" s="8">
        <v>2.2799999999999998</v>
      </c>
      <c r="B115" s="9">
        <v>12.24</v>
      </c>
      <c r="C115" s="8"/>
      <c r="D115" s="8"/>
      <c r="E115" s="8"/>
      <c r="F115" s="8"/>
      <c r="G115" s="8"/>
    </row>
    <row r="116" spans="1:7">
      <c r="A116" s="8">
        <v>2.2999999999999998</v>
      </c>
      <c r="B116" s="9">
        <v>12.35</v>
      </c>
      <c r="C116" s="8"/>
      <c r="D116" s="8"/>
      <c r="E116" s="8"/>
      <c r="F116" s="8"/>
      <c r="G116" s="8"/>
    </row>
    <row r="117" spans="1:7">
      <c r="A117" s="8">
        <v>2.3199999999999998</v>
      </c>
      <c r="B117" s="9">
        <v>12.46</v>
      </c>
      <c r="C117" s="8"/>
      <c r="D117" s="8"/>
      <c r="E117" s="8"/>
      <c r="F117" s="8"/>
      <c r="G117" s="8"/>
    </row>
    <row r="118" spans="1:7">
      <c r="A118" s="8">
        <v>2.34</v>
      </c>
      <c r="B118" s="9">
        <v>12.56</v>
      </c>
      <c r="C118" s="8"/>
      <c r="D118" s="8"/>
      <c r="E118" s="8"/>
      <c r="F118" s="8"/>
      <c r="G118" s="8"/>
    </row>
    <row r="119" spans="1:7">
      <c r="A119" s="8">
        <v>2.36</v>
      </c>
      <c r="B119" s="9">
        <v>12.67</v>
      </c>
      <c r="C119" s="8"/>
      <c r="D119" s="8"/>
      <c r="E119" s="8"/>
      <c r="F119" s="8"/>
      <c r="G119" s="8"/>
    </row>
    <row r="120" spans="1:7">
      <c r="A120" s="8">
        <v>2.38</v>
      </c>
      <c r="B120" s="9">
        <v>12.77</v>
      </c>
      <c r="C120" s="8"/>
      <c r="D120" s="8"/>
      <c r="E120" s="8"/>
      <c r="F120" s="8"/>
      <c r="G120" s="8"/>
    </row>
    <row r="121" spans="1:7">
      <c r="A121" s="8">
        <v>2.4</v>
      </c>
      <c r="B121" s="9">
        <v>12.88</v>
      </c>
      <c r="C121" s="8"/>
      <c r="D121" s="8"/>
      <c r="E121" s="8"/>
      <c r="F121" s="8"/>
      <c r="G121" s="8"/>
    </row>
    <row r="122" spans="1:7">
      <c r="A122" s="8">
        <v>2.42</v>
      </c>
      <c r="B122" s="9">
        <v>12.99</v>
      </c>
      <c r="C122" s="8"/>
      <c r="D122" s="8"/>
      <c r="E122" s="8"/>
      <c r="F122" s="8"/>
      <c r="G122" s="8"/>
    </row>
    <row r="123" spans="1:7">
      <c r="A123" s="8">
        <v>2.44</v>
      </c>
      <c r="B123" s="9">
        <v>13.09</v>
      </c>
      <c r="C123" s="8"/>
      <c r="D123" s="8"/>
      <c r="E123" s="8"/>
      <c r="F123" s="8"/>
      <c r="G123" s="8"/>
    </row>
    <row r="124" spans="1:7">
      <c r="A124" s="8">
        <v>2.46</v>
      </c>
      <c r="B124" s="9">
        <v>13.2</v>
      </c>
      <c r="C124" s="8"/>
      <c r="D124" s="8"/>
      <c r="E124" s="8"/>
      <c r="F124" s="8"/>
      <c r="G124" s="8"/>
    </row>
    <row r="125" spans="1:7">
      <c r="A125" s="8">
        <v>2.48</v>
      </c>
      <c r="B125" s="9">
        <v>13.31</v>
      </c>
      <c r="C125" s="8"/>
      <c r="D125" s="8"/>
      <c r="E125" s="8"/>
      <c r="F125" s="8"/>
      <c r="G125" s="8"/>
    </row>
    <row r="126" spans="1:7">
      <c r="A126" s="8">
        <v>2.5</v>
      </c>
      <c r="B126" s="9">
        <v>13.41</v>
      </c>
      <c r="C126" s="8"/>
      <c r="D126" s="8"/>
      <c r="E126" s="8"/>
      <c r="F126" s="8"/>
      <c r="G126" s="8"/>
    </row>
    <row r="127" spans="1:7">
      <c r="A127" s="8">
        <v>2.52</v>
      </c>
      <c r="B127" s="9">
        <v>13.52</v>
      </c>
      <c r="C127" s="8"/>
      <c r="D127" s="8"/>
      <c r="E127" s="8"/>
      <c r="F127" s="8"/>
      <c r="G127" s="8"/>
    </row>
    <row r="128" spans="1:7">
      <c r="A128" s="8">
        <v>2.54</v>
      </c>
      <c r="B128" s="9">
        <v>13.62</v>
      </c>
      <c r="C128" s="8"/>
      <c r="D128" s="8"/>
      <c r="E128" s="8"/>
      <c r="F128" s="8"/>
      <c r="G128" s="8"/>
    </row>
    <row r="129" spans="1:7">
      <c r="A129" s="8">
        <v>2.56</v>
      </c>
      <c r="B129" s="9">
        <v>13.73</v>
      </c>
      <c r="C129" s="8"/>
      <c r="D129" s="8"/>
      <c r="E129" s="8"/>
      <c r="F129" s="8"/>
      <c r="G129" s="8"/>
    </row>
    <row r="130" spans="1:7">
      <c r="A130" s="8">
        <v>2.58</v>
      </c>
      <c r="B130" s="9">
        <v>13.84</v>
      </c>
      <c r="C130" s="8"/>
      <c r="D130" s="8"/>
      <c r="E130" s="8"/>
      <c r="F130" s="8"/>
      <c r="G130" s="8"/>
    </row>
    <row r="131" spans="1:7">
      <c r="A131" s="8">
        <v>2.6</v>
      </c>
      <c r="B131" s="9">
        <v>13.94</v>
      </c>
      <c r="C131" s="8"/>
      <c r="D131" s="8"/>
      <c r="E131" s="8"/>
      <c r="F131" s="8"/>
      <c r="G131" s="8"/>
    </row>
    <row r="132" spans="1:7">
      <c r="A132" s="8">
        <v>2.62</v>
      </c>
      <c r="B132" s="9">
        <v>14.05</v>
      </c>
      <c r="C132" s="8"/>
      <c r="D132" s="8"/>
      <c r="E132" s="8"/>
      <c r="F132" s="8"/>
      <c r="G132" s="8"/>
    </row>
    <row r="133" spans="1:7">
      <c r="A133" s="8">
        <v>2.64</v>
      </c>
      <c r="B133" s="9">
        <v>14.15</v>
      </c>
      <c r="C133" s="8"/>
      <c r="D133" s="8"/>
      <c r="E133" s="8"/>
      <c r="F133" s="8"/>
      <c r="G133" s="8"/>
    </row>
    <row r="134" spans="1:7">
      <c r="A134" s="8">
        <v>2.66</v>
      </c>
      <c r="B134" s="9">
        <v>14.26</v>
      </c>
      <c r="C134" s="8"/>
      <c r="D134" s="8"/>
      <c r="E134" s="8"/>
      <c r="F134" s="8"/>
      <c r="G134" s="8"/>
    </row>
    <row r="135" spans="1:7">
      <c r="A135" s="8">
        <v>2.68</v>
      </c>
      <c r="B135" s="9">
        <v>14.37</v>
      </c>
      <c r="C135" s="8"/>
      <c r="D135" s="8"/>
      <c r="E135" s="8"/>
      <c r="F135" s="8"/>
      <c r="G135" s="8"/>
    </row>
    <row r="136" spans="1:7">
      <c r="A136" s="8">
        <v>2.7</v>
      </c>
      <c r="B136" s="9">
        <v>14.47</v>
      </c>
      <c r="C136" s="8"/>
      <c r="D136" s="8"/>
      <c r="E136" s="8"/>
      <c r="F136" s="8"/>
      <c r="G136" s="8"/>
    </row>
    <row r="137" spans="1:7">
      <c r="A137" s="8">
        <v>2.72</v>
      </c>
      <c r="B137" s="9">
        <v>14.58</v>
      </c>
      <c r="C137" s="8"/>
      <c r="D137" s="8"/>
      <c r="E137" s="8"/>
      <c r="F137" s="8"/>
      <c r="G137" s="8"/>
    </row>
    <row r="138" spans="1:7">
      <c r="A138" s="8">
        <v>2.74</v>
      </c>
      <c r="B138" s="9">
        <v>14.68</v>
      </c>
      <c r="C138" s="8"/>
      <c r="D138" s="8"/>
      <c r="E138" s="8"/>
      <c r="F138" s="8"/>
      <c r="G138" s="8"/>
    </row>
    <row r="139" spans="1:7">
      <c r="A139" s="8">
        <v>2.76</v>
      </c>
      <c r="B139" s="9">
        <v>14.79</v>
      </c>
      <c r="C139" s="8"/>
      <c r="D139" s="8"/>
      <c r="E139" s="8"/>
      <c r="F139" s="8"/>
      <c r="G139" s="8"/>
    </row>
    <row r="140" spans="1:7">
      <c r="A140" s="8">
        <v>2.78</v>
      </c>
      <c r="B140" s="9">
        <v>14.9</v>
      </c>
      <c r="C140" s="8"/>
      <c r="D140" s="8"/>
      <c r="E140" s="8"/>
      <c r="F140" s="8"/>
      <c r="G140" s="8"/>
    </row>
    <row r="141" spans="1:7">
      <c r="A141" s="8">
        <v>2.8</v>
      </c>
      <c r="B141" s="8">
        <v>15</v>
      </c>
      <c r="C141" s="8"/>
      <c r="D141" s="8"/>
      <c r="E141" s="8"/>
      <c r="F141" s="8"/>
      <c r="G141" s="8"/>
    </row>
    <row r="142" spans="1:7">
      <c r="A142" s="8">
        <v>2.82</v>
      </c>
      <c r="B142" s="8">
        <v>15.11</v>
      </c>
      <c r="C142" s="8"/>
      <c r="D142" s="8"/>
      <c r="E142" s="8"/>
      <c r="F142" s="8"/>
      <c r="G142" s="8"/>
    </row>
    <row r="143" spans="1:7">
      <c r="A143" s="8">
        <v>2.84</v>
      </c>
      <c r="B143" s="8">
        <v>15.22</v>
      </c>
      <c r="C143" s="8"/>
      <c r="D143" s="8"/>
      <c r="E143" s="8"/>
      <c r="F143" s="8"/>
      <c r="G143" s="8"/>
    </row>
    <row r="144" spans="1:7">
      <c r="A144" s="8">
        <v>2.86</v>
      </c>
      <c r="B144" s="8">
        <v>15.32</v>
      </c>
      <c r="C144" s="8"/>
      <c r="D144" s="8"/>
      <c r="E144" s="8"/>
      <c r="F144" s="8"/>
      <c r="G144" s="8"/>
    </row>
    <row r="145" spans="1:7">
      <c r="A145" s="8">
        <v>2.88</v>
      </c>
      <c r="B145" s="8">
        <v>15.43</v>
      </c>
      <c r="C145" s="8"/>
      <c r="D145" s="8"/>
      <c r="E145" s="8"/>
      <c r="F145" s="8"/>
      <c r="G145" s="8"/>
    </row>
    <row r="146" spans="1:7">
      <c r="A146" s="8">
        <v>2.9</v>
      </c>
      <c r="B146" s="8">
        <v>15.53</v>
      </c>
      <c r="C146" s="8"/>
      <c r="D146" s="8"/>
      <c r="E146" s="8"/>
      <c r="F146" s="8"/>
      <c r="G146" s="8"/>
    </row>
    <row r="147" spans="1:7">
      <c r="A147" s="8">
        <v>2.92</v>
      </c>
      <c r="B147" s="8">
        <v>15.64</v>
      </c>
      <c r="C147" s="8"/>
      <c r="D147" s="8"/>
      <c r="E147" s="8"/>
      <c r="F147" s="8"/>
      <c r="G147" s="8"/>
    </row>
    <row r="148" spans="1:7">
      <c r="A148" s="8">
        <v>2.94</v>
      </c>
      <c r="B148" s="8">
        <v>15.75</v>
      </c>
      <c r="C148" s="8"/>
      <c r="D148" s="8"/>
      <c r="E148" s="8"/>
      <c r="F148" s="8"/>
      <c r="G148" s="8"/>
    </row>
    <row r="149" spans="1:7">
      <c r="A149" s="8">
        <v>2.96</v>
      </c>
      <c r="B149" s="8">
        <v>15.85</v>
      </c>
      <c r="C149" s="8"/>
      <c r="D149" s="8"/>
      <c r="E149" s="8"/>
      <c r="F149" s="8"/>
      <c r="G149" s="8"/>
    </row>
    <row r="150" spans="1:7">
      <c r="A150" s="8">
        <v>2.98</v>
      </c>
      <c r="B150" s="8">
        <v>15.96</v>
      </c>
      <c r="C150" s="8"/>
      <c r="D150" s="8"/>
      <c r="E150" s="8"/>
      <c r="F150" s="8"/>
      <c r="G150" s="8"/>
    </row>
    <row r="151" spans="1:7">
      <c r="A151" s="8">
        <v>3</v>
      </c>
      <c r="B151" s="9">
        <v>16.059999999999999</v>
      </c>
      <c r="C151" s="8"/>
      <c r="D151" s="8"/>
      <c r="E151" s="8"/>
      <c r="F151" s="8"/>
      <c r="G151" s="8"/>
    </row>
    <row r="152" spans="1:7">
      <c r="A152" s="8">
        <v>3.02</v>
      </c>
      <c r="B152" s="9">
        <v>16.170000000000002</v>
      </c>
      <c r="C152" s="8"/>
      <c r="D152" s="8"/>
      <c r="E152" s="8"/>
      <c r="F152" s="8"/>
      <c r="G152" s="8"/>
    </row>
    <row r="153" spans="1:7">
      <c r="A153" s="8">
        <v>3.04</v>
      </c>
      <c r="B153" s="9">
        <v>16.28</v>
      </c>
      <c r="C153" s="8"/>
      <c r="D153" s="8"/>
      <c r="E153" s="8"/>
      <c r="F153" s="8"/>
      <c r="G153" s="8"/>
    </row>
    <row r="154" spans="1:7">
      <c r="A154" s="8">
        <v>3.06</v>
      </c>
      <c r="B154" s="9">
        <v>16.38</v>
      </c>
      <c r="C154" s="8"/>
      <c r="D154" s="8"/>
      <c r="E154" s="8"/>
      <c r="F154" s="8"/>
      <c r="G154" s="8"/>
    </row>
    <row r="155" spans="1:7">
      <c r="A155" s="8">
        <v>3.08</v>
      </c>
      <c r="B155" s="9">
        <v>16.489999999999998</v>
      </c>
      <c r="C155" s="8"/>
      <c r="D155" s="8"/>
      <c r="E155" s="8"/>
      <c r="F155" s="8"/>
      <c r="G155" s="8"/>
    </row>
    <row r="156" spans="1:7">
      <c r="A156" s="8">
        <v>3.1</v>
      </c>
      <c r="B156" s="9">
        <v>16.600000000000001</v>
      </c>
      <c r="C156" s="8"/>
      <c r="D156" s="8"/>
      <c r="E156" s="8"/>
      <c r="F156" s="8"/>
      <c r="G156" s="8"/>
    </row>
    <row r="157" spans="1:7">
      <c r="A157" s="8">
        <v>3.12</v>
      </c>
      <c r="B157" s="9">
        <v>16.7</v>
      </c>
      <c r="C157" s="8"/>
      <c r="D157" s="8"/>
      <c r="E157" s="8"/>
      <c r="F157" s="8"/>
      <c r="G157" s="8"/>
    </row>
    <row r="158" spans="1:7">
      <c r="A158" s="8">
        <v>3.14</v>
      </c>
      <c r="B158" s="9">
        <v>16.809999999999999</v>
      </c>
      <c r="C158" s="8"/>
      <c r="D158" s="8"/>
      <c r="E158" s="8"/>
      <c r="F158" s="8"/>
      <c r="G158" s="8"/>
    </row>
    <row r="159" spans="1:7">
      <c r="A159" s="8">
        <v>3.16</v>
      </c>
      <c r="B159" s="9">
        <v>16.91</v>
      </c>
      <c r="C159" s="8"/>
      <c r="D159" s="8"/>
      <c r="E159" s="8"/>
      <c r="F159" s="8"/>
      <c r="G159" s="8"/>
    </row>
    <row r="160" spans="1:7">
      <c r="A160" s="8">
        <v>3.18</v>
      </c>
      <c r="B160" s="9">
        <v>17.02</v>
      </c>
      <c r="C160" s="8"/>
      <c r="D160" s="8"/>
      <c r="E160" s="8"/>
      <c r="F160" s="8"/>
      <c r="G160" s="8"/>
    </row>
    <row r="161" spans="1:7">
      <c r="A161" s="8">
        <v>3.2</v>
      </c>
      <c r="B161" s="9">
        <v>17.13</v>
      </c>
      <c r="C161" s="8"/>
      <c r="D161" s="8"/>
      <c r="E161" s="8"/>
      <c r="F161" s="8"/>
      <c r="G161" s="8"/>
    </row>
    <row r="162" spans="1:7">
      <c r="A162" s="8">
        <v>3.22</v>
      </c>
      <c r="B162" s="9">
        <v>17.23</v>
      </c>
      <c r="C162" s="8"/>
      <c r="D162" s="8"/>
      <c r="E162" s="8"/>
      <c r="F162" s="8"/>
      <c r="G162" s="8"/>
    </row>
    <row r="163" spans="1:7">
      <c r="A163" s="8">
        <v>3.24</v>
      </c>
      <c r="B163" s="9">
        <v>17.34</v>
      </c>
      <c r="C163" s="8"/>
      <c r="D163" s="8"/>
      <c r="E163" s="8"/>
      <c r="F163" s="8"/>
      <c r="G163" s="8"/>
    </row>
    <row r="164" spans="1:7">
      <c r="A164" s="8">
        <v>3.26</v>
      </c>
      <c r="B164" s="9">
        <v>17.45</v>
      </c>
      <c r="C164" s="8"/>
      <c r="D164" s="8"/>
      <c r="E164" s="8"/>
      <c r="F164" s="8"/>
      <c r="G164" s="8"/>
    </row>
    <row r="165" spans="1:7">
      <c r="A165" s="8">
        <v>3.28</v>
      </c>
      <c r="B165" s="9">
        <v>17.55</v>
      </c>
      <c r="C165" s="8"/>
      <c r="D165" s="8"/>
      <c r="E165" s="8"/>
      <c r="F165" s="8"/>
      <c r="G165" s="8"/>
    </row>
    <row r="166" spans="1:7">
      <c r="A166" s="8">
        <v>3.3</v>
      </c>
      <c r="B166" s="9">
        <v>17.66</v>
      </c>
      <c r="C166" s="8"/>
      <c r="D166" s="8"/>
      <c r="E166" s="8"/>
      <c r="F166" s="8"/>
      <c r="G166" s="8"/>
    </row>
    <row r="167" spans="1:7">
      <c r="A167" s="8">
        <v>3.32</v>
      </c>
      <c r="B167" s="9">
        <v>17.77</v>
      </c>
      <c r="C167" s="8"/>
      <c r="D167" s="8"/>
      <c r="E167" s="8"/>
      <c r="F167" s="8"/>
      <c r="G167" s="8"/>
    </row>
    <row r="168" spans="1:7">
      <c r="A168" s="8">
        <v>3.34</v>
      </c>
      <c r="B168" s="9">
        <v>17.87</v>
      </c>
      <c r="C168" s="8"/>
      <c r="D168" s="8"/>
      <c r="E168" s="8"/>
      <c r="F168" s="8"/>
      <c r="G168" s="8"/>
    </row>
    <row r="169" spans="1:7">
      <c r="A169" s="8">
        <v>3.36</v>
      </c>
      <c r="B169" s="9">
        <v>17.98</v>
      </c>
      <c r="C169" s="8"/>
      <c r="D169" s="8"/>
      <c r="E169" s="8"/>
      <c r="F169" s="8"/>
      <c r="G169" s="8"/>
    </row>
    <row r="170" spans="1:7">
      <c r="A170" s="8">
        <v>3.38</v>
      </c>
      <c r="B170" s="9">
        <v>18.079999999999998</v>
      </c>
      <c r="C170" s="8"/>
      <c r="D170" s="8"/>
      <c r="E170" s="8"/>
      <c r="F170" s="8"/>
      <c r="G170" s="8"/>
    </row>
    <row r="171" spans="1:7">
      <c r="A171" s="8">
        <v>3.4</v>
      </c>
      <c r="B171" s="9">
        <v>18.190000000000001</v>
      </c>
      <c r="C171" s="8"/>
      <c r="D171" s="8"/>
      <c r="E171" s="8"/>
      <c r="F171" s="8"/>
      <c r="G171" s="8"/>
    </row>
    <row r="172" spans="1:7">
      <c r="A172" s="8">
        <v>3.42</v>
      </c>
      <c r="B172" s="9">
        <v>18.3</v>
      </c>
      <c r="C172" s="8"/>
      <c r="D172" s="8"/>
      <c r="E172" s="8"/>
      <c r="F172" s="8"/>
      <c r="G172" s="8"/>
    </row>
    <row r="173" spans="1:7">
      <c r="A173" s="8">
        <v>3.44</v>
      </c>
      <c r="B173" s="9">
        <v>18.399999999999999</v>
      </c>
      <c r="C173" s="8"/>
      <c r="D173" s="8"/>
      <c r="E173" s="8"/>
      <c r="F173" s="8"/>
      <c r="G173" s="8"/>
    </row>
    <row r="174" spans="1:7">
      <c r="A174" s="8">
        <v>3.46</v>
      </c>
      <c r="B174" s="9">
        <v>18.510000000000002</v>
      </c>
      <c r="C174" s="8"/>
      <c r="D174" s="8"/>
      <c r="E174" s="8"/>
      <c r="F174" s="8"/>
      <c r="G174" s="8"/>
    </row>
    <row r="175" spans="1:7">
      <c r="A175" s="8">
        <v>3.48</v>
      </c>
      <c r="B175" s="9">
        <v>18.62</v>
      </c>
      <c r="C175" s="8"/>
      <c r="D175" s="8"/>
      <c r="E175" s="8"/>
      <c r="F175" s="8"/>
      <c r="G175" s="8"/>
    </row>
    <row r="176" spans="1:7">
      <c r="A176" s="8">
        <v>3.5</v>
      </c>
      <c r="B176" s="9">
        <v>18.72</v>
      </c>
      <c r="C176" s="8"/>
      <c r="D176" s="8"/>
      <c r="E176" s="8"/>
      <c r="F176" s="8"/>
      <c r="G176" s="8"/>
    </row>
    <row r="177" spans="1:7">
      <c r="A177" s="8">
        <v>3.52</v>
      </c>
      <c r="B177" s="9">
        <v>18.829999999999998</v>
      </c>
      <c r="C177" s="8"/>
      <c r="D177" s="8"/>
      <c r="E177" s="8"/>
      <c r="F177" s="8"/>
      <c r="G177" s="8"/>
    </row>
    <row r="178" spans="1:7">
      <c r="A178" s="8">
        <v>3.54</v>
      </c>
      <c r="B178" s="9">
        <v>18.940000000000001</v>
      </c>
      <c r="C178" s="8"/>
      <c r="D178" s="8"/>
      <c r="E178" s="8"/>
      <c r="F178" s="8"/>
      <c r="G178" s="8"/>
    </row>
    <row r="179" spans="1:7">
      <c r="A179" s="8">
        <v>3.56</v>
      </c>
      <c r="B179" s="9">
        <v>19.04</v>
      </c>
      <c r="C179" s="8"/>
      <c r="D179" s="8"/>
      <c r="E179" s="8"/>
      <c r="F179" s="8"/>
      <c r="G179" s="8"/>
    </row>
    <row r="180" spans="1:7">
      <c r="A180" s="8">
        <v>3.58</v>
      </c>
      <c r="B180" s="9">
        <v>19.149999999999999</v>
      </c>
      <c r="C180" s="8"/>
      <c r="D180" s="8"/>
      <c r="E180" s="8"/>
      <c r="F180" s="8"/>
      <c r="G180" s="8"/>
    </row>
    <row r="181" spans="1:7">
      <c r="A181" s="8">
        <v>3.6</v>
      </c>
      <c r="B181" s="9">
        <v>19.25</v>
      </c>
      <c r="C181" s="8"/>
      <c r="D181" s="8"/>
      <c r="E181" s="8"/>
      <c r="F181" s="8"/>
      <c r="G181" s="8"/>
    </row>
    <row r="182" spans="1:7">
      <c r="A182" s="8">
        <v>3.62</v>
      </c>
      <c r="B182" s="9">
        <v>19.36</v>
      </c>
      <c r="C182" s="8"/>
      <c r="D182" s="8"/>
      <c r="E182" s="8"/>
      <c r="F182" s="8"/>
      <c r="G182" s="8"/>
    </row>
    <row r="183" spans="1:7">
      <c r="A183" s="8">
        <v>3.64</v>
      </c>
      <c r="B183" s="9">
        <v>19.47</v>
      </c>
      <c r="C183" s="8"/>
      <c r="D183" s="8"/>
      <c r="E183" s="8"/>
      <c r="F183" s="8"/>
      <c r="G183" s="8"/>
    </row>
    <row r="184" spans="1:7">
      <c r="A184" s="8">
        <v>3.66</v>
      </c>
      <c r="B184" s="9">
        <v>19.57</v>
      </c>
      <c r="C184" s="8"/>
      <c r="D184" s="8"/>
      <c r="E184" s="8"/>
      <c r="F184" s="8"/>
      <c r="G184" s="8"/>
    </row>
    <row r="185" spans="1:7">
      <c r="A185" s="8">
        <v>3.68</v>
      </c>
      <c r="B185" s="9">
        <v>19.68</v>
      </c>
      <c r="C185" s="8"/>
      <c r="D185" s="8"/>
      <c r="E185" s="8"/>
      <c r="F185" s="8"/>
      <c r="G185" s="8"/>
    </row>
    <row r="186" spans="1:7">
      <c r="A186" s="8">
        <v>3.7</v>
      </c>
      <c r="B186" s="9">
        <v>19.79</v>
      </c>
      <c r="C186" s="8"/>
      <c r="D186" s="8"/>
      <c r="E186" s="8"/>
      <c r="F186" s="8"/>
      <c r="G186" s="8"/>
    </row>
    <row r="187" spans="1:7">
      <c r="A187" s="8">
        <v>3.72</v>
      </c>
      <c r="B187" s="9">
        <v>19.89</v>
      </c>
      <c r="C187" s="8"/>
      <c r="D187" s="8"/>
      <c r="E187" s="8"/>
      <c r="F187" s="8"/>
      <c r="G187" s="8"/>
    </row>
    <row r="188" spans="1:7">
      <c r="A188" s="8">
        <v>3.74</v>
      </c>
      <c r="B188" s="9">
        <v>20</v>
      </c>
      <c r="C188" s="8"/>
      <c r="D188" s="8"/>
      <c r="E188" s="8"/>
      <c r="F188" s="8"/>
      <c r="G188" s="8"/>
    </row>
    <row r="189" spans="1:7">
      <c r="A189" s="8">
        <v>3.76</v>
      </c>
      <c r="B189" s="9">
        <v>20.11</v>
      </c>
      <c r="C189" s="8"/>
      <c r="D189" s="8"/>
      <c r="E189" s="8"/>
      <c r="F189" s="8"/>
      <c r="G189" s="8"/>
    </row>
    <row r="190" spans="1:7">
      <c r="A190" s="8">
        <v>3.78</v>
      </c>
      <c r="B190" s="9">
        <v>20.21</v>
      </c>
      <c r="C190" s="8"/>
      <c r="D190" s="8"/>
      <c r="E190" s="8"/>
      <c r="F190" s="8"/>
      <c r="G190" s="8"/>
    </row>
    <row r="191" spans="1:7">
      <c r="A191" s="8">
        <v>3.8</v>
      </c>
      <c r="B191" s="8">
        <v>20.32</v>
      </c>
      <c r="C191" s="8"/>
      <c r="D191" s="8"/>
      <c r="E191" s="8"/>
      <c r="F191" s="8"/>
      <c r="G191" s="8"/>
    </row>
    <row r="192" spans="1:7">
      <c r="A192" s="8">
        <v>3.82</v>
      </c>
      <c r="B192" s="8">
        <v>20.43</v>
      </c>
      <c r="C192" s="8"/>
      <c r="D192" s="8"/>
      <c r="E192" s="8"/>
      <c r="F192" s="8"/>
      <c r="G192" s="8"/>
    </row>
    <row r="193" spans="1:7">
      <c r="A193" s="8">
        <v>3.84</v>
      </c>
      <c r="B193" s="8">
        <v>20.53</v>
      </c>
      <c r="C193" s="8"/>
      <c r="D193" s="8"/>
      <c r="E193" s="8"/>
      <c r="F193" s="8"/>
      <c r="G193" s="8"/>
    </row>
    <row r="194" spans="1:7">
      <c r="A194" s="8">
        <v>3.86</v>
      </c>
      <c r="B194" s="8">
        <v>20.64</v>
      </c>
      <c r="C194" s="8"/>
      <c r="D194" s="8"/>
      <c r="E194" s="8"/>
      <c r="F194" s="8"/>
      <c r="G194" s="8"/>
    </row>
    <row r="195" spans="1:7">
      <c r="A195" s="8">
        <v>3.88</v>
      </c>
      <c r="B195" s="8">
        <v>20.74</v>
      </c>
      <c r="C195" s="8"/>
      <c r="D195" s="8"/>
      <c r="E195" s="8"/>
      <c r="F195" s="8"/>
      <c r="G195" s="8"/>
    </row>
    <row r="196" spans="1:7">
      <c r="A196" s="8">
        <v>3.9</v>
      </c>
      <c r="B196" s="8">
        <v>20.85</v>
      </c>
      <c r="C196" s="8"/>
      <c r="D196" s="8"/>
      <c r="E196" s="8"/>
      <c r="F196" s="8"/>
      <c r="G196" s="8"/>
    </row>
    <row r="197" spans="1:7">
      <c r="A197" s="8">
        <v>3.92</v>
      </c>
      <c r="B197" s="8">
        <v>20.96</v>
      </c>
      <c r="C197" s="8"/>
      <c r="D197" s="8"/>
      <c r="E197" s="8"/>
      <c r="F197" s="8"/>
      <c r="G197" s="8"/>
    </row>
    <row r="198" spans="1:7">
      <c r="A198" s="8">
        <v>3.94</v>
      </c>
      <c r="B198" s="8">
        <v>21.06</v>
      </c>
      <c r="C198" s="8"/>
      <c r="D198" s="8"/>
      <c r="E198" s="8"/>
      <c r="F198" s="8"/>
      <c r="G198" s="8"/>
    </row>
    <row r="199" spans="1:7">
      <c r="A199" s="8">
        <v>3.96</v>
      </c>
      <c r="B199" s="8">
        <v>21.17</v>
      </c>
      <c r="C199" s="8"/>
      <c r="D199" s="8"/>
      <c r="E199" s="8"/>
      <c r="F199" s="8"/>
      <c r="G199" s="8"/>
    </row>
    <row r="200" spans="1:7">
      <c r="A200" s="8">
        <v>3.98</v>
      </c>
      <c r="B200" s="8">
        <v>21.28</v>
      </c>
      <c r="C200" s="8"/>
      <c r="D200" s="8"/>
      <c r="E200" s="8"/>
      <c r="F200" s="8"/>
      <c r="G200" s="8"/>
    </row>
    <row r="201" spans="1:7">
      <c r="A201" s="8">
        <v>4</v>
      </c>
      <c r="B201" s="9">
        <v>21.38</v>
      </c>
      <c r="C201" s="8"/>
      <c r="D201" s="8"/>
      <c r="E201" s="8"/>
      <c r="F201" s="8"/>
      <c r="G201" s="8"/>
    </row>
    <row r="202" spans="1:7">
      <c r="A202" s="8">
        <v>4.0199999999999996</v>
      </c>
      <c r="B202" s="9">
        <v>21.49</v>
      </c>
      <c r="C202" s="8"/>
      <c r="D202" s="8"/>
      <c r="E202" s="8"/>
      <c r="F202" s="8"/>
      <c r="G202" s="8"/>
    </row>
    <row r="203" spans="1:7">
      <c r="A203" s="8">
        <v>4.04</v>
      </c>
      <c r="B203" s="9">
        <v>21.6</v>
      </c>
      <c r="C203" s="8"/>
      <c r="D203" s="8"/>
      <c r="E203" s="8"/>
      <c r="F203" s="8"/>
      <c r="G203" s="8"/>
    </row>
    <row r="204" spans="1:7">
      <c r="A204" s="8">
        <v>4.0599999999999996</v>
      </c>
      <c r="B204" s="9">
        <v>21.7</v>
      </c>
      <c r="C204" s="8"/>
      <c r="D204" s="8"/>
      <c r="E204" s="8"/>
      <c r="F204" s="8"/>
      <c r="G204" s="8"/>
    </row>
    <row r="205" spans="1:7">
      <c r="A205" s="8">
        <v>4.08</v>
      </c>
      <c r="B205" s="9">
        <v>21.81</v>
      </c>
      <c r="C205" s="8"/>
      <c r="D205" s="8"/>
      <c r="E205" s="8"/>
      <c r="F205" s="8"/>
      <c r="G205" s="8"/>
    </row>
    <row r="206" spans="1:7">
      <c r="A206" s="8">
        <v>4.0999999999999996</v>
      </c>
      <c r="B206" s="9">
        <v>21.91</v>
      </c>
      <c r="C206" s="8"/>
      <c r="D206" s="8"/>
      <c r="E206" s="8"/>
      <c r="F206" s="8"/>
      <c r="G206" s="8"/>
    </row>
    <row r="207" spans="1:7">
      <c r="A207" s="8">
        <v>4.12</v>
      </c>
      <c r="B207" s="9">
        <v>22.02</v>
      </c>
      <c r="C207" s="8"/>
      <c r="D207" s="8"/>
      <c r="E207" s="8"/>
      <c r="F207" s="8"/>
      <c r="G207" s="8"/>
    </row>
    <row r="208" spans="1:7">
      <c r="A208" s="8">
        <v>4.1399999999999997</v>
      </c>
      <c r="B208" s="9">
        <v>22.13</v>
      </c>
      <c r="C208" s="8"/>
      <c r="D208" s="8"/>
      <c r="E208" s="8"/>
      <c r="F208" s="8"/>
      <c r="G208" s="8"/>
    </row>
    <row r="209" spans="1:7">
      <c r="A209" s="8">
        <v>4.16</v>
      </c>
      <c r="B209" s="9">
        <v>22.23</v>
      </c>
      <c r="C209" s="8"/>
      <c r="D209" s="8"/>
      <c r="E209" s="8"/>
      <c r="F209" s="8"/>
      <c r="G209" s="8"/>
    </row>
    <row r="210" spans="1:7">
      <c r="A210" s="8">
        <v>4.18</v>
      </c>
      <c r="B210" s="9">
        <v>22.34</v>
      </c>
      <c r="C210" s="8"/>
      <c r="D210" s="8"/>
      <c r="E210" s="8"/>
      <c r="F210" s="8"/>
      <c r="G210" s="8"/>
    </row>
    <row r="211" spans="1:7">
      <c r="A211" s="8">
        <v>4.2</v>
      </c>
      <c r="B211" s="9">
        <v>22.45</v>
      </c>
      <c r="C211" s="8"/>
      <c r="D211" s="8"/>
      <c r="E211" s="8"/>
      <c r="F211" s="8"/>
      <c r="G211" s="8"/>
    </row>
    <row r="212" spans="1:7">
      <c r="A212" s="8">
        <v>4.22</v>
      </c>
      <c r="B212" s="9">
        <v>22.55</v>
      </c>
      <c r="C212" s="8"/>
      <c r="D212" s="8"/>
      <c r="E212" s="8"/>
      <c r="F212" s="8"/>
      <c r="G212" s="8"/>
    </row>
    <row r="213" spans="1:7">
      <c r="A213" s="8">
        <v>4.24</v>
      </c>
      <c r="B213" s="9">
        <v>22.66</v>
      </c>
      <c r="C213" s="8"/>
      <c r="D213" s="8"/>
      <c r="E213" s="8"/>
      <c r="F213" s="8"/>
      <c r="G213" s="8"/>
    </row>
    <row r="214" spans="1:7">
      <c r="A214" s="8">
        <v>4.26</v>
      </c>
      <c r="B214" s="9">
        <v>22.77</v>
      </c>
      <c r="C214" s="8"/>
      <c r="D214" s="8"/>
      <c r="E214" s="8"/>
      <c r="F214" s="8"/>
      <c r="G214" s="8"/>
    </row>
    <row r="215" spans="1:7">
      <c r="A215" s="8">
        <v>4.28</v>
      </c>
      <c r="B215" s="9">
        <v>22.87</v>
      </c>
      <c r="C215" s="8"/>
      <c r="D215" s="8"/>
      <c r="E215" s="8"/>
      <c r="F215" s="8"/>
      <c r="G215" s="8"/>
    </row>
    <row r="216" spans="1:7">
      <c r="A216" s="8">
        <v>4.3</v>
      </c>
      <c r="B216" s="9">
        <v>22.98</v>
      </c>
      <c r="C216" s="8"/>
      <c r="D216" s="8"/>
      <c r="E216" s="8"/>
      <c r="F216" s="8"/>
      <c r="G216" s="8"/>
    </row>
    <row r="217" spans="1:7">
      <c r="A217" s="8">
        <v>4.32</v>
      </c>
      <c r="B217" s="9">
        <v>23.08</v>
      </c>
      <c r="C217" s="8"/>
      <c r="D217" s="8"/>
      <c r="E217" s="8"/>
      <c r="F217" s="8"/>
      <c r="G217" s="8"/>
    </row>
    <row r="218" spans="1:7">
      <c r="A218" s="8">
        <v>4.34</v>
      </c>
      <c r="B218" s="9">
        <v>23.19</v>
      </c>
      <c r="C218" s="8"/>
      <c r="D218" s="8"/>
      <c r="E218" s="8"/>
      <c r="F218" s="8"/>
      <c r="G218" s="8"/>
    </row>
    <row r="219" spans="1:7">
      <c r="A219" s="8">
        <v>4.3600000000000003</v>
      </c>
      <c r="B219" s="9">
        <v>23.3</v>
      </c>
      <c r="C219" s="8"/>
      <c r="D219" s="8"/>
      <c r="E219" s="8"/>
      <c r="F219" s="8"/>
      <c r="G219" s="8"/>
    </row>
    <row r="220" spans="1:7">
      <c r="A220" s="8">
        <v>4.38</v>
      </c>
      <c r="B220" s="9">
        <v>23.4</v>
      </c>
      <c r="C220" s="8"/>
      <c r="D220" s="8"/>
      <c r="E220" s="8"/>
      <c r="F220" s="8"/>
      <c r="G220" s="8"/>
    </row>
    <row r="221" spans="1:7">
      <c r="A221" s="8">
        <v>4.4000000000000004</v>
      </c>
      <c r="B221" s="9">
        <v>23.51</v>
      </c>
      <c r="C221" s="8"/>
      <c r="D221" s="8"/>
      <c r="E221" s="8"/>
      <c r="F221" s="8"/>
      <c r="G221" s="8"/>
    </row>
    <row r="222" spans="1:7">
      <c r="A222" s="8">
        <v>4.42</v>
      </c>
      <c r="B222" s="9">
        <v>23.62</v>
      </c>
      <c r="C222" s="8"/>
      <c r="D222" s="8"/>
      <c r="E222" s="8"/>
      <c r="F222" s="8"/>
      <c r="G222" s="8"/>
    </row>
    <row r="223" spans="1:7">
      <c r="A223" s="8">
        <v>4.4400000000000004</v>
      </c>
      <c r="B223" s="9">
        <v>23.72</v>
      </c>
      <c r="C223" s="8"/>
      <c r="D223" s="8"/>
      <c r="E223" s="8"/>
      <c r="F223" s="8"/>
      <c r="G223" s="8"/>
    </row>
    <row r="224" spans="1:7">
      <c r="A224" s="8">
        <v>4.46</v>
      </c>
      <c r="B224" s="9">
        <v>23.83</v>
      </c>
      <c r="C224" s="8"/>
      <c r="D224" s="8"/>
      <c r="E224" s="8"/>
      <c r="F224" s="8"/>
      <c r="G224" s="8"/>
    </row>
    <row r="225" spans="1:7">
      <c r="A225" s="8">
        <v>4.4800000000000004</v>
      </c>
      <c r="B225" s="9">
        <v>23.94</v>
      </c>
      <c r="C225" s="8"/>
      <c r="D225" s="8"/>
      <c r="E225" s="8"/>
      <c r="F225" s="8"/>
      <c r="G225" s="8"/>
    </row>
    <row r="226" spans="1:7">
      <c r="A226" s="8">
        <v>4.5</v>
      </c>
      <c r="B226" s="9">
        <v>24.04</v>
      </c>
      <c r="C226" s="8"/>
      <c r="D226" s="8"/>
      <c r="E226" s="8"/>
      <c r="F226" s="8"/>
      <c r="G226" s="8"/>
    </row>
    <row r="227" spans="1:7">
      <c r="A227" s="8">
        <v>4.5199999999999996</v>
      </c>
      <c r="B227" s="9">
        <v>24.15</v>
      </c>
      <c r="C227" s="8"/>
      <c r="D227" s="8"/>
      <c r="E227" s="8"/>
      <c r="F227" s="8"/>
      <c r="G227" s="8"/>
    </row>
    <row r="228" spans="1:7">
      <c r="A228" s="8">
        <v>4.54</v>
      </c>
      <c r="B228" s="9">
        <v>24.25</v>
      </c>
      <c r="C228" s="8"/>
      <c r="D228" s="8"/>
      <c r="E228" s="8"/>
      <c r="F228" s="8"/>
      <c r="G228" s="8"/>
    </row>
    <row r="229" spans="1:7">
      <c r="A229" s="8">
        <v>4.5599999999999996</v>
      </c>
      <c r="B229" s="9">
        <v>24.36</v>
      </c>
      <c r="C229" s="8"/>
      <c r="D229" s="8"/>
      <c r="E229" s="8"/>
      <c r="F229" s="8"/>
      <c r="G229" s="8"/>
    </row>
    <row r="230" spans="1:7">
      <c r="A230" s="8">
        <v>4.58</v>
      </c>
      <c r="B230" s="9">
        <v>24.47</v>
      </c>
      <c r="C230" s="8"/>
      <c r="D230" s="8"/>
      <c r="E230" s="8"/>
      <c r="F230" s="8"/>
      <c r="G230" s="8"/>
    </row>
    <row r="231" spans="1:7">
      <c r="A231" s="8">
        <v>4.5999999999999996</v>
      </c>
      <c r="B231" s="9">
        <v>24.57</v>
      </c>
      <c r="C231" s="8"/>
      <c r="D231" s="8"/>
      <c r="E231" s="8"/>
      <c r="F231" s="8"/>
      <c r="G231" s="8"/>
    </row>
    <row r="232" spans="1:7">
      <c r="A232" s="8">
        <v>4.62</v>
      </c>
      <c r="B232" s="9">
        <v>24.68</v>
      </c>
      <c r="C232" s="8"/>
      <c r="D232" s="8"/>
      <c r="E232" s="8"/>
      <c r="F232" s="8"/>
      <c r="G232" s="8"/>
    </row>
    <row r="233" spans="1:7">
      <c r="A233" s="8">
        <v>4.6399999999999997</v>
      </c>
      <c r="B233" s="9">
        <v>24.79</v>
      </c>
      <c r="C233" s="8"/>
      <c r="D233" s="8"/>
      <c r="E233" s="8"/>
      <c r="F233" s="8"/>
      <c r="G233" s="8"/>
    </row>
    <row r="234" spans="1:7">
      <c r="A234" s="8">
        <v>4.66</v>
      </c>
      <c r="B234" s="9">
        <v>24.89</v>
      </c>
      <c r="C234" s="8"/>
      <c r="D234" s="8"/>
      <c r="E234" s="8"/>
      <c r="F234" s="8"/>
      <c r="G234" s="8"/>
    </row>
    <row r="235" spans="1:7">
      <c r="A235" s="8">
        <v>4.68</v>
      </c>
      <c r="B235" s="9">
        <v>25</v>
      </c>
      <c r="C235" s="8"/>
      <c r="D235" s="8"/>
      <c r="E235" s="8"/>
      <c r="F235" s="8"/>
      <c r="G235" s="8"/>
    </row>
    <row r="236" spans="1:7">
      <c r="A236" s="8">
        <v>4.7</v>
      </c>
      <c r="B236" s="9">
        <v>25.11</v>
      </c>
      <c r="C236" s="8"/>
      <c r="D236" s="8"/>
      <c r="E236" s="8"/>
      <c r="F236" s="8"/>
      <c r="G236" s="8"/>
    </row>
    <row r="237" spans="1:7">
      <c r="A237" s="8">
        <v>4.72</v>
      </c>
      <c r="B237" s="9">
        <v>25.21</v>
      </c>
      <c r="C237" s="8"/>
      <c r="D237" s="8"/>
      <c r="E237" s="8"/>
      <c r="F237" s="8"/>
      <c r="G237" s="8"/>
    </row>
    <row r="238" spans="1:7">
      <c r="A238" s="8">
        <v>4.74</v>
      </c>
      <c r="B238" s="9">
        <v>25.32</v>
      </c>
      <c r="C238" s="8"/>
      <c r="D238" s="8"/>
      <c r="E238" s="8"/>
      <c r="F238" s="8"/>
      <c r="G238" s="8"/>
    </row>
    <row r="239" spans="1:7">
      <c r="A239" s="8">
        <v>4.76</v>
      </c>
      <c r="B239" s="9">
        <v>25.42</v>
      </c>
      <c r="C239" s="8"/>
      <c r="D239" s="8"/>
      <c r="E239" s="8"/>
      <c r="F239" s="8"/>
      <c r="G239" s="8"/>
    </row>
    <row r="240" spans="1:7">
      <c r="A240" s="8">
        <v>4.78</v>
      </c>
      <c r="B240" s="9">
        <v>25.53</v>
      </c>
      <c r="C240" s="8"/>
      <c r="D240" s="8"/>
      <c r="E240" s="8"/>
      <c r="F240" s="8"/>
      <c r="G240" s="8"/>
    </row>
    <row r="241" spans="1:7">
      <c r="A241" s="8">
        <v>4.8</v>
      </c>
      <c r="B241" s="9">
        <v>25.64</v>
      </c>
      <c r="C241" s="8"/>
      <c r="D241" s="8"/>
      <c r="E241" s="8"/>
      <c r="F241" s="8"/>
      <c r="G241" s="8"/>
    </row>
    <row r="242" spans="1:7">
      <c r="A242" s="8">
        <v>4.82</v>
      </c>
      <c r="B242" s="9">
        <v>25.74</v>
      </c>
      <c r="C242" s="8"/>
      <c r="D242" s="8"/>
      <c r="E242" s="8"/>
      <c r="F242" s="8"/>
      <c r="G242" s="8"/>
    </row>
    <row r="243" spans="1:7">
      <c r="A243" s="8">
        <v>4.84</v>
      </c>
      <c r="B243" s="9">
        <v>25.85</v>
      </c>
      <c r="C243" s="8"/>
      <c r="D243" s="8"/>
      <c r="E243" s="8"/>
      <c r="F243" s="8"/>
      <c r="G243" s="8"/>
    </row>
    <row r="244" spans="1:7">
      <c r="A244" s="8">
        <v>4.8600000000000003</v>
      </c>
      <c r="B244" s="9">
        <v>25.96</v>
      </c>
      <c r="C244" s="8"/>
      <c r="D244" s="8"/>
      <c r="E244" s="8"/>
      <c r="F244" s="8"/>
      <c r="G244" s="8"/>
    </row>
    <row r="245" spans="1:7">
      <c r="A245" s="8">
        <v>4.88</v>
      </c>
      <c r="B245" s="9">
        <v>26.06</v>
      </c>
      <c r="C245" s="8"/>
      <c r="D245" s="8"/>
      <c r="E245" s="8"/>
      <c r="F245" s="8"/>
      <c r="G245" s="8"/>
    </row>
    <row r="246" spans="1:7">
      <c r="A246" s="8">
        <v>4.9000000000000004</v>
      </c>
      <c r="B246" s="9">
        <v>26.17</v>
      </c>
      <c r="C246" s="8"/>
      <c r="D246" s="8"/>
      <c r="E246" s="8"/>
      <c r="F246" s="8"/>
      <c r="G246" s="8"/>
    </row>
    <row r="247" spans="1:7">
      <c r="A247" s="8">
        <v>4.92</v>
      </c>
      <c r="B247" s="9">
        <v>26.28</v>
      </c>
      <c r="C247" s="8"/>
      <c r="D247" s="8"/>
      <c r="E247" s="8"/>
      <c r="F247" s="8"/>
      <c r="G247" s="8"/>
    </row>
    <row r="248" spans="1:7">
      <c r="A248" s="8">
        <v>4.9400000000000004</v>
      </c>
      <c r="B248" s="9">
        <v>26.38</v>
      </c>
      <c r="C248" s="8"/>
      <c r="D248" s="8"/>
      <c r="E248" s="8"/>
      <c r="F248" s="8"/>
      <c r="G248" s="8"/>
    </row>
    <row r="249" spans="1:7">
      <c r="A249" s="8">
        <v>4.96</v>
      </c>
      <c r="B249" s="9">
        <v>26.49</v>
      </c>
      <c r="C249" s="8"/>
      <c r="D249" s="8"/>
      <c r="E249" s="8"/>
      <c r="F249" s="8"/>
      <c r="G249" s="8"/>
    </row>
    <row r="250" spans="1:7">
      <c r="A250" s="8">
        <v>4.9800000000000004</v>
      </c>
      <c r="B250" s="9">
        <v>26.59</v>
      </c>
      <c r="C250" s="8"/>
      <c r="D250" s="8"/>
      <c r="E250" s="8"/>
      <c r="F250" s="8"/>
      <c r="G250" s="8"/>
    </row>
    <row r="251" spans="1:7">
      <c r="A251" s="8">
        <v>5</v>
      </c>
      <c r="B251" s="9">
        <v>26.7</v>
      </c>
      <c r="C251" s="8"/>
      <c r="D251" s="8"/>
      <c r="E251" s="8"/>
      <c r="F251" s="8"/>
      <c r="G251" s="8"/>
    </row>
    <row r="252" spans="1:7">
      <c r="A252" s="8">
        <v>5.0199999999999996</v>
      </c>
      <c r="B252" s="9">
        <v>26.81</v>
      </c>
      <c r="C252" s="8"/>
      <c r="D252" s="8"/>
      <c r="E252" s="8"/>
      <c r="F252" s="8"/>
      <c r="G252" s="8"/>
    </row>
    <row r="253" spans="1:7">
      <c r="A253" s="8">
        <v>5.04</v>
      </c>
      <c r="B253" s="9">
        <v>26.91</v>
      </c>
      <c r="C253" s="8"/>
      <c r="D253" s="8"/>
      <c r="E253" s="8"/>
      <c r="F253" s="8"/>
      <c r="G253" s="8"/>
    </row>
    <row r="254" spans="1:7">
      <c r="A254" s="8">
        <v>5.0599999999999996</v>
      </c>
      <c r="B254" s="9">
        <v>27.02</v>
      </c>
      <c r="C254" s="8"/>
      <c r="D254" s="8"/>
      <c r="E254" s="8"/>
      <c r="F254" s="8"/>
      <c r="G254" s="8"/>
    </row>
    <row r="255" spans="1:7">
      <c r="A255" s="8">
        <v>5.08</v>
      </c>
      <c r="B255" s="9">
        <v>27.13</v>
      </c>
      <c r="C255" s="8"/>
      <c r="D255" s="8"/>
      <c r="E255" s="8"/>
      <c r="F255" s="8"/>
      <c r="G255" s="8"/>
    </row>
    <row r="256" spans="1:7">
      <c r="A256" s="8">
        <v>5.0999999999999996</v>
      </c>
      <c r="B256" s="9">
        <v>27.23</v>
      </c>
      <c r="C256" s="8"/>
      <c r="D256" s="8"/>
      <c r="E256" s="8"/>
      <c r="F256" s="8"/>
      <c r="G256" s="8"/>
    </row>
    <row r="257" spans="1:7">
      <c r="A257" s="8">
        <v>5.12</v>
      </c>
      <c r="B257" s="9">
        <v>27.34</v>
      </c>
      <c r="C257" s="8"/>
      <c r="D257" s="8"/>
      <c r="E257" s="8"/>
      <c r="F257" s="8"/>
      <c r="G257" s="8"/>
    </row>
    <row r="258" spans="1:7">
      <c r="A258" s="8">
        <v>5.14</v>
      </c>
      <c r="B258" s="9">
        <v>27.45</v>
      </c>
      <c r="C258" s="8"/>
      <c r="D258" s="8"/>
      <c r="E258" s="8"/>
      <c r="F258" s="8"/>
      <c r="G258" s="8"/>
    </row>
    <row r="259" spans="1:7">
      <c r="A259" s="8">
        <v>5.16</v>
      </c>
      <c r="B259" s="9">
        <v>27.55</v>
      </c>
      <c r="C259" s="8"/>
      <c r="D259" s="8"/>
      <c r="E259" s="8"/>
      <c r="F259" s="8"/>
      <c r="G259" s="8"/>
    </row>
    <row r="260" spans="1:7">
      <c r="A260" s="8">
        <v>5.1800000000000104</v>
      </c>
      <c r="B260" s="9">
        <v>27.66</v>
      </c>
      <c r="C260" s="8"/>
      <c r="D260" s="8"/>
      <c r="E260" s="8"/>
      <c r="F260" s="8"/>
      <c r="G260" s="8"/>
    </row>
    <row r="261" spans="1:7">
      <c r="A261" s="8">
        <v>5.2000000000000099</v>
      </c>
      <c r="B261" s="9">
        <v>27.76</v>
      </c>
      <c r="C261" s="8"/>
      <c r="D261" s="8"/>
      <c r="E261" s="8"/>
      <c r="F261" s="8"/>
      <c r="G261" s="8"/>
    </row>
    <row r="262" spans="1:7">
      <c r="A262" s="8">
        <v>5.2200000000000104</v>
      </c>
      <c r="B262" s="9">
        <v>27.87</v>
      </c>
      <c r="C262" s="8"/>
      <c r="D262" s="8"/>
      <c r="E262" s="8"/>
      <c r="F262" s="8"/>
      <c r="G262" s="8"/>
    </row>
    <row r="263" spans="1:7">
      <c r="A263" s="8">
        <v>5.24000000000001</v>
      </c>
      <c r="B263" s="9">
        <v>27.98</v>
      </c>
      <c r="C263" s="8"/>
      <c r="D263" s="8"/>
      <c r="E263" s="8"/>
      <c r="F263" s="8"/>
      <c r="G263" s="8"/>
    </row>
    <row r="264" spans="1:7">
      <c r="A264" s="8">
        <v>5.2600000000000096</v>
      </c>
      <c r="B264" s="9">
        <v>28.07</v>
      </c>
      <c r="C264" s="8"/>
      <c r="D264" s="8"/>
      <c r="E264" s="8"/>
      <c r="F264" s="8"/>
      <c r="G264" s="8"/>
    </row>
    <row r="265" spans="1:7">
      <c r="A265" s="8">
        <v>5.28000000000001</v>
      </c>
      <c r="B265" s="9">
        <v>28.15</v>
      </c>
      <c r="C265" s="8"/>
      <c r="D265" s="8"/>
      <c r="E265" s="8"/>
      <c r="F265" s="8"/>
      <c r="G265" s="8"/>
    </row>
    <row r="266" spans="1:7">
      <c r="A266" s="8">
        <v>5.3000000000000096</v>
      </c>
      <c r="B266" s="9">
        <v>28.2</v>
      </c>
      <c r="C266" s="8"/>
      <c r="D266" s="8"/>
      <c r="E266" s="8"/>
      <c r="F266" s="8"/>
      <c r="G266" s="8"/>
    </row>
    <row r="267" spans="1:7">
      <c r="A267" s="8">
        <v>5.3200000000000101</v>
      </c>
      <c r="B267" s="9">
        <v>28.23</v>
      </c>
      <c r="C267" s="8"/>
      <c r="D267" s="8"/>
      <c r="E267" s="8"/>
      <c r="F267" s="8"/>
      <c r="G267" s="8"/>
    </row>
  </sheetData>
  <sheetProtection sheet="1" objects="1" scenarios="1" selectLockedCells="1"/>
  <conditionalFormatting sqref="A1:A1048576">
    <cfRule type="expression" dxfId="1" priority="2">
      <formula>IF(AND(OR(B1=$P$3,B1=$P$5),OR(A1=$O$3,A1=$O$5)),TRUE,FALSE)</formula>
    </cfRule>
  </conditionalFormatting>
  <conditionalFormatting sqref="B1:B1048576">
    <cfRule type="expression" dxfId="0" priority="1">
      <formula>IF(AND(OR(B1=$P$3,B1=$P$5),OR(A1=$O$3,A1=$O$5)),TRUE,FALSE)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Tank Sounding</vt:lpstr>
      <vt:lpstr>FO (1P)</vt:lpstr>
      <vt:lpstr>FO (1S)</vt:lpstr>
      <vt:lpstr>FO (2P)</vt:lpstr>
      <vt:lpstr>FO (2S)</vt:lpstr>
      <vt:lpstr>DO (1P)</vt:lpstr>
      <vt:lpstr>DO (1S)</vt:lpstr>
      <vt:lpstr>DO (2P)</vt:lpstr>
      <vt:lpstr>DO (2S)</vt:lpstr>
      <vt:lpstr>'Tank Sounding'!Print_Area</vt:lpstr>
    </vt:vector>
  </TitlesOfParts>
  <Company>¿? aRp™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Tan</cp:lastModifiedBy>
  <cp:lastPrinted>2016-02-27T12:55:35Z</cp:lastPrinted>
  <dcterms:created xsi:type="dcterms:W3CDTF">2014-09-11T01:03:01Z</dcterms:created>
  <dcterms:modified xsi:type="dcterms:W3CDTF">2016-04-13T13:43:23Z</dcterms:modified>
</cp:coreProperties>
</file>