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Contract" sheetId="1" r:id="rId1"/>
    <sheet name="NAPS" sheetId="2" r:id="rId2"/>
    <sheet name="OPERATOR" sheetId="3" r:id="rId3"/>
    <sheet name="Contractor" sheetId="4" r:id="rId4"/>
  </sheets>
</workbook>
</file>

<file path=xl/comments2.xml><?xml version="1.0" encoding="utf-8"?>
<comments xmlns="http://schemas.openxmlformats.org/spreadsheetml/2006/main">
  <authors>
    <author>TN Lead HR</author>
  </authors>
  <commentList>
    <comment ref="A170" authorId="0">
      <text>
        <t xml:space="preserve">TN Lead HR:
Non NAPS Due to Age Limit Exceeds
LN1275 - Muthamil Selvi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446"/>
  <sheetViews>
    <sheetView workbookViewId="0" rightToLeft="0"/>
  </sheetViews>
  <cols>
    <col min="1" max="1" customWidth="1" width="4.85546875"/>
    <col min="2" max="2" customWidth="1" width="7.28515625"/>
    <col min="3" max="3" customWidth="1" width="13.42578125"/>
    <col min="4" max="4" customWidth="1" width="8.5703125"/>
    <col min="5" max="5" customWidth="1" width="14.42578125"/>
    <col min="6" max="6" customWidth="1" width="18.7109375"/>
    <col min="7" max="7" customWidth="1" width="10.5703125"/>
    <col min="8" max="8" customWidth="1" width="7"/>
    <col min="9" max="9" customWidth="1" width="7"/>
    <col min="10" max="10" customWidth="1" width="12.140625"/>
    <col min="11" max="11" customWidth="1" width="9.42578125"/>
    <col min="12" max="12" customWidth="1" width="4.85546875"/>
    <col min="13" max="13" customWidth="1" width="5.140625"/>
    <col min="14" max="14" customWidth="1" width="4.42578125"/>
    <col min="15" max="15" customWidth="1" width="6"/>
    <col min="16" max="16" customWidth="1" width="15.42578125"/>
    <col min="19" max="19" customWidth="1" width="12.28515625"/>
    <col min="20" max="20" customWidth="1" width="12.28515625"/>
  </cols>
  <sheetData>
    <row r="1"/>
    <row r="2">
      <c r="A2" t="str">
        <v>CODE</v>
      </c>
      <c r="B2" t="str">
        <v>EMP NO</v>
      </c>
      <c r="C2" t="str">
        <v>NAME</v>
      </c>
      <c r="D2" t="str">
        <v>CATEGORY</v>
      </c>
      <c r="E2" t="str">
        <v>DEPT</v>
      </c>
      <c r="F2" t="str">
        <v>SECTION</v>
      </c>
      <c r="G2" t="str">
        <v>POSITION New from 1.4.2026</v>
      </c>
      <c r="H2" t="str">
        <v>Basic</v>
      </c>
      <c r="I2" t="str">
        <v>DA</v>
      </c>
      <c r="J2" t="str">
        <v>Additional Basic</v>
      </c>
      <c r="K2" t="str">
        <v>Rated Gross</v>
      </c>
      <c r="L2" t="str">
        <v>PF ER</v>
      </c>
      <c r="M2" t="str">
        <v>ESI ER</v>
      </c>
      <c r="N2" t="str">
        <v>SC</v>
      </c>
      <c r="O2" t="str">
        <v>CTC</v>
      </c>
      <c r="P2" t="str">
        <v>Prodn Incentive</v>
      </c>
      <c r="S2" t="str">
        <v>Daily CTC</v>
      </c>
      <c r="T2" t="str">
        <v>Daily OT</v>
      </c>
    </row>
    <row r="3">
      <c r="A3" t="str">
        <f>LEFT(B3,2)</f>
        <v>AK</v>
      </c>
      <c r="B3" t="str">
        <v>AK0104</v>
      </c>
      <c r="C3" t="str">
        <v>MANIKANDAN N</v>
      </c>
      <c r="D3" t="str">
        <f>IF(E3="PRODUCTION","DIRECT","INDIRECT")</f>
        <v>INDIRECT</v>
      </c>
      <c r="E3" t="str">
        <v>EHS</v>
      </c>
      <c r="F3" t="str">
        <v>SAFETY</v>
      </c>
      <c r="G3" t="str">
        <v>CATEGORY III</v>
      </c>
      <c r="H3">
        <v>9499.12</v>
      </c>
      <c r="I3">
        <v>7750.340000000001</v>
      </c>
      <c r="J3">
        <v>917.88</v>
      </c>
      <c r="K3" s="1">
        <f>SUM(H3:J3)</f>
        <v>18167.340000000004</v>
      </c>
      <c r="L3">
        <v>1950</v>
      </c>
      <c r="M3">
        <f>ROUNDUP(K3*3.25%,0)</f>
        <v>591</v>
      </c>
      <c r="N3">
        <f>IF(G3="CATEGORY II",38,IF(G3="CATEGORY III",39,37))*26</f>
        <v>1014</v>
      </c>
      <c r="O3" s="1">
        <f>SUM(K3:N3)</f>
        <v>21722.340000000004</v>
      </c>
      <c r="P3">
        <v>5155</v>
      </c>
      <c r="Q3" s="1">
        <f>P3+O3</f>
        <v>26877.340000000004</v>
      </c>
      <c r="S3" s="1">
        <f>O3/26</f>
        <v>835.4746153846155</v>
      </c>
      <c r="T3" s="1">
        <f>K3/26/8*2</f>
        <v>174.68596153846158</v>
      </c>
    </row>
    <row r="4">
      <c r="A4" t="str">
        <f>LEFT(B4,2)</f>
        <v>AK</v>
      </c>
      <c r="B4" t="str">
        <v>AK0111</v>
      </c>
      <c r="C4" t="str">
        <v>KALLATHIYAN M</v>
      </c>
      <c r="D4" t="str">
        <f>IF(E4="PRODUCTION","DIRECT","INDIRECT")</f>
        <v>INDIRECT</v>
      </c>
      <c r="E4" t="str">
        <v>COMMERCIAL</v>
      </c>
      <c r="F4" t="str">
        <v>MATERIAL HANDLING STORES</v>
      </c>
      <c r="G4" t="str">
        <v>CATEGORY III</v>
      </c>
      <c r="H4">
        <v>9499.12</v>
      </c>
      <c r="I4">
        <v>7750.340000000001</v>
      </c>
      <c r="J4">
        <v>917.88</v>
      </c>
      <c r="K4" s="1">
        <f>SUM(H4:J4)</f>
        <v>18167.340000000004</v>
      </c>
      <c r="L4">
        <v>1950</v>
      </c>
      <c r="M4">
        <f>ROUNDUP(K4*3.25%,0)</f>
        <v>591</v>
      </c>
      <c r="N4">
        <f>IF(G4="CATEGORY II",38,IF(G4="CATEGORY III",39,37))*26</f>
        <v>1014</v>
      </c>
      <c r="O4" s="1">
        <f>SUM(K4:N4)</f>
        <v>21722.340000000004</v>
      </c>
      <c r="P4">
        <v>5155</v>
      </c>
      <c r="Q4" s="1">
        <f>P4+O4</f>
        <v>26877.340000000004</v>
      </c>
      <c r="S4" s="1">
        <f>O4/26</f>
        <v>835.4746153846155</v>
      </c>
      <c r="T4" s="1">
        <f>K4/26/8*2</f>
        <v>174.68596153846158</v>
      </c>
    </row>
    <row r="5">
      <c r="A5" t="str">
        <f>LEFT(B5,2)</f>
        <v>AK</v>
      </c>
      <c r="B5" t="str">
        <v>AK0160</v>
      </c>
      <c r="C5" t="str">
        <v>ARUMUGAM S</v>
      </c>
      <c r="D5" t="str">
        <f>IF(E5="PRODUCTION","DIRECT","INDIRECT")</f>
        <v>INDIRECT</v>
      </c>
      <c r="E5" t="str">
        <v>ENGINEERING</v>
      </c>
      <c r="F5" t="str">
        <v>TCM - ST</v>
      </c>
      <c r="G5" t="str">
        <v>CATEGORY III</v>
      </c>
      <c r="H5">
        <v>9499.12</v>
      </c>
      <c r="I5">
        <v>7750.340000000001</v>
      </c>
      <c r="J5">
        <v>797.88</v>
      </c>
      <c r="K5" s="1">
        <f>SUM(H5:J5)</f>
        <v>18047.340000000004</v>
      </c>
      <c r="L5">
        <v>1950</v>
      </c>
      <c r="M5">
        <f>ROUNDUP(K5*3.25%,0)</f>
        <v>587</v>
      </c>
      <c r="N5">
        <f>IF(G5="CATEGORY II",38,IF(G5="CATEGORY III",39,37))*26</f>
        <v>1014</v>
      </c>
      <c r="O5" s="1">
        <f>SUM(K5:N5)</f>
        <v>21598.340000000004</v>
      </c>
      <c r="P5">
        <v>5125</v>
      </c>
      <c r="Q5" s="1">
        <f>P5+O5</f>
        <v>26723.340000000004</v>
      </c>
      <c r="S5" s="1">
        <f>O5/26</f>
        <v>830.7053846153848</v>
      </c>
      <c r="T5" s="1">
        <f>K5/26/8*2</f>
        <v>173.53211538461542</v>
      </c>
    </row>
    <row r="6">
      <c r="A6" t="str">
        <f>LEFT(B6,2)</f>
        <v>AK</v>
      </c>
      <c r="B6" t="str">
        <v>AK0171</v>
      </c>
      <c r="C6" t="str">
        <v>JOHNSON S</v>
      </c>
      <c r="D6" t="str">
        <f>IF(E6="PRODUCTION","DIRECT","INDIRECT")</f>
        <v>DIRECT</v>
      </c>
      <c r="E6" t="str">
        <v>PRODUCTION</v>
      </c>
      <c r="F6" t="str">
        <v>TYRE BUILDING-P3</v>
      </c>
      <c r="G6" t="str">
        <v>CATEGORY III</v>
      </c>
      <c r="H6">
        <v>9499.12</v>
      </c>
      <c r="I6">
        <v>7750.340000000001</v>
      </c>
      <c r="J6">
        <v>757.88</v>
      </c>
      <c r="K6" s="1">
        <f>SUM(H6:J6)</f>
        <v>18007.340000000004</v>
      </c>
      <c r="L6">
        <v>1950</v>
      </c>
      <c r="M6">
        <f>ROUNDUP(K6*3.25%,0)</f>
        <v>586</v>
      </c>
      <c r="N6">
        <f>IF(G6="CATEGORY II",38,IF(G6="CATEGORY III",39,37))*26</f>
        <v>1014</v>
      </c>
      <c r="O6" s="1">
        <f>SUM(K6:N6)</f>
        <v>21557.340000000004</v>
      </c>
      <c r="P6">
        <v>5105</v>
      </c>
      <c r="Q6" s="1">
        <f>P6+O6</f>
        <v>26662.340000000004</v>
      </c>
      <c r="S6" s="1">
        <f>O6/26</f>
        <v>829.1284615384617</v>
      </c>
      <c r="T6" s="1">
        <f>K6/26/8*2</f>
        <v>173.14750000000004</v>
      </c>
    </row>
    <row r="7">
      <c r="A7" t="str">
        <f>LEFT(B7,2)</f>
        <v>AK</v>
      </c>
      <c r="B7" t="str">
        <v>AK0176</v>
      </c>
      <c r="C7" t="str">
        <v>GANESAN R</v>
      </c>
      <c r="D7" t="str">
        <f>IF(E7="PRODUCTION","DIRECT","INDIRECT")</f>
        <v>DIRECT</v>
      </c>
      <c r="E7" t="str">
        <v>PRODUCTION</v>
      </c>
      <c r="F7" t="str">
        <v>MIXING</v>
      </c>
      <c r="G7" t="str">
        <v>CATEGORY III</v>
      </c>
      <c r="H7">
        <v>9499.12</v>
      </c>
      <c r="I7">
        <v>7750.340000000001</v>
      </c>
      <c r="J7">
        <v>757.88</v>
      </c>
      <c r="K7" s="1">
        <f>SUM(H7:J7)</f>
        <v>18007.340000000004</v>
      </c>
      <c r="L7">
        <v>1950</v>
      </c>
      <c r="M7">
        <f>ROUNDUP(K7*3.25%,0)</f>
        <v>586</v>
      </c>
      <c r="N7">
        <f>IF(G7="CATEGORY II",38,IF(G7="CATEGORY III",39,37))*26</f>
        <v>1014</v>
      </c>
      <c r="O7" s="1">
        <f>SUM(K7:N7)</f>
        <v>21557.340000000004</v>
      </c>
      <c r="P7">
        <v>5105</v>
      </c>
      <c r="Q7" s="1">
        <f>P7+O7</f>
        <v>26662.340000000004</v>
      </c>
      <c r="S7" s="1">
        <f>O7/26</f>
        <v>829.1284615384617</v>
      </c>
      <c r="T7" s="1">
        <f>K7/26/8*2</f>
        <v>173.14750000000004</v>
      </c>
    </row>
    <row r="8">
      <c r="A8" t="str">
        <f>LEFT(B8,2)</f>
        <v>AK</v>
      </c>
      <c r="B8" t="str">
        <v>AK0206</v>
      </c>
      <c r="C8" t="str">
        <v>JEEVAN DURAI M</v>
      </c>
      <c r="D8" t="str">
        <f>IF(E8="PRODUCTION","DIRECT","INDIRECT")</f>
        <v>DIRECT</v>
      </c>
      <c r="E8" t="str">
        <v>PRODUCTION</v>
      </c>
      <c r="F8" t="str">
        <v>SPIDER MAN</v>
      </c>
      <c r="G8" t="str">
        <v>CATEGORY III</v>
      </c>
      <c r="H8">
        <v>9499.12</v>
      </c>
      <c r="I8">
        <v>7750.340000000001</v>
      </c>
      <c r="J8">
        <v>757.88</v>
      </c>
      <c r="K8" s="1">
        <f>SUM(H8:J8)</f>
        <v>18007.340000000004</v>
      </c>
      <c r="L8">
        <v>1950</v>
      </c>
      <c r="M8">
        <f>ROUNDUP(K8*3.25%,0)</f>
        <v>586</v>
      </c>
      <c r="N8">
        <f>IF(G8="CATEGORY II",38,IF(G8="CATEGORY III",39,37))*26</f>
        <v>1014</v>
      </c>
      <c r="O8" s="1">
        <f>SUM(K8:N8)</f>
        <v>21557.340000000004</v>
      </c>
      <c r="P8">
        <v>5105</v>
      </c>
      <c r="Q8" s="1">
        <f>P8+O8</f>
        <v>26662.340000000004</v>
      </c>
      <c r="S8" s="1">
        <f>O8/26</f>
        <v>829.1284615384617</v>
      </c>
      <c r="T8" s="1">
        <f>K8/26/8*2</f>
        <v>173.14750000000004</v>
      </c>
    </row>
    <row r="9">
      <c r="A9" t="str">
        <f>LEFT(B9,2)</f>
        <v>AK</v>
      </c>
      <c r="B9" t="str">
        <v>AK0212</v>
      </c>
      <c r="C9" t="str">
        <v>SELVAM O</v>
      </c>
      <c r="D9" t="str">
        <f>IF(E9="PRODUCTION","DIRECT","INDIRECT")</f>
        <v>DIRECT</v>
      </c>
      <c r="E9" t="str">
        <v>PRODUCTION</v>
      </c>
      <c r="F9" t="str">
        <v>MIXING</v>
      </c>
      <c r="G9" t="str">
        <v>CATEGORY III</v>
      </c>
      <c r="H9">
        <v>9499.12</v>
      </c>
      <c r="I9">
        <v>7750.340000000001</v>
      </c>
      <c r="J9">
        <v>757.88</v>
      </c>
      <c r="K9" s="1">
        <f>SUM(H9:J9)</f>
        <v>18007.340000000004</v>
      </c>
      <c r="L9">
        <v>1950</v>
      </c>
      <c r="M9">
        <f>ROUNDUP(K9*3.25%,0)</f>
        <v>586</v>
      </c>
      <c r="N9">
        <f>IF(G9="CATEGORY II",38,IF(G9="CATEGORY III",39,37))*26</f>
        <v>1014</v>
      </c>
      <c r="O9" s="1">
        <f>SUM(K9:N9)</f>
        <v>21557.340000000004</v>
      </c>
      <c r="P9">
        <v>5105</v>
      </c>
      <c r="Q9" s="1">
        <f>P9+O9</f>
        <v>26662.340000000004</v>
      </c>
      <c r="S9" s="1">
        <f>O9/26</f>
        <v>829.1284615384617</v>
      </c>
      <c r="T9" s="1">
        <f>K9/26/8*2</f>
        <v>173.14750000000004</v>
      </c>
    </row>
    <row r="10">
      <c r="A10" t="str">
        <f>LEFT(B10,2)</f>
        <v>AK</v>
      </c>
      <c r="B10" t="str">
        <v>AK0215</v>
      </c>
      <c r="C10" t="str">
        <v>ARUMUGAM S</v>
      </c>
      <c r="D10" t="str">
        <f>IF(E10="PRODUCTION","DIRECT","INDIRECT")</f>
        <v>DIRECT</v>
      </c>
      <c r="E10" t="str">
        <v>PRODUCTION</v>
      </c>
      <c r="F10" t="str">
        <v>EXTRUDER</v>
      </c>
      <c r="G10" t="str">
        <v>CATEGORY III</v>
      </c>
      <c r="H10">
        <v>9499.12</v>
      </c>
      <c r="I10">
        <v>7750.340000000001</v>
      </c>
      <c r="J10">
        <v>757.88</v>
      </c>
      <c r="K10" s="1">
        <f>SUM(H10:J10)</f>
        <v>18007.340000000004</v>
      </c>
      <c r="L10">
        <v>1950</v>
      </c>
      <c r="M10">
        <f>ROUNDUP(K10*3.25%,0)</f>
        <v>586</v>
      </c>
      <c r="N10">
        <f>IF(G10="CATEGORY II",38,IF(G10="CATEGORY III",39,37))*26</f>
        <v>1014</v>
      </c>
      <c r="O10" s="1">
        <f>SUM(K10:N10)</f>
        <v>21557.340000000004</v>
      </c>
      <c r="P10">
        <v>5105</v>
      </c>
      <c r="Q10" s="1">
        <f>P10+O10</f>
        <v>26662.340000000004</v>
      </c>
      <c r="S10" s="1">
        <f>O10/26</f>
        <v>829.1284615384617</v>
      </c>
      <c r="T10" s="1">
        <f>K10/26/8*2</f>
        <v>173.14750000000004</v>
      </c>
    </row>
    <row r="11">
      <c r="A11" t="str">
        <f>LEFT(B11,2)</f>
        <v>AK</v>
      </c>
      <c r="B11" t="str">
        <v>AK0216</v>
      </c>
      <c r="C11" t="str">
        <v>CHELLAPANDIAN S</v>
      </c>
      <c r="D11" t="str">
        <f>IF(E11="PRODUCTION","DIRECT","INDIRECT")</f>
        <v>DIRECT</v>
      </c>
      <c r="E11" t="str">
        <v>PRODUCTION</v>
      </c>
      <c r="F11" t="str">
        <v>BEAD WINDING</v>
      </c>
      <c r="G11" t="str">
        <v>CATEGORY III</v>
      </c>
      <c r="H11">
        <v>9499.12</v>
      </c>
      <c r="I11">
        <v>7750.340000000001</v>
      </c>
      <c r="J11">
        <v>757.88</v>
      </c>
      <c r="K11" s="1">
        <f>SUM(H11:J11)</f>
        <v>18007.340000000004</v>
      </c>
      <c r="L11">
        <v>1950</v>
      </c>
      <c r="M11">
        <f>ROUNDUP(K11*3.25%,0)</f>
        <v>586</v>
      </c>
      <c r="N11">
        <f>IF(G11="CATEGORY II",38,IF(G11="CATEGORY III",39,37))*26</f>
        <v>1014</v>
      </c>
      <c r="O11" s="1">
        <f>SUM(K11:N11)</f>
        <v>21557.340000000004</v>
      </c>
      <c r="P11">
        <v>5105</v>
      </c>
      <c r="Q11" s="1">
        <f>P11+O11</f>
        <v>26662.340000000004</v>
      </c>
      <c r="S11" s="1">
        <f>O11/26</f>
        <v>829.1284615384617</v>
      </c>
      <c r="T11" s="1">
        <f>K11/26/8*2</f>
        <v>173.14750000000004</v>
      </c>
    </row>
    <row r="12">
      <c r="A12" t="str">
        <f>LEFT(B12,2)</f>
        <v>AK</v>
      </c>
      <c r="B12" t="str">
        <v>AK0217</v>
      </c>
      <c r="C12" t="str">
        <v>CHINNA RAMAN E</v>
      </c>
      <c r="D12" t="str">
        <f>IF(E12="PRODUCTION","DIRECT","INDIRECT")</f>
        <v>INDIRECT</v>
      </c>
      <c r="E12" t="str">
        <v>COMMERCIAL</v>
      </c>
      <c r="F12" t="str">
        <v>MATERIAL HANDLING STORES</v>
      </c>
      <c r="G12" t="str">
        <v>CATEGORY III</v>
      </c>
      <c r="H12">
        <v>9499.12</v>
      </c>
      <c r="I12">
        <v>7750.340000000001</v>
      </c>
      <c r="J12">
        <v>757.88</v>
      </c>
      <c r="K12" s="1">
        <f>SUM(H12:J12)</f>
        <v>18007.340000000004</v>
      </c>
      <c r="L12">
        <v>1950</v>
      </c>
      <c r="M12">
        <f>ROUNDUP(K12*3.25%,0)</f>
        <v>586</v>
      </c>
      <c r="N12">
        <f>IF(G12="CATEGORY II",38,IF(G12="CATEGORY III",39,37))*26</f>
        <v>1014</v>
      </c>
      <c r="O12" s="1">
        <f>SUM(K12:N12)</f>
        <v>21557.340000000004</v>
      </c>
      <c r="P12">
        <v>5105</v>
      </c>
      <c r="Q12" s="1">
        <f>P12+O12</f>
        <v>26662.340000000004</v>
      </c>
      <c r="S12" s="1">
        <f>O12/26</f>
        <v>829.1284615384617</v>
      </c>
      <c r="T12" s="1">
        <f>K12/26/8*2</f>
        <v>173.14750000000004</v>
      </c>
    </row>
    <row r="13">
      <c r="A13" t="str">
        <f>LEFT(B13,2)</f>
        <v>AK</v>
      </c>
      <c r="B13" t="str">
        <v>AK0223</v>
      </c>
      <c r="C13" t="str">
        <v>SELVAN P</v>
      </c>
      <c r="D13" t="str">
        <f>IF(E13="PRODUCTION","DIRECT","INDIRECT")</f>
        <v>DIRECT</v>
      </c>
      <c r="E13" t="str">
        <v>PRODUCTION</v>
      </c>
      <c r="F13" t="str">
        <v>SOLID TYRE</v>
      </c>
      <c r="G13" t="str">
        <v>CATEGORY III</v>
      </c>
      <c r="H13">
        <v>9499.12</v>
      </c>
      <c r="I13">
        <v>7750.340000000001</v>
      </c>
      <c r="J13">
        <v>757.88</v>
      </c>
      <c r="K13" s="1">
        <f>SUM(H13:J13)</f>
        <v>18007.340000000004</v>
      </c>
      <c r="L13">
        <v>1950</v>
      </c>
      <c r="M13">
        <f>ROUNDUP(K13*3.25%,0)</f>
        <v>586</v>
      </c>
      <c r="N13">
        <f>IF(G13="CATEGORY II",38,IF(G13="CATEGORY III",39,37))*26</f>
        <v>1014</v>
      </c>
      <c r="O13" s="1">
        <f>SUM(K13:N13)</f>
        <v>21557.340000000004</v>
      </c>
      <c r="P13">
        <v>5105</v>
      </c>
      <c r="Q13" s="1">
        <f>P13+O13</f>
        <v>26662.340000000004</v>
      </c>
      <c r="S13" s="1">
        <f>O13/26</f>
        <v>829.1284615384617</v>
      </c>
      <c r="T13" s="1">
        <f>K13/26/8*2</f>
        <v>173.14750000000004</v>
      </c>
    </row>
    <row r="14">
      <c r="A14" t="str">
        <f>LEFT(B14,2)</f>
        <v>AK</v>
      </c>
      <c r="B14" t="str">
        <v>AK0225</v>
      </c>
      <c r="C14" t="str">
        <v>ARUMUGAM K</v>
      </c>
      <c r="D14" t="str">
        <f>IF(E14="PRODUCTION","DIRECT","INDIRECT")</f>
        <v>DIRECT</v>
      </c>
      <c r="E14" t="str">
        <v>PRODUCTION</v>
      </c>
      <c r="F14" t="str">
        <v>TYRE CURING</v>
      </c>
      <c r="G14" t="str">
        <v>CATEGORY III</v>
      </c>
      <c r="H14">
        <v>9499.12</v>
      </c>
      <c r="I14">
        <v>7750.340000000001</v>
      </c>
      <c r="J14">
        <v>757.88</v>
      </c>
      <c r="K14" s="1">
        <f>SUM(H14:J14)</f>
        <v>18007.340000000004</v>
      </c>
      <c r="L14">
        <v>1950</v>
      </c>
      <c r="M14">
        <f>ROUNDUP(K14*3.25%,0)</f>
        <v>586</v>
      </c>
      <c r="N14">
        <f>IF(G14="CATEGORY II",38,IF(G14="CATEGORY III",39,37))*26</f>
        <v>1014</v>
      </c>
      <c r="O14" s="1">
        <f>SUM(K14:N14)</f>
        <v>21557.340000000004</v>
      </c>
      <c r="P14">
        <v>5105</v>
      </c>
      <c r="Q14" s="1">
        <f>P14+O14</f>
        <v>26662.340000000004</v>
      </c>
      <c r="S14" s="1">
        <f>O14/26</f>
        <v>829.1284615384617</v>
      </c>
      <c r="T14" s="1">
        <f>K14/26/8*2</f>
        <v>173.14750000000004</v>
      </c>
    </row>
    <row r="15">
      <c r="A15" t="str">
        <f>LEFT(B15,2)</f>
        <v>AK</v>
      </c>
      <c r="B15" t="str">
        <v>AK0254</v>
      </c>
      <c r="C15" t="str">
        <v>RAJ KUMAR T</v>
      </c>
      <c r="D15" t="str">
        <f>IF(E15="PRODUCTION","DIRECT","INDIRECT")</f>
        <v>INDIRECT</v>
      </c>
      <c r="E15" t="str">
        <v>ENGINEERING</v>
      </c>
      <c r="F15" t="str">
        <v>TBM - DR</v>
      </c>
      <c r="G15" t="str">
        <v>CATEGORY III</v>
      </c>
      <c r="H15">
        <v>9499.12</v>
      </c>
      <c r="I15">
        <v>7750.340000000001</v>
      </c>
      <c r="J15">
        <v>757.88</v>
      </c>
      <c r="K15" s="1">
        <f>SUM(H15:J15)</f>
        <v>18007.340000000004</v>
      </c>
      <c r="L15">
        <v>1950</v>
      </c>
      <c r="M15">
        <f>ROUNDUP(K15*3.25%,0)</f>
        <v>586</v>
      </c>
      <c r="N15">
        <f>IF(G15="CATEGORY II",38,IF(G15="CATEGORY III",39,37))*26</f>
        <v>1014</v>
      </c>
      <c r="O15" s="1">
        <f>SUM(K15:N15)</f>
        <v>21557.340000000004</v>
      </c>
      <c r="P15">
        <v>5105</v>
      </c>
      <c r="Q15" s="1">
        <f>P15+O15</f>
        <v>26662.340000000004</v>
      </c>
      <c r="S15" s="1">
        <f>O15/26</f>
        <v>829.1284615384617</v>
      </c>
      <c r="T15" s="1">
        <f>K15/26/8*2</f>
        <v>173.14750000000004</v>
      </c>
    </row>
    <row r="16">
      <c r="A16" t="str">
        <f>LEFT(B16,2)</f>
        <v>AK</v>
      </c>
      <c r="B16" t="str">
        <v>AK0257</v>
      </c>
      <c r="C16" t="str">
        <v>SURESH E</v>
      </c>
      <c r="D16" t="str">
        <f>IF(E16="PRODUCTION","DIRECT","INDIRECT")</f>
        <v>DIRECT</v>
      </c>
      <c r="E16" t="str">
        <v>PRODUCTION</v>
      </c>
      <c r="F16" t="str">
        <v>SPIDER MAN</v>
      </c>
      <c r="G16" t="str">
        <v>CATEGORY III</v>
      </c>
      <c r="H16">
        <v>9499.12</v>
      </c>
      <c r="I16">
        <v>7750.340000000001</v>
      </c>
      <c r="J16">
        <v>757.88</v>
      </c>
      <c r="K16" s="1">
        <f>SUM(H16:J16)</f>
        <v>18007.340000000004</v>
      </c>
      <c r="L16">
        <v>1950</v>
      </c>
      <c r="M16">
        <f>ROUNDUP(K16*3.25%,0)</f>
        <v>586</v>
      </c>
      <c r="N16">
        <f>IF(G16="CATEGORY II",38,IF(G16="CATEGORY III",39,37))*26</f>
        <v>1014</v>
      </c>
      <c r="O16" s="1">
        <f>SUM(K16:N16)</f>
        <v>21557.340000000004</v>
      </c>
      <c r="P16">
        <v>5105</v>
      </c>
      <c r="Q16" s="1">
        <f>P16+O16</f>
        <v>26662.340000000004</v>
      </c>
      <c r="S16" s="1">
        <f>O16/26</f>
        <v>829.1284615384617</v>
      </c>
      <c r="T16" s="1">
        <f>K16/26/8*2</f>
        <v>173.14750000000004</v>
      </c>
    </row>
    <row r="17">
      <c r="A17" t="str">
        <f>LEFT(B17,2)</f>
        <v>AK</v>
      </c>
      <c r="B17" t="str">
        <v>AK0272</v>
      </c>
      <c r="C17" t="str">
        <v>ARUMUGAM M</v>
      </c>
      <c r="D17" t="str">
        <f>IF(E17="PRODUCTION","DIRECT","INDIRECT")</f>
        <v>DIRECT</v>
      </c>
      <c r="E17" t="str">
        <v>PRODUCTION</v>
      </c>
      <c r="F17" t="str">
        <v>EXTRUDER</v>
      </c>
      <c r="G17" t="str">
        <v>CATEGORY III</v>
      </c>
      <c r="H17">
        <v>9499.12</v>
      </c>
      <c r="I17">
        <v>7750.340000000001</v>
      </c>
      <c r="J17">
        <v>717.88</v>
      </c>
      <c r="K17" s="1">
        <f>SUM(H17:J17)</f>
        <v>17967.340000000004</v>
      </c>
      <c r="L17">
        <v>1950</v>
      </c>
      <c r="M17">
        <f>ROUNDUP(K17*3.25%,0)</f>
        <v>584</v>
      </c>
      <c r="N17">
        <f>IF(G17="CATEGORY II",38,IF(G17="CATEGORY III",39,37))*26</f>
        <v>1014</v>
      </c>
      <c r="O17" s="1">
        <f>SUM(K17:N17)</f>
        <v>21515.340000000004</v>
      </c>
      <c r="P17">
        <v>5095</v>
      </c>
      <c r="Q17" s="1">
        <f>P17+O17</f>
        <v>26610.340000000004</v>
      </c>
      <c r="S17" s="1">
        <f>O17/26</f>
        <v>827.513076923077</v>
      </c>
      <c r="T17" s="1">
        <f>K17/26/8*2</f>
        <v>172.76288461538465</v>
      </c>
    </row>
    <row r="18">
      <c r="A18" t="str">
        <f>LEFT(B18,2)</f>
        <v>AK</v>
      </c>
      <c r="B18" t="str">
        <v>AK0281</v>
      </c>
      <c r="C18" t="str">
        <v>ESSAKI MUHU R</v>
      </c>
      <c r="D18" t="str">
        <f>IF(E18="PRODUCTION","DIRECT","INDIRECT")</f>
        <v>DIRECT</v>
      </c>
      <c r="E18" t="str">
        <v>PRODUCTION</v>
      </c>
      <c r="F18" t="str">
        <v>BAND BUILDING-P3</v>
      </c>
      <c r="G18" t="str">
        <v>CATEGORY III</v>
      </c>
      <c r="H18">
        <v>9499.12</v>
      </c>
      <c r="I18">
        <v>7750.340000000001</v>
      </c>
      <c r="J18">
        <v>717.88</v>
      </c>
      <c r="K18" s="1">
        <f>SUM(H18:J18)</f>
        <v>17967.340000000004</v>
      </c>
      <c r="L18">
        <v>1950</v>
      </c>
      <c r="M18">
        <f>ROUNDUP(K18*3.25%,0)</f>
        <v>584</v>
      </c>
      <c r="N18">
        <f>IF(G18="CATEGORY II",38,IF(G18="CATEGORY III",39,37))*26</f>
        <v>1014</v>
      </c>
      <c r="O18" s="1">
        <f>SUM(K18:N18)</f>
        <v>21515.340000000004</v>
      </c>
      <c r="P18">
        <v>5095</v>
      </c>
      <c r="Q18" s="1">
        <f>P18+O18</f>
        <v>26610.340000000004</v>
      </c>
      <c r="S18" s="1">
        <f>O18/26</f>
        <v>827.513076923077</v>
      </c>
      <c r="T18" s="1">
        <f>K18/26/8*2</f>
        <v>172.76288461538465</v>
      </c>
    </row>
    <row r="19">
      <c r="A19" t="str">
        <f>LEFT(B19,2)</f>
        <v>AK</v>
      </c>
      <c r="B19" t="str">
        <v>AK0283</v>
      </c>
      <c r="C19" t="str">
        <v>MURUGESAN M</v>
      </c>
      <c r="D19" t="str">
        <f>IF(E19="PRODUCTION","DIRECT","INDIRECT")</f>
        <v>DIRECT</v>
      </c>
      <c r="E19" t="str">
        <v>PRODUCTION</v>
      </c>
      <c r="F19" t="str">
        <v>TYRE CURING</v>
      </c>
      <c r="G19" t="str">
        <v>CATEGORY III</v>
      </c>
      <c r="H19">
        <v>9499.12</v>
      </c>
      <c r="I19">
        <v>7750.340000000001</v>
      </c>
      <c r="J19">
        <v>717.88</v>
      </c>
      <c r="K19" s="1">
        <f>SUM(H19:J19)</f>
        <v>17967.340000000004</v>
      </c>
      <c r="L19">
        <v>1950</v>
      </c>
      <c r="M19">
        <f>ROUNDUP(K19*3.25%,0)</f>
        <v>584</v>
      </c>
      <c r="N19">
        <f>IF(G19="CATEGORY II",38,IF(G19="CATEGORY III",39,37))*26</f>
        <v>1014</v>
      </c>
      <c r="O19" s="1">
        <f>SUM(K19:N19)</f>
        <v>21515.340000000004</v>
      </c>
      <c r="P19">
        <v>5095</v>
      </c>
      <c r="Q19" s="1">
        <f>P19+O19</f>
        <v>26610.340000000004</v>
      </c>
      <c r="S19" s="1">
        <f>O19/26</f>
        <v>827.513076923077</v>
      </c>
      <c r="T19" s="1">
        <f>K19/26/8*2</f>
        <v>172.76288461538465</v>
      </c>
    </row>
    <row r="20">
      <c r="A20" t="str">
        <f>LEFT(B20,2)</f>
        <v>AK</v>
      </c>
      <c r="B20" t="str">
        <v>AK0297</v>
      </c>
      <c r="C20" t="str">
        <v>ANTONYRAJ S</v>
      </c>
      <c r="D20" t="str">
        <f>IF(E20="PRODUCTION","DIRECT","INDIRECT")</f>
        <v>DIRECT</v>
      </c>
      <c r="E20" t="str">
        <v>PRODUCTION</v>
      </c>
      <c r="F20" t="str">
        <v>MIXING</v>
      </c>
      <c r="G20" t="str">
        <v>CATEGORY III</v>
      </c>
      <c r="H20">
        <v>9499.12</v>
      </c>
      <c r="I20">
        <v>7750.340000000001</v>
      </c>
      <c r="J20">
        <v>717.88</v>
      </c>
      <c r="K20" s="1">
        <f>SUM(H20:J20)</f>
        <v>17967.340000000004</v>
      </c>
      <c r="L20">
        <v>1950</v>
      </c>
      <c r="M20">
        <f>ROUNDUP(K20*3.25%,0)</f>
        <v>584</v>
      </c>
      <c r="N20">
        <f>IF(G20="CATEGORY II",38,IF(G20="CATEGORY III",39,37))*26</f>
        <v>1014</v>
      </c>
      <c r="O20" s="1">
        <f>SUM(K20:N20)</f>
        <v>21515.340000000004</v>
      </c>
      <c r="P20">
        <v>5095</v>
      </c>
      <c r="Q20" s="1">
        <f>P20+O20</f>
        <v>26610.340000000004</v>
      </c>
      <c r="S20" s="1">
        <f>O20/26</f>
        <v>827.513076923077</v>
      </c>
      <c r="T20" s="1">
        <f>K20/26/8*2</f>
        <v>172.76288461538465</v>
      </c>
    </row>
    <row r="21">
      <c r="A21" t="str">
        <f>LEFT(B21,2)</f>
        <v>AK</v>
      </c>
      <c r="B21" t="str">
        <v>AK0298</v>
      </c>
      <c r="C21" t="str">
        <v>KARUPPA SAMY K</v>
      </c>
      <c r="D21" t="str">
        <f>IF(E21="PRODUCTION","DIRECT","INDIRECT")</f>
        <v>DIRECT</v>
      </c>
      <c r="E21" t="str">
        <v>PRODUCTION</v>
      </c>
      <c r="F21" t="str">
        <v>TYRE CURING</v>
      </c>
      <c r="G21" t="str">
        <v>CATEGORY III</v>
      </c>
      <c r="H21">
        <v>9499.12</v>
      </c>
      <c r="I21">
        <v>7750.340000000001</v>
      </c>
      <c r="J21">
        <v>717.88</v>
      </c>
      <c r="K21" s="1">
        <f>SUM(H21:J21)</f>
        <v>17967.340000000004</v>
      </c>
      <c r="L21">
        <v>1950</v>
      </c>
      <c r="M21">
        <f>ROUNDUP(K21*3.25%,0)</f>
        <v>584</v>
      </c>
      <c r="N21">
        <f>IF(G21="CATEGORY II",38,IF(G21="CATEGORY III",39,37))*26</f>
        <v>1014</v>
      </c>
      <c r="O21" s="1">
        <f>SUM(K21:N21)</f>
        <v>21515.340000000004</v>
      </c>
      <c r="P21">
        <v>5095</v>
      </c>
      <c r="Q21" s="1">
        <f>P21+O21</f>
        <v>26610.340000000004</v>
      </c>
      <c r="S21" s="1">
        <f>O21/26</f>
        <v>827.513076923077</v>
      </c>
      <c r="T21" s="1">
        <f>K21/26/8*2</f>
        <v>172.76288461538465</v>
      </c>
    </row>
    <row r="22">
      <c r="A22" t="str">
        <f>LEFT(B22,2)</f>
        <v>AK</v>
      </c>
      <c r="B22" t="str">
        <v>AK0305</v>
      </c>
      <c r="C22" t="str">
        <v>MADASAMY M</v>
      </c>
      <c r="D22" t="str">
        <f>IF(E22="PRODUCTION","DIRECT","INDIRECT")</f>
        <v>INDIRECT</v>
      </c>
      <c r="E22" t="str">
        <v>QUALITY CONTROL</v>
      </c>
      <c r="F22" t="str">
        <v>Final Finish QA</v>
      </c>
      <c r="G22" t="str">
        <v>CATEGORY III</v>
      </c>
      <c r="H22">
        <v>9499.12</v>
      </c>
      <c r="I22">
        <v>7750.340000000001</v>
      </c>
      <c r="J22">
        <v>847.88</v>
      </c>
      <c r="K22" s="1">
        <f>SUM(H22:J22)</f>
        <v>18097.340000000004</v>
      </c>
      <c r="L22">
        <v>1950</v>
      </c>
      <c r="M22">
        <f>ROUNDUP(K22*3.25%,0)</f>
        <v>589</v>
      </c>
      <c r="N22">
        <f>IF(G22="CATEGORY II",38,IF(G22="CATEGORY III",39,37))*26</f>
        <v>1014</v>
      </c>
      <c r="O22" s="1">
        <f>SUM(K22:N22)</f>
        <v>21650.340000000004</v>
      </c>
      <c r="P22">
        <v>5135</v>
      </c>
      <c r="Q22" s="1">
        <f>P22+O22</f>
        <v>26785.340000000004</v>
      </c>
      <c r="S22" s="1">
        <f>O22/26</f>
        <v>832.7053846153848</v>
      </c>
      <c r="T22" s="1">
        <f>K22/26/8*2</f>
        <v>174.01288461538465</v>
      </c>
    </row>
    <row r="23">
      <c r="A23" t="str">
        <f>LEFT(B23,2)</f>
        <v>AK</v>
      </c>
      <c r="B23" t="str">
        <v>AK0308</v>
      </c>
      <c r="C23" t="str">
        <v>ESAKKIMUTHU S</v>
      </c>
      <c r="D23" t="str">
        <f>IF(E23="PRODUCTION","DIRECT","INDIRECT")</f>
        <v>DIRECT</v>
      </c>
      <c r="E23" t="str">
        <v>PRODUCTION</v>
      </c>
      <c r="F23" t="str">
        <v>EXTRUDER</v>
      </c>
      <c r="G23" t="str">
        <v>CATEGORY III</v>
      </c>
      <c r="H23">
        <v>9499.12</v>
      </c>
      <c r="I23">
        <v>7750.340000000001</v>
      </c>
      <c r="J23">
        <v>797.88</v>
      </c>
      <c r="K23" s="1">
        <f>SUM(H23:J23)</f>
        <v>18047.340000000004</v>
      </c>
      <c r="L23">
        <v>1950</v>
      </c>
      <c r="M23">
        <f>ROUNDUP(K23*3.25%,0)</f>
        <v>587</v>
      </c>
      <c r="N23">
        <f>IF(G23="CATEGORY II",38,IF(G23="CATEGORY III",39,37))*26</f>
        <v>1014</v>
      </c>
      <c r="O23" s="1">
        <f>SUM(K23:N23)</f>
        <v>21598.340000000004</v>
      </c>
      <c r="P23">
        <v>5125</v>
      </c>
      <c r="Q23" s="1">
        <f>P23+O23</f>
        <v>26723.340000000004</v>
      </c>
      <c r="S23" s="1">
        <f>O23/26</f>
        <v>830.7053846153848</v>
      </c>
      <c r="T23" s="1">
        <f>K23/26/8*2</f>
        <v>173.53211538461542</v>
      </c>
    </row>
    <row r="24">
      <c r="A24" t="str">
        <f>LEFT(B24,2)</f>
        <v>AK</v>
      </c>
      <c r="B24" t="str">
        <v>AK0341</v>
      </c>
      <c r="C24" t="str">
        <v>SUDALAI MUTHU M</v>
      </c>
      <c r="D24" t="str">
        <f>IF(E24="PRODUCTION","DIRECT","INDIRECT")</f>
        <v>DIRECT</v>
      </c>
      <c r="E24" t="str">
        <v>PRODUCTION</v>
      </c>
      <c r="F24" t="str">
        <v>TYRE BUILDING-P2</v>
      </c>
      <c r="G24" t="str">
        <v>CATEGORY III</v>
      </c>
      <c r="H24">
        <v>9499.12</v>
      </c>
      <c r="I24">
        <v>7750.340000000001</v>
      </c>
      <c r="J24">
        <v>607.88</v>
      </c>
      <c r="K24" s="1">
        <f>SUM(H24:J24)</f>
        <v>17857.340000000004</v>
      </c>
      <c r="L24">
        <v>1950</v>
      </c>
      <c r="M24">
        <f>ROUNDUP(K24*3.25%,0)</f>
        <v>581</v>
      </c>
      <c r="N24">
        <f>IF(G24="CATEGORY II",38,IF(G24="CATEGORY III",39,37))*26</f>
        <v>1014</v>
      </c>
      <c r="O24" s="1">
        <f>SUM(K24:N24)</f>
        <v>21402.340000000004</v>
      </c>
      <c r="P24">
        <v>4755</v>
      </c>
      <c r="Q24" s="1">
        <f>P24+O24</f>
        <v>26157.340000000004</v>
      </c>
      <c r="S24" s="1">
        <f>O24/26</f>
        <v>823.1669230769232</v>
      </c>
      <c r="T24" s="1">
        <f>K24/26/8*2</f>
        <v>171.70519230769236</v>
      </c>
    </row>
    <row r="25">
      <c r="A25" t="str">
        <f>LEFT(B25,2)</f>
        <v>AK</v>
      </c>
      <c r="B25" t="str">
        <v>AK0354</v>
      </c>
      <c r="C25" t="str">
        <v>BAGAVATHI S</v>
      </c>
      <c r="D25" t="str">
        <f>IF(E25="PRODUCTION","DIRECT","INDIRECT")</f>
        <v>DIRECT</v>
      </c>
      <c r="E25" t="str">
        <v>PRODUCTION</v>
      </c>
      <c r="F25" t="str">
        <v>TYRE BUILDING-P3</v>
      </c>
      <c r="G25" t="str">
        <v>CATEGORY III</v>
      </c>
      <c r="H25">
        <v>9499.12</v>
      </c>
      <c r="I25">
        <v>7750.340000000001</v>
      </c>
      <c r="J25">
        <v>607.88</v>
      </c>
      <c r="K25" s="1">
        <f>SUM(H25:J25)</f>
        <v>17857.340000000004</v>
      </c>
      <c r="L25">
        <v>1950</v>
      </c>
      <c r="M25">
        <f>ROUNDUP(K25*3.25%,0)</f>
        <v>581</v>
      </c>
      <c r="N25">
        <f>IF(G25="CATEGORY II",38,IF(G25="CATEGORY III",39,37))*26</f>
        <v>1014</v>
      </c>
      <c r="O25" s="1">
        <f>SUM(K25:N25)</f>
        <v>21402.340000000004</v>
      </c>
      <c r="P25">
        <v>4755</v>
      </c>
      <c r="Q25" s="1">
        <f>P25+O25</f>
        <v>26157.340000000004</v>
      </c>
      <c r="S25" s="1">
        <f>O25/26</f>
        <v>823.1669230769232</v>
      </c>
      <c r="T25" s="1">
        <f>K25/26/8*2</f>
        <v>171.70519230769236</v>
      </c>
    </row>
    <row r="26">
      <c r="A26" t="str">
        <f>LEFT(B26,2)</f>
        <v>AK</v>
      </c>
      <c r="B26" t="str">
        <v>AK0358</v>
      </c>
      <c r="C26" t="str">
        <v>SANKARA PANDIAN G</v>
      </c>
      <c r="D26" t="str">
        <f>IF(E26="PRODUCTION","DIRECT","INDIRECT")</f>
        <v>DIRECT</v>
      </c>
      <c r="E26" t="str">
        <v>PRODUCTION</v>
      </c>
      <c r="F26" t="str">
        <v>TYRE CURING</v>
      </c>
      <c r="G26" t="str">
        <v>CATEGORY III</v>
      </c>
      <c r="H26">
        <v>9499.12</v>
      </c>
      <c r="I26">
        <v>7750.340000000001</v>
      </c>
      <c r="J26">
        <v>607.88</v>
      </c>
      <c r="K26" s="1">
        <f>SUM(H26:J26)</f>
        <v>17857.340000000004</v>
      </c>
      <c r="L26">
        <v>1950</v>
      </c>
      <c r="M26">
        <f>ROUNDUP(K26*3.25%,0)</f>
        <v>581</v>
      </c>
      <c r="N26">
        <f>IF(G26="CATEGORY II",38,IF(G26="CATEGORY III",39,37))*26</f>
        <v>1014</v>
      </c>
      <c r="O26" s="1">
        <f>SUM(K26:N26)</f>
        <v>21402.340000000004</v>
      </c>
      <c r="P26">
        <v>4755</v>
      </c>
      <c r="Q26" s="1">
        <f>P26+O26</f>
        <v>26157.340000000004</v>
      </c>
      <c r="S26" s="1">
        <f>O26/26</f>
        <v>823.1669230769232</v>
      </c>
      <c r="T26" s="1">
        <f>K26/26/8*2</f>
        <v>171.70519230769236</v>
      </c>
    </row>
    <row r="27">
      <c r="A27" t="str">
        <f>LEFT(B27,2)</f>
        <v>AK</v>
      </c>
      <c r="B27" t="str">
        <v>AK0366</v>
      </c>
      <c r="C27" t="str">
        <v>KARUPPASAMY M</v>
      </c>
      <c r="D27" t="str">
        <f>IF(E27="PRODUCTION","DIRECT","INDIRECT")</f>
        <v>DIRECT</v>
      </c>
      <c r="E27" t="str">
        <v>PRODUCTION</v>
      </c>
      <c r="F27" t="str">
        <v>MIXING</v>
      </c>
      <c r="G27" t="str">
        <v>CATEGORY III</v>
      </c>
      <c r="H27">
        <v>9499.12</v>
      </c>
      <c r="I27">
        <v>7750.340000000001</v>
      </c>
      <c r="J27">
        <v>607.88</v>
      </c>
      <c r="K27" s="1">
        <f>SUM(H27:J27)</f>
        <v>17857.340000000004</v>
      </c>
      <c r="L27">
        <v>1950</v>
      </c>
      <c r="M27">
        <f>ROUNDUP(K27*3.25%,0)</f>
        <v>581</v>
      </c>
      <c r="N27">
        <f>IF(G27="CATEGORY II",38,IF(G27="CATEGORY III",39,37))*26</f>
        <v>1014</v>
      </c>
      <c r="O27" s="1">
        <f>SUM(K27:N27)</f>
        <v>21402.340000000004</v>
      </c>
      <c r="P27">
        <v>4755</v>
      </c>
      <c r="Q27" s="1">
        <f>P27+O27</f>
        <v>26157.340000000004</v>
      </c>
      <c r="S27" s="1">
        <f>O27/26</f>
        <v>823.1669230769232</v>
      </c>
      <c r="T27" s="1">
        <f>K27/26/8*2</f>
        <v>171.70519230769236</v>
      </c>
    </row>
    <row r="28">
      <c r="A28" t="str">
        <f>LEFT(B28,2)</f>
        <v>AK</v>
      </c>
      <c r="B28" t="str">
        <v>AK0419</v>
      </c>
      <c r="C28" t="str">
        <v>PAL PANDI S</v>
      </c>
      <c r="D28" t="str">
        <f>IF(E28="PRODUCTION","DIRECT","INDIRECT")</f>
        <v>DIRECT</v>
      </c>
      <c r="E28" t="str">
        <v>PRODUCTION</v>
      </c>
      <c r="F28" t="str">
        <v>TYRE BUILDING-P2</v>
      </c>
      <c r="G28" t="str">
        <v>CATEGORY II</v>
      </c>
      <c r="H28">
        <v>9239.12</v>
      </c>
      <c r="I28">
        <v>7750.340000000001</v>
      </c>
      <c r="J28">
        <v>587.88</v>
      </c>
      <c r="K28" s="1">
        <f>SUM(H28:J28)</f>
        <v>17577.340000000004</v>
      </c>
      <c r="L28">
        <v>1950</v>
      </c>
      <c r="M28">
        <f>ROUNDUP(K28*3.25%,0)</f>
        <v>572</v>
      </c>
      <c r="N28">
        <f>IF(G28="CATEGORY II",38,IF(G28="CATEGORY III",39,37))*26</f>
        <v>988</v>
      </c>
      <c r="O28" s="1">
        <f>SUM(K28:N28)</f>
        <v>21087.340000000004</v>
      </c>
      <c r="P28">
        <v>4605</v>
      </c>
      <c r="Q28" s="1">
        <f>P28+O28</f>
        <v>25692.340000000004</v>
      </c>
      <c r="S28" s="1">
        <f>O28/26</f>
        <v>811.0515384615386</v>
      </c>
      <c r="T28" s="1">
        <f>K28/26/8*2</f>
        <v>169.01288461538465</v>
      </c>
    </row>
    <row r="29">
      <c r="A29" t="str">
        <f>LEFT(B29,2)</f>
        <v>AK</v>
      </c>
      <c r="B29" t="str">
        <v>AK0437</v>
      </c>
      <c r="C29" t="str">
        <v>PRADEEP K</v>
      </c>
      <c r="D29" t="str">
        <f>IF(E29="PRODUCTION","DIRECT","INDIRECT")</f>
        <v>DIRECT</v>
      </c>
      <c r="E29" t="str">
        <v>PRODUCTION</v>
      </c>
      <c r="F29" t="str">
        <v>TYRE CURING</v>
      </c>
      <c r="G29" t="str">
        <v>CATEGORY II</v>
      </c>
      <c r="H29">
        <v>9239.12</v>
      </c>
      <c r="I29">
        <v>7750.340000000001</v>
      </c>
      <c r="J29">
        <v>587.88</v>
      </c>
      <c r="K29" s="1">
        <f>SUM(H29:J29)</f>
        <v>17577.340000000004</v>
      </c>
      <c r="L29">
        <v>1950</v>
      </c>
      <c r="M29">
        <f>ROUNDUP(K29*3.25%,0)</f>
        <v>572</v>
      </c>
      <c r="N29">
        <f>IF(G29="CATEGORY II",38,IF(G29="CATEGORY III",39,37))*26</f>
        <v>988</v>
      </c>
      <c r="O29" s="1">
        <f>SUM(K29:N29)</f>
        <v>21087.340000000004</v>
      </c>
      <c r="P29">
        <v>4605</v>
      </c>
      <c r="Q29" s="1">
        <f>P29+O29</f>
        <v>25692.340000000004</v>
      </c>
      <c r="S29" s="1">
        <f>O29/26</f>
        <v>811.0515384615386</v>
      </c>
      <c r="T29" s="1">
        <f>K29/26/8*2</f>
        <v>169.01288461538465</v>
      </c>
    </row>
    <row r="30">
      <c r="A30" t="str">
        <f>LEFT(B30,2)</f>
        <v>AK</v>
      </c>
      <c r="B30" t="str">
        <v>AK0444</v>
      </c>
      <c r="C30" t="str">
        <v>MAHARAJAN A</v>
      </c>
      <c r="D30" t="str">
        <f>IF(E30="PRODUCTION","DIRECT","INDIRECT")</f>
        <v>DIRECT</v>
      </c>
      <c r="E30" t="str">
        <v>PRODUCTION</v>
      </c>
      <c r="F30" t="str">
        <v>TYRE CURING</v>
      </c>
      <c r="G30" t="str">
        <v>CATEGORY II</v>
      </c>
      <c r="H30">
        <v>9239.12</v>
      </c>
      <c r="I30">
        <v>7750.340000000001</v>
      </c>
      <c r="J30">
        <v>587.88</v>
      </c>
      <c r="K30" s="1">
        <f>SUM(H30:J30)</f>
        <v>17577.340000000004</v>
      </c>
      <c r="L30">
        <v>1950</v>
      </c>
      <c r="M30">
        <f>ROUNDUP(K30*3.25%,0)</f>
        <v>572</v>
      </c>
      <c r="N30">
        <f>IF(G30="CATEGORY II",38,IF(G30="CATEGORY III",39,37))*26</f>
        <v>988</v>
      </c>
      <c r="O30" s="1">
        <f>SUM(K30:N30)</f>
        <v>21087.340000000004</v>
      </c>
      <c r="P30">
        <v>4605</v>
      </c>
      <c r="Q30" s="1">
        <f>P30+O30</f>
        <v>25692.340000000004</v>
      </c>
      <c r="S30" s="1">
        <f>O30/26</f>
        <v>811.0515384615386</v>
      </c>
      <c r="T30" s="1">
        <f>K30/26/8*2</f>
        <v>169.01288461538465</v>
      </c>
    </row>
    <row r="31">
      <c r="A31" t="str">
        <f>LEFT(B31,2)</f>
        <v>AK</v>
      </c>
      <c r="B31" t="str">
        <v>AK0445</v>
      </c>
      <c r="C31" t="str">
        <v>VEMBU THURAI V</v>
      </c>
      <c r="D31" t="str">
        <f>IF(E31="PRODUCTION","DIRECT","INDIRECT")</f>
        <v>DIRECT</v>
      </c>
      <c r="E31" t="str">
        <v>PRODUCTION</v>
      </c>
      <c r="F31" t="str">
        <v>TYRE CURING</v>
      </c>
      <c r="G31" t="str">
        <v>CATEGORY II</v>
      </c>
      <c r="H31">
        <v>9239.12</v>
      </c>
      <c r="I31">
        <v>7750.340000000001</v>
      </c>
      <c r="J31">
        <v>587.88</v>
      </c>
      <c r="K31" s="1">
        <f>SUM(H31:J31)</f>
        <v>17577.340000000004</v>
      </c>
      <c r="L31">
        <v>1950</v>
      </c>
      <c r="M31">
        <f>ROUNDUP(K31*3.25%,0)</f>
        <v>572</v>
      </c>
      <c r="N31">
        <f>IF(G31="CATEGORY II",38,IF(G31="CATEGORY III",39,37))*26</f>
        <v>988</v>
      </c>
      <c r="O31" s="1">
        <f>SUM(K31:N31)</f>
        <v>21087.340000000004</v>
      </c>
      <c r="P31">
        <v>4605</v>
      </c>
      <c r="Q31" s="1">
        <f>P31+O31</f>
        <v>25692.340000000004</v>
      </c>
      <c r="S31" s="1">
        <f>O31/26</f>
        <v>811.0515384615386</v>
      </c>
      <c r="T31" s="1">
        <f>K31/26/8*2</f>
        <v>169.01288461538465</v>
      </c>
    </row>
    <row r="32">
      <c r="A32" t="str">
        <f>LEFT(B32,2)</f>
        <v>AK</v>
      </c>
      <c r="B32" t="str">
        <v>AK0453</v>
      </c>
      <c r="C32" t="str">
        <v>KATHIRVEL P</v>
      </c>
      <c r="D32" t="str">
        <f>IF(E32="PRODUCTION","DIRECT","INDIRECT")</f>
        <v>DIRECT</v>
      </c>
      <c r="E32" t="str">
        <v>PRODUCTION</v>
      </c>
      <c r="F32" t="str">
        <v>BIAS CUTTING-2</v>
      </c>
      <c r="G32" t="str">
        <v>CATEGORY II</v>
      </c>
      <c r="H32">
        <v>9239.12</v>
      </c>
      <c r="I32">
        <v>7750.340000000001</v>
      </c>
      <c r="J32">
        <v>587.88</v>
      </c>
      <c r="K32" s="1">
        <f>SUM(H32:J32)</f>
        <v>17577.340000000004</v>
      </c>
      <c r="L32">
        <v>1950</v>
      </c>
      <c r="M32">
        <f>ROUNDUP(K32*3.25%,0)</f>
        <v>572</v>
      </c>
      <c r="N32">
        <f>IF(G32="CATEGORY II",38,IF(G32="CATEGORY III",39,37))*26</f>
        <v>988</v>
      </c>
      <c r="O32" s="1">
        <f>SUM(K32:N32)</f>
        <v>21087.340000000004</v>
      </c>
      <c r="P32">
        <v>4605</v>
      </c>
      <c r="Q32" s="1">
        <f>P32+O32</f>
        <v>25692.340000000004</v>
      </c>
      <c r="S32" s="1">
        <f>O32/26</f>
        <v>811.0515384615386</v>
      </c>
      <c r="T32" s="1">
        <f>K32/26/8*2</f>
        <v>169.01288461538465</v>
      </c>
    </row>
    <row r="33">
      <c r="A33" t="str">
        <f>LEFT(B33,2)</f>
        <v>AK</v>
      </c>
      <c r="B33" t="str">
        <v>AK0456</v>
      </c>
      <c r="C33" t="str">
        <v>ARUMUGAM</v>
      </c>
      <c r="D33" t="str">
        <f>IF(E33="PRODUCTION","DIRECT","INDIRECT")</f>
        <v>INDIRECT</v>
      </c>
      <c r="E33" t="str">
        <v>ADMIN</v>
      </c>
      <c r="F33" t="str">
        <v>TIME OFFICE</v>
      </c>
      <c r="G33" t="str">
        <v>CATEGORY II</v>
      </c>
      <c r="H33">
        <v>9239.12</v>
      </c>
      <c r="I33">
        <v>7750.340000000001</v>
      </c>
      <c r="J33">
        <v>587.88</v>
      </c>
      <c r="K33" s="1">
        <f>SUM(H33:J33)</f>
        <v>17577.340000000004</v>
      </c>
      <c r="L33">
        <v>1950</v>
      </c>
      <c r="M33">
        <f>ROUNDUP(K33*3.25%,0)</f>
        <v>572</v>
      </c>
      <c r="N33">
        <f>IF(G33="CATEGORY II",38,IF(G33="CATEGORY III",39,37))*26</f>
        <v>988</v>
      </c>
      <c r="O33" s="1">
        <f>SUM(K33:N33)</f>
        <v>21087.340000000004</v>
      </c>
      <c r="P33">
        <v>4605</v>
      </c>
      <c r="Q33" s="1">
        <f>P33+O33</f>
        <v>25692.340000000004</v>
      </c>
      <c r="S33" s="1">
        <f>O33/26</f>
        <v>811.0515384615386</v>
      </c>
      <c r="T33" s="1">
        <f>K33/26/8*2</f>
        <v>169.01288461538465</v>
      </c>
    </row>
    <row r="34">
      <c r="A34" t="str">
        <f>LEFT(B34,2)</f>
        <v>AK</v>
      </c>
      <c r="B34" t="str">
        <v>AK0500</v>
      </c>
      <c r="C34" t="str">
        <v>KALI MUTHU S</v>
      </c>
      <c r="D34" t="str">
        <f>IF(E34="PRODUCTION","DIRECT","INDIRECT")</f>
        <v>DIRECT</v>
      </c>
      <c r="E34" t="str">
        <v>PRODUCTION</v>
      </c>
      <c r="F34" t="str">
        <v>TYRE BUILDING-P1</v>
      </c>
      <c r="G34" t="str">
        <v>CATEGORY II</v>
      </c>
      <c r="H34">
        <v>9239.12</v>
      </c>
      <c r="I34">
        <v>7750.340000000001</v>
      </c>
      <c r="J34">
        <v>587.88</v>
      </c>
      <c r="K34" s="1">
        <f>SUM(H34:J34)</f>
        <v>17577.340000000004</v>
      </c>
      <c r="L34">
        <v>1950</v>
      </c>
      <c r="M34">
        <f>ROUNDUP(K34*3.25%,0)</f>
        <v>572</v>
      </c>
      <c r="N34">
        <f>IF(G34="CATEGORY II",38,IF(G34="CATEGORY III",39,37))*26</f>
        <v>988</v>
      </c>
      <c r="O34" s="1">
        <f>SUM(K34:N34)</f>
        <v>21087.340000000004</v>
      </c>
      <c r="P34">
        <v>4605</v>
      </c>
      <c r="Q34" s="1">
        <f>P34+O34</f>
        <v>25692.340000000004</v>
      </c>
      <c r="S34" s="1">
        <f>O34/26</f>
        <v>811.0515384615386</v>
      </c>
      <c r="T34" s="1">
        <f>K34/26/8*2</f>
        <v>169.01288461538465</v>
      </c>
    </row>
    <row r="35">
      <c r="A35" t="str">
        <f>LEFT(B35,2)</f>
        <v>AK</v>
      </c>
      <c r="B35" t="str">
        <v>AK0524</v>
      </c>
      <c r="C35" t="str">
        <v>SANTHANAKUMAR M</v>
      </c>
      <c r="D35" t="str">
        <f>IF(E35="PRODUCTION","DIRECT","INDIRECT")</f>
        <v>DIRECT</v>
      </c>
      <c r="E35" t="str">
        <v>PRODUCTION</v>
      </c>
      <c r="F35" t="str">
        <v>SOLID TYRE</v>
      </c>
      <c r="G35" t="str">
        <v>CATEGORY II</v>
      </c>
      <c r="H35">
        <v>9239.12</v>
      </c>
      <c r="I35">
        <v>7750.340000000001</v>
      </c>
      <c r="J35">
        <v>577.88</v>
      </c>
      <c r="K35" s="1">
        <f>SUM(H35:J35)</f>
        <v>17567.340000000004</v>
      </c>
      <c r="L35">
        <v>1950</v>
      </c>
      <c r="M35">
        <f>ROUNDUP(K35*3.25%,0)</f>
        <v>571</v>
      </c>
      <c r="N35">
        <f>IF(G35="CATEGORY II",38,IF(G35="CATEGORY III",39,37))*26</f>
        <v>988</v>
      </c>
      <c r="O35" s="1">
        <f>SUM(K35:N35)</f>
        <v>21076.340000000004</v>
      </c>
      <c r="P35">
        <v>4345</v>
      </c>
      <c r="Q35" s="1">
        <f>P35+O35</f>
        <v>25421.340000000004</v>
      </c>
      <c r="S35" s="1">
        <f>O35/26</f>
        <v>810.6284615384617</v>
      </c>
      <c r="T35" s="1">
        <f>K35/26/8*2</f>
        <v>168.9167307692308</v>
      </c>
    </row>
    <row r="36">
      <c r="A36" t="str">
        <f>LEFT(B36,2)</f>
        <v>AK</v>
      </c>
      <c r="B36" t="str">
        <v>AK0539</v>
      </c>
      <c r="C36" t="str">
        <v>MUTHU SELVAN S</v>
      </c>
      <c r="D36" t="str">
        <f>IF(E36="PRODUCTION","DIRECT","INDIRECT")</f>
        <v>DIRECT</v>
      </c>
      <c r="E36" t="str">
        <v>PRODUCTION</v>
      </c>
      <c r="F36" t="str">
        <v>BIAS CUTTING-2</v>
      </c>
      <c r="G36" t="str">
        <v>CATEGORY II</v>
      </c>
      <c r="H36">
        <v>9239.12</v>
      </c>
      <c r="I36">
        <v>7750.340000000001</v>
      </c>
      <c r="J36">
        <v>577.88</v>
      </c>
      <c r="K36" s="1">
        <f>SUM(H36:J36)</f>
        <v>17567.340000000004</v>
      </c>
      <c r="L36">
        <v>1950</v>
      </c>
      <c r="M36">
        <f>ROUNDUP(K36*3.25%,0)</f>
        <v>571</v>
      </c>
      <c r="N36">
        <f>IF(G36="CATEGORY II",38,IF(G36="CATEGORY III",39,37))*26</f>
        <v>988</v>
      </c>
      <c r="O36" s="1">
        <f>SUM(K36:N36)</f>
        <v>21076.340000000004</v>
      </c>
      <c r="P36">
        <v>4345</v>
      </c>
      <c r="Q36" s="1">
        <f>P36+O36</f>
        <v>25421.340000000004</v>
      </c>
      <c r="S36" s="1">
        <f>O36/26</f>
        <v>810.6284615384617</v>
      </c>
      <c r="T36" s="1">
        <f>K36/26/8*2</f>
        <v>168.9167307692308</v>
      </c>
    </row>
    <row r="37">
      <c r="A37" t="str">
        <f>LEFT(B37,2)</f>
        <v>AK</v>
      </c>
      <c r="B37" t="str">
        <v>AK0552</v>
      </c>
      <c r="C37" t="str">
        <v>MANIKANDAN A</v>
      </c>
      <c r="D37" t="str">
        <f>IF(E37="PRODUCTION","DIRECT","INDIRECT")</f>
        <v>DIRECT</v>
      </c>
      <c r="E37" t="str">
        <v>PRODUCTION</v>
      </c>
      <c r="F37" t="str">
        <v>SALVAGE</v>
      </c>
      <c r="G37" t="str">
        <v>CATEGORY II</v>
      </c>
      <c r="H37">
        <v>9239.12</v>
      </c>
      <c r="I37">
        <v>7750.340000000001</v>
      </c>
      <c r="J37">
        <v>577.88</v>
      </c>
      <c r="K37" s="1">
        <f>SUM(H37:J37)</f>
        <v>17567.340000000004</v>
      </c>
      <c r="L37">
        <v>1950</v>
      </c>
      <c r="M37">
        <f>ROUNDUP(K37*3.25%,0)</f>
        <v>571</v>
      </c>
      <c r="N37">
        <f>IF(G37="CATEGORY II",38,IF(G37="CATEGORY III",39,37))*26</f>
        <v>988</v>
      </c>
      <c r="O37" s="1">
        <f>SUM(K37:N37)</f>
        <v>21076.340000000004</v>
      </c>
      <c r="P37">
        <v>4345</v>
      </c>
      <c r="Q37" s="1">
        <f>P37+O37</f>
        <v>25421.340000000004</v>
      </c>
      <c r="S37" s="1">
        <f>O37/26</f>
        <v>810.6284615384617</v>
      </c>
      <c r="T37" s="1">
        <f>K37/26/8*2</f>
        <v>168.9167307692308</v>
      </c>
    </row>
    <row r="38">
      <c r="A38" t="str">
        <f>LEFT(B38,2)</f>
        <v>AK</v>
      </c>
      <c r="B38" t="str">
        <v>AK0554</v>
      </c>
      <c r="C38" t="str">
        <v>ARUMUGA KANI M</v>
      </c>
      <c r="D38" t="str">
        <f>IF(E38="PRODUCTION","DIRECT","INDIRECT")</f>
        <v>DIRECT</v>
      </c>
      <c r="E38" t="str">
        <v>PRODUCTION</v>
      </c>
      <c r="F38" t="str">
        <v>BAND BUILDING-P1</v>
      </c>
      <c r="G38" t="str">
        <v>CATEGORY II</v>
      </c>
      <c r="H38">
        <v>9239.12</v>
      </c>
      <c r="I38">
        <v>7750.340000000001</v>
      </c>
      <c r="J38">
        <v>577.88</v>
      </c>
      <c r="K38" s="1">
        <f>SUM(H38:J38)</f>
        <v>17567.340000000004</v>
      </c>
      <c r="L38">
        <v>1950</v>
      </c>
      <c r="M38">
        <f>ROUNDUP(K38*3.25%,0)</f>
        <v>571</v>
      </c>
      <c r="N38">
        <f>IF(G38="CATEGORY II",38,IF(G38="CATEGORY III",39,37))*26</f>
        <v>988</v>
      </c>
      <c r="O38" s="1">
        <f>SUM(K38:N38)</f>
        <v>21076.340000000004</v>
      </c>
      <c r="P38">
        <v>4345</v>
      </c>
      <c r="Q38" s="1">
        <f>P38+O38</f>
        <v>25421.340000000004</v>
      </c>
      <c r="S38" s="1">
        <f>O38/26</f>
        <v>810.6284615384617</v>
      </c>
      <c r="T38" s="1">
        <f>K38/26/8*2</f>
        <v>168.9167307692308</v>
      </c>
    </row>
    <row r="39">
      <c r="A39" t="str">
        <f>LEFT(B39,2)</f>
        <v>AK</v>
      </c>
      <c r="B39" t="str">
        <v>AK0594</v>
      </c>
      <c r="C39" t="str">
        <v>PRABU S</v>
      </c>
      <c r="D39" t="str">
        <f>IF(E39="PRODUCTION","DIRECT","INDIRECT")</f>
        <v>DIRECT</v>
      </c>
      <c r="E39" t="str">
        <v>PRODUCTION</v>
      </c>
      <c r="F39" t="str">
        <v>MIXING</v>
      </c>
      <c r="G39" t="str">
        <v>CATEGORY II</v>
      </c>
      <c r="H39">
        <v>9239.12</v>
      </c>
      <c r="I39">
        <v>7750.340000000001</v>
      </c>
      <c r="J39">
        <v>577.88</v>
      </c>
      <c r="K39" s="1">
        <f>SUM(H39:J39)</f>
        <v>17567.340000000004</v>
      </c>
      <c r="L39">
        <v>1950</v>
      </c>
      <c r="M39">
        <f>ROUNDUP(K39*3.25%,0)</f>
        <v>571</v>
      </c>
      <c r="N39">
        <f>IF(G39="CATEGORY II",38,IF(G39="CATEGORY III",39,37))*26</f>
        <v>988</v>
      </c>
      <c r="O39" s="1">
        <f>SUM(K39:N39)</f>
        <v>21076.340000000004</v>
      </c>
      <c r="P39">
        <v>4345</v>
      </c>
      <c r="Q39" s="1">
        <f>P39+O39</f>
        <v>25421.340000000004</v>
      </c>
      <c r="S39" s="1">
        <f>O39/26</f>
        <v>810.6284615384617</v>
      </c>
      <c r="T39" s="1">
        <f>K39/26/8*2</f>
        <v>168.9167307692308</v>
      </c>
    </row>
    <row r="40">
      <c r="A40" t="str">
        <f>LEFT(B40,2)</f>
        <v>AK</v>
      </c>
      <c r="B40" t="str">
        <v>AK0598</v>
      </c>
      <c r="C40" t="str">
        <v>BALA SUBRAMANIAN C</v>
      </c>
      <c r="D40" t="str">
        <f>IF(E40="PRODUCTION","DIRECT","INDIRECT")</f>
        <v>DIRECT</v>
      </c>
      <c r="E40" t="str">
        <v>PRODUCTION</v>
      </c>
      <c r="F40" t="str">
        <v>RADIAL MARANGONI</v>
      </c>
      <c r="G40" t="str">
        <v>CATEGORY II</v>
      </c>
      <c r="H40">
        <v>9239.12</v>
      </c>
      <c r="I40">
        <v>7750.340000000001</v>
      </c>
      <c r="J40">
        <v>577.88</v>
      </c>
      <c r="K40" s="1">
        <f>SUM(H40:J40)</f>
        <v>17567.340000000004</v>
      </c>
      <c r="L40">
        <v>1950</v>
      </c>
      <c r="M40">
        <f>ROUNDUP(K40*3.25%,0)</f>
        <v>571</v>
      </c>
      <c r="N40">
        <f>IF(G40="CATEGORY II",38,IF(G40="CATEGORY III",39,37))*26</f>
        <v>988</v>
      </c>
      <c r="O40" s="1">
        <f>SUM(K40:N40)</f>
        <v>21076.340000000004</v>
      </c>
      <c r="P40">
        <v>4345</v>
      </c>
      <c r="Q40" s="1">
        <f>P40+O40</f>
        <v>25421.340000000004</v>
      </c>
      <c r="S40" s="1">
        <f>O40/26</f>
        <v>810.6284615384617</v>
      </c>
      <c r="T40" s="1">
        <f>K40/26/8*2</f>
        <v>168.9167307692308</v>
      </c>
    </row>
    <row r="41">
      <c r="A41" t="str">
        <f>LEFT(B41,2)</f>
        <v>AK</v>
      </c>
      <c r="B41" t="str">
        <v>AK0613</v>
      </c>
      <c r="C41" t="str">
        <v>MARIAPPAN K</v>
      </c>
      <c r="D41" t="str">
        <f>IF(E41="PRODUCTION","DIRECT","INDIRECT")</f>
        <v>DIRECT</v>
      </c>
      <c r="E41" t="str">
        <v>PRODUCTION</v>
      </c>
      <c r="F41" t="str">
        <v>BAND BUILDING-P1</v>
      </c>
      <c r="G41" t="str">
        <v>CATEGORY II</v>
      </c>
      <c r="H41">
        <v>9239.12</v>
      </c>
      <c r="I41">
        <v>7750.340000000001</v>
      </c>
      <c r="J41">
        <v>577.88</v>
      </c>
      <c r="K41" s="1">
        <f>SUM(H41:J41)</f>
        <v>17567.340000000004</v>
      </c>
      <c r="L41">
        <v>1950</v>
      </c>
      <c r="M41">
        <f>ROUNDUP(K41*3.25%,0)</f>
        <v>571</v>
      </c>
      <c r="N41">
        <f>IF(G41="CATEGORY II",38,IF(G41="CATEGORY III",39,37))*26</f>
        <v>988</v>
      </c>
      <c r="O41" s="1">
        <f>SUM(K41:N41)</f>
        <v>21076.340000000004</v>
      </c>
      <c r="P41">
        <v>4345</v>
      </c>
      <c r="Q41" s="1">
        <f>P41+O41</f>
        <v>25421.340000000004</v>
      </c>
      <c r="S41" s="1">
        <f>O41/26</f>
        <v>810.6284615384617</v>
      </c>
      <c r="T41" s="1">
        <f>K41/26/8*2</f>
        <v>168.9167307692308</v>
      </c>
    </row>
    <row r="42">
      <c r="A42" t="str">
        <f>LEFT(B42,2)</f>
        <v>AK</v>
      </c>
      <c r="B42" t="str">
        <v>AK0626</v>
      </c>
      <c r="C42" t="str">
        <v>BALUMAHENDRA G</v>
      </c>
      <c r="D42" t="str">
        <f>IF(E42="PRODUCTION","DIRECT","INDIRECT")</f>
        <v>INDIRECT</v>
      </c>
      <c r="E42" t="str">
        <v>QUALITY CONTROL</v>
      </c>
      <c r="F42" t="str">
        <v>Final Finish QA</v>
      </c>
      <c r="G42" t="str">
        <v>CATEGORY III</v>
      </c>
      <c r="H42">
        <v>9499.12</v>
      </c>
      <c r="I42">
        <v>7750.340000000001</v>
      </c>
      <c r="J42">
        <v>847.88</v>
      </c>
      <c r="K42" s="1">
        <f>SUM(H42:J42)</f>
        <v>18097.340000000004</v>
      </c>
      <c r="L42">
        <v>1950</v>
      </c>
      <c r="M42">
        <f>ROUNDUP(K42*3.25%,0)</f>
        <v>589</v>
      </c>
      <c r="N42">
        <f>IF(G42="CATEGORY II",38,IF(G42="CATEGORY III",39,37))*26</f>
        <v>1014</v>
      </c>
      <c r="O42" s="1">
        <f>SUM(K42:N42)</f>
        <v>21650.340000000004</v>
      </c>
      <c r="P42">
        <v>5135</v>
      </c>
      <c r="Q42" s="1">
        <f>P42+O42</f>
        <v>26785.340000000004</v>
      </c>
      <c r="S42" s="1">
        <f>O42/26</f>
        <v>832.7053846153848</v>
      </c>
      <c r="T42" s="1">
        <f>K42/26/8*2</f>
        <v>174.01288461538465</v>
      </c>
    </row>
    <row r="43">
      <c r="A43" t="str">
        <f>LEFT(B43,2)</f>
        <v>AK</v>
      </c>
      <c r="B43" t="str">
        <v>AK0627</v>
      </c>
      <c r="C43" t="str">
        <v>MARI SENTHIL S</v>
      </c>
      <c r="D43" t="str">
        <f>IF(E43="PRODUCTION","DIRECT","INDIRECT")</f>
        <v>INDIRECT</v>
      </c>
      <c r="E43" t="str">
        <v>ENGINEERING</v>
      </c>
      <c r="F43" t="str">
        <v>MOULD SHOP</v>
      </c>
      <c r="G43" t="str">
        <v>CATEGORY III</v>
      </c>
      <c r="H43">
        <v>9499.12</v>
      </c>
      <c r="I43">
        <v>7750.340000000001</v>
      </c>
      <c r="J43">
        <v>847.88</v>
      </c>
      <c r="K43" s="1">
        <f>SUM(H43:J43)</f>
        <v>18097.340000000004</v>
      </c>
      <c r="L43">
        <v>1950</v>
      </c>
      <c r="M43">
        <f>ROUNDUP(K43*3.25%,0)</f>
        <v>589</v>
      </c>
      <c r="N43">
        <f>IF(G43="CATEGORY II",38,IF(G43="CATEGORY III",39,37))*26</f>
        <v>1014</v>
      </c>
      <c r="O43" s="1">
        <f>SUM(K43:N43)</f>
        <v>21650.340000000004</v>
      </c>
      <c r="P43">
        <v>5135</v>
      </c>
      <c r="Q43" s="1">
        <f>P43+O43</f>
        <v>26785.340000000004</v>
      </c>
      <c r="S43" s="1">
        <f>O43/26</f>
        <v>832.7053846153848</v>
      </c>
      <c r="T43" s="1">
        <f>K43/26/8*2</f>
        <v>174.01288461538465</v>
      </c>
    </row>
    <row r="44">
      <c r="A44" t="str">
        <f>LEFT(B44,2)</f>
        <v>AK</v>
      </c>
      <c r="B44" t="str">
        <v>AK0633</v>
      </c>
      <c r="C44" t="str">
        <v>GANESAN V</v>
      </c>
      <c r="D44" t="str">
        <f>IF(E44="PRODUCTION","DIRECT","INDIRECT")</f>
        <v>INDIRECT</v>
      </c>
      <c r="E44" t="str">
        <v>ENGINEERING</v>
      </c>
      <c r="F44" t="str">
        <v>EEI-TBM</v>
      </c>
      <c r="G44" t="str">
        <v>CATEGORY III</v>
      </c>
      <c r="H44">
        <v>9499.12</v>
      </c>
      <c r="I44">
        <v>7750.340000000001</v>
      </c>
      <c r="J44">
        <v>757.88</v>
      </c>
      <c r="K44" s="1">
        <f>SUM(H44:J44)</f>
        <v>18007.340000000004</v>
      </c>
      <c r="L44">
        <v>1950</v>
      </c>
      <c r="M44">
        <f>ROUNDUP(K44*3.25%,0)</f>
        <v>586</v>
      </c>
      <c r="N44">
        <f>IF(G44="CATEGORY II",38,IF(G44="CATEGORY III",39,37))*26</f>
        <v>1014</v>
      </c>
      <c r="O44" s="1">
        <f>SUM(K44:N44)</f>
        <v>21557.340000000004</v>
      </c>
      <c r="P44">
        <v>5105</v>
      </c>
      <c r="Q44" s="1">
        <f>P44+O44</f>
        <v>26662.340000000004</v>
      </c>
      <c r="S44" s="1">
        <f>O44/26</f>
        <v>829.1284615384617</v>
      </c>
      <c r="T44" s="1">
        <f>K44/26/8*2</f>
        <v>173.14750000000004</v>
      </c>
    </row>
    <row r="45">
      <c r="A45" t="str">
        <f>LEFT(B45,2)</f>
        <v>AK</v>
      </c>
      <c r="B45" t="str">
        <v>AK0634</v>
      </c>
      <c r="C45" t="str">
        <v>SANKAR M</v>
      </c>
      <c r="D45" t="str">
        <f>IF(E45="PRODUCTION","DIRECT","INDIRECT")</f>
        <v>DIRECT</v>
      </c>
      <c r="E45" t="str">
        <v>PRODUCTION</v>
      </c>
      <c r="F45" t="str">
        <v>TYRE CURING</v>
      </c>
      <c r="G45" t="str">
        <v>CATEGORY III</v>
      </c>
      <c r="H45">
        <v>9499.12</v>
      </c>
      <c r="I45">
        <v>7750.340000000001</v>
      </c>
      <c r="J45">
        <v>757.88</v>
      </c>
      <c r="K45" s="1">
        <f>SUM(H45:J45)</f>
        <v>18007.340000000004</v>
      </c>
      <c r="L45">
        <v>1950</v>
      </c>
      <c r="M45">
        <f>ROUNDUP(K45*3.25%,0)</f>
        <v>586</v>
      </c>
      <c r="N45">
        <f>IF(G45="CATEGORY II",38,IF(G45="CATEGORY III",39,37))*26</f>
        <v>1014</v>
      </c>
      <c r="O45" s="1">
        <f>SUM(K45:N45)</f>
        <v>21557.340000000004</v>
      </c>
      <c r="P45">
        <v>5105</v>
      </c>
      <c r="Q45" s="1">
        <f>P45+O45</f>
        <v>26662.340000000004</v>
      </c>
      <c r="S45" s="1">
        <f>O45/26</f>
        <v>829.1284615384617</v>
      </c>
      <c r="T45" s="1">
        <f>K45/26/8*2</f>
        <v>173.14750000000004</v>
      </c>
    </row>
    <row r="46">
      <c r="A46" t="str">
        <f>LEFT(B46,2)</f>
        <v>AK</v>
      </c>
      <c r="B46" t="str">
        <v>AK0635</v>
      </c>
      <c r="C46" t="str">
        <v>MUTHUVEL PANDI K</v>
      </c>
      <c r="D46" t="str">
        <f>IF(E46="PRODUCTION","DIRECT","INDIRECT")</f>
        <v>INDIRECT</v>
      </c>
      <c r="E46" t="str">
        <v>ENGINEERING</v>
      </c>
      <c r="F46" t="str">
        <v>TBM - BD</v>
      </c>
      <c r="G46" t="str">
        <v>CATEGORY III</v>
      </c>
      <c r="H46">
        <v>9499.12</v>
      </c>
      <c r="I46">
        <v>7750.340000000001</v>
      </c>
      <c r="J46">
        <v>717.88</v>
      </c>
      <c r="K46" s="1">
        <f>SUM(H46:J46)</f>
        <v>17967.340000000004</v>
      </c>
      <c r="L46">
        <v>1950</v>
      </c>
      <c r="M46">
        <f>ROUNDUP(K46*3.25%,0)</f>
        <v>584</v>
      </c>
      <c r="N46">
        <f>IF(G46="CATEGORY II",38,IF(G46="CATEGORY III",39,37))*26</f>
        <v>1014</v>
      </c>
      <c r="O46" s="1">
        <f>SUM(K46:N46)</f>
        <v>21515.340000000004</v>
      </c>
      <c r="P46">
        <v>5095</v>
      </c>
      <c r="Q46" s="1">
        <f>P46+O46</f>
        <v>26610.340000000004</v>
      </c>
      <c r="S46" s="1">
        <f>O46/26</f>
        <v>827.513076923077</v>
      </c>
      <c r="T46" s="1">
        <f>K46/26/8*2</f>
        <v>172.76288461538465</v>
      </c>
    </row>
    <row r="47">
      <c r="A47" t="str">
        <f>LEFT(B47,2)</f>
        <v>AK</v>
      </c>
      <c r="B47" t="str">
        <v>AK0641</v>
      </c>
      <c r="C47" t="str">
        <v xml:space="preserve">SUBRAMANIAN K M </v>
      </c>
      <c r="D47" t="str">
        <f>IF(E47="PRODUCTION","DIRECT","INDIRECT")</f>
        <v>DIRECT</v>
      </c>
      <c r="E47" t="str">
        <v>PRODUCTION</v>
      </c>
      <c r="F47" t="str">
        <v>TYRE CURING</v>
      </c>
      <c r="G47" t="str">
        <v>CATEGORY III</v>
      </c>
      <c r="H47">
        <v>9499.12</v>
      </c>
      <c r="I47">
        <v>7750.340000000001</v>
      </c>
      <c r="J47">
        <v>757.88</v>
      </c>
      <c r="K47" s="1">
        <f>SUM(H47:J47)</f>
        <v>18007.340000000004</v>
      </c>
      <c r="L47">
        <v>1950</v>
      </c>
      <c r="M47">
        <f>ROUNDUP(K47*3.25%,0)</f>
        <v>586</v>
      </c>
      <c r="N47">
        <f>IF(G47="CATEGORY II",38,IF(G47="CATEGORY III",39,37))*26</f>
        <v>1014</v>
      </c>
      <c r="O47" s="1">
        <f>SUM(K47:N47)</f>
        <v>21557.340000000004</v>
      </c>
      <c r="P47">
        <v>5105</v>
      </c>
      <c r="Q47" s="1">
        <f>P47+O47</f>
        <v>26662.340000000004</v>
      </c>
      <c r="S47" s="1">
        <f>O47/26</f>
        <v>829.1284615384617</v>
      </c>
      <c r="T47" s="1">
        <f>K47/26/8*2</f>
        <v>173.14750000000004</v>
      </c>
    </row>
    <row r="48">
      <c r="A48" t="str">
        <f>LEFT(B48,2)</f>
        <v>AK</v>
      </c>
      <c r="B48" t="str">
        <v>AK0643</v>
      </c>
      <c r="C48" t="str">
        <v>MUTHU P</v>
      </c>
      <c r="D48" t="str">
        <f>IF(E48="PRODUCTION","DIRECT","INDIRECT")</f>
        <v>DIRECT</v>
      </c>
      <c r="E48" t="str">
        <v>PRODUCTION</v>
      </c>
      <c r="F48" t="str">
        <v>MIXING</v>
      </c>
      <c r="G48" t="str">
        <v>CATEGORY III</v>
      </c>
      <c r="H48">
        <v>9499.12</v>
      </c>
      <c r="I48">
        <v>7750.340000000001</v>
      </c>
      <c r="J48">
        <v>717.88</v>
      </c>
      <c r="K48" s="1">
        <f>SUM(H48:J48)</f>
        <v>17967.340000000004</v>
      </c>
      <c r="L48">
        <v>1950</v>
      </c>
      <c r="M48">
        <f>ROUNDUP(K48*3.25%,0)</f>
        <v>584</v>
      </c>
      <c r="N48">
        <f>IF(G48="CATEGORY II",38,IF(G48="CATEGORY III",39,37))*26</f>
        <v>1014</v>
      </c>
      <c r="O48" s="1">
        <f>SUM(K48:N48)</f>
        <v>21515.340000000004</v>
      </c>
      <c r="P48">
        <v>5095</v>
      </c>
      <c r="Q48" s="1">
        <f>P48+O48</f>
        <v>26610.340000000004</v>
      </c>
      <c r="S48" s="1">
        <f>O48/26</f>
        <v>827.513076923077</v>
      </c>
      <c r="T48" s="1">
        <f>K48/26/8*2</f>
        <v>172.76288461538465</v>
      </c>
    </row>
    <row r="49">
      <c r="A49" t="str">
        <f>LEFT(B49,2)</f>
        <v>AK</v>
      </c>
      <c r="B49" t="str">
        <v>AK0644</v>
      </c>
      <c r="C49" t="str">
        <v>PONNU DURAI P</v>
      </c>
      <c r="D49" t="str">
        <f>IF(E49="PRODUCTION","DIRECT","INDIRECT")</f>
        <v>DIRECT</v>
      </c>
      <c r="E49" t="str">
        <v>PRODUCTION</v>
      </c>
      <c r="F49" t="str">
        <v>MIXING</v>
      </c>
      <c r="G49" t="str">
        <v>CATEGORY III</v>
      </c>
      <c r="H49">
        <v>9499.12</v>
      </c>
      <c r="I49">
        <v>7750.340000000001</v>
      </c>
      <c r="J49">
        <v>717.88</v>
      </c>
      <c r="K49" s="1">
        <f>SUM(H49:J49)</f>
        <v>17967.340000000004</v>
      </c>
      <c r="L49">
        <v>1950</v>
      </c>
      <c r="M49">
        <f>ROUNDUP(K49*3.25%,0)</f>
        <v>584</v>
      </c>
      <c r="N49">
        <f>IF(G49="CATEGORY II",38,IF(G49="CATEGORY III",39,37))*26</f>
        <v>1014</v>
      </c>
      <c r="O49" s="1">
        <f>SUM(K49:N49)</f>
        <v>21515.340000000004</v>
      </c>
      <c r="P49">
        <v>5095</v>
      </c>
      <c r="Q49" s="1">
        <f>P49+O49</f>
        <v>26610.340000000004</v>
      </c>
      <c r="S49" s="1">
        <f>O49/26</f>
        <v>827.513076923077</v>
      </c>
      <c r="T49" s="1">
        <f>K49/26/8*2</f>
        <v>172.76288461538465</v>
      </c>
    </row>
    <row r="50">
      <c r="A50" t="str">
        <f>LEFT(B50,2)</f>
        <v>AK</v>
      </c>
      <c r="B50" t="str">
        <v>AK0647</v>
      </c>
      <c r="C50" t="str">
        <v>RAJA DURAI A</v>
      </c>
      <c r="D50" t="str">
        <f>IF(E50="PRODUCTION","DIRECT","INDIRECT")</f>
        <v>INDIRECT</v>
      </c>
      <c r="E50" t="str">
        <v>ENGINEERING</v>
      </c>
      <c r="F50" t="str">
        <v>TBM - BD</v>
      </c>
      <c r="G50" t="str">
        <v>CATEGORY III</v>
      </c>
      <c r="H50">
        <v>9499.12</v>
      </c>
      <c r="I50">
        <v>7750.340000000001</v>
      </c>
      <c r="J50">
        <v>607.88</v>
      </c>
      <c r="K50" s="1">
        <f>SUM(H50:J50)</f>
        <v>17857.340000000004</v>
      </c>
      <c r="L50">
        <v>1950</v>
      </c>
      <c r="M50">
        <f>ROUNDUP(K50*3.25%,0)</f>
        <v>581</v>
      </c>
      <c r="N50">
        <f>IF(G50="CATEGORY II",38,IF(G50="CATEGORY III",39,37))*26</f>
        <v>1014</v>
      </c>
      <c r="O50" s="1">
        <f>SUM(K50:N50)</f>
        <v>21402.340000000004</v>
      </c>
      <c r="P50">
        <v>4755</v>
      </c>
      <c r="Q50" s="1">
        <f>P50+O50</f>
        <v>26157.340000000004</v>
      </c>
      <c r="S50" s="1">
        <f>O50/26</f>
        <v>823.1669230769232</v>
      </c>
      <c r="T50" s="1">
        <f>K50/26/8*2</f>
        <v>171.70519230769236</v>
      </c>
    </row>
    <row r="51">
      <c r="A51" t="str">
        <f>LEFT(B51,2)</f>
        <v>AK</v>
      </c>
      <c r="B51" t="str">
        <v>AK0648</v>
      </c>
      <c r="C51" t="str">
        <v>SELVA KUMAR R</v>
      </c>
      <c r="D51" t="str">
        <f>IF(E51="PRODUCTION","DIRECT","INDIRECT")</f>
        <v>INDIRECT</v>
      </c>
      <c r="E51" t="str">
        <v>ENGINEERING</v>
      </c>
      <c r="F51" t="str">
        <v>TCM - BD</v>
      </c>
      <c r="G51" t="str">
        <v>CATEGORY III</v>
      </c>
      <c r="H51">
        <v>9499.12</v>
      </c>
      <c r="I51">
        <v>7750.340000000001</v>
      </c>
      <c r="J51">
        <v>717.88</v>
      </c>
      <c r="K51" s="1">
        <f>SUM(H51:J51)</f>
        <v>17967.340000000004</v>
      </c>
      <c r="L51">
        <v>1950</v>
      </c>
      <c r="M51">
        <f>ROUNDUP(K51*3.25%,0)</f>
        <v>584</v>
      </c>
      <c r="N51">
        <f>IF(G51="CATEGORY II",38,IF(G51="CATEGORY III",39,37))*26</f>
        <v>1014</v>
      </c>
      <c r="O51" s="1">
        <f>SUM(K51:N51)</f>
        <v>21515.340000000004</v>
      </c>
      <c r="P51">
        <v>5095</v>
      </c>
      <c r="Q51" s="1">
        <f>P51+O51</f>
        <v>26610.340000000004</v>
      </c>
      <c r="S51" s="1">
        <f>O51/26</f>
        <v>827.513076923077</v>
      </c>
      <c r="T51" s="1">
        <f>K51/26/8*2</f>
        <v>172.76288461538465</v>
      </c>
    </row>
    <row r="52">
      <c r="A52" t="str">
        <f>LEFT(B52,2)</f>
        <v>AK</v>
      </c>
      <c r="B52" t="str">
        <v>AK0650</v>
      </c>
      <c r="C52" t="str">
        <v>SIVA SANKAR S</v>
      </c>
      <c r="D52" t="str">
        <f>IF(E52="PRODUCTION","DIRECT","INDIRECT")</f>
        <v>DIRECT</v>
      </c>
      <c r="E52" t="str">
        <v>PRODUCTION</v>
      </c>
      <c r="F52" t="str">
        <v>BIAS MARANGONI&amp;BESTRY</v>
      </c>
      <c r="G52" t="str">
        <v>CATEGORY III</v>
      </c>
      <c r="H52">
        <v>9499.12</v>
      </c>
      <c r="I52">
        <v>7750.340000000001</v>
      </c>
      <c r="J52">
        <v>717.88</v>
      </c>
      <c r="K52" s="1">
        <f>SUM(H52:J52)</f>
        <v>17967.340000000004</v>
      </c>
      <c r="L52">
        <v>1950</v>
      </c>
      <c r="M52">
        <f>ROUNDUP(K52*3.25%,0)</f>
        <v>584</v>
      </c>
      <c r="N52">
        <f>IF(G52="CATEGORY II",38,IF(G52="CATEGORY III",39,37))*26</f>
        <v>1014</v>
      </c>
      <c r="O52" s="1">
        <f>SUM(K52:N52)</f>
        <v>21515.340000000004</v>
      </c>
      <c r="P52">
        <v>5095</v>
      </c>
      <c r="Q52" s="1">
        <f>P52+O52</f>
        <v>26610.340000000004</v>
      </c>
      <c r="S52" s="1">
        <f>O52/26</f>
        <v>827.513076923077</v>
      </c>
      <c r="T52" s="1">
        <f>K52/26/8*2</f>
        <v>172.76288461538465</v>
      </c>
    </row>
    <row r="53">
      <c r="A53" t="str">
        <f>LEFT(B53,2)</f>
        <v>AK</v>
      </c>
      <c r="B53" t="str">
        <v>AK0651</v>
      </c>
      <c r="C53" t="str">
        <v>UCHI MAKALI PANDI M</v>
      </c>
      <c r="D53" t="str">
        <f>IF(E53="PRODUCTION","DIRECT","INDIRECT")</f>
        <v>DIRECT</v>
      </c>
      <c r="E53" t="str">
        <v>PRODUCTION</v>
      </c>
      <c r="F53" t="str">
        <v>TYRE BUILDING-P3</v>
      </c>
      <c r="G53" t="str">
        <v>CATEGORY III</v>
      </c>
      <c r="H53">
        <v>9499.12</v>
      </c>
      <c r="I53">
        <v>7750.340000000001</v>
      </c>
      <c r="J53">
        <v>607.88</v>
      </c>
      <c r="K53" s="1">
        <f>SUM(H53:J53)</f>
        <v>17857.340000000004</v>
      </c>
      <c r="L53">
        <v>1950</v>
      </c>
      <c r="M53">
        <f>ROUNDUP(K53*3.25%,0)</f>
        <v>581</v>
      </c>
      <c r="N53">
        <f>IF(G53="CATEGORY II",38,IF(G53="CATEGORY III",39,37))*26</f>
        <v>1014</v>
      </c>
      <c r="O53" s="1">
        <f>SUM(K53:N53)</f>
        <v>21402.340000000004</v>
      </c>
      <c r="P53">
        <v>4755</v>
      </c>
      <c r="Q53" s="1">
        <f>P53+O53</f>
        <v>26157.340000000004</v>
      </c>
      <c r="S53" s="1">
        <f>O53/26</f>
        <v>823.1669230769232</v>
      </c>
      <c r="T53" s="1">
        <f>K53/26/8*2</f>
        <v>171.70519230769236</v>
      </c>
    </row>
    <row r="54">
      <c r="A54" t="str">
        <f>LEFT(B54,2)</f>
        <v>AK</v>
      </c>
      <c r="B54" t="str">
        <v>AK0652</v>
      </c>
      <c r="C54" t="str">
        <v>VEERA PANDI S</v>
      </c>
      <c r="D54" t="str">
        <f>IF(E54="PRODUCTION","DIRECT","INDIRECT")</f>
        <v>DIRECT</v>
      </c>
      <c r="E54" t="str">
        <v>PRODUCTION</v>
      </c>
      <c r="F54" t="str">
        <v>TYRE BUILDING-P3</v>
      </c>
      <c r="G54" t="str">
        <v>CATEGORY II</v>
      </c>
      <c r="H54">
        <v>9239.12</v>
      </c>
      <c r="I54">
        <v>7750.340000000001</v>
      </c>
      <c r="J54">
        <v>587.88</v>
      </c>
      <c r="K54" s="1">
        <f>SUM(H54:J54)</f>
        <v>17577.340000000004</v>
      </c>
      <c r="L54">
        <v>1950</v>
      </c>
      <c r="M54">
        <f>ROUNDUP(K54*3.25%,0)</f>
        <v>572</v>
      </c>
      <c r="N54">
        <f>IF(G54="CATEGORY II",38,IF(G54="CATEGORY III",39,37))*26</f>
        <v>988</v>
      </c>
      <c r="O54" s="1">
        <f>SUM(K54:N54)</f>
        <v>21087.340000000004</v>
      </c>
      <c r="P54">
        <v>4605</v>
      </c>
      <c r="Q54" s="1">
        <f>P54+O54</f>
        <v>25692.340000000004</v>
      </c>
      <c r="S54" s="1">
        <f>O54/26</f>
        <v>811.0515384615386</v>
      </c>
      <c r="T54" s="1">
        <f>K54/26/8*2</f>
        <v>169.01288461538465</v>
      </c>
    </row>
    <row r="55">
      <c r="A55" t="str">
        <f>LEFT(B55,2)</f>
        <v>AK</v>
      </c>
      <c r="B55" t="str">
        <v>AK0654</v>
      </c>
      <c r="C55" t="str">
        <v>MANOHAR M</v>
      </c>
      <c r="D55" t="str">
        <f>IF(E55="PRODUCTION","DIRECT","INDIRECT")</f>
        <v>DIRECT</v>
      </c>
      <c r="E55" t="str">
        <v>PRODUCTION</v>
      </c>
      <c r="F55" t="str">
        <v>SOLID TYRE</v>
      </c>
      <c r="G55" t="str">
        <v>CATEGORY II</v>
      </c>
      <c r="H55">
        <v>9239.12</v>
      </c>
      <c r="I55">
        <v>7750.340000000001</v>
      </c>
      <c r="J55">
        <v>587.88</v>
      </c>
      <c r="K55" s="1">
        <f>SUM(H55:J55)</f>
        <v>17577.340000000004</v>
      </c>
      <c r="L55">
        <v>1950</v>
      </c>
      <c r="M55">
        <f>ROUNDUP(K55*3.25%,0)</f>
        <v>572</v>
      </c>
      <c r="N55">
        <f>IF(G55="CATEGORY II",38,IF(G55="CATEGORY III",39,37))*26</f>
        <v>988</v>
      </c>
      <c r="O55" s="1">
        <f>SUM(K55:N55)</f>
        <v>21087.340000000004</v>
      </c>
      <c r="P55">
        <v>4605</v>
      </c>
      <c r="Q55" s="1">
        <f>P55+O55</f>
        <v>25692.340000000004</v>
      </c>
      <c r="S55" s="1">
        <f>O55/26</f>
        <v>811.0515384615386</v>
      </c>
      <c r="T55" s="1">
        <f>K55/26/8*2</f>
        <v>169.01288461538465</v>
      </c>
    </row>
    <row r="56">
      <c r="A56" t="str">
        <f>LEFT(B56,2)</f>
        <v>AK</v>
      </c>
      <c r="B56" t="str">
        <v>AK0693</v>
      </c>
      <c r="C56" t="str">
        <v>KALIMUTHU K</v>
      </c>
      <c r="D56" t="str">
        <f>IF(E56="PRODUCTION","DIRECT","INDIRECT")</f>
        <v>DIRECT</v>
      </c>
      <c r="E56" t="str">
        <v>PRODUCTION</v>
      </c>
      <c r="F56" t="str">
        <v>BEAD WINDING</v>
      </c>
      <c r="G56" t="str">
        <v>CATEGORY II</v>
      </c>
      <c r="H56">
        <v>9239.12</v>
      </c>
      <c r="I56">
        <v>7750.340000000001</v>
      </c>
      <c r="J56">
        <v>577.88</v>
      </c>
      <c r="K56" s="1">
        <f>SUM(H56:J56)</f>
        <v>17567.340000000004</v>
      </c>
      <c r="L56">
        <v>1950</v>
      </c>
      <c r="M56">
        <f>ROUNDUP(K56*3.25%,0)</f>
        <v>571</v>
      </c>
      <c r="N56">
        <f>IF(G56="CATEGORY II",38,IF(G56="CATEGORY III",39,37))*26</f>
        <v>988</v>
      </c>
      <c r="O56" s="1">
        <f>SUM(K56:N56)</f>
        <v>21076.340000000004</v>
      </c>
      <c r="P56">
        <v>4345</v>
      </c>
      <c r="Q56" s="1">
        <f>P56+O56</f>
        <v>25421.340000000004</v>
      </c>
      <c r="S56" s="1">
        <f>O56/26</f>
        <v>810.6284615384617</v>
      </c>
      <c r="T56" s="1">
        <f>K56/26/8*2</f>
        <v>168.9167307692308</v>
      </c>
    </row>
    <row r="57">
      <c r="A57" t="str">
        <f>LEFT(B57,2)</f>
        <v>AK</v>
      </c>
      <c r="B57" t="str">
        <v>AK0714</v>
      </c>
      <c r="C57" t="str">
        <v>THANGAPANDI M</v>
      </c>
      <c r="D57" t="str">
        <f>IF(E57="PRODUCTION","DIRECT","INDIRECT")</f>
        <v>DIRECT</v>
      </c>
      <c r="E57" t="str">
        <v>PRODUCTION</v>
      </c>
      <c r="F57" t="str">
        <v>TYRE CURING</v>
      </c>
      <c r="G57" t="str">
        <v>CATEGORY II</v>
      </c>
      <c r="H57">
        <v>9239.12</v>
      </c>
      <c r="I57">
        <v>7750.340000000001</v>
      </c>
      <c r="J57">
        <v>577.88</v>
      </c>
      <c r="K57" s="1">
        <f>SUM(H57:J57)</f>
        <v>17567.340000000004</v>
      </c>
      <c r="L57">
        <v>1950</v>
      </c>
      <c r="M57">
        <f>ROUNDUP(K57*3.25%,0)</f>
        <v>571</v>
      </c>
      <c r="N57">
        <f>IF(G57="CATEGORY II",38,IF(G57="CATEGORY III",39,37))*26</f>
        <v>988</v>
      </c>
      <c r="O57" s="1">
        <f>SUM(K57:N57)</f>
        <v>21076.340000000004</v>
      </c>
      <c r="P57">
        <v>4345</v>
      </c>
      <c r="Q57" s="1">
        <f>P57+O57</f>
        <v>25421.340000000004</v>
      </c>
      <c r="S57" s="1">
        <f>O57/26</f>
        <v>810.6284615384617</v>
      </c>
      <c r="T57" s="1">
        <f>K57/26/8*2</f>
        <v>168.9167307692308</v>
      </c>
    </row>
    <row r="58">
      <c r="A58" t="str">
        <f>LEFT(B58,2)</f>
        <v>AK</v>
      </c>
      <c r="B58" t="str">
        <v>AK0718</v>
      </c>
      <c r="C58" t="str">
        <v>SENTHIL KUMAR S</v>
      </c>
      <c r="D58" t="str">
        <f>IF(E58="PRODUCTION","DIRECT","INDIRECT")</f>
        <v>INDIRECT</v>
      </c>
      <c r="E58" t="str">
        <v>QUALITY CONTROL</v>
      </c>
      <c r="F58" t="str">
        <v>Final Finish QA</v>
      </c>
      <c r="G58" t="str">
        <v>CATEGORY II</v>
      </c>
      <c r="H58">
        <v>9239.12</v>
      </c>
      <c r="I58">
        <v>7750.340000000001</v>
      </c>
      <c r="J58">
        <v>577.88</v>
      </c>
      <c r="K58" s="1">
        <f>SUM(H58:J58)</f>
        <v>17567.340000000004</v>
      </c>
      <c r="L58">
        <v>1950</v>
      </c>
      <c r="M58">
        <f>ROUNDUP(K58*3.25%,0)</f>
        <v>571</v>
      </c>
      <c r="N58">
        <f>IF(G58="CATEGORY II",38,IF(G58="CATEGORY III",39,37))*26</f>
        <v>988</v>
      </c>
      <c r="O58" s="1">
        <f>SUM(K58:N58)</f>
        <v>21076.340000000004</v>
      </c>
      <c r="P58">
        <v>4345</v>
      </c>
      <c r="Q58" s="1">
        <f>P58+O58</f>
        <v>25421.340000000004</v>
      </c>
      <c r="S58" s="1">
        <f>O58/26</f>
        <v>810.6284615384617</v>
      </c>
      <c r="T58" s="1">
        <f>K58/26/8*2</f>
        <v>168.9167307692308</v>
      </c>
    </row>
    <row r="59">
      <c r="A59" t="str">
        <f>LEFT(B59,2)</f>
        <v>AK</v>
      </c>
      <c r="B59" t="str">
        <v>AK0724</v>
      </c>
      <c r="C59" t="str">
        <v>SUBBUDURAI</v>
      </c>
      <c r="D59" t="str">
        <f>IF(E59="PRODUCTION","DIRECT","INDIRECT")</f>
        <v>DIRECT</v>
      </c>
      <c r="E59" t="str">
        <v>PRODUCTION</v>
      </c>
      <c r="F59" t="str">
        <v>TYRE BUILDING-P1</v>
      </c>
      <c r="G59" t="str">
        <v>CATEGORY II</v>
      </c>
      <c r="H59">
        <v>9239.12</v>
      </c>
      <c r="I59">
        <v>7750.340000000001</v>
      </c>
      <c r="J59">
        <v>577.88</v>
      </c>
      <c r="K59" s="1">
        <f>SUM(H59:J59)</f>
        <v>17567.340000000004</v>
      </c>
      <c r="L59">
        <v>1950</v>
      </c>
      <c r="M59">
        <f>ROUNDUP(K59*3.25%,0)</f>
        <v>571</v>
      </c>
      <c r="N59">
        <f>IF(G59="CATEGORY II",38,IF(G59="CATEGORY III",39,37))*26</f>
        <v>988</v>
      </c>
      <c r="O59" s="1">
        <f>SUM(K59:N59)</f>
        <v>21076.340000000004</v>
      </c>
      <c r="P59">
        <v>4345</v>
      </c>
      <c r="Q59" s="1">
        <f>P59+O59</f>
        <v>25421.340000000004</v>
      </c>
      <c r="S59" s="1">
        <f>O59/26</f>
        <v>810.6284615384617</v>
      </c>
      <c r="T59" s="1">
        <f>K59/26/8*2</f>
        <v>168.9167307692308</v>
      </c>
    </row>
    <row r="60">
      <c r="A60" t="str">
        <f>LEFT(B60,2)</f>
        <v>AK</v>
      </c>
      <c r="B60" t="str">
        <v>AK0767</v>
      </c>
      <c r="C60" t="str">
        <v>MADASAMY</v>
      </c>
      <c r="D60" t="str">
        <f>IF(E60="PRODUCTION","DIRECT","INDIRECT")</f>
        <v>INDIRECT</v>
      </c>
      <c r="E60" t="str">
        <v>QUALITY CONTROL</v>
      </c>
      <c r="F60" t="str">
        <v>Final Finish QA</v>
      </c>
      <c r="G60" t="str">
        <v>CATEGORY II</v>
      </c>
      <c r="H60">
        <v>9239.12</v>
      </c>
      <c r="I60">
        <v>7750.340000000001</v>
      </c>
      <c r="J60">
        <v>577.88</v>
      </c>
      <c r="K60" s="1">
        <f>SUM(H60:J60)</f>
        <v>17567.340000000004</v>
      </c>
      <c r="L60">
        <v>1950</v>
      </c>
      <c r="M60">
        <f>ROUNDUP(K60*3.25%,0)</f>
        <v>571</v>
      </c>
      <c r="N60">
        <f>IF(G60="CATEGORY II",38,IF(G60="CATEGORY III",39,37))*26</f>
        <v>988</v>
      </c>
      <c r="O60" s="1">
        <f>SUM(K60:N60)</f>
        <v>21076.340000000004</v>
      </c>
      <c r="P60">
        <v>4345</v>
      </c>
      <c r="Q60" s="1">
        <f>P60+O60</f>
        <v>25421.340000000004</v>
      </c>
      <c r="S60" s="1">
        <f>O60/26</f>
        <v>810.6284615384617</v>
      </c>
      <c r="T60" s="1">
        <f>K60/26/8*2</f>
        <v>168.9167307692308</v>
      </c>
    </row>
    <row r="61">
      <c r="A61" t="str">
        <f>LEFT(B61,2)</f>
        <v>AK</v>
      </c>
      <c r="B61" t="str">
        <v>AK0779</v>
      </c>
      <c r="C61" t="str">
        <v>MURUGAN</v>
      </c>
      <c r="D61" t="str">
        <f>IF(E61="PRODUCTION","DIRECT","INDIRECT")</f>
        <v>DIRECT</v>
      </c>
      <c r="E61" t="str">
        <v>PRODUCTION</v>
      </c>
      <c r="F61" t="str">
        <v>TYRE BUILDING-P3</v>
      </c>
      <c r="G61" t="str">
        <v>CATEGORY II</v>
      </c>
      <c r="H61">
        <v>9239.12</v>
      </c>
      <c r="I61">
        <v>7750.340000000001</v>
      </c>
      <c r="J61">
        <v>577.88</v>
      </c>
      <c r="K61" s="1">
        <f>SUM(H61:J61)</f>
        <v>17567.340000000004</v>
      </c>
      <c r="L61">
        <v>1950</v>
      </c>
      <c r="M61">
        <f>ROUNDUP(K61*3.25%,0)</f>
        <v>571</v>
      </c>
      <c r="N61">
        <f>IF(G61="CATEGORY II",38,IF(G61="CATEGORY III",39,37))*26</f>
        <v>988</v>
      </c>
      <c r="O61" s="1">
        <f>SUM(K61:N61)</f>
        <v>21076.340000000004</v>
      </c>
      <c r="P61">
        <v>4345</v>
      </c>
      <c r="Q61" s="1">
        <f>P61+O61</f>
        <v>25421.340000000004</v>
      </c>
      <c r="S61" s="1">
        <f>O61/26</f>
        <v>810.6284615384617</v>
      </c>
      <c r="T61" s="1">
        <f>K61/26/8*2</f>
        <v>168.9167307692308</v>
      </c>
    </row>
    <row r="62">
      <c r="A62" t="str">
        <f>LEFT(B62,2)</f>
        <v>AK</v>
      </c>
      <c r="B62" t="str">
        <v>AK0799</v>
      </c>
      <c r="C62" t="str">
        <v>MURUGAN DURAIRAJ</v>
      </c>
      <c r="D62" t="str">
        <f>IF(E62="PRODUCTION","DIRECT","INDIRECT")</f>
        <v>DIRECT</v>
      </c>
      <c r="E62" t="str">
        <v>PRODUCTION</v>
      </c>
      <c r="F62" t="str">
        <v>EXTRUDER</v>
      </c>
      <c r="G62" t="str">
        <v>CATEGORY II</v>
      </c>
      <c r="H62">
        <v>9239.12</v>
      </c>
      <c r="I62">
        <v>7750.340000000001</v>
      </c>
      <c r="J62">
        <v>557.88</v>
      </c>
      <c r="K62" s="1">
        <f>SUM(H62:J62)</f>
        <v>17547.340000000004</v>
      </c>
      <c r="L62">
        <v>1950</v>
      </c>
      <c r="M62">
        <f>ROUNDUP(K62*3.25%,0)</f>
        <v>571</v>
      </c>
      <c r="N62">
        <f>IF(G62="CATEGORY II",38,IF(G62="CATEGORY III",39,37))*26</f>
        <v>988</v>
      </c>
      <c r="O62" s="1">
        <f>SUM(K62:N62)</f>
        <v>21056.340000000004</v>
      </c>
      <c r="P62">
        <v>4095</v>
      </c>
      <c r="Q62" s="1">
        <f>P62+O62</f>
        <v>25151.340000000004</v>
      </c>
      <c r="S62" s="1">
        <f>O62/26</f>
        <v>809.8592307692309</v>
      </c>
      <c r="T62" s="1">
        <f>K62/26/8*2</f>
        <v>168.7244230769231</v>
      </c>
    </row>
    <row r="63">
      <c r="A63" t="str">
        <f>LEFT(B63,2)</f>
        <v>AK</v>
      </c>
      <c r="B63" t="str">
        <v>AK0802</v>
      </c>
      <c r="C63" t="str">
        <v>SANKAR S</v>
      </c>
      <c r="D63" t="str">
        <f>IF(E63="PRODUCTION","DIRECT","INDIRECT")</f>
        <v>DIRECT</v>
      </c>
      <c r="E63" t="str">
        <v>PRODUCTION</v>
      </c>
      <c r="F63" t="str">
        <v>BAND BUILDING-P1</v>
      </c>
      <c r="G63" t="str">
        <v>CATEGORY II</v>
      </c>
      <c r="H63">
        <v>9239.12</v>
      </c>
      <c r="I63">
        <v>7750.340000000001</v>
      </c>
      <c r="J63">
        <v>557.88</v>
      </c>
      <c r="K63" s="1">
        <f>SUM(H63:J63)</f>
        <v>17547.340000000004</v>
      </c>
      <c r="L63">
        <v>1950</v>
      </c>
      <c r="M63">
        <f>ROUNDUP(K63*3.25%,0)</f>
        <v>571</v>
      </c>
      <c r="N63">
        <f>IF(G63="CATEGORY II",38,IF(G63="CATEGORY III",39,37))*26</f>
        <v>988</v>
      </c>
      <c r="O63" s="1">
        <f>SUM(K63:N63)</f>
        <v>21056.340000000004</v>
      </c>
      <c r="P63">
        <v>4095</v>
      </c>
      <c r="Q63" s="1">
        <f>P63+O63</f>
        <v>25151.340000000004</v>
      </c>
      <c r="S63" s="1">
        <f>O63/26</f>
        <v>809.8592307692309</v>
      </c>
      <c r="T63" s="1">
        <f>K63/26/8*2</f>
        <v>168.7244230769231</v>
      </c>
    </row>
    <row r="64">
      <c r="A64" t="str">
        <f>LEFT(B64,2)</f>
        <v>AK</v>
      </c>
      <c r="B64" t="str">
        <v>AK0806</v>
      </c>
      <c r="C64" t="str">
        <v>MANIMARAN M</v>
      </c>
      <c r="D64" t="str">
        <f>IF(E64="PRODUCTION","DIRECT","INDIRECT")</f>
        <v>INDIRECT</v>
      </c>
      <c r="E64" t="str">
        <v>ENGINEERING</v>
      </c>
      <c r="F64" t="str">
        <v>TBM - BD</v>
      </c>
      <c r="G64" t="str">
        <v>CATEGORY II</v>
      </c>
      <c r="H64">
        <v>9239.12</v>
      </c>
      <c r="I64">
        <v>7750.340000000001</v>
      </c>
      <c r="J64">
        <v>557.88</v>
      </c>
      <c r="K64" s="1">
        <f>SUM(H64:J64)</f>
        <v>17547.340000000004</v>
      </c>
      <c r="L64">
        <v>1950</v>
      </c>
      <c r="M64">
        <f>ROUNDUP(K64*3.25%,0)</f>
        <v>571</v>
      </c>
      <c r="N64">
        <f>IF(G64="CATEGORY II",38,IF(G64="CATEGORY III",39,37))*26</f>
        <v>988</v>
      </c>
      <c r="O64" s="1">
        <f>SUM(K64:N64)</f>
        <v>21056.340000000004</v>
      </c>
      <c r="P64">
        <v>4095</v>
      </c>
      <c r="Q64" s="1">
        <f>P64+O64</f>
        <v>25151.340000000004</v>
      </c>
      <c r="S64" s="1">
        <f>O64/26</f>
        <v>809.8592307692309</v>
      </c>
      <c r="T64" s="1">
        <f>K64/26/8*2</f>
        <v>168.7244230769231</v>
      </c>
    </row>
    <row r="65">
      <c r="A65" t="str">
        <f>LEFT(B65,2)</f>
        <v>AK</v>
      </c>
      <c r="B65" t="str">
        <v>AK0812</v>
      </c>
      <c r="C65" t="str">
        <v>SIVA PERUMAL</v>
      </c>
      <c r="D65" t="str">
        <f>IF(E65="PRODUCTION","DIRECT","INDIRECT")</f>
        <v>DIRECT</v>
      </c>
      <c r="E65" t="str">
        <v>PRODUCTION</v>
      </c>
      <c r="F65" t="str">
        <v>TYRE CURING</v>
      </c>
      <c r="G65" t="str">
        <v>CATEGORY II</v>
      </c>
      <c r="H65">
        <v>9239.12</v>
      </c>
      <c r="I65">
        <v>7750.340000000001</v>
      </c>
      <c r="J65">
        <v>557.88</v>
      </c>
      <c r="K65" s="1">
        <f>SUM(H65:J65)</f>
        <v>17547.340000000004</v>
      </c>
      <c r="L65">
        <v>1950</v>
      </c>
      <c r="M65">
        <f>ROUNDUP(K65*3.25%,0)</f>
        <v>571</v>
      </c>
      <c r="N65">
        <f>IF(G65="CATEGORY II",38,IF(G65="CATEGORY III",39,37))*26</f>
        <v>988</v>
      </c>
      <c r="O65" s="1">
        <f>SUM(K65:N65)</f>
        <v>21056.340000000004</v>
      </c>
      <c r="P65">
        <v>4095</v>
      </c>
      <c r="Q65" s="1">
        <f>P65+O65</f>
        <v>25151.340000000004</v>
      </c>
      <c r="S65" s="1">
        <f>O65/26</f>
        <v>809.8592307692309</v>
      </c>
      <c r="T65" s="1">
        <f>K65/26/8*2</f>
        <v>168.7244230769231</v>
      </c>
    </row>
    <row r="66">
      <c r="A66" t="str">
        <f>LEFT(B66,2)</f>
        <v>AK</v>
      </c>
      <c r="B66" t="str">
        <v>AK0820</v>
      </c>
      <c r="C66" t="str">
        <v>KARTHIK E</v>
      </c>
      <c r="D66" t="str">
        <f>IF(E66="PRODUCTION","DIRECT","INDIRECT")</f>
        <v>INDIRECT</v>
      </c>
      <c r="E66" t="str">
        <v>ENGINEERING</v>
      </c>
      <c r="F66" t="str">
        <v>TBM - DC Preparation</v>
      </c>
      <c r="G66" t="str">
        <v>CATEGORY II</v>
      </c>
      <c r="H66">
        <v>9239.12</v>
      </c>
      <c r="I66">
        <v>7750.340000000001</v>
      </c>
      <c r="J66">
        <v>557.88</v>
      </c>
      <c r="K66" s="1">
        <f>SUM(H66:J66)</f>
        <v>17547.340000000004</v>
      </c>
      <c r="L66">
        <v>1950</v>
      </c>
      <c r="M66">
        <f>ROUNDUP(K66*3.25%,0)</f>
        <v>571</v>
      </c>
      <c r="N66">
        <f>IF(G66="CATEGORY II",38,IF(G66="CATEGORY III",39,37))*26</f>
        <v>988</v>
      </c>
      <c r="O66" s="1">
        <f>SUM(K66:N66)</f>
        <v>21056.340000000004</v>
      </c>
      <c r="P66">
        <v>4095</v>
      </c>
      <c r="Q66" s="1">
        <f>P66+O66</f>
        <v>25151.340000000004</v>
      </c>
      <c r="S66" s="1">
        <f>O66/26</f>
        <v>809.8592307692309</v>
      </c>
      <c r="T66" s="1">
        <f>K66/26/8*2</f>
        <v>168.7244230769231</v>
      </c>
    </row>
    <row r="67">
      <c r="A67" t="str">
        <f>LEFT(B67,2)</f>
        <v>AK</v>
      </c>
      <c r="B67" t="str">
        <v>AK0823</v>
      </c>
      <c r="C67" t="str">
        <v>MAHARAJAN</v>
      </c>
      <c r="D67" t="str">
        <f>IF(E67="PRODUCTION","DIRECT","INDIRECT")</f>
        <v>DIRECT</v>
      </c>
      <c r="E67" t="str">
        <v>PRODUCTION</v>
      </c>
      <c r="F67" t="str">
        <v>TYRE CURING</v>
      </c>
      <c r="G67" t="str">
        <v>CATEGORY II</v>
      </c>
      <c r="H67">
        <v>9239.12</v>
      </c>
      <c r="I67">
        <v>7750.340000000001</v>
      </c>
      <c r="J67">
        <v>557.88</v>
      </c>
      <c r="K67" s="1">
        <f>SUM(H67:J67)</f>
        <v>17547.340000000004</v>
      </c>
      <c r="L67">
        <v>1950</v>
      </c>
      <c r="M67">
        <f>ROUNDUP(K67*3.25%,0)</f>
        <v>571</v>
      </c>
      <c r="N67">
        <f>IF(G67="CATEGORY II",38,IF(G67="CATEGORY III",39,37))*26</f>
        <v>988</v>
      </c>
      <c r="O67" s="1">
        <f>SUM(K67:N67)</f>
        <v>21056.340000000004</v>
      </c>
      <c r="P67">
        <v>4095</v>
      </c>
      <c r="Q67" s="1">
        <f>P67+O67</f>
        <v>25151.340000000004</v>
      </c>
      <c r="S67" s="1">
        <f>O67/26</f>
        <v>809.8592307692309</v>
      </c>
      <c r="T67" s="1">
        <f>K67/26/8*2</f>
        <v>168.7244230769231</v>
      </c>
    </row>
    <row r="68">
      <c r="A68" t="str">
        <f>LEFT(B68,2)</f>
        <v>AK</v>
      </c>
      <c r="B68" t="str">
        <v>AK0829</v>
      </c>
      <c r="C68" t="str">
        <v>DINESH</v>
      </c>
      <c r="D68" t="str">
        <f>IF(E68="PRODUCTION","DIRECT","INDIRECT")</f>
        <v>DIRECT</v>
      </c>
      <c r="E68" t="str">
        <v>PRODUCTION</v>
      </c>
      <c r="F68" t="str">
        <v>YANTHAI</v>
      </c>
      <c r="G68" t="str">
        <v>CATEGORY II</v>
      </c>
      <c r="H68">
        <v>9239.12</v>
      </c>
      <c r="I68">
        <v>7750.340000000001</v>
      </c>
      <c r="J68">
        <v>557.88</v>
      </c>
      <c r="K68" s="1">
        <f>SUM(H68:J68)</f>
        <v>17547.340000000004</v>
      </c>
      <c r="L68">
        <v>1950</v>
      </c>
      <c r="M68">
        <f>ROUNDUP(K68*3.25%,0)</f>
        <v>571</v>
      </c>
      <c r="N68">
        <f>IF(G68="CATEGORY II",38,IF(G68="CATEGORY III",39,37))*26</f>
        <v>988</v>
      </c>
      <c r="O68" s="1">
        <f>SUM(K68:N68)</f>
        <v>21056.340000000004</v>
      </c>
      <c r="P68">
        <v>4095</v>
      </c>
      <c r="Q68" s="1">
        <f>P68+O68</f>
        <v>25151.340000000004</v>
      </c>
      <c r="S68" s="1">
        <f>O68/26</f>
        <v>809.8592307692309</v>
      </c>
      <c r="T68" s="1">
        <f>K68/26/8*2</f>
        <v>168.7244230769231</v>
      </c>
    </row>
    <row r="69">
      <c r="A69" t="str">
        <f>LEFT(B69,2)</f>
        <v>AK</v>
      </c>
      <c r="B69" t="str">
        <v>AK0832</v>
      </c>
      <c r="C69" t="str">
        <v>RAJA A</v>
      </c>
      <c r="D69" t="str">
        <f>IF(E69="PRODUCTION","DIRECT","INDIRECT")</f>
        <v>DIRECT</v>
      </c>
      <c r="E69" t="str">
        <v>PRODUCTION</v>
      </c>
      <c r="F69" t="str">
        <v>TYRE BUILDING-P1</v>
      </c>
      <c r="G69" t="str">
        <v>CATEGORY II</v>
      </c>
      <c r="H69">
        <v>9239.12</v>
      </c>
      <c r="I69">
        <v>7750.340000000001</v>
      </c>
      <c r="J69">
        <v>557.88</v>
      </c>
      <c r="K69" s="1">
        <f>SUM(H69:J69)</f>
        <v>17547.340000000004</v>
      </c>
      <c r="L69">
        <v>1950</v>
      </c>
      <c r="M69">
        <f>ROUNDUP(K69*3.25%,0)</f>
        <v>571</v>
      </c>
      <c r="N69">
        <f>IF(G69="CATEGORY II",38,IF(G69="CATEGORY III",39,37))*26</f>
        <v>988</v>
      </c>
      <c r="O69" s="1">
        <f>SUM(K69:N69)</f>
        <v>21056.340000000004</v>
      </c>
      <c r="P69">
        <v>4095</v>
      </c>
      <c r="Q69" s="1">
        <f>P69+O69</f>
        <v>25151.340000000004</v>
      </c>
      <c r="S69" s="1">
        <f>O69/26</f>
        <v>809.8592307692309</v>
      </c>
      <c r="T69" s="1">
        <f>K69/26/8*2</f>
        <v>168.7244230769231</v>
      </c>
    </row>
    <row r="70">
      <c r="A70" t="str">
        <f>LEFT(B70,2)</f>
        <v>AK</v>
      </c>
      <c r="B70" t="str">
        <v>AK0833</v>
      </c>
      <c r="C70" t="str">
        <v>MUTHUMALAI</v>
      </c>
      <c r="D70" t="str">
        <f>IF(E70="PRODUCTION","DIRECT","INDIRECT")</f>
        <v>DIRECT</v>
      </c>
      <c r="E70" t="str">
        <v>PRODUCTION</v>
      </c>
      <c r="F70" t="str">
        <v>TYRE BUILDING-P1</v>
      </c>
      <c r="G70" t="str">
        <v>CATEGORY II</v>
      </c>
      <c r="H70">
        <v>9239.12</v>
      </c>
      <c r="I70">
        <v>7750.340000000001</v>
      </c>
      <c r="J70">
        <v>557.88</v>
      </c>
      <c r="K70" s="1">
        <f>SUM(H70:J70)</f>
        <v>17547.340000000004</v>
      </c>
      <c r="L70">
        <v>1950</v>
      </c>
      <c r="M70">
        <f>ROUNDUP(K70*3.25%,0)</f>
        <v>571</v>
      </c>
      <c r="N70">
        <f>IF(G70="CATEGORY II",38,IF(G70="CATEGORY III",39,37))*26</f>
        <v>988</v>
      </c>
      <c r="O70" s="1">
        <f>SUM(K70:N70)</f>
        <v>21056.340000000004</v>
      </c>
      <c r="P70">
        <v>4095</v>
      </c>
      <c r="Q70" s="1">
        <f>P70+O70</f>
        <v>25151.340000000004</v>
      </c>
      <c r="S70" s="1">
        <f>O70/26</f>
        <v>809.8592307692309</v>
      </c>
      <c r="T70" s="1">
        <f>K70/26/8*2</f>
        <v>168.7244230769231</v>
      </c>
    </row>
    <row r="71">
      <c r="A71" t="str">
        <f>LEFT(B71,2)</f>
        <v>AK</v>
      </c>
      <c r="B71" t="str">
        <v>AK0836</v>
      </c>
      <c r="C71" t="str">
        <v>ESKKIPANDI RAMACHANDARAN</v>
      </c>
      <c r="D71" t="str">
        <f>IF(E71="PRODUCTION","DIRECT","INDIRECT")</f>
        <v>DIRECT</v>
      </c>
      <c r="E71" t="str">
        <v>PRODUCTION</v>
      </c>
      <c r="F71" t="str">
        <v>TYRE BUILDING-P1</v>
      </c>
      <c r="G71" t="str">
        <v>CATEGORY II</v>
      </c>
      <c r="H71">
        <v>9239.12</v>
      </c>
      <c r="I71">
        <v>7750.340000000001</v>
      </c>
      <c r="J71">
        <v>557.88</v>
      </c>
      <c r="K71" s="1">
        <f>SUM(H71:J71)</f>
        <v>17547.340000000004</v>
      </c>
      <c r="L71">
        <v>1950</v>
      </c>
      <c r="M71">
        <f>ROUNDUP(K71*3.25%,0)</f>
        <v>571</v>
      </c>
      <c r="N71">
        <f>IF(G71="CATEGORY II",38,IF(G71="CATEGORY III",39,37))*26</f>
        <v>988</v>
      </c>
      <c r="O71" s="1">
        <f>SUM(K71:N71)</f>
        <v>21056.340000000004</v>
      </c>
      <c r="P71">
        <v>4095</v>
      </c>
      <c r="Q71" s="1">
        <f>P71+O71</f>
        <v>25151.340000000004</v>
      </c>
      <c r="S71" s="1">
        <f>O71/26</f>
        <v>809.8592307692309</v>
      </c>
      <c r="T71" s="1">
        <f>K71/26/8*2</f>
        <v>168.7244230769231</v>
      </c>
    </row>
    <row r="72">
      <c r="A72" t="str">
        <f>LEFT(B72,2)</f>
        <v>AK</v>
      </c>
      <c r="B72" t="str">
        <v>AK0849</v>
      </c>
      <c r="C72" t="str">
        <v>ALAGUSANKAR</v>
      </c>
      <c r="D72" t="str">
        <f>IF(E72="PRODUCTION","DIRECT","INDIRECT")</f>
        <v>DIRECT</v>
      </c>
      <c r="E72" t="str">
        <v>PRODUCTION</v>
      </c>
      <c r="F72" t="str">
        <v>TYRE CURING</v>
      </c>
      <c r="G72" t="str">
        <v>CATEGORY II</v>
      </c>
      <c r="H72">
        <v>9239.12</v>
      </c>
      <c r="I72">
        <v>7750.340000000001</v>
      </c>
      <c r="J72">
        <v>557.88</v>
      </c>
      <c r="K72" s="1">
        <f>SUM(H72:J72)</f>
        <v>17547.340000000004</v>
      </c>
      <c r="L72">
        <v>1950</v>
      </c>
      <c r="M72">
        <f>ROUNDUP(K72*3.25%,0)</f>
        <v>571</v>
      </c>
      <c r="N72">
        <f>IF(G72="CATEGORY II",38,IF(G72="CATEGORY III",39,37))*26</f>
        <v>988</v>
      </c>
      <c r="O72" s="1">
        <f>SUM(K72:N72)</f>
        <v>21056.340000000004</v>
      </c>
      <c r="P72">
        <v>4095</v>
      </c>
      <c r="Q72" s="1">
        <f>P72+O72</f>
        <v>25151.340000000004</v>
      </c>
      <c r="S72" s="1">
        <f>O72/26</f>
        <v>809.8592307692309</v>
      </c>
      <c r="T72" s="1">
        <f>K72/26/8*2</f>
        <v>168.7244230769231</v>
      </c>
    </row>
    <row r="73">
      <c r="A73" t="str">
        <f>LEFT(B73,2)</f>
        <v>AK</v>
      </c>
      <c r="B73" t="str">
        <v>AK0850</v>
      </c>
      <c r="C73" t="str">
        <v>MUTHU RAMALINGAM MAHESH</v>
      </c>
      <c r="D73" t="str">
        <f>IF(E73="PRODUCTION","DIRECT","INDIRECT")</f>
        <v>DIRECT</v>
      </c>
      <c r="E73" t="str">
        <v>PRODUCTION</v>
      </c>
      <c r="F73" t="str">
        <v>TYRE CURING</v>
      </c>
      <c r="G73" t="str">
        <v>CATEGORY II</v>
      </c>
      <c r="H73">
        <v>9239.12</v>
      </c>
      <c r="I73">
        <v>7750.340000000001</v>
      </c>
      <c r="J73">
        <v>557.88</v>
      </c>
      <c r="K73" s="1">
        <f>SUM(H73:J73)</f>
        <v>17547.340000000004</v>
      </c>
      <c r="L73">
        <v>1950</v>
      </c>
      <c r="M73">
        <f>ROUNDUP(K73*3.25%,0)</f>
        <v>571</v>
      </c>
      <c r="N73">
        <f>IF(G73="CATEGORY II",38,IF(G73="CATEGORY III",39,37))*26</f>
        <v>988</v>
      </c>
      <c r="O73" s="1">
        <f>SUM(K73:N73)</f>
        <v>21056.340000000004</v>
      </c>
      <c r="P73">
        <v>4095</v>
      </c>
      <c r="Q73" s="1">
        <f>P73+O73</f>
        <v>25151.340000000004</v>
      </c>
      <c r="S73" s="1">
        <f>O73/26</f>
        <v>809.8592307692309</v>
      </c>
      <c r="T73" s="1">
        <f>K73/26/8*2</f>
        <v>168.7244230769231</v>
      </c>
    </row>
    <row r="74">
      <c r="A74" t="str">
        <f>LEFT(B74,2)</f>
        <v>AK</v>
      </c>
      <c r="B74" t="str">
        <v>AK0868</v>
      </c>
      <c r="C74" t="str">
        <v>UDAIYAR S</v>
      </c>
      <c r="D74" t="str">
        <f>IF(E74="PRODUCTION","DIRECT","INDIRECT")</f>
        <v>DIRECT</v>
      </c>
      <c r="E74" t="str">
        <v>PRODUCTION</v>
      </c>
      <c r="F74" t="str">
        <v>MIXING</v>
      </c>
      <c r="G74" t="str">
        <v>CATEGORY II</v>
      </c>
      <c r="H74">
        <v>9239.12</v>
      </c>
      <c r="I74">
        <v>7750.340000000001</v>
      </c>
      <c r="J74">
        <v>557.88</v>
      </c>
      <c r="K74" s="1">
        <f>SUM(H74:J74)</f>
        <v>17547.340000000004</v>
      </c>
      <c r="L74">
        <v>1950</v>
      </c>
      <c r="M74">
        <f>ROUNDUP(K74*3.25%,0)</f>
        <v>571</v>
      </c>
      <c r="N74">
        <f>IF(G74="CATEGORY II",38,IF(G74="CATEGORY III",39,37))*26</f>
        <v>988</v>
      </c>
      <c r="O74" s="1">
        <f>SUM(K74:N74)</f>
        <v>21056.340000000004</v>
      </c>
      <c r="P74">
        <v>4095</v>
      </c>
      <c r="Q74" s="1">
        <f>P74+O74</f>
        <v>25151.340000000004</v>
      </c>
      <c r="S74" s="1">
        <f>O74/26</f>
        <v>809.8592307692309</v>
      </c>
      <c r="T74" s="1">
        <f>K74/26/8*2</f>
        <v>168.7244230769231</v>
      </c>
    </row>
    <row r="75">
      <c r="A75" t="str">
        <f>LEFT(B75,2)</f>
        <v>AK</v>
      </c>
      <c r="B75" t="str">
        <v>AK0871</v>
      </c>
      <c r="C75" t="str">
        <v>ARAVIND C C</v>
      </c>
      <c r="D75" t="str">
        <f>IF(E75="PRODUCTION","DIRECT","INDIRECT")</f>
        <v>DIRECT</v>
      </c>
      <c r="E75" t="str">
        <v>PRODUCTION</v>
      </c>
      <c r="F75" t="str">
        <v>TYRE CURING</v>
      </c>
      <c r="G75" t="str">
        <v>CATEGORY II</v>
      </c>
      <c r="H75">
        <v>9239.12</v>
      </c>
      <c r="I75">
        <v>7750.340000000001</v>
      </c>
      <c r="J75">
        <v>557.88</v>
      </c>
      <c r="K75" s="1">
        <f>SUM(H75:J75)</f>
        <v>17547.340000000004</v>
      </c>
      <c r="L75">
        <v>1950</v>
      </c>
      <c r="M75">
        <f>ROUNDUP(K75*3.25%,0)</f>
        <v>571</v>
      </c>
      <c r="N75">
        <f>IF(G75="CATEGORY II",38,IF(G75="CATEGORY III",39,37))*26</f>
        <v>988</v>
      </c>
      <c r="O75" s="1">
        <f>SUM(K75:N75)</f>
        <v>21056.340000000004</v>
      </c>
      <c r="P75">
        <v>4095</v>
      </c>
      <c r="Q75" s="1">
        <f>P75+O75</f>
        <v>25151.340000000004</v>
      </c>
      <c r="S75" s="1">
        <f>O75/26</f>
        <v>809.8592307692309</v>
      </c>
      <c r="T75" s="1">
        <f>K75/26/8*2</f>
        <v>168.7244230769231</v>
      </c>
    </row>
    <row r="76">
      <c r="A76" t="str">
        <f>LEFT(B76,2)</f>
        <v>AK</v>
      </c>
      <c r="B76" t="str">
        <v>AK0872</v>
      </c>
      <c r="C76" t="str">
        <v>PARMBIR KUMAR RAM</v>
      </c>
      <c r="D76" t="str">
        <f>IF(E76="PRODUCTION","DIRECT","INDIRECT")</f>
        <v>DIRECT</v>
      </c>
      <c r="E76" t="str">
        <v>PRODUCTION</v>
      </c>
      <c r="F76" t="str">
        <v>TYRE CURING</v>
      </c>
      <c r="G76" t="str">
        <v>CATEGORY II</v>
      </c>
      <c r="H76">
        <v>9239.12</v>
      </c>
      <c r="I76">
        <v>7750.340000000001</v>
      </c>
      <c r="J76">
        <v>557.88</v>
      </c>
      <c r="K76" s="1">
        <f>SUM(H76:J76)</f>
        <v>17547.340000000004</v>
      </c>
      <c r="L76">
        <v>1950</v>
      </c>
      <c r="M76">
        <f>ROUNDUP(K76*3.25%,0)</f>
        <v>571</v>
      </c>
      <c r="N76">
        <f>IF(G76="CATEGORY II",38,IF(G76="CATEGORY III",39,37))*26</f>
        <v>988</v>
      </c>
      <c r="O76" s="1">
        <f>SUM(K76:N76)</f>
        <v>21056.340000000004</v>
      </c>
      <c r="P76">
        <v>4095</v>
      </c>
      <c r="Q76" s="1">
        <f>P76+O76</f>
        <v>25151.340000000004</v>
      </c>
      <c r="S76" s="1">
        <f>O76/26</f>
        <v>809.8592307692309</v>
      </c>
      <c r="T76" s="1">
        <f>K76/26/8*2</f>
        <v>168.7244230769231</v>
      </c>
    </row>
    <row r="77">
      <c r="A77" t="str">
        <f>LEFT(B77,2)</f>
        <v>AK</v>
      </c>
      <c r="B77" t="str">
        <v>AK0877</v>
      </c>
      <c r="C77" t="str">
        <v>MAYANDI  A MATHAN</v>
      </c>
      <c r="D77" t="str">
        <f>IF(E77="PRODUCTION","DIRECT","INDIRECT")</f>
        <v>DIRECT</v>
      </c>
      <c r="E77" t="str">
        <v>PRODUCTION</v>
      </c>
      <c r="F77" t="str">
        <v>BIAS MARANGONI&amp;BESTRY</v>
      </c>
      <c r="G77" t="str">
        <v>CATEGORY II</v>
      </c>
      <c r="H77">
        <v>9239.12</v>
      </c>
      <c r="I77">
        <v>7750.340000000001</v>
      </c>
      <c r="J77">
        <v>557.88</v>
      </c>
      <c r="K77" s="1">
        <f>SUM(H77:J77)</f>
        <v>17547.340000000004</v>
      </c>
      <c r="L77">
        <v>1950</v>
      </c>
      <c r="M77">
        <f>ROUNDUP(K77*3.25%,0)</f>
        <v>571</v>
      </c>
      <c r="N77">
        <f>IF(G77="CATEGORY II",38,IF(G77="CATEGORY III",39,37))*26</f>
        <v>988</v>
      </c>
      <c r="O77" s="1">
        <f>SUM(K77:N77)</f>
        <v>21056.340000000004</v>
      </c>
      <c r="P77">
        <v>4095</v>
      </c>
      <c r="Q77" s="1">
        <f>P77+O77</f>
        <v>25151.340000000004</v>
      </c>
      <c r="S77" s="1">
        <f>O77/26</f>
        <v>809.8592307692309</v>
      </c>
      <c r="T77" s="1">
        <f>K77/26/8*2</f>
        <v>168.7244230769231</v>
      </c>
    </row>
    <row r="78">
      <c r="A78" t="str">
        <f>LEFT(B78,2)</f>
        <v>AK</v>
      </c>
      <c r="B78" t="str">
        <v>AK0878</v>
      </c>
      <c r="C78" t="str">
        <v>ESAKKI RAJA M</v>
      </c>
      <c r="D78" t="str">
        <f>IF(E78="PRODUCTION","DIRECT","INDIRECT")</f>
        <v>DIRECT</v>
      </c>
      <c r="E78" t="str">
        <v>PRODUCTION</v>
      </c>
      <c r="F78" t="str">
        <v>BIAS MARANGONI&amp;BESTRY</v>
      </c>
      <c r="G78" t="str">
        <v>CATEGORY II</v>
      </c>
      <c r="H78">
        <v>9239.12</v>
      </c>
      <c r="I78">
        <v>7750.340000000001</v>
      </c>
      <c r="J78">
        <v>557.88</v>
      </c>
      <c r="K78" s="1">
        <f>SUM(H78:J78)</f>
        <v>17547.340000000004</v>
      </c>
      <c r="L78">
        <v>1950</v>
      </c>
      <c r="M78">
        <f>ROUNDUP(K78*3.25%,0)</f>
        <v>571</v>
      </c>
      <c r="N78">
        <f>IF(G78="CATEGORY II",38,IF(G78="CATEGORY III",39,37))*26</f>
        <v>988</v>
      </c>
      <c r="O78" s="1">
        <f>SUM(K78:N78)</f>
        <v>21056.340000000004</v>
      </c>
      <c r="P78">
        <v>4095</v>
      </c>
      <c r="Q78" s="1">
        <f>P78+O78</f>
        <v>25151.340000000004</v>
      </c>
      <c r="S78" s="1">
        <f>O78/26</f>
        <v>809.8592307692309</v>
      </c>
      <c r="T78" s="1">
        <f>K78/26/8*2</f>
        <v>168.7244230769231</v>
      </c>
    </row>
    <row r="79">
      <c r="A79" t="str">
        <f>LEFT(B79,2)</f>
        <v>AK</v>
      </c>
      <c r="B79" t="str">
        <v>AK0879</v>
      </c>
      <c r="C79" t="str">
        <v>KARTHICK</v>
      </c>
      <c r="D79" t="str">
        <f>IF(E79="PRODUCTION","DIRECT","INDIRECT")</f>
        <v>DIRECT</v>
      </c>
      <c r="E79" t="str">
        <v>PRODUCTION</v>
      </c>
      <c r="F79" t="str">
        <v>BIAS MARANGONI&amp;BESTRY</v>
      </c>
      <c r="G79" t="str">
        <v>CATEGORY II</v>
      </c>
      <c r="H79">
        <v>9239.12</v>
      </c>
      <c r="I79">
        <v>7750.340000000001</v>
      </c>
      <c r="J79">
        <v>557.88</v>
      </c>
      <c r="K79" s="1">
        <f>SUM(H79:J79)</f>
        <v>17547.340000000004</v>
      </c>
      <c r="L79">
        <v>1950</v>
      </c>
      <c r="M79">
        <f>ROUNDUP(K79*3.25%,0)</f>
        <v>571</v>
      </c>
      <c r="N79">
        <f>IF(G79="CATEGORY II",38,IF(G79="CATEGORY III",39,37))*26</f>
        <v>988</v>
      </c>
      <c r="O79" s="1">
        <f>SUM(K79:N79)</f>
        <v>21056.340000000004</v>
      </c>
      <c r="P79">
        <v>4095</v>
      </c>
      <c r="Q79" s="1">
        <f>P79+O79</f>
        <v>25151.340000000004</v>
      </c>
      <c r="S79" s="1">
        <f>O79/26</f>
        <v>809.8592307692309</v>
      </c>
      <c r="T79" s="1">
        <f>K79/26/8*2</f>
        <v>168.7244230769231</v>
      </c>
    </row>
    <row r="80">
      <c r="A80" t="str">
        <f>LEFT(B80,2)</f>
        <v>AK</v>
      </c>
      <c r="B80" t="str">
        <v>AK0880</v>
      </c>
      <c r="C80" t="str">
        <v>MUTHUKUMAR N</v>
      </c>
      <c r="D80" t="str">
        <f>IF(E80="PRODUCTION","DIRECT","INDIRECT")</f>
        <v>DIRECT</v>
      </c>
      <c r="E80" t="str">
        <v>PRODUCTION</v>
      </c>
      <c r="F80" t="str">
        <v>BIAS MARANGONI&amp;BESTRY</v>
      </c>
      <c r="G80" t="str">
        <v>CATEGORY II</v>
      </c>
      <c r="H80">
        <v>9239.12</v>
      </c>
      <c r="I80">
        <v>7750.340000000001</v>
      </c>
      <c r="J80">
        <v>557.88</v>
      </c>
      <c r="K80" s="1">
        <f>SUM(H80:J80)</f>
        <v>17547.340000000004</v>
      </c>
      <c r="L80">
        <v>1950</v>
      </c>
      <c r="M80">
        <f>ROUNDUP(K80*3.25%,0)</f>
        <v>571</v>
      </c>
      <c r="N80">
        <f>IF(G80="CATEGORY II",38,IF(G80="CATEGORY III",39,37))*26</f>
        <v>988</v>
      </c>
      <c r="O80" s="1">
        <f>SUM(K80:N80)</f>
        <v>21056.340000000004</v>
      </c>
      <c r="P80">
        <v>4095</v>
      </c>
      <c r="Q80" s="1">
        <f>P80+O80</f>
        <v>25151.340000000004</v>
      </c>
      <c r="S80" s="1">
        <f>O80/26</f>
        <v>809.8592307692309</v>
      </c>
      <c r="T80" s="1">
        <f>K80/26/8*2</f>
        <v>168.7244230769231</v>
      </c>
    </row>
    <row r="81">
      <c r="A81" t="str">
        <f>LEFT(B81,2)</f>
        <v>AK</v>
      </c>
      <c r="B81" t="str">
        <v>AK0882</v>
      </c>
      <c r="C81" t="str">
        <v>MAHARAJA</v>
      </c>
      <c r="D81" t="str">
        <f>IF(E81="PRODUCTION","DIRECT","INDIRECT")</f>
        <v>DIRECT</v>
      </c>
      <c r="E81" t="str">
        <v>PRODUCTION</v>
      </c>
      <c r="F81" t="str">
        <v>BIAS MARANGONI&amp;BESTRY</v>
      </c>
      <c r="G81" t="str">
        <v>CATEGORY II</v>
      </c>
      <c r="H81">
        <v>9239.12</v>
      </c>
      <c r="I81">
        <v>7750.340000000001</v>
      </c>
      <c r="J81">
        <v>557.88</v>
      </c>
      <c r="K81" s="1">
        <f>SUM(H81:J81)</f>
        <v>17547.340000000004</v>
      </c>
      <c r="L81">
        <v>1950</v>
      </c>
      <c r="M81">
        <f>ROUNDUP(K81*3.25%,0)</f>
        <v>571</v>
      </c>
      <c r="N81">
        <f>IF(G81="CATEGORY II",38,IF(G81="CATEGORY III",39,37))*26</f>
        <v>988</v>
      </c>
      <c r="O81" s="1">
        <f>SUM(K81:N81)</f>
        <v>21056.340000000004</v>
      </c>
      <c r="P81">
        <v>4095</v>
      </c>
      <c r="Q81" s="1">
        <f>P81+O81</f>
        <v>25151.340000000004</v>
      </c>
      <c r="S81" s="1">
        <f>O81/26</f>
        <v>809.8592307692309</v>
      </c>
      <c r="T81" s="1">
        <f>K81/26/8*2</f>
        <v>168.7244230769231</v>
      </c>
    </row>
    <row r="82">
      <c r="A82" t="str">
        <f>LEFT(B82,2)</f>
        <v>AK</v>
      </c>
      <c r="B82" t="str">
        <v>AK0885</v>
      </c>
      <c r="C82" t="str">
        <v>C KRISHNAMOORTHY</v>
      </c>
      <c r="D82" t="str">
        <f>IF(E82="PRODUCTION","DIRECT","INDIRECT")</f>
        <v>DIRECT</v>
      </c>
      <c r="E82" t="str">
        <v>PRODUCTION</v>
      </c>
      <c r="F82" t="str">
        <v>RADIAL MARANGONI</v>
      </c>
      <c r="G82" t="str">
        <v>CATEGORY II</v>
      </c>
      <c r="H82">
        <v>9239.12</v>
      </c>
      <c r="I82">
        <v>7750.340000000001</v>
      </c>
      <c r="J82">
        <v>527.88</v>
      </c>
      <c r="K82" s="1">
        <f>SUM(H82:J82)</f>
        <v>17517.340000000004</v>
      </c>
      <c r="L82">
        <v>1950</v>
      </c>
      <c r="M82">
        <f>ROUNDUP(K82*3.25%,0)</f>
        <v>570</v>
      </c>
      <c r="N82">
        <f>IF(G82="CATEGORY II",38,IF(G82="CATEGORY III",39,37))*26</f>
        <v>988</v>
      </c>
      <c r="O82" s="1">
        <f>SUM(K82:N82)</f>
        <v>21025.340000000004</v>
      </c>
      <c r="P82">
        <v>3210</v>
      </c>
      <c r="Q82" s="1">
        <f>P82+O82</f>
        <v>24235.340000000004</v>
      </c>
      <c r="S82" s="1">
        <f>O82/26</f>
        <v>808.6669230769232</v>
      </c>
      <c r="T82" s="1">
        <f>K82/26/8*2</f>
        <v>168.43596153846158</v>
      </c>
    </row>
    <row r="83">
      <c r="A83" t="str">
        <f>LEFT(B83,2)</f>
        <v>AK</v>
      </c>
      <c r="B83" t="str">
        <v>AK0888</v>
      </c>
      <c r="C83" t="str">
        <v>A ANANTHASAMY</v>
      </c>
      <c r="D83" t="str">
        <f>IF(E83="PRODUCTION","DIRECT","INDIRECT")</f>
        <v>DIRECT</v>
      </c>
      <c r="E83" t="str">
        <v>PRODUCTION</v>
      </c>
      <c r="F83" t="str">
        <v>AUTO BIASCUTTER</v>
      </c>
      <c r="G83" t="str">
        <v>CATEGORY II</v>
      </c>
      <c r="H83">
        <v>9239.12</v>
      </c>
      <c r="I83">
        <v>7750.340000000001</v>
      </c>
      <c r="J83">
        <v>527.88</v>
      </c>
      <c r="K83" s="1">
        <f>SUM(H83:J83)</f>
        <v>17517.340000000004</v>
      </c>
      <c r="L83">
        <v>1950</v>
      </c>
      <c r="M83">
        <f>ROUNDUP(K83*3.25%,0)</f>
        <v>570</v>
      </c>
      <c r="N83">
        <f>IF(G83="CATEGORY II",38,IF(G83="CATEGORY III",39,37))*26</f>
        <v>988</v>
      </c>
      <c r="O83" s="1">
        <f>SUM(K83:N83)</f>
        <v>21025.340000000004</v>
      </c>
      <c r="P83">
        <v>3210</v>
      </c>
      <c r="Q83" s="1">
        <f>P83+O83</f>
        <v>24235.340000000004</v>
      </c>
      <c r="S83" s="1">
        <f>O83/26</f>
        <v>808.6669230769232</v>
      </c>
      <c r="T83" s="1">
        <f>K83/26/8*2</f>
        <v>168.43596153846158</v>
      </c>
    </row>
    <row r="84">
      <c r="A84" t="str">
        <f>LEFT(B84,2)</f>
        <v>AK</v>
      </c>
      <c r="B84" t="str">
        <v>AK0903</v>
      </c>
      <c r="C84" t="str">
        <v>MAHARAJA D</v>
      </c>
      <c r="D84" t="str">
        <f>IF(E84="PRODUCTION","DIRECT","INDIRECT")</f>
        <v>DIRECT</v>
      </c>
      <c r="E84" t="str">
        <v>PRODUCTION</v>
      </c>
      <c r="F84" t="str">
        <v>TYRE BUILDING-P3</v>
      </c>
      <c r="G84" t="str">
        <v>CATEGORY II</v>
      </c>
      <c r="H84">
        <v>9239.12</v>
      </c>
      <c r="I84">
        <v>7750.340000000001</v>
      </c>
      <c r="J84">
        <v>527.88</v>
      </c>
      <c r="K84" s="1">
        <f>SUM(H84:J84)</f>
        <v>17517.340000000004</v>
      </c>
      <c r="L84">
        <v>1950</v>
      </c>
      <c r="M84">
        <f>ROUNDUP(K84*3.25%,0)</f>
        <v>570</v>
      </c>
      <c r="N84">
        <f>IF(G84="CATEGORY II",38,IF(G84="CATEGORY III",39,37))*26</f>
        <v>988</v>
      </c>
      <c r="O84" s="1">
        <f>SUM(K84:N84)</f>
        <v>21025.340000000004</v>
      </c>
      <c r="P84">
        <v>3210</v>
      </c>
      <c r="Q84" s="1">
        <f>P84+O84</f>
        <v>24235.340000000004</v>
      </c>
      <c r="S84" s="1">
        <f>O84/26</f>
        <v>808.6669230769232</v>
      </c>
      <c r="T84" s="1">
        <f>K84/26/8*2</f>
        <v>168.43596153846158</v>
      </c>
    </row>
    <row r="85">
      <c r="A85" t="str">
        <f>LEFT(B85,2)</f>
        <v>AK</v>
      </c>
      <c r="B85" t="str">
        <v>AK0912</v>
      </c>
      <c r="C85" t="str">
        <v>S MARIAPPAN</v>
      </c>
      <c r="D85" t="str">
        <f>IF(E85="PRODUCTION","DIRECT","INDIRECT")</f>
        <v>INDIRECT</v>
      </c>
      <c r="E85" t="str">
        <v>TECHNICAL</v>
      </c>
      <c r="F85" t="str">
        <v>MFG - DIE MAKER</v>
      </c>
      <c r="G85" t="str">
        <v>CATEGORY II</v>
      </c>
      <c r="H85">
        <v>9239.12</v>
      </c>
      <c r="I85">
        <v>7750.340000000001</v>
      </c>
      <c r="J85">
        <v>527.88</v>
      </c>
      <c r="K85" s="1">
        <f>SUM(H85:J85)</f>
        <v>17517.340000000004</v>
      </c>
      <c r="L85">
        <v>1950</v>
      </c>
      <c r="M85">
        <f>ROUNDUP(K85*3.25%,0)</f>
        <v>570</v>
      </c>
      <c r="N85">
        <f>IF(G85="CATEGORY II",38,IF(G85="CATEGORY III",39,37))*26</f>
        <v>988</v>
      </c>
      <c r="O85" s="1">
        <f>SUM(K85:N85)</f>
        <v>21025.340000000004</v>
      </c>
      <c r="P85">
        <v>3210</v>
      </c>
      <c r="Q85" s="1">
        <f>P85+O85</f>
        <v>24235.340000000004</v>
      </c>
      <c r="S85" s="1">
        <f>O85/26</f>
        <v>808.6669230769232</v>
      </c>
      <c r="T85" s="1">
        <f>K85/26/8*2</f>
        <v>168.43596153846158</v>
      </c>
    </row>
    <row r="86">
      <c r="A86" t="str">
        <f>LEFT(B86,2)</f>
        <v>AK</v>
      </c>
      <c r="B86" t="str">
        <v>AK0924</v>
      </c>
      <c r="C86" t="str">
        <v>MADASAMY</v>
      </c>
      <c r="D86" t="str">
        <f>IF(E86="PRODUCTION","DIRECT","INDIRECT")</f>
        <v>DIRECT</v>
      </c>
      <c r="E86" t="str">
        <v>PRODUCTION</v>
      </c>
      <c r="F86" t="str">
        <v>TYRE BUILDING-P3</v>
      </c>
      <c r="G86" t="str">
        <v>CATEGORY II</v>
      </c>
      <c r="H86">
        <v>9239.12</v>
      </c>
      <c r="I86">
        <v>7750.340000000001</v>
      </c>
      <c r="J86">
        <v>527.88</v>
      </c>
      <c r="K86" s="1">
        <f>SUM(H86:J86)</f>
        <v>17517.340000000004</v>
      </c>
      <c r="L86">
        <v>1950</v>
      </c>
      <c r="M86">
        <f>ROUNDUP(K86*3.25%,0)</f>
        <v>570</v>
      </c>
      <c r="N86">
        <f>IF(G86="CATEGORY II",38,IF(G86="CATEGORY III",39,37))*26</f>
        <v>988</v>
      </c>
      <c r="O86" s="1">
        <f>SUM(K86:N86)</f>
        <v>21025.340000000004</v>
      </c>
      <c r="P86">
        <v>3210</v>
      </c>
      <c r="Q86" s="1">
        <f>P86+O86</f>
        <v>24235.340000000004</v>
      </c>
      <c r="S86" s="1">
        <f>O86/26</f>
        <v>808.6669230769232</v>
      </c>
      <c r="T86" s="1">
        <f>K86/26/8*2</f>
        <v>168.43596153846158</v>
      </c>
    </row>
    <row r="87">
      <c r="A87" t="str">
        <f>LEFT(B87,2)</f>
        <v>AK</v>
      </c>
      <c r="B87" t="str">
        <v>AK0930</v>
      </c>
      <c r="C87" t="str">
        <v>THANGAPANDI V</v>
      </c>
      <c r="D87" t="str">
        <f>IF(E87="PRODUCTION","DIRECT","INDIRECT")</f>
        <v>DIRECT</v>
      </c>
      <c r="E87" t="str">
        <v>PRODUCTION</v>
      </c>
      <c r="F87" t="str">
        <v>EXTRUDER</v>
      </c>
      <c r="G87" t="str">
        <v>CATEGORY II</v>
      </c>
      <c r="H87">
        <v>9239.12</v>
      </c>
      <c r="I87">
        <v>7750.340000000001</v>
      </c>
      <c r="J87">
        <v>477.88</v>
      </c>
      <c r="K87" s="1">
        <f>SUM(H87:J87)</f>
        <v>17467.340000000004</v>
      </c>
      <c r="L87">
        <v>1950</v>
      </c>
      <c r="M87">
        <f>ROUNDUP(K87*3.25%,0)</f>
        <v>568</v>
      </c>
      <c r="N87">
        <f>IF(G87="CATEGORY II",38,IF(G87="CATEGORY III",39,37))*26</f>
        <v>988</v>
      </c>
      <c r="O87" s="1">
        <f>SUM(K87:N87)</f>
        <v>20973.340000000004</v>
      </c>
      <c r="P87">
        <v>2925</v>
      </c>
      <c r="Q87" s="1">
        <f>P87+O87</f>
        <v>23898.340000000004</v>
      </c>
      <c r="S87" s="1">
        <f>O87/26</f>
        <v>806.6669230769232</v>
      </c>
      <c r="T87" s="1">
        <f>K87/26/8*2</f>
        <v>167.95519230769236</v>
      </c>
    </row>
    <row r="88">
      <c r="A88" t="str">
        <f>LEFT(B88,2)</f>
        <v>AK</v>
      </c>
      <c r="B88" t="str">
        <v>AK0931</v>
      </c>
      <c r="C88" t="str">
        <v>PATTU RAJA AYYADURAI</v>
      </c>
      <c r="D88" t="str">
        <f>IF(E88="PRODUCTION","DIRECT","INDIRECT")</f>
        <v>DIRECT</v>
      </c>
      <c r="E88" t="str">
        <v>PRODUCTION</v>
      </c>
      <c r="F88" t="str">
        <v>BEAD WINDING</v>
      </c>
      <c r="G88" t="str">
        <v>CATEGORY II</v>
      </c>
      <c r="H88">
        <v>9239.12</v>
      </c>
      <c r="I88">
        <v>7750.340000000001</v>
      </c>
      <c r="J88">
        <v>477.88</v>
      </c>
      <c r="K88" s="1">
        <f>SUM(H88:J88)</f>
        <v>17467.340000000004</v>
      </c>
      <c r="L88">
        <v>1950</v>
      </c>
      <c r="M88">
        <f>ROUNDUP(K88*3.25%,0)</f>
        <v>568</v>
      </c>
      <c r="N88">
        <f>IF(G88="CATEGORY II",38,IF(G88="CATEGORY III",39,37))*26</f>
        <v>988</v>
      </c>
      <c r="O88" s="1">
        <f>SUM(K88:N88)</f>
        <v>20973.340000000004</v>
      </c>
      <c r="P88">
        <v>2925</v>
      </c>
      <c r="Q88" s="1">
        <f>P88+O88</f>
        <v>23898.340000000004</v>
      </c>
      <c r="S88" s="1">
        <f>O88/26</f>
        <v>806.6669230769232</v>
      </c>
      <c r="T88" s="1">
        <f>K88/26/8*2</f>
        <v>167.95519230769236</v>
      </c>
    </row>
    <row r="89">
      <c r="A89" t="str">
        <f>LEFT(B89,2)</f>
        <v>AK</v>
      </c>
      <c r="B89" t="str">
        <v>AK0946</v>
      </c>
      <c r="C89" t="str">
        <v>MARIAPPAN</v>
      </c>
      <c r="D89" t="str">
        <f>IF(E89="PRODUCTION","DIRECT","INDIRECT")</f>
        <v>DIRECT</v>
      </c>
      <c r="E89" t="str">
        <v>PRODUCTION</v>
      </c>
      <c r="F89" t="str">
        <v>TYRE BUILDING-P2</v>
      </c>
      <c r="G89" t="str">
        <v>CATEGORY II</v>
      </c>
      <c r="H89">
        <v>9239.12</v>
      </c>
      <c r="I89">
        <v>7750.340000000001</v>
      </c>
      <c r="J89">
        <v>477.88</v>
      </c>
      <c r="K89" s="1">
        <f>SUM(H89:J89)</f>
        <v>17467.340000000004</v>
      </c>
      <c r="L89">
        <v>1950</v>
      </c>
      <c r="M89">
        <f>ROUNDUP(K89*3.25%,0)</f>
        <v>568</v>
      </c>
      <c r="N89">
        <f>IF(G89="CATEGORY II",38,IF(G89="CATEGORY III",39,37))*26</f>
        <v>988</v>
      </c>
      <c r="O89" s="1">
        <f>SUM(K89:N89)</f>
        <v>20973.340000000004</v>
      </c>
      <c r="P89">
        <v>2925</v>
      </c>
      <c r="Q89" s="1">
        <f>P89+O89</f>
        <v>23898.340000000004</v>
      </c>
      <c r="S89" s="1">
        <f>O89/26</f>
        <v>806.6669230769232</v>
      </c>
      <c r="T89" s="1">
        <f>K89/26/8*2</f>
        <v>167.95519230769236</v>
      </c>
    </row>
    <row r="90">
      <c r="A90" t="str">
        <f>LEFT(B90,2)</f>
        <v>AK</v>
      </c>
      <c r="B90" t="str">
        <v>AK0947</v>
      </c>
      <c r="C90" t="str">
        <v>SIVAKUMAR</v>
      </c>
      <c r="D90" t="str">
        <f>IF(E90="PRODUCTION","DIRECT","INDIRECT")</f>
        <v>INDIRECT</v>
      </c>
      <c r="E90" t="str">
        <v>ENGINEERING</v>
      </c>
      <c r="F90" t="str">
        <v>TBM - BD</v>
      </c>
      <c r="G90" t="str">
        <v>CATEGORY II</v>
      </c>
      <c r="H90">
        <v>9239.12</v>
      </c>
      <c r="I90">
        <v>7750.340000000001</v>
      </c>
      <c r="J90">
        <v>477.88</v>
      </c>
      <c r="K90" s="1">
        <f>SUM(H90:J90)</f>
        <v>17467.340000000004</v>
      </c>
      <c r="L90">
        <v>1950</v>
      </c>
      <c r="M90">
        <f>ROUNDUP(K90*3.25%,0)</f>
        <v>568</v>
      </c>
      <c r="N90">
        <f>IF(G90="CATEGORY II",38,IF(G90="CATEGORY III",39,37))*26</f>
        <v>988</v>
      </c>
      <c r="O90" s="1">
        <f>SUM(K90:N90)</f>
        <v>20973.340000000004</v>
      </c>
      <c r="P90">
        <v>2925</v>
      </c>
      <c r="Q90" s="1">
        <f>P90+O90</f>
        <v>23898.340000000004</v>
      </c>
      <c r="S90" s="1">
        <f>O90/26</f>
        <v>806.6669230769232</v>
      </c>
      <c r="T90" s="1">
        <f>K90/26/8*2</f>
        <v>167.95519230769236</v>
      </c>
    </row>
    <row r="91">
      <c r="A91" t="str">
        <f>LEFT(B91,2)</f>
        <v>AK</v>
      </c>
      <c r="B91" t="str">
        <v>AK0957</v>
      </c>
      <c r="C91" t="str">
        <v>MARIYAPPAN M</v>
      </c>
      <c r="D91" t="str">
        <f>IF(E91="PRODUCTION","DIRECT","INDIRECT")</f>
        <v>DIRECT</v>
      </c>
      <c r="E91" t="str">
        <v>PRODUCTION</v>
      </c>
      <c r="F91" t="str">
        <v>TYRE BUILDING-P2</v>
      </c>
      <c r="G91" t="str">
        <v>CATEGORY II</v>
      </c>
      <c r="H91">
        <v>9239.12</v>
      </c>
      <c r="I91">
        <v>7750.340000000001</v>
      </c>
      <c r="J91">
        <v>477.88</v>
      </c>
      <c r="K91" s="1">
        <f>SUM(H91:J91)</f>
        <v>17467.340000000004</v>
      </c>
      <c r="L91">
        <v>1950</v>
      </c>
      <c r="M91">
        <f>ROUNDUP(K91*3.25%,0)</f>
        <v>568</v>
      </c>
      <c r="N91">
        <f>IF(G91="CATEGORY II",38,IF(G91="CATEGORY III",39,37))*26</f>
        <v>988</v>
      </c>
      <c r="O91" s="1">
        <f>SUM(K91:N91)</f>
        <v>20973.340000000004</v>
      </c>
      <c r="P91">
        <v>2925</v>
      </c>
      <c r="Q91" s="1">
        <f>P91+O91</f>
        <v>23898.340000000004</v>
      </c>
      <c r="S91" s="1">
        <f>O91/26</f>
        <v>806.6669230769232</v>
      </c>
      <c r="T91" s="1">
        <f>K91/26/8*2</f>
        <v>167.95519230769236</v>
      </c>
    </row>
    <row r="92">
      <c r="A92" t="str">
        <f>LEFT(B92,2)</f>
        <v>AK</v>
      </c>
      <c r="B92" t="str">
        <v>AK0965</v>
      </c>
      <c r="C92" t="str">
        <v>KALIDOSS S</v>
      </c>
      <c r="D92" t="str">
        <f>IF(E92="PRODUCTION","DIRECT","INDIRECT")</f>
        <v>INDIRECT</v>
      </c>
      <c r="E92" t="str">
        <v>COMMERCIAL</v>
      </c>
      <c r="F92" t="str">
        <v>MATERIAL HANDLING STORES</v>
      </c>
      <c r="G92" t="str">
        <v>CATEGORY II</v>
      </c>
      <c r="H92">
        <v>9239.12</v>
      </c>
      <c r="I92">
        <v>7750.340000000001</v>
      </c>
      <c r="J92">
        <v>477.88</v>
      </c>
      <c r="K92" s="1">
        <f>SUM(H92:J92)</f>
        <v>17467.340000000004</v>
      </c>
      <c r="L92">
        <v>1950</v>
      </c>
      <c r="M92">
        <f>ROUNDUP(K92*3.25%,0)</f>
        <v>568</v>
      </c>
      <c r="N92">
        <f>IF(G92="CATEGORY II",38,IF(G92="CATEGORY III",39,37))*26</f>
        <v>988</v>
      </c>
      <c r="O92" s="1">
        <f>SUM(K92:N92)</f>
        <v>20973.340000000004</v>
      </c>
      <c r="P92">
        <v>2925</v>
      </c>
      <c r="Q92" s="1">
        <f>P92+O92</f>
        <v>23898.340000000004</v>
      </c>
      <c r="S92" s="1">
        <f>O92/26</f>
        <v>806.6669230769232</v>
      </c>
      <c r="T92" s="1">
        <f>K92/26/8*2</f>
        <v>167.95519230769236</v>
      </c>
    </row>
    <row r="93">
      <c r="A93" t="str">
        <f>LEFT(B93,2)</f>
        <v>AK</v>
      </c>
      <c r="B93" t="str">
        <v>AK0978</v>
      </c>
      <c r="C93" t="str">
        <v>SUDALAI MUTHU M</v>
      </c>
      <c r="D93" t="str">
        <f>IF(E93="PRODUCTION","DIRECT","INDIRECT")</f>
        <v>DIRECT</v>
      </c>
      <c r="E93" t="str">
        <v>PRODUCTION</v>
      </c>
      <c r="F93" t="str">
        <v>TYRE BUILDING-P3</v>
      </c>
      <c r="G93" t="str">
        <v>CATEGORY II</v>
      </c>
      <c r="H93">
        <v>9239.12</v>
      </c>
      <c r="I93">
        <v>7750.340000000001</v>
      </c>
      <c r="J93">
        <v>477.88</v>
      </c>
      <c r="K93" s="1">
        <f>SUM(H93:J93)</f>
        <v>17467.340000000004</v>
      </c>
      <c r="L93">
        <v>1950</v>
      </c>
      <c r="M93">
        <f>ROUNDUP(K93*3.25%,0)</f>
        <v>568</v>
      </c>
      <c r="N93">
        <f>IF(G93="CATEGORY II",38,IF(G93="CATEGORY III",39,37))*26</f>
        <v>988</v>
      </c>
      <c r="O93" s="1">
        <f>SUM(K93:N93)</f>
        <v>20973.340000000004</v>
      </c>
      <c r="P93">
        <v>2925</v>
      </c>
      <c r="Q93" s="1">
        <f>P93+O93</f>
        <v>23898.340000000004</v>
      </c>
      <c r="S93" s="1">
        <f>O93/26</f>
        <v>806.6669230769232</v>
      </c>
      <c r="T93" s="1">
        <f>K93/26/8*2</f>
        <v>167.95519230769236</v>
      </c>
    </row>
    <row r="94">
      <c r="A94" t="str">
        <f>LEFT(B94,2)</f>
        <v>AK</v>
      </c>
      <c r="B94" t="str">
        <v>AK0982</v>
      </c>
      <c r="C94" t="str">
        <v>ESAKKI KUMAR</v>
      </c>
      <c r="D94" t="str">
        <f>IF(E94="PRODUCTION","DIRECT","INDIRECT")</f>
        <v>DIRECT</v>
      </c>
      <c r="E94" t="str">
        <v>PRODUCTION</v>
      </c>
      <c r="F94" t="str">
        <v>AUTO BIASCUTTER</v>
      </c>
      <c r="G94" t="str">
        <v>CATEGORY II</v>
      </c>
      <c r="H94">
        <v>9239.12</v>
      </c>
      <c r="I94">
        <v>7750.340000000001</v>
      </c>
      <c r="J94">
        <v>477.88</v>
      </c>
      <c r="K94" s="1">
        <f>SUM(H94:J94)</f>
        <v>17467.340000000004</v>
      </c>
      <c r="L94">
        <v>1950</v>
      </c>
      <c r="M94">
        <f>ROUNDUP(K94*3.25%,0)</f>
        <v>568</v>
      </c>
      <c r="N94">
        <f>IF(G94="CATEGORY II",38,IF(G94="CATEGORY III",39,37))*26</f>
        <v>988</v>
      </c>
      <c r="O94" s="1">
        <f>SUM(K94:N94)</f>
        <v>20973.340000000004</v>
      </c>
      <c r="P94">
        <v>2925</v>
      </c>
      <c r="Q94" s="1">
        <f>P94+O94</f>
        <v>23898.340000000004</v>
      </c>
      <c r="S94" s="1">
        <f>O94/26</f>
        <v>806.6669230769232</v>
      </c>
      <c r="T94" s="1">
        <f>K94/26/8*2</f>
        <v>167.95519230769236</v>
      </c>
    </row>
    <row r="95">
      <c r="A95" t="str">
        <f>LEFT(B95,2)</f>
        <v>AK</v>
      </c>
      <c r="B95" t="str">
        <v>AK0984</v>
      </c>
      <c r="C95" t="str">
        <v>MUTHUKUMAR A</v>
      </c>
      <c r="D95" t="str">
        <f>IF(E95="PRODUCTION","DIRECT","INDIRECT")</f>
        <v>DIRECT</v>
      </c>
      <c r="E95" t="str">
        <v>PRODUCTION</v>
      </c>
      <c r="F95" t="str">
        <v>TYRE BUILDING-P1</v>
      </c>
      <c r="G95" t="str">
        <v>CATEGORY II</v>
      </c>
      <c r="H95">
        <v>9239.12</v>
      </c>
      <c r="I95">
        <v>7750.340000000001</v>
      </c>
      <c r="J95">
        <v>477.88</v>
      </c>
      <c r="K95" s="1">
        <f>SUM(H95:J95)</f>
        <v>17467.340000000004</v>
      </c>
      <c r="L95">
        <v>1950</v>
      </c>
      <c r="M95">
        <f>ROUNDUP(K95*3.25%,0)</f>
        <v>568</v>
      </c>
      <c r="N95">
        <f>IF(G95="CATEGORY II",38,IF(G95="CATEGORY III",39,37))*26</f>
        <v>988</v>
      </c>
      <c r="O95" s="1">
        <f>SUM(K95:N95)</f>
        <v>20973.340000000004</v>
      </c>
      <c r="P95">
        <v>2925</v>
      </c>
      <c r="Q95" s="1">
        <f>P95+O95</f>
        <v>23898.340000000004</v>
      </c>
      <c r="S95" s="1">
        <f>O95/26</f>
        <v>806.6669230769232</v>
      </c>
      <c r="T95" s="1">
        <f>K95/26/8*2</f>
        <v>167.95519230769236</v>
      </c>
    </row>
    <row r="96">
      <c r="A96" t="str">
        <f>LEFT(B96,2)</f>
        <v>AK</v>
      </c>
      <c r="B96" t="str">
        <v>AK0989</v>
      </c>
      <c r="C96" t="str">
        <v>SARAVANAKUMAR K</v>
      </c>
      <c r="D96" t="str">
        <f>IF(E96="PRODUCTION","DIRECT","INDIRECT")</f>
        <v>INDIRECT</v>
      </c>
      <c r="E96" t="str">
        <v>QUALITY CONTROL</v>
      </c>
      <c r="F96" t="str">
        <v>Final Finish QA</v>
      </c>
      <c r="G96" t="str">
        <v>CATEGORY II</v>
      </c>
      <c r="H96">
        <v>9239.12</v>
      </c>
      <c r="I96">
        <v>7750.340000000001</v>
      </c>
      <c r="J96">
        <v>477.88</v>
      </c>
      <c r="K96" s="1">
        <f>SUM(H96:J96)</f>
        <v>17467.340000000004</v>
      </c>
      <c r="L96">
        <v>1950</v>
      </c>
      <c r="M96">
        <f>ROUNDUP(K96*3.25%,0)</f>
        <v>568</v>
      </c>
      <c r="N96">
        <f>IF(G96="CATEGORY II",38,IF(G96="CATEGORY III",39,37))*26</f>
        <v>988</v>
      </c>
      <c r="O96" s="1">
        <f>SUM(K96:N96)</f>
        <v>20973.340000000004</v>
      </c>
      <c r="P96">
        <v>2925</v>
      </c>
      <c r="Q96" s="1">
        <f>P96+O96</f>
        <v>23898.340000000004</v>
      </c>
      <c r="S96" s="1">
        <f>O96/26</f>
        <v>806.6669230769232</v>
      </c>
      <c r="T96" s="1">
        <f>K96/26/8*2</f>
        <v>167.95519230769236</v>
      </c>
    </row>
    <row r="97">
      <c r="A97" t="str">
        <f>LEFT(B97,2)</f>
        <v>AK</v>
      </c>
      <c r="B97" t="str">
        <v>AK0992</v>
      </c>
      <c r="C97" t="str">
        <v>THANGAMARI M</v>
      </c>
      <c r="D97" t="str">
        <f>IF(E97="PRODUCTION","DIRECT","INDIRECT")</f>
        <v>DIRECT</v>
      </c>
      <c r="E97" t="str">
        <v>PRODUCTION</v>
      </c>
      <c r="F97" t="str">
        <v>BAND BUILDING-P3</v>
      </c>
      <c r="G97" t="str">
        <v>CATEGORY II</v>
      </c>
      <c r="H97">
        <v>9239.12</v>
      </c>
      <c r="I97">
        <v>7750.340000000001</v>
      </c>
      <c r="J97">
        <v>477.88</v>
      </c>
      <c r="K97" s="1">
        <f>SUM(H97:J97)</f>
        <v>17467.340000000004</v>
      </c>
      <c r="L97">
        <v>1950</v>
      </c>
      <c r="M97">
        <f>ROUNDUP(K97*3.25%,0)</f>
        <v>568</v>
      </c>
      <c r="N97">
        <f>IF(G97="CATEGORY II",38,IF(G97="CATEGORY III",39,37))*26</f>
        <v>988</v>
      </c>
      <c r="O97" s="1">
        <f>SUM(K97:N97)</f>
        <v>20973.340000000004</v>
      </c>
      <c r="P97">
        <v>2925</v>
      </c>
      <c r="Q97" s="1">
        <f>P97+O97</f>
        <v>23898.340000000004</v>
      </c>
      <c r="S97" s="1">
        <f>O97/26</f>
        <v>806.6669230769232</v>
      </c>
      <c r="T97" s="1">
        <f>K97/26/8*2</f>
        <v>167.95519230769236</v>
      </c>
    </row>
    <row r="98">
      <c r="A98" t="str">
        <f>LEFT(B98,2)</f>
        <v>AK</v>
      </c>
      <c r="B98" t="str">
        <v>AK0997</v>
      </c>
      <c r="C98" t="str">
        <v>VENGOPRAO L</v>
      </c>
      <c r="D98" t="str">
        <f>IF(E98="PRODUCTION","DIRECT","INDIRECT")</f>
        <v>INDIRECT</v>
      </c>
      <c r="E98" t="str">
        <v>ENGINEERING</v>
      </c>
      <c r="F98" t="str">
        <v>TCM - BD</v>
      </c>
      <c r="G98" t="str">
        <v>CATEGORY II</v>
      </c>
      <c r="H98">
        <v>9239.12</v>
      </c>
      <c r="I98">
        <v>7750.340000000001</v>
      </c>
      <c r="J98">
        <v>477.88</v>
      </c>
      <c r="K98" s="1">
        <f>SUM(H98:J98)</f>
        <v>17467.340000000004</v>
      </c>
      <c r="L98">
        <v>1950</v>
      </c>
      <c r="M98">
        <f>ROUNDUP(K98*3.25%,0)</f>
        <v>568</v>
      </c>
      <c r="N98">
        <f>IF(G98="CATEGORY II",38,IF(G98="CATEGORY III",39,37))*26</f>
        <v>988</v>
      </c>
      <c r="O98" s="1">
        <f>SUM(K98:N98)</f>
        <v>20973.340000000004</v>
      </c>
      <c r="P98">
        <v>2925</v>
      </c>
      <c r="Q98" s="1">
        <f>P98+O98</f>
        <v>23898.340000000004</v>
      </c>
      <c r="S98" s="1">
        <f>O98/26</f>
        <v>806.6669230769232</v>
      </c>
      <c r="T98" s="1">
        <f>K98/26/8*2</f>
        <v>167.95519230769236</v>
      </c>
    </row>
    <row r="99">
      <c r="A99" t="str">
        <f>LEFT(B99,2)</f>
        <v>AK</v>
      </c>
      <c r="B99" t="str">
        <v>AK1011</v>
      </c>
      <c r="C99" t="str">
        <v>NARESH KUMAR PECHIMUTHU</v>
      </c>
      <c r="D99" t="str">
        <f>IF(E99="PRODUCTION","DIRECT","INDIRECT")</f>
        <v>DIRECT</v>
      </c>
      <c r="E99" t="str">
        <v>PRODUCTION</v>
      </c>
      <c r="F99" t="str">
        <v>TYRE CURING</v>
      </c>
      <c r="G99" t="str">
        <v>CATEGORY I</v>
      </c>
      <c r="H99">
        <v>8693.12</v>
      </c>
      <c r="I99">
        <v>7750.340000000001</v>
      </c>
      <c r="J99">
        <v>447.88</v>
      </c>
      <c r="K99" s="1">
        <f>SUM(H99:J99)</f>
        <v>16891.340000000004</v>
      </c>
      <c r="L99">
        <v>1950</v>
      </c>
      <c r="M99">
        <f>ROUNDUP(K99*3.25%,0)</f>
        <v>549</v>
      </c>
      <c r="N99">
        <f>IF(G99="CATEGORY II",38,IF(G99="CATEGORY III",39,37))*26</f>
        <v>962</v>
      </c>
      <c r="O99" s="1">
        <f>SUM(K99:N99)</f>
        <v>20352.340000000004</v>
      </c>
      <c r="P99">
        <v>2450</v>
      </c>
      <c r="Q99" s="1">
        <f>P99+O99</f>
        <v>22802.340000000004</v>
      </c>
      <c r="S99" s="1">
        <f>O99/26</f>
        <v>782.7823076923079</v>
      </c>
      <c r="T99" s="1">
        <f>K99/26/8*2</f>
        <v>162.4167307692308</v>
      </c>
    </row>
    <row r="100">
      <c r="A100" t="str">
        <f>LEFT(B100,2)</f>
        <v>AK</v>
      </c>
      <c r="B100" t="str">
        <v>AK1016</v>
      </c>
      <c r="C100" t="str">
        <v>ESAKKIMUTHU E</v>
      </c>
      <c r="D100" t="str">
        <f>IF(E100="PRODUCTION","DIRECT","INDIRECT")</f>
        <v>DIRECT</v>
      </c>
      <c r="E100" t="str">
        <v>PRODUCTION</v>
      </c>
      <c r="F100" t="str">
        <v>BIAS MARANGONI&amp;BESTRY</v>
      </c>
      <c r="G100" t="str">
        <v>CATEGORY I</v>
      </c>
      <c r="H100">
        <v>8693.12</v>
      </c>
      <c r="I100">
        <v>7750.340000000001</v>
      </c>
      <c r="J100">
        <v>447.88</v>
      </c>
      <c r="K100" s="1">
        <f>SUM(H100:J100)</f>
        <v>16891.340000000004</v>
      </c>
      <c r="L100">
        <v>1950</v>
      </c>
      <c r="M100">
        <f>ROUNDUP(K100*3.25%,0)</f>
        <v>549</v>
      </c>
      <c r="N100">
        <f>IF(G100="CATEGORY II",38,IF(G100="CATEGORY III",39,37))*26</f>
        <v>962</v>
      </c>
      <c r="O100" s="1">
        <f>SUM(K100:N100)</f>
        <v>20352.340000000004</v>
      </c>
      <c r="P100">
        <v>2450</v>
      </c>
      <c r="Q100" s="1">
        <f>P100+O100</f>
        <v>22802.340000000004</v>
      </c>
      <c r="S100" s="1">
        <f>O100/26</f>
        <v>782.7823076923079</v>
      </c>
      <c r="T100" s="1">
        <f>K100/26/8*2</f>
        <v>162.4167307692308</v>
      </c>
    </row>
    <row r="101">
      <c r="A101" t="str">
        <f>LEFT(B101,2)</f>
        <v>AK</v>
      </c>
      <c r="B101" t="str">
        <v>AK1018</v>
      </c>
      <c r="C101" t="str">
        <v>PRAVEEN MATHIMARAN R</v>
      </c>
      <c r="D101" t="str">
        <f>IF(E101="PRODUCTION","DIRECT","INDIRECT")</f>
        <v>DIRECT</v>
      </c>
      <c r="E101" t="str">
        <v>PRODUCTION</v>
      </c>
      <c r="F101" t="str">
        <v>TYRE CURING</v>
      </c>
      <c r="G101" t="str">
        <v>CATEGORY I</v>
      </c>
      <c r="H101">
        <v>8693.12</v>
      </c>
      <c r="I101">
        <v>7750.340000000001</v>
      </c>
      <c r="J101">
        <v>447.88</v>
      </c>
      <c r="K101" s="1">
        <f>SUM(H101:J101)</f>
        <v>16891.340000000004</v>
      </c>
      <c r="L101">
        <v>1950</v>
      </c>
      <c r="M101">
        <f>ROUNDUP(K101*3.25%,0)</f>
        <v>549</v>
      </c>
      <c r="N101">
        <f>IF(G101="CATEGORY II",38,IF(G101="CATEGORY III",39,37))*26</f>
        <v>962</v>
      </c>
      <c r="O101" s="1">
        <f>SUM(K101:N101)</f>
        <v>20352.340000000004</v>
      </c>
      <c r="P101">
        <v>2450</v>
      </c>
      <c r="Q101" s="1">
        <f>P101+O101</f>
        <v>22802.340000000004</v>
      </c>
      <c r="S101" s="1">
        <f>O101/26</f>
        <v>782.7823076923079</v>
      </c>
      <c r="T101" s="1">
        <f>K101/26/8*2</f>
        <v>162.4167307692308</v>
      </c>
    </row>
    <row r="102">
      <c r="A102" t="str">
        <f>LEFT(B102,2)</f>
        <v>AK</v>
      </c>
      <c r="B102" t="str">
        <v>AK1030</v>
      </c>
      <c r="C102" t="str">
        <v>KISHORE RAJALINGAM</v>
      </c>
      <c r="D102" t="str">
        <f>IF(E102="PRODUCTION","DIRECT","INDIRECT")</f>
        <v>INDIRECT</v>
      </c>
      <c r="E102" t="str">
        <v>ENGINEERING</v>
      </c>
      <c r="F102" t="str">
        <v>TBM - DC Preparation</v>
      </c>
      <c r="G102" t="str">
        <v>CATEGORY I</v>
      </c>
      <c r="H102">
        <v>8693.12</v>
      </c>
      <c r="I102">
        <v>7750.340000000001</v>
      </c>
      <c r="J102">
        <v>447.88</v>
      </c>
      <c r="K102" s="1">
        <f>SUM(H102:J102)</f>
        <v>16891.340000000004</v>
      </c>
      <c r="L102">
        <v>1950</v>
      </c>
      <c r="M102">
        <f>ROUNDUP(K102*3.25%,0)</f>
        <v>549</v>
      </c>
      <c r="N102">
        <f>IF(G102="CATEGORY II",38,IF(G102="CATEGORY III",39,37))*26</f>
        <v>962</v>
      </c>
      <c r="O102" s="1">
        <f>SUM(K102:N102)</f>
        <v>20352.340000000004</v>
      </c>
      <c r="P102">
        <v>2450</v>
      </c>
      <c r="Q102" s="1">
        <f>P102+O102</f>
        <v>22802.340000000004</v>
      </c>
      <c r="S102" s="1">
        <f>O102/26</f>
        <v>782.7823076923079</v>
      </c>
      <c r="T102" s="1">
        <f>K102/26/8*2</f>
        <v>162.4167307692308</v>
      </c>
    </row>
    <row r="103">
      <c r="A103" t="str">
        <f>LEFT(B103,2)</f>
        <v>AK</v>
      </c>
      <c r="B103" t="str">
        <v>AK1049</v>
      </c>
      <c r="C103" t="str">
        <v xml:space="preserve">ARABATH YASAR </v>
      </c>
      <c r="D103" t="str">
        <f>IF(E103="PRODUCTION","DIRECT","INDIRECT")</f>
        <v>DIRECT</v>
      </c>
      <c r="E103" t="str">
        <v>PRODUCTION</v>
      </c>
      <c r="F103" t="str">
        <v>EXTRUDER</v>
      </c>
      <c r="G103" t="str">
        <v>CATEGORY I</v>
      </c>
      <c r="H103">
        <v>8693.12</v>
      </c>
      <c r="I103">
        <v>7750.340000000001</v>
      </c>
      <c r="J103">
        <v>447.88</v>
      </c>
      <c r="K103" s="1">
        <f>SUM(H103:J103)</f>
        <v>16891.340000000004</v>
      </c>
      <c r="L103">
        <v>1950</v>
      </c>
      <c r="M103">
        <f>ROUNDUP(K103*3.25%,0)</f>
        <v>549</v>
      </c>
      <c r="N103">
        <f>IF(G103="CATEGORY II",38,IF(G103="CATEGORY III",39,37))*26</f>
        <v>962</v>
      </c>
      <c r="O103" s="1">
        <f>SUM(K103:N103)</f>
        <v>20352.340000000004</v>
      </c>
      <c r="P103">
        <v>2450</v>
      </c>
      <c r="Q103" s="1">
        <f>P103+O103</f>
        <v>22802.340000000004</v>
      </c>
      <c r="S103" s="1">
        <f>O103/26</f>
        <v>782.7823076923079</v>
      </c>
      <c r="T103" s="1">
        <f>K103/26/8*2</f>
        <v>162.4167307692308</v>
      </c>
    </row>
    <row r="104">
      <c r="A104" t="str">
        <f>LEFT(B104,2)</f>
        <v>AK</v>
      </c>
      <c r="B104" t="str">
        <v>AK1069</v>
      </c>
      <c r="C104" t="str">
        <v>ELANGO S</v>
      </c>
      <c r="D104" t="str">
        <f>IF(E104="PRODUCTION","DIRECT","INDIRECT")</f>
        <v>DIRECT</v>
      </c>
      <c r="E104" t="str">
        <v>PRODUCTION</v>
      </c>
      <c r="F104" t="str">
        <v>SOLID TYRE</v>
      </c>
      <c r="G104" t="str">
        <v>CATEGORY I</v>
      </c>
      <c r="H104">
        <v>8693.12</v>
      </c>
      <c r="I104">
        <v>7750.340000000001</v>
      </c>
      <c r="J104">
        <v>447.88</v>
      </c>
      <c r="K104" s="1">
        <f>SUM(H104:J104)</f>
        <v>16891.340000000004</v>
      </c>
      <c r="L104">
        <v>1950</v>
      </c>
      <c r="M104">
        <f>ROUNDUP(K104*3.25%,0)</f>
        <v>549</v>
      </c>
      <c r="N104">
        <f>IF(G104="CATEGORY II",38,IF(G104="CATEGORY III",39,37))*26</f>
        <v>962</v>
      </c>
      <c r="O104" s="1">
        <f>SUM(K104:N104)</f>
        <v>20352.340000000004</v>
      </c>
      <c r="P104">
        <v>2450</v>
      </c>
      <c r="Q104" s="1">
        <f>P104+O104</f>
        <v>22802.340000000004</v>
      </c>
      <c r="S104" s="1">
        <f>O104/26</f>
        <v>782.7823076923079</v>
      </c>
      <c r="T104" s="1">
        <f>K104/26/8*2</f>
        <v>162.4167307692308</v>
      </c>
    </row>
    <row r="105">
      <c r="A105" t="str">
        <f>LEFT(B105,2)</f>
        <v>AK</v>
      </c>
      <c r="B105" t="str">
        <v>AK1072</v>
      </c>
      <c r="C105" t="str">
        <v>MAHARAJA</v>
      </c>
      <c r="D105" t="str">
        <f>IF(E105="PRODUCTION","DIRECT","INDIRECT")</f>
        <v>DIRECT</v>
      </c>
      <c r="E105" t="str">
        <v>PRODUCTION</v>
      </c>
      <c r="F105" t="str">
        <v>BIAS MARANGONI&amp;BESTRY</v>
      </c>
      <c r="G105" t="str">
        <v>CATEGORY I</v>
      </c>
      <c r="H105">
        <v>8693.12</v>
      </c>
      <c r="I105">
        <v>7750.340000000001</v>
      </c>
      <c r="J105">
        <v>447.88</v>
      </c>
      <c r="K105" s="1">
        <f>SUM(H105:J105)</f>
        <v>16891.340000000004</v>
      </c>
      <c r="L105">
        <v>1950</v>
      </c>
      <c r="M105">
        <f>ROUNDUP(K105*3.25%,0)</f>
        <v>549</v>
      </c>
      <c r="N105">
        <f>IF(G105="CATEGORY II",38,IF(G105="CATEGORY III",39,37))*26</f>
        <v>962</v>
      </c>
      <c r="O105" s="1">
        <f>SUM(K105:N105)</f>
        <v>20352.340000000004</v>
      </c>
      <c r="P105">
        <v>2450</v>
      </c>
      <c r="Q105" s="1">
        <f>P105+O105</f>
        <v>22802.340000000004</v>
      </c>
      <c r="S105" s="1">
        <f>O105/26</f>
        <v>782.7823076923079</v>
      </c>
      <c r="T105" s="1">
        <f>K105/26/8*2</f>
        <v>162.4167307692308</v>
      </c>
    </row>
    <row r="106">
      <c r="A106" t="str">
        <f>LEFT(B106,2)</f>
        <v>AK</v>
      </c>
      <c r="B106" t="str">
        <v>AK1073</v>
      </c>
      <c r="C106" t="str">
        <v>BALA SUBRAMANIAN A</v>
      </c>
      <c r="D106" t="str">
        <f>IF(E106="PRODUCTION","DIRECT","INDIRECT")</f>
        <v>DIRECT</v>
      </c>
      <c r="E106" t="str">
        <v>PRODUCTION</v>
      </c>
      <c r="F106" t="str">
        <v>TYRE CURING</v>
      </c>
      <c r="G106" t="str">
        <v>CATEGORY I</v>
      </c>
      <c r="H106">
        <v>8693.12</v>
      </c>
      <c r="I106">
        <v>7750.340000000001</v>
      </c>
      <c r="J106">
        <v>447.88</v>
      </c>
      <c r="K106" s="1">
        <f>SUM(H106:J106)</f>
        <v>16891.340000000004</v>
      </c>
      <c r="L106">
        <v>1950</v>
      </c>
      <c r="M106">
        <f>ROUNDUP(K106*3.25%,0)</f>
        <v>549</v>
      </c>
      <c r="N106">
        <f>IF(G106="CATEGORY II",38,IF(G106="CATEGORY III",39,37))*26</f>
        <v>962</v>
      </c>
      <c r="O106" s="1">
        <f>SUM(K106:N106)</f>
        <v>20352.340000000004</v>
      </c>
      <c r="P106">
        <v>2450</v>
      </c>
      <c r="Q106" s="1">
        <f>P106+O106</f>
        <v>22802.340000000004</v>
      </c>
      <c r="S106" s="1">
        <f>O106/26</f>
        <v>782.7823076923079</v>
      </c>
      <c r="T106" s="1">
        <f>K106/26/8*2</f>
        <v>162.4167307692308</v>
      </c>
    </row>
    <row r="107">
      <c r="A107" t="str">
        <f>LEFT(B107,2)</f>
        <v>AK</v>
      </c>
      <c r="B107" t="str">
        <v>AK1095</v>
      </c>
      <c r="C107" t="str">
        <v>SUBRAMANIAN M</v>
      </c>
      <c r="D107" t="str">
        <f>IF(E107="PRODUCTION","DIRECT","INDIRECT")</f>
        <v>DIRECT</v>
      </c>
      <c r="E107" t="str">
        <v>PRODUCTION</v>
      </c>
      <c r="F107" t="str">
        <v>BIAS MARANGONI&amp;BESTRY</v>
      </c>
      <c r="G107" t="str">
        <v>CATEGORY I</v>
      </c>
      <c r="H107">
        <v>8693.12</v>
      </c>
      <c r="I107">
        <v>7750.340000000001</v>
      </c>
      <c r="J107">
        <v>447.88</v>
      </c>
      <c r="K107" s="1">
        <f>SUM(H107:J107)</f>
        <v>16891.340000000004</v>
      </c>
      <c r="L107">
        <v>1950</v>
      </c>
      <c r="M107">
        <f>ROUNDUP(K107*3.25%,0)</f>
        <v>549</v>
      </c>
      <c r="N107">
        <f>IF(G107="CATEGORY II",38,IF(G107="CATEGORY III",39,37))*26</f>
        <v>962</v>
      </c>
      <c r="O107" s="1">
        <f>SUM(K107:N107)</f>
        <v>20352.340000000004</v>
      </c>
      <c r="P107">
        <v>2450</v>
      </c>
      <c r="Q107" s="1">
        <f>P107+O107</f>
        <v>22802.340000000004</v>
      </c>
      <c r="S107" s="1">
        <f>O107/26</f>
        <v>782.7823076923079</v>
      </c>
      <c r="T107" s="1">
        <f>K107/26/8*2</f>
        <v>162.4167307692308</v>
      </c>
    </row>
    <row r="108">
      <c r="A108" t="str">
        <f>LEFT(B108,2)</f>
        <v>AK</v>
      </c>
      <c r="B108" t="str">
        <v>AK1097</v>
      </c>
      <c r="C108" t="str">
        <v xml:space="preserve">SANKAR </v>
      </c>
      <c r="D108" t="str">
        <f>IF(E108="PRODUCTION","DIRECT","INDIRECT")</f>
        <v>DIRECT</v>
      </c>
      <c r="E108" t="str">
        <v>PRODUCTION</v>
      </c>
      <c r="F108" t="str">
        <v>TYRE BUILDING-P3</v>
      </c>
      <c r="G108" t="str">
        <v>CATEGORY I</v>
      </c>
      <c r="H108">
        <v>8693.12</v>
      </c>
      <c r="I108">
        <v>7750.340000000001</v>
      </c>
      <c r="J108">
        <v>447.88</v>
      </c>
      <c r="K108" s="1">
        <f>SUM(H108:J108)</f>
        <v>16891.340000000004</v>
      </c>
      <c r="L108">
        <v>1950</v>
      </c>
      <c r="M108">
        <f>ROUNDUP(K108*3.25%,0)</f>
        <v>549</v>
      </c>
      <c r="N108">
        <f>IF(G108="CATEGORY II",38,IF(G108="CATEGORY III",39,37))*26</f>
        <v>962</v>
      </c>
      <c r="O108" s="1">
        <f>SUM(K108:N108)</f>
        <v>20352.340000000004</v>
      </c>
      <c r="P108">
        <v>2450</v>
      </c>
      <c r="Q108" s="1">
        <f>P108+O108</f>
        <v>22802.340000000004</v>
      </c>
      <c r="S108" s="1">
        <f>O108/26</f>
        <v>782.7823076923079</v>
      </c>
      <c r="T108" s="1">
        <f>K108/26/8*2</f>
        <v>162.4167307692308</v>
      </c>
    </row>
    <row r="109">
      <c r="A109" t="str">
        <f>LEFT(B109,2)</f>
        <v>AK</v>
      </c>
      <c r="B109" t="str">
        <v>AK1101</v>
      </c>
      <c r="C109" t="str">
        <v>MUPPIDATHI M</v>
      </c>
      <c r="D109" t="str">
        <f>IF(E109="PRODUCTION","DIRECT","INDIRECT")</f>
        <v>DIRECT</v>
      </c>
      <c r="E109" t="str">
        <v>PRODUCTION</v>
      </c>
      <c r="F109" t="str">
        <v>TYRE BUILDING-P2</v>
      </c>
      <c r="G109" t="str">
        <v>CATEGORY I</v>
      </c>
      <c r="H109">
        <v>8693.12</v>
      </c>
      <c r="I109">
        <v>7750.340000000001</v>
      </c>
      <c r="J109">
        <v>447.88</v>
      </c>
      <c r="K109" s="1">
        <f>SUM(H109:J109)</f>
        <v>16891.340000000004</v>
      </c>
      <c r="L109">
        <v>1950</v>
      </c>
      <c r="M109">
        <f>ROUNDUP(K109*3.25%,0)</f>
        <v>549</v>
      </c>
      <c r="N109">
        <f>IF(G109="CATEGORY II",38,IF(G109="CATEGORY III",39,37))*26</f>
        <v>962</v>
      </c>
      <c r="O109" s="1">
        <f>SUM(K109:N109)</f>
        <v>20352.340000000004</v>
      </c>
      <c r="P109">
        <v>2450</v>
      </c>
      <c r="Q109" s="1">
        <f>P109+O109</f>
        <v>22802.340000000004</v>
      </c>
      <c r="S109" s="1">
        <f>O109/26</f>
        <v>782.7823076923079</v>
      </c>
      <c r="T109" s="1">
        <f>K109/26/8*2</f>
        <v>162.4167307692308</v>
      </c>
    </row>
    <row r="110">
      <c r="A110" t="str">
        <f>LEFT(B110,2)</f>
        <v>AK</v>
      </c>
      <c r="B110" t="str">
        <v>AK1105</v>
      </c>
      <c r="C110" t="str">
        <v>VELU</v>
      </c>
      <c r="D110" t="str">
        <f>IF(E110="PRODUCTION","DIRECT","INDIRECT")</f>
        <v>INDIRECT</v>
      </c>
      <c r="E110" t="str">
        <v>ENGINEERING</v>
      </c>
      <c r="F110" t="str">
        <v>TBM - BD</v>
      </c>
      <c r="G110" t="str">
        <v>CATEGORY I</v>
      </c>
      <c r="H110">
        <v>8693.12</v>
      </c>
      <c r="I110">
        <v>7750.340000000001</v>
      </c>
      <c r="J110">
        <v>447.88</v>
      </c>
      <c r="K110" s="1">
        <f>SUM(H110:J110)</f>
        <v>16891.340000000004</v>
      </c>
      <c r="L110">
        <v>1950</v>
      </c>
      <c r="M110">
        <f>ROUNDUP(K110*3.25%,0)</f>
        <v>549</v>
      </c>
      <c r="N110">
        <f>IF(G110="CATEGORY II",38,IF(G110="CATEGORY III",39,37))*26</f>
        <v>962</v>
      </c>
      <c r="O110" s="1">
        <f>SUM(K110:N110)</f>
        <v>20352.340000000004</v>
      </c>
      <c r="P110">
        <v>2450</v>
      </c>
      <c r="Q110" s="1">
        <f>P110+O110</f>
        <v>22802.340000000004</v>
      </c>
      <c r="S110" s="1">
        <f>O110/26</f>
        <v>782.7823076923079</v>
      </c>
      <c r="T110" s="1">
        <f>K110/26/8*2</f>
        <v>162.4167307692308</v>
      </c>
    </row>
    <row r="111">
      <c r="A111" t="str">
        <f>LEFT(B111,2)</f>
        <v>AK</v>
      </c>
      <c r="B111" t="str">
        <v>AK1109</v>
      </c>
      <c r="C111" t="str">
        <v>SUGUMAR ANATHARAJ</v>
      </c>
      <c r="D111" t="str">
        <f>IF(E111="PRODUCTION","DIRECT","INDIRECT")</f>
        <v>DIRECT</v>
      </c>
      <c r="E111" t="str">
        <v>PRODUCTION</v>
      </c>
      <c r="F111" t="str">
        <v>TYRE CURING</v>
      </c>
      <c r="G111" t="str">
        <v>CATEGORY I</v>
      </c>
      <c r="H111">
        <v>8693.12</v>
      </c>
      <c r="I111">
        <v>7750.340000000001</v>
      </c>
      <c r="J111">
        <v>447.88</v>
      </c>
      <c r="K111" s="1">
        <f>SUM(H111:J111)</f>
        <v>16891.340000000004</v>
      </c>
      <c r="L111">
        <v>1950</v>
      </c>
      <c r="M111">
        <f>ROUNDUP(K111*3.25%,0)</f>
        <v>549</v>
      </c>
      <c r="N111">
        <f>IF(G111="CATEGORY II",38,IF(G111="CATEGORY III",39,37))*26</f>
        <v>962</v>
      </c>
      <c r="O111" s="1">
        <f>SUM(K111:N111)</f>
        <v>20352.340000000004</v>
      </c>
      <c r="P111">
        <v>2450</v>
      </c>
      <c r="Q111" s="1">
        <f>P111+O111</f>
        <v>22802.340000000004</v>
      </c>
      <c r="S111" s="1">
        <f>O111/26</f>
        <v>782.7823076923079</v>
      </c>
      <c r="T111" s="1">
        <f>K111/26/8*2</f>
        <v>162.4167307692308</v>
      </c>
    </row>
    <row r="112">
      <c r="A112" t="str">
        <f>LEFT(B112,2)</f>
        <v>AK</v>
      </c>
      <c r="B112" t="str">
        <v>AK1123</v>
      </c>
      <c r="C112" t="str">
        <v>ATHITHINAKARAN C</v>
      </c>
      <c r="D112" t="str">
        <f>IF(E112="PRODUCTION","DIRECT","INDIRECT")</f>
        <v>INDIRECT</v>
      </c>
      <c r="E112" t="str">
        <v>QUALITY CONTROL</v>
      </c>
      <c r="F112" t="str">
        <v>Final Finish QA</v>
      </c>
      <c r="G112" t="str">
        <v>CATEGORY I</v>
      </c>
      <c r="H112">
        <v>8693.12</v>
      </c>
      <c r="I112">
        <v>7750.340000000001</v>
      </c>
      <c r="J112">
        <v>487.88</v>
      </c>
      <c r="K112" s="1">
        <f>SUM(H112:J112)</f>
        <v>16931.340000000004</v>
      </c>
      <c r="L112">
        <v>1950</v>
      </c>
      <c r="M112">
        <f>ROUNDUP(K112*3.25%,0)</f>
        <v>551</v>
      </c>
      <c r="N112">
        <f>IF(G112="CATEGORY II",38,IF(G112="CATEGORY III",39,37))*26</f>
        <v>962</v>
      </c>
      <c r="O112" s="1">
        <f>SUM(K112:N112)</f>
        <v>20394.340000000004</v>
      </c>
      <c r="P112">
        <v>1930</v>
      </c>
      <c r="Q112" s="1">
        <f>P112+O112</f>
        <v>22324.340000000004</v>
      </c>
      <c r="S112" s="1">
        <f>O112/26</f>
        <v>784.3976923076924</v>
      </c>
      <c r="T112" s="1">
        <f>K112/26/8*2</f>
        <v>162.8013461538462</v>
      </c>
    </row>
    <row r="113">
      <c r="A113" t="str">
        <f>LEFT(B113,2)</f>
        <v>AK</v>
      </c>
      <c r="B113" t="str">
        <v>AK1124</v>
      </c>
      <c r="C113" t="str">
        <v>MUTHU NAVIN</v>
      </c>
      <c r="D113" t="str">
        <f>IF(E113="PRODUCTION","DIRECT","INDIRECT")</f>
        <v>DIRECT</v>
      </c>
      <c r="E113" t="str">
        <v>PRODUCTION</v>
      </c>
      <c r="F113" t="str">
        <v>TYRE BUILDING-P3</v>
      </c>
      <c r="G113" t="str">
        <v>CATEGORY I</v>
      </c>
      <c r="H113">
        <v>8693.12</v>
      </c>
      <c r="I113">
        <v>7750.340000000001</v>
      </c>
      <c r="J113">
        <v>487.88</v>
      </c>
      <c r="K113" s="1">
        <f>SUM(H113:J113)</f>
        <v>16931.340000000004</v>
      </c>
      <c r="L113">
        <v>1950</v>
      </c>
      <c r="M113">
        <f>ROUNDUP(K113*3.25%,0)</f>
        <v>551</v>
      </c>
      <c r="N113">
        <f>IF(G113="CATEGORY II",38,IF(G113="CATEGORY III",39,37))*26</f>
        <v>962</v>
      </c>
      <c r="O113" s="1">
        <f>SUM(K113:N113)</f>
        <v>20394.340000000004</v>
      </c>
      <c r="P113">
        <v>1930</v>
      </c>
      <c r="Q113" s="1">
        <f>P113+O113</f>
        <v>22324.340000000004</v>
      </c>
      <c r="S113" s="1">
        <f>O113/26</f>
        <v>784.3976923076924</v>
      </c>
      <c r="T113" s="1">
        <f>K113/26/8*2</f>
        <v>162.8013461538462</v>
      </c>
    </row>
    <row r="114">
      <c r="A114" t="str">
        <f>LEFT(B114,2)</f>
        <v>AK</v>
      </c>
      <c r="B114" t="str">
        <v>AK1142</v>
      </c>
      <c r="C114" t="str">
        <v>SELVA RAMESH C</v>
      </c>
      <c r="D114" t="str">
        <f>IF(E114="PRODUCTION","DIRECT","INDIRECT")</f>
        <v>INDIRECT</v>
      </c>
      <c r="E114" t="str">
        <v>QUALITY CONTROL</v>
      </c>
      <c r="F114" t="str">
        <v>Final Finish QA</v>
      </c>
      <c r="G114" t="str">
        <v>CATEGORY I</v>
      </c>
      <c r="H114">
        <v>8693.12</v>
      </c>
      <c r="I114">
        <v>7750.340000000001</v>
      </c>
      <c r="J114">
        <v>487.88</v>
      </c>
      <c r="K114" s="1">
        <f>SUM(H114:J114)</f>
        <v>16931.340000000004</v>
      </c>
      <c r="L114">
        <v>1950</v>
      </c>
      <c r="M114">
        <f>ROUNDUP(K114*3.25%,0)</f>
        <v>551</v>
      </c>
      <c r="N114">
        <f>IF(G114="CATEGORY II",38,IF(G114="CATEGORY III",39,37))*26</f>
        <v>962</v>
      </c>
      <c r="O114" s="1">
        <f>SUM(K114:N114)</f>
        <v>20394.340000000004</v>
      </c>
      <c r="P114">
        <v>1930</v>
      </c>
      <c r="Q114" s="1">
        <f>P114+O114</f>
        <v>22324.340000000004</v>
      </c>
      <c r="S114" s="1">
        <f>O114/26</f>
        <v>784.3976923076924</v>
      </c>
      <c r="T114" s="1">
        <f>K114/26/8*2</f>
        <v>162.8013461538462</v>
      </c>
    </row>
    <row r="115">
      <c r="A115" t="str">
        <f>LEFT(B115,2)</f>
        <v>AK</v>
      </c>
      <c r="B115" t="str">
        <v>AK1147</v>
      </c>
      <c r="C115" t="str">
        <v xml:space="preserve"> SARAN V</v>
      </c>
      <c r="D115" t="str">
        <f>IF(E115="PRODUCTION","DIRECT","INDIRECT")</f>
        <v>DIRECT</v>
      </c>
      <c r="E115" t="str">
        <v>PRODUCTION</v>
      </c>
      <c r="F115" t="str">
        <v>TYRE CURING</v>
      </c>
      <c r="G115" t="str">
        <v>CATEGORY I</v>
      </c>
      <c r="H115">
        <v>8693.12</v>
      </c>
      <c r="I115">
        <v>7750.340000000001</v>
      </c>
      <c r="J115">
        <v>487.88</v>
      </c>
      <c r="K115" s="1">
        <f>SUM(H115:J115)</f>
        <v>16931.340000000004</v>
      </c>
      <c r="L115">
        <v>1950</v>
      </c>
      <c r="M115">
        <f>ROUNDUP(K115*3.25%,0)</f>
        <v>551</v>
      </c>
      <c r="N115">
        <f>IF(G115="CATEGORY II",38,IF(G115="CATEGORY III",39,37))*26</f>
        <v>962</v>
      </c>
      <c r="O115" s="1">
        <f>SUM(K115:N115)</f>
        <v>20394.340000000004</v>
      </c>
      <c r="P115">
        <v>1930</v>
      </c>
      <c r="Q115" s="1">
        <f>P115+O115</f>
        <v>22324.340000000004</v>
      </c>
      <c r="S115" s="1">
        <f>O115/26</f>
        <v>784.3976923076924</v>
      </c>
      <c r="T115" s="1">
        <f>K115/26/8*2</f>
        <v>162.8013461538462</v>
      </c>
    </row>
    <row r="116">
      <c r="A116" t="str">
        <f>LEFT(B116,2)</f>
        <v>AK</v>
      </c>
      <c r="B116" t="str">
        <v>AK1151</v>
      </c>
      <c r="C116" t="str">
        <v>UOIKATTURAJA M</v>
      </c>
      <c r="D116" t="str">
        <f>IF(E116="PRODUCTION","DIRECT","INDIRECT")</f>
        <v>DIRECT</v>
      </c>
      <c r="E116" t="str">
        <v>PRODUCTION</v>
      </c>
      <c r="F116" t="str">
        <v>TYRE CURING</v>
      </c>
      <c r="G116" t="str">
        <v>CATEGORY I</v>
      </c>
      <c r="H116">
        <v>8693.12</v>
      </c>
      <c r="I116">
        <v>7750.340000000001</v>
      </c>
      <c r="J116">
        <v>487.88</v>
      </c>
      <c r="K116" s="1">
        <f>SUM(H116:J116)</f>
        <v>16931.340000000004</v>
      </c>
      <c r="L116">
        <v>1950</v>
      </c>
      <c r="M116">
        <f>ROUNDUP(K116*3.25%,0)</f>
        <v>551</v>
      </c>
      <c r="N116">
        <f>IF(G116="CATEGORY II",38,IF(G116="CATEGORY III",39,37))*26</f>
        <v>962</v>
      </c>
      <c r="O116" s="1">
        <f>SUM(K116:N116)</f>
        <v>20394.340000000004</v>
      </c>
      <c r="P116">
        <v>1930</v>
      </c>
      <c r="Q116" s="1">
        <f>P116+O116</f>
        <v>22324.340000000004</v>
      </c>
      <c r="S116" s="1">
        <f>O116/26</f>
        <v>784.3976923076924</v>
      </c>
      <c r="T116" s="1">
        <f>K116/26/8*2</f>
        <v>162.8013461538462</v>
      </c>
    </row>
    <row r="117">
      <c r="A117" t="str">
        <f>LEFT(B117,2)</f>
        <v>AK</v>
      </c>
      <c r="B117" t="str">
        <v>AK1163</v>
      </c>
      <c r="C117" t="str">
        <v>MUNDASAMY M</v>
      </c>
      <c r="D117" t="str">
        <f>IF(E117="PRODUCTION","DIRECT","INDIRECT")</f>
        <v>INDIRECT</v>
      </c>
      <c r="E117" t="str">
        <v>TECHNICAL</v>
      </c>
      <c r="F117" t="str">
        <v xml:space="preserve">MFG -  Process (STR /ECR preparation) </v>
      </c>
      <c r="G117" t="str">
        <v>CATEGORY I</v>
      </c>
      <c r="H117">
        <v>8693.12</v>
      </c>
      <c r="I117">
        <v>7750.340000000001</v>
      </c>
      <c r="J117">
        <v>487.88</v>
      </c>
      <c r="K117" s="1">
        <f>SUM(H117:J117)</f>
        <v>16931.340000000004</v>
      </c>
      <c r="L117">
        <v>1950</v>
      </c>
      <c r="M117">
        <f>ROUNDUP(K117*3.25%,0)</f>
        <v>551</v>
      </c>
      <c r="N117">
        <f>IF(G117="CATEGORY II",38,IF(G117="CATEGORY III",39,37))*26</f>
        <v>962</v>
      </c>
      <c r="O117" s="1">
        <f>SUM(K117:N117)</f>
        <v>20394.340000000004</v>
      </c>
      <c r="P117">
        <v>1930</v>
      </c>
      <c r="Q117" s="1">
        <f>P117+O117</f>
        <v>22324.340000000004</v>
      </c>
      <c r="S117" s="1">
        <f>O117/26</f>
        <v>784.3976923076924</v>
      </c>
      <c r="T117" s="1">
        <f>K117/26/8*2</f>
        <v>162.8013461538462</v>
      </c>
    </row>
    <row r="118">
      <c r="A118" t="str">
        <f>LEFT(B118,2)</f>
        <v>AK</v>
      </c>
      <c r="B118" t="str">
        <v>AK1183</v>
      </c>
      <c r="C118" t="str">
        <v>BALAMURUGAN</v>
      </c>
      <c r="D118" t="str">
        <f>IF(E118="PRODUCTION","DIRECT","INDIRECT")</f>
        <v>DIRECT</v>
      </c>
      <c r="E118" t="str">
        <v>PRODUCTION</v>
      </c>
      <c r="F118" t="str">
        <v>BIAS CUTTING-2</v>
      </c>
      <c r="G118" t="str">
        <v>CATEGORY I</v>
      </c>
      <c r="H118">
        <v>8693.12</v>
      </c>
      <c r="I118">
        <v>7750.340000000001</v>
      </c>
      <c r="J118">
        <v>347.88</v>
      </c>
      <c r="K118" s="1">
        <f>SUM(H118:J118)</f>
        <v>16791.340000000004</v>
      </c>
      <c r="L118">
        <v>1950</v>
      </c>
      <c r="M118">
        <f>ROUNDUP(K118*3.25%,0)</f>
        <v>546</v>
      </c>
      <c r="N118">
        <f>IF(G118="CATEGORY II",38,IF(G118="CATEGORY III",39,37))*26</f>
        <v>962</v>
      </c>
      <c r="O118" s="1">
        <f>SUM(K118:N118)</f>
        <v>20249.340000000004</v>
      </c>
      <c r="P118">
        <v>1200</v>
      </c>
      <c r="Q118" s="1">
        <f>P118+O118</f>
        <v>21449.340000000004</v>
      </c>
      <c r="S118" s="1">
        <f>O118/26</f>
        <v>778.8207692307694</v>
      </c>
      <c r="T118" s="1">
        <f>K118/26/8*2</f>
        <v>161.45519230769236</v>
      </c>
    </row>
    <row r="119">
      <c r="A119" t="str">
        <f>LEFT(B119,2)</f>
        <v>AK</v>
      </c>
      <c r="B119" t="str">
        <v>AK1185</v>
      </c>
      <c r="C119" t="str">
        <v>NITHISHKUMAR A</v>
      </c>
      <c r="D119" t="str">
        <f>IF(E119="PRODUCTION","DIRECT","INDIRECT")</f>
        <v>DIRECT</v>
      </c>
      <c r="E119" t="str">
        <v>PRODUCTION</v>
      </c>
      <c r="F119" t="str">
        <v>SOLID TYRE</v>
      </c>
      <c r="G119" t="str">
        <v>CATEGORY I</v>
      </c>
      <c r="H119">
        <v>8693.12</v>
      </c>
      <c r="I119">
        <v>7750.340000000001</v>
      </c>
      <c r="J119">
        <v>467.88</v>
      </c>
      <c r="K119" s="1">
        <f>SUM(H119:J119)</f>
        <v>16911.340000000004</v>
      </c>
      <c r="L119">
        <v>1950</v>
      </c>
      <c r="M119">
        <f>ROUNDUP(K119*3.25%,0)</f>
        <v>550</v>
      </c>
      <c r="N119">
        <f>IF(G119="CATEGORY II",38,IF(G119="CATEGORY III",39,37))*26</f>
        <v>962</v>
      </c>
      <c r="O119" s="1">
        <f>SUM(K119:N119)</f>
        <v>20373.340000000004</v>
      </c>
      <c r="P119">
        <v>0</v>
      </c>
      <c r="Q119" s="1">
        <f>P119+O119</f>
        <v>20373.340000000004</v>
      </c>
      <c r="S119" s="1">
        <f>O119/26</f>
        <v>783.5900000000001</v>
      </c>
      <c r="T119" s="1">
        <f>K119/26/8*2</f>
        <v>162.6090384615385</v>
      </c>
    </row>
    <row r="120">
      <c r="A120" t="str">
        <f>LEFT(B120,2)</f>
        <v>AK</v>
      </c>
      <c r="B120" t="str">
        <v>AK1200</v>
      </c>
      <c r="C120" t="str">
        <v>KOMBAN M</v>
      </c>
      <c r="D120" t="str">
        <f>IF(E120="PRODUCTION","DIRECT","INDIRECT")</f>
        <v>INDIRECT</v>
      </c>
      <c r="E120" t="str">
        <v>ENGINEERING</v>
      </c>
      <c r="F120" t="str">
        <v>TBM - DC Preparation</v>
      </c>
      <c r="G120" t="str">
        <v>CATEGORY I</v>
      </c>
      <c r="H120">
        <v>8693.12</v>
      </c>
      <c r="I120">
        <v>7750.340000000001</v>
      </c>
      <c r="J120">
        <v>467.88</v>
      </c>
      <c r="K120" s="1">
        <f>SUM(H120:J120)</f>
        <v>16911.340000000004</v>
      </c>
      <c r="L120">
        <v>1950</v>
      </c>
      <c r="M120">
        <f>ROUNDUP(K120*3.25%,0)</f>
        <v>550</v>
      </c>
      <c r="N120">
        <f>IF(G120="CATEGORY II",38,IF(G120="CATEGORY III",39,37))*26</f>
        <v>962</v>
      </c>
      <c r="O120" s="1">
        <f>SUM(K120:N120)</f>
        <v>20373.340000000004</v>
      </c>
      <c r="P120">
        <v>0</v>
      </c>
      <c r="Q120" s="1">
        <f>P120+O120</f>
        <v>20373.340000000004</v>
      </c>
      <c r="S120" s="1">
        <f>O120/26</f>
        <v>783.5900000000001</v>
      </c>
      <c r="T120" s="1">
        <f>K120/26/8*2</f>
        <v>162.6090384615385</v>
      </c>
    </row>
    <row r="121">
      <c r="A121" t="str">
        <f>LEFT(B121,2)</f>
        <v>AK</v>
      </c>
      <c r="B121" t="str">
        <v>AK1201</v>
      </c>
      <c r="C121" t="str">
        <v>SUNDAR C</v>
      </c>
      <c r="D121" t="str">
        <f>IF(E121="PRODUCTION","DIRECT","INDIRECT")</f>
        <v>DIRECT</v>
      </c>
      <c r="E121" t="str">
        <v>PRODUCTION</v>
      </c>
      <c r="F121" t="str">
        <v>TYRE BUILDING-P3</v>
      </c>
      <c r="G121" t="str">
        <v>CATEGORY I</v>
      </c>
      <c r="H121">
        <v>8693.12</v>
      </c>
      <c r="I121">
        <v>7750.340000000001</v>
      </c>
      <c r="J121">
        <v>467.88</v>
      </c>
      <c r="K121" s="1">
        <f>SUM(H121:J121)</f>
        <v>16911.340000000004</v>
      </c>
      <c r="L121">
        <v>1950</v>
      </c>
      <c r="M121">
        <f>ROUNDUP(K121*3.25%,0)</f>
        <v>550</v>
      </c>
      <c r="N121">
        <f>IF(G121="CATEGORY II",38,IF(G121="CATEGORY III",39,37))*26</f>
        <v>962</v>
      </c>
      <c r="O121" s="1">
        <f>SUM(K121:N121)</f>
        <v>20373.340000000004</v>
      </c>
      <c r="P121">
        <v>0</v>
      </c>
      <c r="Q121" s="1">
        <f>P121+O121</f>
        <v>20373.340000000004</v>
      </c>
      <c r="S121" s="1">
        <f>O121/26</f>
        <v>783.5900000000001</v>
      </c>
      <c r="T121" s="1">
        <f>K121/26/8*2</f>
        <v>162.6090384615385</v>
      </c>
    </row>
    <row r="122">
      <c r="A122" t="str">
        <f>LEFT(B122,2)</f>
        <v>AK</v>
      </c>
      <c r="B122" t="str">
        <v>AK1202</v>
      </c>
      <c r="C122" t="str">
        <v>ESAKKIMUTHURAJA E</v>
      </c>
      <c r="D122" t="str">
        <f>IF(E122="PRODUCTION","DIRECT","INDIRECT")</f>
        <v>INDIRECT</v>
      </c>
      <c r="E122" t="str">
        <v>ENGINEERING</v>
      </c>
      <c r="F122" t="str">
        <v>TBM - DC Preparation</v>
      </c>
      <c r="G122" t="str">
        <v>CATEGORY I</v>
      </c>
      <c r="H122">
        <v>8693.12</v>
      </c>
      <c r="I122">
        <v>7750.340000000001</v>
      </c>
      <c r="J122">
        <v>467.88</v>
      </c>
      <c r="K122" s="1">
        <f>SUM(H122:J122)</f>
        <v>16911.340000000004</v>
      </c>
      <c r="L122">
        <v>1950</v>
      </c>
      <c r="M122">
        <f>ROUNDUP(K122*3.25%,0)</f>
        <v>550</v>
      </c>
      <c r="N122">
        <f>IF(G122="CATEGORY II",38,IF(G122="CATEGORY III",39,37))*26</f>
        <v>962</v>
      </c>
      <c r="O122" s="1">
        <f>SUM(K122:N122)</f>
        <v>20373.340000000004</v>
      </c>
      <c r="P122">
        <v>0</v>
      </c>
      <c r="Q122" s="1">
        <f>P122+O122</f>
        <v>20373.340000000004</v>
      </c>
      <c r="S122" s="1">
        <f>O122/26</f>
        <v>783.5900000000001</v>
      </c>
      <c r="T122" s="1">
        <f>K122/26/8*2</f>
        <v>162.6090384615385</v>
      </c>
    </row>
    <row r="123">
      <c r="A123" t="str">
        <f>LEFT(B123,2)</f>
        <v>AK</v>
      </c>
      <c r="B123" t="str">
        <v>AK1203</v>
      </c>
      <c r="C123" t="str">
        <v>KALIMUTHU</v>
      </c>
      <c r="D123" t="str">
        <f>IF(E123="PRODUCTION","DIRECT","INDIRECT")</f>
        <v>DIRECT</v>
      </c>
      <c r="E123" t="str">
        <v>PRODUCTION</v>
      </c>
      <c r="F123" t="str">
        <v>TYRE BUILDING-P3</v>
      </c>
      <c r="G123" t="str">
        <v>CATEGORY I</v>
      </c>
      <c r="H123">
        <v>8693.12</v>
      </c>
      <c r="I123">
        <v>7750.340000000001</v>
      </c>
      <c r="J123">
        <v>467.88</v>
      </c>
      <c r="K123" s="1">
        <f>SUM(H123:J123)</f>
        <v>16911.340000000004</v>
      </c>
      <c r="L123">
        <v>1950</v>
      </c>
      <c r="M123">
        <f>ROUNDUP(K123*3.25%,0)</f>
        <v>550</v>
      </c>
      <c r="N123">
        <f>IF(G123="CATEGORY II",38,IF(G123="CATEGORY III",39,37))*26</f>
        <v>962</v>
      </c>
      <c r="O123" s="1">
        <f>SUM(K123:N123)</f>
        <v>20373.340000000004</v>
      </c>
      <c r="P123">
        <v>0</v>
      </c>
      <c r="Q123" s="1">
        <f>P123+O123</f>
        <v>20373.340000000004</v>
      </c>
      <c r="S123" s="1">
        <f>O123/26</f>
        <v>783.5900000000001</v>
      </c>
      <c r="T123" s="1">
        <f>K123/26/8*2</f>
        <v>162.6090384615385</v>
      </c>
    </row>
    <row r="124">
      <c r="A124" t="str">
        <f>LEFT(B124,2)</f>
        <v>AK</v>
      </c>
      <c r="B124" t="str">
        <v>AK1204</v>
      </c>
      <c r="C124" t="str">
        <v>SURESH</v>
      </c>
      <c r="D124" t="str">
        <f>IF(E124="PRODUCTION","DIRECT","INDIRECT")</f>
        <v>DIRECT</v>
      </c>
      <c r="E124" t="str">
        <v>PRODUCTION</v>
      </c>
      <c r="F124" t="str">
        <v>TYRE BUILDING-P3</v>
      </c>
      <c r="G124" t="str">
        <v>CATEGORY I</v>
      </c>
      <c r="H124">
        <v>8693.12</v>
      </c>
      <c r="I124">
        <v>7750.340000000001</v>
      </c>
      <c r="J124">
        <v>467.88</v>
      </c>
      <c r="K124" s="1">
        <f>SUM(H124:J124)</f>
        <v>16911.340000000004</v>
      </c>
      <c r="L124">
        <v>1950</v>
      </c>
      <c r="M124">
        <f>ROUNDUP(K124*3.25%,0)</f>
        <v>550</v>
      </c>
      <c r="N124">
        <f>IF(G124="CATEGORY II",38,IF(G124="CATEGORY III",39,37))*26</f>
        <v>962</v>
      </c>
      <c r="O124" s="1">
        <f>SUM(K124:N124)</f>
        <v>20373.340000000004</v>
      </c>
      <c r="P124">
        <v>0</v>
      </c>
      <c r="Q124" s="1">
        <f>P124+O124</f>
        <v>20373.340000000004</v>
      </c>
      <c r="S124" s="1">
        <f>O124/26</f>
        <v>783.5900000000001</v>
      </c>
      <c r="T124" s="1">
        <f>K124/26/8*2</f>
        <v>162.6090384615385</v>
      </c>
    </row>
    <row r="125">
      <c r="A125" t="str">
        <f>LEFT(B125,2)</f>
        <v>AK</v>
      </c>
      <c r="B125" t="str">
        <v>AK1208</v>
      </c>
      <c r="C125" t="str">
        <v>ALEX PANDIAN G</v>
      </c>
      <c r="D125" t="str">
        <f>IF(E125="PRODUCTION","DIRECT","INDIRECT")</f>
        <v>INDIRECT</v>
      </c>
      <c r="E125" t="str">
        <v>QUALITY CONTROL</v>
      </c>
      <c r="F125" t="str">
        <v>Solid Tire QA</v>
      </c>
      <c r="G125" t="str">
        <v>CATEGORY I</v>
      </c>
      <c r="H125">
        <v>8693.12</v>
      </c>
      <c r="I125">
        <v>7750.340000000001</v>
      </c>
      <c r="J125">
        <v>467.88</v>
      </c>
      <c r="K125" s="1">
        <f>SUM(H125:J125)</f>
        <v>16911.340000000004</v>
      </c>
      <c r="L125">
        <v>1950</v>
      </c>
      <c r="M125">
        <f>ROUNDUP(K125*3.25%,0)</f>
        <v>550</v>
      </c>
      <c r="N125">
        <f>IF(G125="CATEGORY II",38,IF(G125="CATEGORY III",39,37))*26</f>
        <v>962</v>
      </c>
      <c r="O125" s="1">
        <f>SUM(K125:N125)</f>
        <v>20373.340000000004</v>
      </c>
      <c r="P125">
        <v>0</v>
      </c>
      <c r="Q125" s="1">
        <f>P125+O125</f>
        <v>20373.340000000004</v>
      </c>
      <c r="S125" s="1">
        <f>O125/26</f>
        <v>783.5900000000001</v>
      </c>
      <c r="T125" s="1">
        <f>K125/26/8*2</f>
        <v>162.6090384615385</v>
      </c>
    </row>
    <row r="126">
      <c r="A126" t="str">
        <f>LEFT(B126,2)</f>
        <v>AK</v>
      </c>
      <c r="B126" t="str">
        <v>AK1210</v>
      </c>
      <c r="C126" t="str">
        <v>PRAVEEN KUMAR P</v>
      </c>
      <c r="D126" t="str">
        <f>IF(E126="PRODUCTION","DIRECT","INDIRECT")</f>
        <v>DIRECT</v>
      </c>
      <c r="E126" t="str">
        <v>PRODUCTION</v>
      </c>
      <c r="F126" t="str">
        <v>TYRE CURING</v>
      </c>
      <c r="G126" t="str">
        <v>CATEGORY I</v>
      </c>
      <c r="H126">
        <v>8693.12</v>
      </c>
      <c r="I126">
        <v>7750.340000000001</v>
      </c>
      <c r="J126">
        <v>467.88</v>
      </c>
      <c r="K126" s="1">
        <f>SUM(H126:J126)</f>
        <v>16911.340000000004</v>
      </c>
      <c r="L126">
        <v>1950</v>
      </c>
      <c r="M126">
        <f>ROUNDUP(K126*3.25%,0)</f>
        <v>550</v>
      </c>
      <c r="N126">
        <f>IF(G126="CATEGORY II",38,IF(G126="CATEGORY III",39,37))*26</f>
        <v>962</v>
      </c>
      <c r="O126" s="1">
        <f>SUM(K126:N126)</f>
        <v>20373.340000000004</v>
      </c>
      <c r="P126">
        <v>0</v>
      </c>
      <c r="Q126" s="1">
        <f>P126+O126</f>
        <v>20373.340000000004</v>
      </c>
      <c r="S126" s="1">
        <f>O126/26</f>
        <v>783.5900000000001</v>
      </c>
      <c r="T126" s="1">
        <f>K126/26/8*2</f>
        <v>162.6090384615385</v>
      </c>
    </row>
    <row r="127">
      <c r="A127" t="str">
        <f>LEFT(B127,2)</f>
        <v>AK</v>
      </c>
      <c r="B127" t="str">
        <v>AK1211</v>
      </c>
      <c r="C127" t="str">
        <v>JASHWANTH</v>
      </c>
      <c r="D127" t="str">
        <f>IF(E127="PRODUCTION","DIRECT","INDIRECT")</f>
        <v>DIRECT</v>
      </c>
      <c r="E127" t="str">
        <v>PRODUCTION</v>
      </c>
      <c r="F127" t="str">
        <v>TYRE BUILDING-P2</v>
      </c>
      <c r="G127" t="str">
        <v>CATEGORY I</v>
      </c>
      <c r="H127">
        <v>8693.12</v>
      </c>
      <c r="I127">
        <v>7750.340000000001</v>
      </c>
      <c r="J127">
        <v>467.88</v>
      </c>
      <c r="K127" s="1">
        <f>SUM(H127:J127)</f>
        <v>16911.340000000004</v>
      </c>
      <c r="L127">
        <v>1950</v>
      </c>
      <c r="M127">
        <f>ROUNDUP(K127*3.25%,0)</f>
        <v>550</v>
      </c>
      <c r="N127">
        <f>IF(G127="CATEGORY II",38,IF(G127="CATEGORY III",39,37))*26</f>
        <v>962</v>
      </c>
      <c r="O127" s="1">
        <f>SUM(K127:N127)</f>
        <v>20373.340000000004</v>
      </c>
      <c r="P127">
        <v>0</v>
      </c>
      <c r="Q127" s="1">
        <f>P127+O127</f>
        <v>20373.340000000004</v>
      </c>
      <c r="S127" s="1">
        <f>O127/26</f>
        <v>783.5900000000001</v>
      </c>
      <c r="T127" s="1">
        <f>K127/26/8*2</f>
        <v>162.6090384615385</v>
      </c>
    </row>
    <row r="128">
      <c r="A128" t="str">
        <f>LEFT(B128,2)</f>
        <v>AK</v>
      </c>
      <c r="B128" t="str">
        <v>AK1213</v>
      </c>
      <c r="C128" t="str">
        <v>BALASUBRAMANIAN M</v>
      </c>
      <c r="D128" t="str">
        <f>IF(E128="PRODUCTION","DIRECT","INDIRECT")</f>
        <v>DIRECT</v>
      </c>
      <c r="E128" t="str">
        <v>PRODUCTION</v>
      </c>
      <c r="F128" t="str">
        <v>BEAD WINDING</v>
      </c>
      <c r="G128" t="str">
        <v>CATEGORY I</v>
      </c>
      <c r="H128">
        <v>8693.12</v>
      </c>
      <c r="I128">
        <v>7750.340000000001</v>
      </c>
      <c r="J128">
        <v>467.88</v>
      </c>
      <c r="K128" s="1">
        <f>SUM(H128:J128)</f>
        <v>16911.340000000004</v>
      </c>
      <c r="L128">
        <v>1950</v>
      </c>
      <c r="M128">
        <f>ROUNDUP(K128*3.25%,0)</f>
        <v>550</v>
      </c>
      <c r="N128">
        <f>IF(G128="CATEGORY II",38,IF(G128="CATEGORY III",39,37))*26</f>
        <v>962</v>
      </c>
      <c r="O128" s="1">
        <f>SUM(K128:N128)</f>
        <v>20373.340000000004</v>
      </c>
      <c r="P128">
        <v>0</v>
      </c>
      <c r="Q128" s="1">
        <f>P128+O128</f>
        <v>20373.340000000004</v>
      </c>
      <c r="S128" s="1">
        <f>O128/26</f>
        <v>783.5900000000001</v>
      </c>
      <c r="T128" s="1">
        <f>K128/26/8*2</f>
        <v>162.6090384615385</v>
      </c>
    </row>
    <row r="129">
      <c r="A129" t="str">
        <f>LEFT(B129,2)</f>
        <v>AK</v>
      </c>
      <c r="B129" t="str">
        <v>AK1214</v>
      </c>
      <c r="C129" t="str">
        <v>ARIKRISHNAN M</v>
      </c>
      <c r="D129" t="str">
        <f>IF(E129="PRODUCTION","DIRECT","INDIRECT")</f>
        <v>DIRECT</v>
      </c>
      <c r="E129" t="str">
        <v>PRODUCTION</v>
      </c>
      <c r="F129" t="str">
        <v>BAND BUILDING-P1</v>
      </c>
      <c r="G129" t="str">
        <v>CATEGORY I</v>
      </c>
      <c r="H129">
        <v>8693.12</v>
      </c>
      <c r="I129">
        <v>7750.340000000001</v>
      </c>
      <c r="J129">
        <v>467.88</v>
      </c>
      <c r="K129" s="1">
        <f>SUM(H129:J129)</f>
        <v>16911.340000000004</v>
      </c>
      <c r="L129">
        <v>1950</v>
      </c>
      <c r="M129">
        <f>ROUNDUP(K129*3.25%,0)</f>
        <v>550</v>
      </c>
      <c r="N129">
        <f>IF(G129="CATEGORY II",38,IF(G129="CATEGORY III",39,37))*26</f>
        <v>962</v>
      </c>
      <c r="O129" s="1">
        <f>SUM(K129:N129)</f>
        <v>20373.340000000004</v>
      </c>
      <c r="P129">
        <v>0</v>
      </c>
      <c r="Q129" s="1">
        <f>P129+O129</f>
        <v>20373.340000000004</v>
      </c>
      <c r="S129" s="1">
        <f>O129/26</f>
        <v>783.5900000000001</v>
      </c>
      <c r="T129" s="1">
        <f>K129/26/8*2</f>
        <v>162.6090384615385</v>
      </c>
    </row>
    <row r="130">
      <c r="A130" t="str">
        <f>LEFT(B130,2)</f>
        <v>AK</v>
      </c>
      <c r="B130" t="str">
        <v>AK1215</v>
      </c>
      <c r="C130" t="str">
        <v>SIVA M</v>
      </c>
      <c r="D130" t="str">
        <f>IF(E130="PRODUCTION","DIRECT","INDIRECT")</f>
        <v>DIRECT</v>
      </c>
      <c r="E130" t="str">
        <v>PRODUCTION</v>
      </c>
      <c r="F130" t="str">
        <v>BEAD WINDING</v>
      </c>
      <c r="G130" t="str">
        <v>CATEGORY I</v>
      </c>
      <c r="H130">
        <v>8693.12</v>
      </c>
      <c r="I130">
        <v>7750.340000000001</v>
      </c>
      <c r="J130">
        <v>467.88</v>
      </c>
      <c r="K130" s="1">
        <f>SUM(H130:J130)</f>
        <v>16911.340000000004</v>
      </c>
      <c r="L130">
        <v>1950</v>
      </c>
      <c r="M130">
        <f>ROUNDUP(K130*3.25%,0)</f>
        <v>550</v>
      </c>
      <c r="N130">
        <f>IF(G130="CATEGORY II",38,IF(G130="CATEGORY III",39,37))*26</f>
        <v>962</v>
      </c>
      <c r="O130" s="1">
        <f>SUM(K130:N130)</f>
        <v>20373.340000000004</v>
      </c>
      <c r="P130">
        <v>0</v>
      </c>
      <c r="Q130" s="1">
        <f>P130+O130</f>
        <v>20373.340000000004</v>
      </c>
      <c r="S130" s="1">
        <f>O130/26</f>
        <v>783.5900000000001</v>
      </c>
      <c r="T130" s="1">
        <f>K130/26/8*2</f>
        <v>162.6090384615385</v>
      </c>
    </row>
    <row r="131">
      <c r="A131" t="str">
        <f>LEFT(B131,2)</f>
        <v>AK</v>
      </c>
      <c r="B131" t="str">
        <v>AK1222</v>
      </c>
      <c r="C131" t="str">
        <v>RAMAR M</v>
      </c>
      <c r="D131" t="str">
        <f>IF(E131="PRODUCTION","DIRECT","INDIRECT")</f>
        <v>INDIRECT</v>
      </c>
      <c r="E131" t="str">
        <v>OJT</v>
      </c>
      <c r="F131" t="str">
        <v>EXTRUDER</v>
      </c>
      <c r="G131" t="str">
        <v>CATEGORY I</v>
      </c>
      <c r="H131">
        <v>8693.12</v>
      </c>
      <c r="I131">
        <v>7750.340000000001</v>
      </c>
      <c r="J131">
        <v>467.88</v>
      </c>
      <c r="K131" s="1">
        <f>SUM(H131:J131)</f>
        <v>16911.340000000004</v>
      </c>
      <c r="L131">
        <v>1950</v>
      </c>
      <c r="M131">
        <f>ROUNDUP(K131*3.25%,0)</f>
        <v>550</v>
      </c>
      <c r="N131">
        <f>IF(G131="CATEGORY II",38,IF(G131="CATEGORY III",39,37))*26</f>
        <v>962</v>
      </c>
      <c r="O131" s="1">
        <f>SUM(K131:N131)</f>
        <v>20373.340000000004</v>
      </c>
      <c r="P131">
        <v>0</v>
      </c>
      <c r="Q131" s="1">
        <f>P131+O131</f>
        <v>20373.340000000004</v>
      </c>
      <c r="S131" s="1">
        <f>O131/26</f>
        <v>783.5900000000001</v>
      </c>
      <c r="T131" s="1">
        <f>K131/26/8*2</f>
        <v>162.6090384615385</v>
      </c>
    </row>
    <row r="132">
      <c r="A132" t="str">
        <f>LEFT(B132,2)</f>
        <v>AK</v>
      </c>
      <c r="B132" t="str">
        <v>AK1223</v>
      </c>
      <c r="C132" t="str">
        <v>BALAJI K</v>
      </c>
      <c r="D132" t="str">
        <f>IF(E132="PRODUCTION","DIRECT","INDIRECT")</f>
        <v>INDIRECT</v>
      </c>
      <c r="E132" t="str">
        <v>OJT</v>
      </c>
      <c r="F132" t="str">
        <v>TYRE BUILDING-P3</v>
      </c>
      <c r="G132" t="str">
        <v>CATEGORY I</v>
      </c>
      <c r="H132">
        <v>8693.12</v>
      </c>
      <c r="I132">
        <v>7750.340000000001</v>
      </c>
      <c r="J132">
        <v>467.88</v>
      </c>
      <c r="K132" s="1">
        <f>SUM(H132:J132)</f>
        <v>16911.340000000004</v>
      </c>
      <c r="L132">
        <v>1950</v>
      </c>
      <c r="M132">
        <f>ROUNDUP(K132*3.25%,0)</f>
        <v>550</v>
      </c>
      <c r="N132">
        <f>IF(G132="CATEGORY II",38,IF(G132="CATEGORY III",39,37))*26</f>
        <v>962</v>
      </c>
      <c r="O132" s="1">
        <f>SUM(K132:N132)</f>
        <v>20373.340000000004</v>
      </c>
      <c r="P132">
        <v>0</v>
      </c>
      <c r="Q132" s="1">
        <f>P132+O132</f>
        <v>20373.340000000004</v>
      </c>
      <c r="S132" s="1">
        <f>O132/26</f>
        <v>783.5900000000001</v>
      </c>
      <c r="T132" s="1">
        <f>K132/26/8*2</f>
        <v>162.6090384615385</v>
      </c>
    </row>
    <row r="133">
      <c r="A133" t="str">
        <f>LEFT(B133,2)</f>
        <v>AK</v>
      </c>
      <c r="B133" t="str">
        <v>AK1225</v>
      </c>
      <c r="C133" t="str">
        <v>KAMALESAN G</v>
      </c>
      <c r="D133" t="str">
        <f>IF(E133="PRODUCTION","DIRECT","INDIRECT")</f>
        <v>INDIRECT</v>
      </c>
      <c r="E133" t="str">
        <v>QUALITY CONTROL</v>
      </c>
      <c r="F133" t="str">
        <v>Ware House QA</v>
      </c>
      <c r="G133" t="str">
        <v>CATEGORY I</v>
      </c>
      <c r="H133">
        <v>8693.12</v>
      </c>
      <c r="I133">
        <v>7750.340000000001</v>
      </c>
      <c r="J133">
        <v>467.88</v>
      </c>
      <c r="K133" s="1">
        <f>SUM(H133:J133)</f>
        <v>16911.340000000004</v>
      </c>
      <c r="L133">
        <v>1950</v>
      </c>
      <c r="M133">
        <f>ROUNDUP(K133*3.25%,0)</f>
        <v>550</v>
      </c>
      <c r="N133">
        <f>IF(G133="CATEGORY II",38,IF(G133="CATEGORY III",39,37))*26</f>
        <v>962</v>
      </c>
      <c r="O133" s="1">
        <f>SUM(K133:N133)</f>
        <v>20373.340000000004</v>
      </c>
      <c r="P133">
        <v>0</v>
      </c>
      <c r="Q133" s="1">
        <f>P133+O133</f>
        <v>20373.340000000004</v>
      </c>
      <c r="S133" s="1">
        <f>O133/26</f>
        <v>783.5900000000001</v>
      </c>
      <c r="T133" s="1">
        <f>K133/26/8*2</f>
        <v>162.6090384615385</v>
      </c>
    </row>
    <row r="134">
      <c r="A134" t="str">
        <f>LEFT(B134,2)</f>
        <v>BM</v>
      </c>
      <c r="B134" t="str">
        <v>BM0003</v>
      </c>
      <c r="C134" t="str">
        <v>BALASUBRAMANIAN C</v>
      </c>
      <c r="D134" t="str">
        <f>IF(E134="PRODUCTION","DIRECT","INDIRECT")</f>
        <v>INDIRECT</v>
      </c>
      <c r="E134" t="str">
        <v>OJT</v>
      </c>
      <c r="F134" t="str">
        <v>TYRE BUILDING-P3</v>
      </c>
      <c r="G134" t="str">
        <v>CATEGORY I</v>
      </c>
      <c r="H134">
        <v>8693.12</v>
      </c>
      <c r="I134">
        <v>7750.340000000001</v>
      </c>
      <c r="J134">
        <v>467.88</v>
      </c>
      <c r="K134" s="1">
        <f>SUM(H134:J134)</f>
        <v>16911.340000000004</v>
      </c>
      <c r="L134">
        <v>1950</v>
      </c>
      <c r="M134">
        <f>ROUNDUP(K134*3.25%,0)</f>
        <v>550</v>
      </c>
      <c r="N134">
        <f>IF(G134="CATEGORY II",38,IF(G134="CATEGORY III",39,37))*26</f>
        <v>962</v>
      </c>
      <c r="O134" s="1">
        <f>SUM(K134:N134)</f>
        <v>20373.340000000004</v>
      </c>
      <c r="P134">
        <v>0</v>
      </c>
      <c r="Q134" s="1">
        <f>P134+O134</f>
        <v>20373.340000000004</v>
      </c>
      <c r="S134" s="1">
        <f>O134/26</f>
        <v>783.5900000000001</v>
      </c>
      <c r="T134" s="1">
        <f>K134/26/8*2</f>
        <v>162.6090384615385</v>
      </c>
    </row>
    <row r="135">
      <c r="A135" t="str">
        <f>LEFT(B135,2)</f>
        <v>BM</v>
      </c>
      <c r="B135" t="str">
        <v>BM0011</v>
      </c>
      <c r="C135" t="str">
        <v>MAHARAJA K</v>
      </c>
      <c r="D135" t="str">
        <f>IF(E135="PRODUCTION","DIRECT","INDIRECT")</f>
        <v>INDIRECT</v>
      </c>
      <c r="E135" t="str">
        <v>OJT</v>
      </c>
      <c r="F135" t="str">
        <v>SOLID TYRE</v>
      </c>
      <c r="G135" t="str">
        <v>CATEGORY I</v>
      </c>
      <c r="H135">
        <v>8693.12</v>
      </c>
      <c r="I135">
        <v>7750.340000000001</v>
      </c>
      <c r="J135">
        <v>467.88</v>
      </c>
      <c r="K135" s="1">
        <f>SUM(H135:J135)</f>
        <v>16911.340000000004</v>
      </c>
      <c r="L135">
        <v>1950</v>
      </c>
      <c r="M135">
        <f>ROUNDUP(K135*3.25%,0)</f>
        <v>550</v>
      </c>
      <c r="N135">
        <f>IF(G135="CATEGORY II",38,IF(G135="CATEGORY III",39,37))*26</f>
        <v>962</v>
      </c>
      <c r="O135" s="1">
        <f>SUM(K135:N135)</f>
        <v>20373.340000000004</v>
      </c>
      <c r="P135">
        <v>0</v>
      </c>
      <c r="Q135" s="1">
        <f>P135+O135</f>
        <v>20373.340000000004</v>
      </c>
      <c r="S135" s="1">
        <f>O135/26</f>
        <v>783.5900000000001</v>
      </c>
      <c r="T135" s="1">
        <f>K135/26/8*2</f>
        <v>162.6090384615385</v>
      </c>
    </row>
    <row r="136">
      <c r="A136" t="str">
        <f>LEFT(B136,2)</f>
        <v>BM</v>
      </c>
      <c r="B136" t="str">
        <v>BM0012</v>
      </c>
      <c r="C136" t="str">
        <v>AMARNATH A</v>
      </c>
      <c r="D136" t="str">
        <f>IF(E136="PRODUCTION","DIRECT","INDIRECT")</f>
        <v>INDIRECT</v>
      </c>
      <c r="E136" t="str">
        <v>OJT</v>
      </c>
      <c r="F136" t="str">
        <v>SOLID TYRE</v>
      </c>
      <c r="G136" t="str">
        <v>CATEGORY I</v>
      </c>
      <c r="H136">
        <v>8693.12</v>
      </c>
      <c r="I136">
        <v>7750.340000000001</v>
      </c>
      <c r="J136">
        <v>467.88</v>
      </c>
      <c r="K136" s="1">
        <f>SUM(H136:J136)</f>
        <v>16911.340000000004</v>
      </c>
      <c r="L136">
        <v>1950</v>
      </c>
      <c r="M136">
        <f>ROUNDUP(K136*3.25%,0)</f>
        <v>550</v>
      </c>
      <c r="N136">
        <f>IF(G136="CATEGORY II",38,IF(G136="CATEGORY III",39,37))*26</f>
        <v>962</v>
      </c>
      <c r="O136" s="1">
        <f>SUM(K136:N136)</f>
        <v>20373.340000000004</v>
      </c>
      <c r="P136">
        <v>0</v>
      </c>
      <c r="Q136" s="1">
        <f>P136+O136</f>
        <v>20373.340000000004</v>
      </c>
      <c r="S136" s="1">
        <f>O136/26</f>
        <v>783.5900000000001</v>
      </c>
      <c r="T136" s="1">
        <f>K136/26/8*2</f>
        <v>162.6090384615385</v>
      </c>
    </row>
    <row r="137">
      <c r="A137" t="str">
        <f>LEFT(B137,2)</f>
        <v>BM</v>
      </c>
      <c r="B137" t="str">
        <v>BM0013</v>
      </c>
      <c r="C137" t="str">
        <v>MAHARAJAN M</v>
      </c>
      <c r="D137" t="str">
        <f>IF(E137="PRODUCTION","DIRECT","INDIRECT")</f>
        <v>INDIRECT</v>
      </c>
      <c r="E137" t="str">
        <v>OJT</v>
      </c>
      <c r="F137" t="str">
        <v>SOLID TYRE</v>
      </c>
      <c r="G137" t="str">
        <v>CATEGORY I</v>
      </c>
      <c r="H137">
        <v>8693.12</v>
      </c>
      <c r="I137">
        <v>7750.340000000001</v>
      </c>
      <c r="J137">
        <v>467.88</v>
      </c>
      <c r="K137" s="1">
        <f>SUM(H137:J137)</f>
        <v>16911.340000000004</v>
      </c>
      <c r="L137">
        <v>1950</v>
      </c>
      <c r="M137">
        <f>ROUNDUP(K137*3.25%,0)</f>
        <v>550</v>
      </c>
      <c r="N137">
        <f>IF(G137="CATEGORY II",38,IF(G137="CATEGORY III",39,37))*26</f>
        <v>962</v>
      </c>
      <c r="O137" s="1">
        <f>SUM(K137:N137)</f>
        <v>20373.340000000004</v>
      </c>
      <c r="P137">
        <v>0</v>
      </c>
      <c r="Q137" s="1">
        <f>P137+O137</f>
        <v>20373.340000000004</v>
      </c>
      <c r="S137" s="1">
        <f>O137/26</f>
        <v>783.5900000000001</v>
      </c>
      <c r="T137" s="1">
        <f>K137/26/8*2</f>
        <v>162.6090384615385</v>
      </c>
    </row>
    <row r="138">
      <c r="A138" t="str">
        <f>LEFT(B138,2)</f>
        <v>BM</v>
      </c>
      <c r="B138" t="str">
        <v>BM0014</v>
      </c>
      <c r="C138" t="str">
        <v>MADASAMY M</v>
      </c>
      <c r="D138" t="str">
        <f>IF(E138="PRODUCTION","DIRECT","INDIRECT")</f>
        <v>INDIRECT</v>
      </c>
      <c r="E138" t="str">
        <v>OJT</v>
      </c>
      <c r="F138" t="str">
        <v>SOLID TYRE</v>
      </c>
      <c r="G138" t="str">
        <v>CATEGORY I</v>
      </c>
      <c r="H138">
        <v>8693.12</v>
      </c>
      <c r="I138">
        <v>7750.340000000001</v>
      </c>
      <c r="J138">
        <v>467.88</v>
      </c>
      <c r="K138" s="1">
        <f>SUM(H138:J138)</f>
        <v>16911.340000000004</v>
      </c>
      <c r="L138">
        <v>1950</v>
      </c>
      <c r="M138">
        <f>ROUNDUP(K138*3.25%,0)</f>
        <v>550</v>
      </c>
      <c r="N138">
        <f>IF(G138="CATEGORY II",38,IF(G138="CATEGORY III",39,37))*26</f>
        <v>962</v>
      </c>
      <c r="O138" s="1">
        <f>SUM(K138:N138)</f>
        <v>20373.340000000004</v>
      </c>
      <c r="P138">
        <v>0</v>
      </c>
      <c r="Q138" s="1">
        <f>P138+O138</f>
        <v>20373.340000000004</v>
      </c>
      <c r="S138" s="1">
        <f>O138/26</f>
        <v>783.5900000000001</v>
      </c>
      <c r="T138" s="1">
        <f>K138/26/8*2</f>
        <v>162.6090384615385</v>
      </c>
    </row>
    <row r="139">
      <c r="A139" t="str">
        <f>LEFT(B139,2)</f>
        <v>BM</v>
      </c>
      <c r="B139" t="str">
        <v>BM0015</v>
      </c>
      <c r="C139" t="str">
        <v>SELVA GANESH E</v>
      </c>
      <c r="D139" t="str">
        <f>IF(E139="PRODUCTION","DIRECT","INDIRECT")</f>
        <v>INDIRECT</v>
      </c>
      <c r="E139" t="str">
        <v>OJT</v>
      </c>
      <c r="F139" t="str">
        <v>SOLID TYRE</v>
      </c>
      <c r="G139" t="str">
        <v>CATEGORY I</v>
      </c>
      <c r="H139">
        <v>8693.12</v>
      </c>
      <c r="I139">
        <v>7750.340000000001</v>
      </c>
      <c r="J139">
        <v>467.88</v>
      </c>
      <c r="K139" s="1">
        <f>SUM(H139:J139)</f>
        <v>16911.340000000004</v>
      </c>
      <c r="L139">
        <v>1950</v>
      </c>
      <c r="M139">
        <f>ROUNDUP(K139*3.25%,0)</f>
        <v>550</v>
      </c>
      <c r="N139">
        <f>IF(G139="CATEGORY II",38,IF(G139="CATEGORY III",39,37))*26</f>
        <v>962</v>
      </c>
      <c r="O139" s="1">
        <f>SUM(K139:N139)</f>
        <v>20373.340000000004</v>
      </c>
      <c r="P139">
        <v>0</v>
      </c>
      <c r="Q139" s="1">
        <f>P139+O139</f>
        <v>20373.340000000004</v>
      </c>
      <c r="S139" s="1">
        <f>O139/26</f>
        <v>783.5900000000001</v>
      </c>
      <c r="T139" s="1">
        <f>K139/26/8*2</f>
        <v>162.6090384615385</v>
      </c>
    </row>
    <row r="140">
      <c r="A140" t="str">
        <f>LEFT(B140,2)</f>
        <v>BM</v>
      </c>
      <c r="B140" t="str">
        <v>BM0016</v>
      </c>
      <c r="C140" t="str">
        <v>AKASH S</v>
      </c>
      <c r="D140" t="str">
        <f>IF(E140="PRODUCTION","DIRECT","INDIRECT")</f>
        <v>INDIRECT</v>
      </c>
      <c r="E140" t="str">
        <v>OJT</v>
      </c>
      <c r="F140" t="str">
        <v>SOLID TYRE</v>
      </c>
      <c r="G140" t="str">
        <v>CATEGORY I</v>
      </c>
      <c r="H140">
        <v>8693.12</v>
      </c>
      <c r="I140">
        <v>7750.340000000001</v>
      </c>
      <c r="J140">
        <v>467.88</v>
      </c>
      <c r="K140" s="1">
        <f>SUM(H140:J140)</f>
        <v>16911.340000000004</v>
      </c>
      <c r="L140">
        <v>1950</v>
      </c>
      <c r="M140">
        <f>ROUNDUP(K140*3.25%,0)</f>
        <v>550</v>
      </c>
      <c r="N140">
        <f>IF(G140="CATEGORY II",38,IF(G140="CATEGORY III",39,37))*26</f>
        <v>962</v>
      </c>
      <c r="O140" s="1">
        <f>SUM(K140:N140)</f>
        <v>20373.340000000004</v>
      </c>
      <c r="P140">
        <v>0</v>
      </c>
      <c r="Q140" s="1">
        <f>P140+O140</f>
        <v>20373.340000000004</v>
      </c>
      <c r="S140" s="1">
        <f>O140/26</f>
        <v>783.5900000000001</v>
      </c>
      <c r="T140" s="1">
        <f>K140/26/8*2</f>
        <v>162.6090384615385</v>
      </c>
    </row>
    <row r="141">
      <c r="A141" t="str">
        <f>LEFT(B141,2)</f>
        <v>BM</v>
      </c>
      <c r="B141" t="str">
        <v>BM0017</v>
      </c>
      <c r="C141" t="str">
        <v>MAHARAJAN P</v>
      </c>
      <c r="D141" t="str">
        <f>IF(E141="PRODUCTION","DIRECT","INDIRECT")</f>
        <v>INDIRECT</v>
      </c>
      <c r="E141" t="str">
        <v>OJT</v>
      </c>
      <c r="F141" t="str">
        <v>SOLID TYRE</v>
      </c>
      <c r="G141" t="str">
        <v>CATEGORY I</v>
      </c>
      <c r="H141">
        <v>8693.12</v>
      </c>
      <c r="I141">
        <v>7750.340000000001</v>
      </c>
      <c r="J141">
        <v>467.88</v>
      </c>
      <c r="K141" s="1">
        <f>SUM(H141:J141)</f>
        <v>16911.340000000004</v>
      </c>
      <c r="L141">
        <v>1950</v>
      </c>
      <c r="M141">
        <f>ROUNDUP(K141*3.25%,0)</f>
        <v>550</v>
      </c>
      <c r="N141">
        <f>IF(G141="CATEGORY II",38,IF(G141="CATEGORY III",39,37))*26</f>
        <v>962</v>
      </c>
      <c r="O141" s="1">
        <f>SUM(K141:N141)</f>
        <v>20373.340000000004</v>
      </c>
      <c r="P141">
        <v>0</v>
      </c>
      <c r="Q141" s="1">
        <f>P141+O141</f>
        <v>20373.340000000004</v>
      </c>
      <c r="S141" s="1">
        <f>O141/26</f>
        <v>783.5900000000001</v>
      </c>
      <c r="T141" s="1">
        <f>K141/26/8*2</f>
        <v>162.6090384615385</v>
      </c>
    </row>
    <row r="142">
      <c r="A142" t="str">
        <f>LEFT(B142,2)</f>
        <v>BM</v>
      </c>
      <c r="B142" t="str">
        <v>BM0018</v>
      </c>
      <c r="C142" t="str">
        <v>NAVINESH R</v>
      </c>
      <c r="D142" t="str">
        <f>IF(E142="PRODUCTION","DIRECT","INDIRECT")</f>
        <v>INDIRECT</v>
      </c>
      <c r="E142" t="str">
        <v>OJT</v>
      </c>
      <c r="F142" t="str">
        <v>TYRE BUILDING-P3</v>
      </c>
      <c r="G142" t="str">
        <v>CATEGORY I</v>
      </c>
      <c r="H142">
        <v>8693.12</v>
      </c>
      <c r="I142">
        <v>7750.340000000001</v>
      </c>
      <c r="J142">
        <v>467.88</v>
      </c>
      <c r="K142" s="1">
        <f>SUM(H142:J142)</f>
        <v>16911.340000000004</v>
      </c>
      <c r="L142">
        <v>1950</v>
      </c>
      <c r="M142">
        <f>ROUNDUP(K142*3.25%,0)</f>
        <v>550</v>
      </c>
      <c r="N142">
        <f>IF(G142="CATEGORY II",38,IF(G142="CATEGORY III",39,37))*26</f>
        <v>962</v>
      </c>
      <c r="O142" s="1">
        <f>SUM(K142:N142)</f>
        <v>20373.340000000004</v>
      </c>
      <c r="P142">
        <v>0</v>
      </c>
      <c r="Q142" s="1">
        <f>P142+O142</f>
        <v>20373.340000000004</v>
      </c>
      <c r="S142" s="1">
        <f>O142/26</f>
        <v>783.5900000000001</v>
      </c>
      <c r="T142" s="1">
        <f>K142/26/8*2</f>
        <v>162.6090384615385</v>
      </c>
    </row>
    <row r="143">
      <c r="A143" t="str">
        <f>LEFT(B143,2)</f>
        <v>CI</v>
      </c>
      <c r="B143" t="str">
        <v>CI0001</v>
      </c>
      <c r="C143" t="str">
        <v>MUTHU KRISHNAN M</v>
      </c>
      <c r="D143" t="str">
        <f>IF(E143="PRODUCTION","DIRECT","INDIRECT")</f>
        <v>DIRECT</v>
      </c>
      <c r="E143" t="str">
        <v>PRODUCTION</v>
      </c>
      <c r="F143" t="str">
        <v>BIAS MARANGONI&amp;BESTRY</v>
      </c>
      <c r="G143" t="str">
        <v>CATEGORY I</v>
      </c>
      <c r="H143">
        <v>8693.12</v>
      </c>
      <c r="I143">
        <v>7750.340000000001</v>
      </c>
      <c r="J143">
        <v>467.88</v>
      </c>
      <c r="K143" s="1">
        <f>SUM(H143:J143)</f>
        <v>16911.340000000004</v>
      </c>
      <c r="L143">
        <v>1950</v>
      </c>
      <c r="M143">
        <f>ROUNDUP(K143*3.25%,0)</f>
        <v>550</v>
      </c>
      <c r="N143">
        <f>IF(G143="CATEGORY II",38,IF(G143="CATEGORY III",39,37))*26</f>
        <v>962</v>
      </c>
      <c r="O143" s="1">
        <f>SUM(K143:N143)</f>
        <v>20373.340000000004</v>
      </c>
      <c r="P143">
        <v>0</v>
      </c>
      <c r="Q143" s="1">
        <f>P143+O143</f>
        <v>20373.340000000004</v>
      </c>
      <c r="S143" s="1">
        <f>O143/26</f>
        <v>783.5900000000001</v>
      </c>
      <c r="T143" s="1">
        <f>K143/26/8*2</f>
        <v>162.6090384615385</v>
      </c>
    </row>
    <row r="144">
      <c r="A144" t="str">
        <f>LEFT(B144,2)</f>
        <v>CI</v>
      </c>
      <c r="B144" t="str">
        <v>CI0002</v>
      </c>
      <c r="C144" t="str">
        <v>KARTHICK S</v>
      </c>
      <c r="D144" t="str">
        <f>IF(E144="PRODUCTION","DIRECT","INDIRECT")</f>
        <v>INDIRECT</v>
      </c>
      <c r="E144" t="str">
        <v>ENGINEERING</v>
      </c>
      <c r="F144" t="str">
        <v>EEI -CURING</v>
      </c>
      <c r="G144" t="str">
        <v>CATEGORY I</v>
      </c>
      <c r="H144">
        <v>8693.12</v>
      </c>
      <c r="I144">
        <v>7750.340000000001</v>
      </c>
      <c r="J144">
        <v>467.88</v>
      </c>
      <c r="K144" s="1">
        <f>SUM(H144:J144)</f>
        <v>16911.340000000004</v>
      </c>
      <c r="L144">
        <v>1950</v>
      </c>
      <c r="M144">
        <f>ROUNDUP(K144*3.25%,0)</f>
        <v>550</v>
      </c>
      <c r="N144">
        <f>IF(G144="CATEGORY II",38,IF(G144="CATEGORY III",39,37))*26</f>
        <v>962</v>
      </c>
      <c r="O144" s="1">
        <f>SUM(K144:N144)</f>
        <v>20373.340000000004</v>
      </c>
      <c r="P144">
        <v>0</v>
      </c>
      <c r="Q144" s="1">
        <f>P144+O144</f>
        <v>20373.340000000004</v>
      </c>
      <c r="S144" s="1">
        <f>O144/26</f>
        <v>783.5900000000001</v>
      </c>
      <c r="T144" s="1">
        <f>K144/26/8*2</f>
        <v>162.6090384615385</v>
      </c>
    </row>
    <row r="145">
      <c r="A145" t="str">
        <f>LEFT(B145,2)</f>
        <v>CI</v>
      </c>
      <c r="B145" t="str">
        <v>CI0009</v>
      </c>
      <c r="C145" t="str">
        <v>VELMURUGAN K</v>
      </c>
      <c r="D145" t="str">
        <f>IF(E145="PRODUCTION","DIRECT","INDIRECT")</f>
        <v>DIRECT</v>
      </c>
      <c r="E145" t="str">
        <v>PRODUCTION</v>
      </c>
      <c r="F145" t="str">
        <v>TYRE BUILDING-P3</v>
      </c>
      <c r="G145" t="str">
        <v>CATEGORY I</v>
      </c>
      <c r="H145">
        <v>8693.12</v>
      </c>
      <c r="I145">
        <v>7750.340000000001</v>
      </c>
      <c r="J145">
        <v>467.88</v>
      </c>
      <c r="K145" s="1">
        <f>SUM(H145:J145)</f>
        <v>16911.340000000004</v>
      </c>
      <c r="L145">
        <v>1950</v>
      </c>
      <c r="M145">
        <f>ROUNDUP(K145*3.25%,0)</f>
        <v>550</v>
      </c>
      <c r="N145">
        <f>IF(G145="CATEGORY II",38,IF(G145="CATEGORY III",39,37))*26</f>
        <v>962</v>
      </c>
      <c r="O145" s="1">
        <f>SUM(K145:N145)</f>
        <v>20373.340000000004</v>
      </c>
      <c r="P145">
        <v>0</v>
      </c>
      <c r="Q145" s="1">
        <f>P145+O145</f>
        <v>20373.340000000004</v>
      </c>
      <c r="S145" s="1">
        <f>O145/26</f>
        <v>783.5900000000001</v>
      </c>
      <c r="T145" s="1">
        <f>K145/26/8*2</f>
        <v>162.6090384615385</v>
      </c>
    </row>
    <row r="146">
      <c r="A146" t="str">
        <f>LEFT(B146,2)</f>
        <v>CI</v>
      </c>
      <c r="B146" t="str">
        <v>CI0012</v>
      </c>
      <c r="C146" t="str">
        <v>KUTTI RAJ T</v>
      </c>
      <c r="D146" t="str">
        <f>IF(E146="PRODUCTION","DIRECT","INDIRECT")</f>
        <v>INDIRECT</v>
      </c>
      <c r="E146" t="str">
        <v>OJT</v>
      </c>
      <c r="F146" t="str">
        <v>TYRE BUILDING-P3</v>
      </c>
      <c r="G146" t="str">
        <v>CATEGORY I</v>
      </c>
      <c r="H146">
        <v>8693.12</v>
      </c>
      <c r="I146">
        <v>7750.340000000001</v>
      </c>
      <c r="J146">
        <v>467.88</v>
      </c>
      <c r="K146" s="1">
        <f>SUM(H146:J146)</f>
        <v>16911.340000000004</v>
      </c>
      <c r="L146">
        <v>1950</v>
      </c>
      <c r="M146">
        <f>ROUNDUP(K146*3.25%,0)</f>
        <v>550</v>
      </c>
      <c r="N146">
        <f>IF(G146="CATEGORY II",38,IF(G146="CATEGORY III",39,37))*26</f>
        <v>962</v>
      </c>
      <c r="O146" s="1">
        <f>SUM(K146:N146)</f>
        <v>20373.340000000004</v>
      </c>
      <c r="P146">
        <v>0</v>
      </c>
      <c r="Q146" s="1">
        <f>P146+O146</f>
        <v>20373.340000000004</v>
      </c>
      <c r="S146" s="1">
        <f>O146/26</f>
        <v>783.5900000000001</v>
      </c>
      <c r="T146" s="1">
        <f>K146/26/8*2</f>
        <v>162.6090384615385</v>
      </c>
    </row>
    <row r="147">
      <c r="A147" t="str">
        <f>LEFT(B147,2)</f>
        <v>IP</v>
      </c>
      <c r="B147" t="str">
        <v>IPF0007</v>
      </c>
      <c r="C147" t="str">
        <v>SAKTHIVEL M</v>
      </c>
      <c r="D147" t="str">
        <f>IF(E147="PRODUCTION","DIRECT","INDIRECT")</f>
        <v>INDIRECT</v>
      </c>
      <c r="E147" t="str">
        <v>OJT</v>
      </c>
      <c r="F147" t="str">
        <v>SOLID TYRE</v>
      </c>
      <c r="G147" t="str">
        <v>CATEGORY I</v>
      </c>
      <c r="H147">
        <v>8693.12</v>
      </c>
      <c r="I147">
        <v>7750.340000000001</v>
      </c>
      <c r="J147">
        <v>467.88</v>
      </c>
      <c r="K147" s="1">
        <f>SUM(H147:J147)</f>
        <v>16911.340000000004</v>
      </c>
      <c r="L147">
        <v>1950</v>
      </c>
      <c r="M147">
        <f>ROUNDUP(K147*3.25%,0)</f>
        <v>550</v>
      </c>
      <c r="N147">
        <f>IF(G147="CATEGORY II",38,IF(G147="CATEGORY III",39,37))*26</f>
        <v>962</v>
      </c>
      <c r="O147" s="1">
        <f>SUM(K147:N147)</f>
        <v>20373.340000000004</v>
      </c>
      <c r="P147">
        <v>0</v>
      </c>
      <c r="Q147" s="1">
        <f>P147+O147</f>
        <v>20373.340000000004</v>
      </c>
      <c r="S147" s="1">
        <f>O147/26</f>
        <v>783.5900000000001</v>
      </c>
      <c r="T147" s="1">
        <f>K147/26/8*2</f>
        <v>162.6090384615385</v>
      </c>
    </row>
    <row r="148">
      <c r="A148" t="str">
        <f>LEFT(B148,2)</f>
        <v>IP</v>
      </c>
      <c r="B148" t="str">
        <v>IPF0009</v>
      </c>
      <c r="C148" t="str">
        <v>KARUPPASAMY PANDIAN C</v>
      </c>
      <c r="D148" t="str">
        <f>IF(E148="PRODUCTION","DIRECT","INDIRECT")</f>
        <v>INDIRECT</v>
      </c>
      <c r="E148" t="str">
        <v>QUALITY CONTROL</v>
      </c>
      <c r="F148" t="str">
        <v>Solid Tire QA</v>
      </c>
      <c r="G148" t="str">
        <v>CATEGORY I</v>
      </c>
      <c r="H148">
        <v>8693.12</v>
      </c>
      <c r="I148">
        <v>7750.340000000001</v>
      </c>
      <c r="J148">
        <v>467.88</v>
      </c>
      <c r="K148" s="1">
        <f>SUM(H148:J148)</f>
        <v>16911.340000000004</v>
      </c>
      <c r="L148">
        <v>1950</v>
      </c>
      <c r="M148">
        <f>ROUNDUP(K148*3.25%,0)</f>
        <v>550</v>
      </c>
      <c r="N148">
        <f>IF(G148="CATEGORY II",38,IF(G148="CATEGORY III",39,37))*26</f>
        <v>962</v>
      </c>
      <c r="O148" s="1">
        <f>SUM(K148:N148)</f>
        <v>20373.340000000004</v>
      </c>
      <c r="P148">
        <v>0</v>
      </c>
      <c r="Q148" s="1">
        <f>P148+O148</f>
        <v>20373.340000000004</v>
      </c>
      <c r="S148" s="1">
        <f>O148/26</f>
        <v>783.5900000000001</v>
      </c>
      <c r="T148" s="1">
        <f>K148/26/8*2</f>
        <v>162.6090384615385</v>
      </c>
    </row>
    <row r="149">
      <c r="A149" t="str">
        <f>LEFT(B149,2)</f>
        <v>IP</v>
      </c>
      <c r="B149" t="str">
        <v>IPF0010</v>
      </c>
      <c r="C149" t="str">
        <v>PARAMASIVAN S</v>
      </c>
      <c r="D149" t="str">
        <f>IF(E149="PRODUCTION","DIRECT","INDIRECT")</f>
        <v>INDIRECT</v>
      </c>
      <c r="E149" t="str">
        <v>OJT</v>
      </c>
      <c r="F149" t="str">
        <v>TYRE BUILDING-P3</v>
      </c>
      <c r="G149" t="str">
        <v>CATEGORY I</v>
      </c>
      <c r="H149">
        <v>8693.12</v>
      </c>
      <c r="I149">
        <v>7750.340000000001</v>
      </c>
      <c r="J149">
        <v>467.88</v>
      </c>
      <c r="K149" s="1">
        <f>SUM(H149:J149)</f>
        <v>16911.340000000004</v>
      </c>
      <c r="L149">
        <v>1950</v>
      </c>
      <c r="M149">
        <f>ROUNDUP(K149*3.25%,0)</f>
        <v>550</v>
      </c>
      <c r="N149">
        <f>IF(G149="CATEGORY II",38,IF(G149="CATEGORY III",39,37))*26</f>
        <v>962</v>
      </c>
      <c r="O149" s="1">
        <f>SUM(K149:N149)</f>
        <v>20373.340000000004</v>
      </c>
      <c r="P149">
        <v>0</v>
      </c>
      <c r="Q149" s="1">
        <f>P149+O149</f>
        <v>20373.340000000004</v>
      </c>
      <c r="S149" s="1">
        <f>O149/26</f>
        <v>783.5900000000001</v>
      </c>
      <c r="T149" s="1">
        <f>K149/26/8*2</f>
        <v>162.6090384615385</v>
      </c>
    </row>
    <row r="150">
      <c r="A150" t="str">
        <f>LEFT(B150,2)</f>
        <v>IP</v>
      </c>
      <c r="B150" t="str">
        <v>IPF0011</v>
      </c>
      <c r="C150" t="str">
        <v>KARUPUSAMY S</v>
      </c>
      <c r="D150" t="str">
        <f>IF(E150="PRODUCTION","DIRECT","INDIRECT")</f>
        <v>INDIRECT</v>
      </c>
      <c r="E150" t="str">
        <v>OJT</v>
      </c>
      <c r="F150" t="str">
        <v>TYRE BUILDING-P3</v>
      </c>
      <c r="G150" t="str">
        <v>CATEGORY I</v>
      </c>
      <c r="H150">
        <v>8693.12</v>
      </c>
      <c r="I150">
        <v>7750.340000000001</v>
      </c>
      <c r="J150">
        <v>467.88</v>
      </c>
      <c r="K150" s="1">
        <f>SUM(H150:J150)</f>
        <v>16911.340000000004</v>
      </c>
      <c r="L150">
        <v>1950</v>
      </c>
      <c r="M150">
        <f>ROUNDUP(K150*3.25%,0)</f>
        <v>550</v>
      </c>
      <c r="N150">
        <f>IF(G150="CATEGORY II",38,IF(G150="CATEGORY III",39,37))*26</f>
        <v>962</v>
      </c>
      <c r="O150" s="1">
        <f>SUM(K150:N150)</f>
        <v>20373.340000000004</v>
      </c>
      <c r="P150">
        <v>0</v>
      </c>
      <c r="Q150" s="1">
        <f>P150+O150</f>
        <v>20373.340000000004</v>
      </c>
      <c r="S150" s="1">
        <f>O150/26</f>
        <v>783.5900000000001</v>
      </c>
      <c r="T150" s="1">
        <f>K150/26/8*2</f>
        <v>162.6090384615385</v>
      </c>
    </row>
    <row r="151">
      <c r="A151" t="str">
        <f>LEFT(B151,2)</f>
        <v>IP</v>
      </c>
      <c r="B151" t="str">
        <v>IPF0012</v>
      </c>
      <c r="C151" t="str">
        <v>JAYAM</v>
      </c>
      <c r="D151" t="str">
        <f>IF(E151="PRODUCTION","DIRECT","INDIRECT")</f>
        <v>INDIRECT</v>
      </c>
      <c r="E151" t="str">
        <v>QUALITY CONTROL</v>
      </c>
      <c r="F151" t="str">
        <v>Solid Tire QA</v>
      </c>
      <c r="G151" t="str">
        <v>CATEGORY I</v>
      </c>
      <c r="H151">
        <v>8693.12</v>
      </c>
      <c r="I151">
        <v>7750.340000000001</v>
      </c>
      <c r="J151">
        <v>467.88</v>
      </c>
      <c r="K151" s="1">
        <f>SUM(H151:J151)</f>
        <v>16911.340000000004</v>
      </c>
      <c r="L151">
        <v>1950</v>
      </c>
      <c r="M151">
        <f>ROUNDUP(K151*3.25%,0)</f>
        <v>550</v>
      </c>
      <c r="N151">
        <f>IF(G151="CATEGORY II",38,IF(G151="CATEGORY III",39,37))*26</f>
        <v>962</v>
      </c>
      <c r="O151" s="1">
        <f>SUM(K151:N151)</f>
        <v>20373.340000000004</v>
      </c>
      <c r="P151">
        <v>0</v>
      </c>
      <c r="Q151" s="1">
        <f>P151+O151</f>
        <v>20373.340000000004</v>
      </c>
      <c r="S151" s="1">
        <f>O151/26</f>
        <v>783.5900000000001</v>
      </c>
      <c r="T151" s="1">
        <f>K151/26/8*2</f>
        <v>162.6090384615385</v>
      </c>
    </row>
    <row r="152">
      <c r="A152" t="str">
        <f>LEFT(B152,2)</f>
        <v>IP</v>
      </c>
      <c r="B152" t="str">
        <v>IPF0013</v>
      </c>
      <c r="C152" t="str">
        <v>RAM KUMAR B</v>
      </c>
      <c r="D152" t="str">
        <f>IF(E152="PRODUCTION","DIRECT","INDIRECT")</f>
        <v>INDIRECT</v>
      </c>
      <c r="E152" t="str">
        <v>TECHNICAL</v>
      </c>
      <c r="F152" t="str">
        <v>NPD - TECHNICAL NPD</v>
      </c>
      <c r="G152" t="str">
        <v>CATEGORY I</v>
      </c>
      <c r="H152">
        <v>8693.12</v>
      </c>
      <c r="I152">
        <v>7750.340000000001</v>
      </c>
      <c r="J152">
        <v>467.88</v>
      </c>
      <c r="K152" s="1">
        <f>SUM(H152:J152)</f>
        <v>16911.340000000004</v>
      </c>
      <c r="L152">
        <v>1950</v>
      </c>
      <c r="M152">
        <f>ROUNDUP(K152*3.25%,0)</f>
        <v>550</v>
      </c>
      <c r="N152">
        <f>IF(G152="CATEGORY II",38,IF(G152="CATEGORY III",39,37))*26</f>
        <v>962</v>
      </c>
      <c r="O152" s="1">
        <f>SUM(K152:N152)</f>
        <v>20373.340000000004</v>
      </c>
      <c r="P152">
        <v>0</v>
      </c>
      <c r="Q152" s="1">
        <f>P152+O152</f>
        <v>20373.340000000004</v>
      </c>
      <c r="S152" s="1">
        <f>O152/26</f>
        <v>783.5900000000001</v>
      </c>
      <c r="T152" s="1">
        <f>K152/26/8*2</f>
        <v>162.6090384615385</v>
      </c>
    </row>
    <row r="153">
      <c r="A153" t="str">
        <f>LEFT(B153,2)</f>
        <v>IP</v>
      </c>
      <c r="B153" t="str">
        <v>IPF0014</v>
      </c>
      <c r="C153" t="str">
        <v>KABILAN G</v>
      </c>
      <c r="D153" t="str">
        <f>IF(E153="PRODUCTION","DIRECT","INDIRECT")</f>
        <v>INDIRECT</v>
      </c>
      <c r="E153" t="str">
        <v>QUALITY CONTROL</v>
      </c>
      <c r="F153" t="str">
        <v>Tire building QA</v>
      </c>
      <c r="G153" t="str">
        <v>CATEGORY I</v>
      </c>
      <c r="H153">
        <v>8693.12</v>
      </c>
      <c r="I153">
        <v>7750.340000000001</v>
      </c>
      <c r="J153">
        <v>467.88</v>
      </c>
      <c r="K153" s="1">
        <f>SUM(H153:J153)</f>
        <v>16911.340000000004</v>
      </c>
      <c r="L153">
        <v>1950</v>
      </c>
      <c r="M153">
        <f>ROUNDUP(K153*3.25%,0)</f>
        <v>550</v>
      </c>
      <c r="N153">
        <f>IF(G153="CATEGORY II",38,IF(G153="CATEGORY III",39,37))*26</f>
        <v>962</v>
      </c>
      <c r="O153" s="1">
        <f>SUM(K153:N153)</f>
        <v>20373.340000000004</v>
      </c>
      <c r="P153">
        <v>0</v>
      </c>
      <c r="Q153" s="1">
        <f>P153+O153</f>
        <v>20373.340000000004</v>
      </c>
      <c r="S153" s="1">
        <f>O153/26</f>
        <v>783.5900000000001</v>
      </c>
      <c r="T153" s="1">
        <f>K153/26/8*2</f>
        <v>162.6090384615385</v>
      </c>
    </row>
    <row r="154">
      <c r="A154" t="str">
        <f>LEFT(B154,2)</f>
        <v>IP</v>
      </c>
      <c r="B154" t="str">
        <v>IPF0015</v>
      </c>
      <c r="C154" t="str">
        <v>KARTHICK K</v>
      </c>
      <c r="D154" t="str">
        <f>IF(E154="PRODUCTION","DIRECT","INDIRECT")</f>
        <v>INDIRECT</v>
      </c>
      <c r="E154" t="str">
        <v>OJT</v>
      </c>
      <c r="F154" t="str">
        <v>BAND BUILDING-P1</v>
      </c>
      <c r="G154" t="str">
        <v>CATEGORY I</v>
      </c>
      <c r="H154">
        <v>8693.12</v>
      </c>
      <c r="I154">
        <v>7750.340000000001</v>
      </c>
      <c r="J154">
        <v>467.88</v>
      </c>
      <c r="K154" s="1">
        <f>SUM(H154:J154)</f>
        <v>16911.340000000004</v>
      </c>
      <c r="L154">
        <v>1950</v>
      </c>
      <c r="M154">
        <f>ROUNDUP(K154*3.25%,0)</f>
        <v>550</v>
      </c>
      <c r="N154">
        <f>IF(G154="CATEGORY II",38,IF(G154="CATEGORY III",39,37))*26</f>
        <v>962</v>
      </c>
      <c r="O154" s="1">
        <f>SUM(K154:N154)</f>
        <v>20373.340000000004</v>
      </c>
      <c r="P154">
        <v>0</v>
      </c>
      <c r="Q154" s="1">
        <f>P154+O154</f>
        <v>20373.340000000004</v>
      </c>
      <c r="S154" s="1">
        <f>O154/26</f>
        <v>783.5900000000001</v>
      </c>
      <c r="T154" s="1">
        <f>K154/26/8*2</f>
        <v>162.6090384615385</v>
      </c>
    </row>
    <row r="155">
      <c r="A155" t="str">
        <f>LEFT(B155,2)</f>
        <v>IP</v>
      </c>
      <c r="B155" t="str">
        <v>IPF0016</v>
      </c>
      <c r="C155" t="str">
        <v>MOHANDHASS P</v>
      </c>
      <c r="D155" t="str">
        <f>IF(E155="PRODUCTION","DIRECT","INDIRECT")</f>
        <v>INDIRECT</v>
      </c>
      <c r="E155" t="str">
        <v>OJT</v>
      </c>
      <c r="F155" t="str">
        <v>BAND BUILDING-P1</v>
      </c>
      <c r="G155" t="str">
        <v>CATEGORY I</v>
      </c>
      <c r="H155">
        <v>8693.12</v>
      </c>
      <c r="I155">
        <v>7750.340000000001</v>
      </c>
      <c r="J155">
        <v>467.88</v>
      </c>
      <c r="K155" s="1">
        <f>SUM(H155:J155)</f>
        <v>16911.340000000004</v>
      </c>
      <c r="L155">
        <v>1950</v>
      </c>
      <c r="M155">
        <f>ROUNDUP(K155*3.25%,0)</f>
        <v>550</v>
      </c>
      <c r="N155">
        <f>IF(G155="CATEGORY II",38,IF(G155="CATEGORY III",39,37))*26</f>
        <v>962</v>
      </c>
      <c r="O155" s="1">
        <f>SUM(K155:N155)</f>
        <v>20373.340000000004</v>
      </c>
      <c r="P155">
        <v>0</v>
      </c>
      <c r="Q155" s="1">
        <f>P155+O155</f>
        <v>20373.340000000004</v>
      </c>
      <c r="S155" s="1">
        <f>O155/26</f>
        <v>783.5900000000001</v>
      </c>
      <c r="T155" s="1">
        <f>K155/26/8*2</f>
        <v>162.6090384615385</v>
      </c>
    </row>
    <row r="156">
      <c r="A156" t="str">
        <f>LEFT(B156,2)</f>
        <v>IP</v>
      </c>
      <c r="B156" t="str">
        <v>IPF0017</v>
      </c>
      <c r="C156" t="str">
        <v>RASU DEVENTHIRAN K</v>
      </c>
      <c r="D156" t="str">
        <f>IF(E156="PRODUCTION","DIRECT","INDIRECT")</f>
        <v>INDIRECT</v>
      </c>
      <c r="E156" t="str">
        <v>OJT</v>
      </c>
      <c r="F156" t="str">
        <v>BAND BUILDING-P1</v>
      </c>
      <c r="G156" t="str">
        <v>CATEGORY I</v>
      </c>
      <c r="H156">
        <v>8693.12</v>
      </c>
      <c r="I156">
        <v>7750.340000000001</v>
      </c>
      <c r="J156">
        <v>467.88</v>
      </c>
      <c r="K156" s="1">
        <f>SUM(H156:J156)</f>
        <v>16911.340000000004</v>
      </c>
      <c r="L156">
        <v>1950</v>
      </c>
      <c r="M156">
        <f>ROUNDUP(K156*3.25%,0)</f>
        <v>550</v>
      </c>
      <c r="N156">
        <f>IF(G156="CATEGORY II",38,IF(G156="CATEGORY III",39,37))*26</f>
        <v>962</v>
      </c>
      <c r="O156" s="1">
        <f>SUM(K156:N156)</f>
        <v>20373.340000000004</v>
      </c>
      <c r="P156">
        <v>0</v>
      </c>
      <c r="Q156" s="1">
        <f>P156+O156</f>
        <v>20373.340000000004</v>
      </c>
      <c r="S156" s="1">
        <f>O156/26</f>
        <v>783.5900000000001</v>
      </c>
      <c r="T156" s="1">
        <f>K156/26/8*2</f>
        <v>162.6090384615385</v>
      </c>
    </row>
    <row r="157">
      <c r="A157" t="str">
        <f>LEFT(B157,2)</f>
        <v>IP</v>
      </c>
      <c r="B157" t="str">
        <v>IPF0018</v>
      </c>
      <c r="C157" t="str">
        <v>PANDIDURAI</v>
      </c>
      <c r="D157" t="str">
        <f>IF(E157="PRODUCTION","DIRECT","INDIRECT")</f>
        <v>INDIRECT</v>
      </c>
      <c r="E157" t="str">
        <v>OJT</v>
      </c>
      <c r="F157" t="str">
        <v>3 ROLL-P2</v>
      </c>
      <c r="G157" t="str">
        <v>CATEGORY I</v>
      </c>
      <c r="H157">
        <v>8693.12</v>
      </c>
      <c r="I157">
        <v>7750.340000000001</v>
      </c>
      <c r="J157">
        <v>467.88</v>
      </c>
      <c r="K157" s="1">
        <f>SUM(H157:J157)</f>
        <v>16911.340000000004</v>
      </c>
      <c r="L157">
        <v>1950</v>
      </c>
      <c r="M157">
        <f>ROUNDUP(K157*3.25%,0)</f>
        <v>550</v>
      </c>
      <c r="N157">
        <f>IF(G157="CATEGORY II",38,IF(G157="CATEGORY III",39,37))*26</f>
        <v>962</v>
      </c>
      <c r="O157" s="1">
        <f>SUM(K157:N157)</f>
        <v>20373.340000000004</v>
      </c>
      <c r="P157">
        <v>0</v>
      </c>
      <c r="Q157" s="1">
        <f>P157+O157</f>
        <v>20373.340000000004</v>
      </c>
      <c r="S157" s="1">
        <f>O157/26</f>
        <v>783.5900000000001</v>
      </c>
      <c r="T157" s="1">
        <f>K157/26/8*2</f>
        <v>162.6090384615385</v>
      </c>
    </row>
    <row r="158">
      <c r="A158" t="str">
        <f>LEFT(B158,2)</f>
        <v>IP</v>
      </c>
      <c r="B158" t="str">
        <v>IPF0019</v>
      </c>
      <c r="C158" t="str">
        <v>ESAKKIDURAI</v>
      </c>
      <c r="D158" t="str">
        <f>IF(E158="PRODUCTION","DIRECT","INDIRECT")</f>
        <v>INDIRECT</v>
      </c>
      <c r="E158" t="str">
        <v>OJT</v>
      </c>
      <c r="F158" t="str">
        <v>3 ROLL-P2</v>
      </c>
      <c r="G158" t="str">
        <v>CATEGORY I</v>
      </c>
      <c r="H158">
        <v>8693.12</v>
      </c>
      <c r="I158">
        <v>7750.340000000001</v>
      </c>
      <c r="J158">
        <v>467.88</v>
      </c>
      <c r="K158" s="1">
        <f>SUM(H158:J158)</f>
        <v>16911.340000000004</v>
      </c>
      <c r="L158">
        <v>1950</v>
      </c>
      <c r="M158">
        <f>ROUNDUP(K158*3.25%,0)</f>
        <v>550</v>
      </c>
      <c r="N158">
        <f>IF(G158="CATEGORY II",38,IF(G158="CATEGORY III",39,37))*26</f>
        <v>962</v>
      </c>
      <c r="O158" s="1">
        <f>SUM(K158:N158)</f>
        <v>20373.340000000004</v>
      </c>
      <c r="P158">
        <v>0</v>
      </c>
      <c r="Q158" s="1">
        <f>P158+O158</f>
        <v>20373.340000000004</v>
      </c>
      <c r="S158" s="1">
        <f>O158/26</f>
        <v>783.5900000000001</v>
      </c>
      <c r="T158" s="1">
        <f>K158/26/8*2</f>
        <v>162.6090384615385</v>
      </c>
    </row>
    <row r="159">
      <c r="A159" t="str">
        <f>LEFT(B159,2)</f>
        <v>IP</v>
      </c>
      <c r="B159" t="str">
        <v>IPF0020</v>
      </c>
      <c r="C159" t="str">
        <v>NAMBI VENKADESH M</v>
      </c>
      <c r="D159" t="str">
        <f>IF(E159="PRODUCTION","DIRECT","INDIRECT")</f>
        <v>INDIRECT</v>
      </c>
      <c r="E159" t="str">
        <v>QUALITY CONTROL</v>
      </c>
      <c r="F159" t="str">
        <v>Final Finish QA</v>
      </c>
      <c r="G159" t="str">
        <v>CATEGORY I</v>
      </c>
      <c r="H159">
        <v>8693.12</v>
      </c>
      <c r="I159">
        <v>7750.340000000001</v>
      </c>
      <c r="J159">
        <v>467.88</v>
      </c>
      <c r="K159" s="1">
        <f>SUM(H159:J159)</f>
        <v>16911.340000000004</v>
      </c>
      <c r="L159">
        <v>1950</v>
      </c>
      <c r="M159">
        <f>ROUNDUP(K159*3.25%,0)</f>
        <v>550</v>
      </c>
      <c r="N159">
        <f>IF(G159="CATEGORY II",38,IF(G159="CATEGORY III",39,37))*26</f>
        <v>962</v>
      </c>
      <c r="O159" s="1">
        <f>SUM(K159:N159)</f>
        <v>20373.340000000004</v>
      </c>
      <c r="P159">
        <v>0</v>
      </c>
      <c r="Q159" s="1">
        <f>P159+O159</f>
        <v>20373.340000000004</v>
      </c>
      <c r="S159" s="1">
        <f>O159/26</f>
        <v>783.5900000000001</v>
      </c>
      <c r="T159" s="1">
        <f>K159/26/8*2</f>
        <v>162.6090384615385</v>
      </c>
    </row>
    <row r="160">
      <c r="A160" t="str">
        <f>LEFT(B160,2)</f>
        <v>IP</v>
      </c>
      <c r="B160" t="str">
        <v>IPF0021</v>
      </c>
      <c r="C160" t="str">
        <v>UTHANDARAJ U</v>
      </c>
      <c r="D160" t="str">
        <f>IF(E160="PRODUCTION","DIRECT","INDIRECT")</f>
        <v>INDIRECT</v>
      </c>
      <c r="E160" t="str">
        <v>ENGINEERING</v>
      </c>
      <c r="F160" t="str">
        <v>MOULD SHOP</v>
      </c>
      <c r="G160" t="str">
        <v>CATEGORY I</v>
      </c>
      <c r="H160">
        <v>8693.12</v>
      </c>
      <c r="I160">
        <v>7750.340000000001</v>
      </c>
      <c r="J160">
        <v>467.88</v>
      </c>
      <c r="K160" s="1">
        <f>SUM(H160:J160)</f>
        <v>16911.340000000004</v>
      </c>
      <c r="L160">
        <v>1950</v>
      </c>
      <c r="M160">
        <f>ROUNDUP(K160*3.25%,0)</f>
        <v>550</v>
      </c>
      <c r="N160">
        <f>IF(G160="CATEGORY II",38,IF(G160="CATEGORY III",39,37))*26</f>
        <v>962</v>
      </c>
      <c r="O160" s="1">
        <f>SUM(K160:N160)</f>
        <v>20373.340000000004</v>
      </c>
      <c r="P160">
        <v>0</v>
      </c>
      <c r="Q160" s="1">
        <f>P160+O160</f>
        <v>20373.340000000004</v>
      </c>
      <c r="S160" s="1">
        <f>O160/26</f>
        <v>783.5900000000001</v>
      </c>
      <c r="T160" s="1">
        <f>K160/26/8*2</f>
        <v>162.6090384615385</v>
      </c>
    </row>
    <row r="161">
      <c r="A161" t="str">
        <f>LEFT(B161,2)</f>
        <v>IP</v>
      </c>
      <c r="B161" t="str">
        <v>IPF0022</v>
      </c>
      <c r="C161" t="str">
        <v>CHOCKALINKAM</v>
      </c>
      <c r="D161" t="str">
        <f>IF(E161="PRODUCTION","DIRECT","INDIRECT")</f>
        <v>INDIRECT</v>
      </c>
      <c r="E161" t="str">
        <v>OJT</v>
      </c>
      <c r="F161" t="str">
        <v>BAND BUILDING-P1</v>
      </c>
      <c r="G161" t="str">
        <v>CATEGORY I</v>
      </c>
      <c r="H161">
        <v>8693.12</v>
      </c>
      <c r="I161">
        <v>7750.340000000001</v>
      </c>
      <c r="J161">
        <v>467.88</v>
      </c>
      <c r="K161" s="1">
        <f>SUM(H161:J161)</f>
        <v>16911.340000000004</v>
      </c>
      <c r="L161">
        <v>1950</v>
      </c>
      <c r="M161">
        <f>ROUNDUP(K161*3.25%,0)</f>
        <v>550</v>
      </c>
      <c r="N161">
        <f>IF(G161="CATEGORY II",38,IF(G161="CATEGORY III",39,37))*26</f>
        <v>962</v>
      </c>
      <c r="O161" s="1">
        <f>SUM(K161:N161)</f>
        <v>20373.340000000004</v>
      </c>
      <c r="P161">
        <v>0</v>
      </c>
      <c r="Q161" s="1">
        <f>P161+O161</f>
        <v>20373.340000000004</v>
      </c>
      <c r="S161" s="1">
        <f>O161/26</f>
        <v>783.5900000000001</v>
      </c>
      <c r="T161" s="1">
        <f>K161/26/8*2</f>
        <v>162.6090384615385</v>
      </c>
    </row>
    <row r="162">
      <c r="A162" t="str">
        <f>LEFT(B162,2)</f>
        <v>IP</v>
      </c>
      <c r="B162" t="str">
        <v>IPF0023</v>
      </c>
      <c r="C162" t="str">
        <v>ARUMUGAM S</v>
      </c>
      <c r="D162" t="str">
        <f>IF(E162="PRODUCTION","DIRECT","INDIRECT")</f>
        <v>INDIRECT</v>
      </c>
      <c r="E162" t="str">
        <v>QUALITY CONTROL</v>
      </c>
      <c r="F162" t="str">
        <v>Final Finish QA</v>
      </c>
      <c r="G162" t="str">
        <v>CATEGORY I</v>
      </c>
      <c r="H162">
        <v>8693.12</v>
      </c>
      <c r="I162">
        <v>7750.340000000001</v>
      </c>
      <c r="J162">
        <v>467.88</v>
      </c>
      <c r="K162" s="1">
        <f>SUM(H162:J162)</f>
        <v>16911.340000000004</v>
      </c>
      <c r="L162">
        <v>1950</v>
      </c>
      <c r="M162">
        <f>ROUNDUP(K162*3.25%,0)</f>
        <v>550</v>
      </c>
      <c r="N162">
        <f>IF(G162="CATEGORY II",38,IF(G162="CATEGORY III",39,37))*26</f>
        <v>962</v>
      </c>
      <c r="O162" s="1">
        <f>SUM(K162:N162)</f>
        <v>20373.340000000004</v>
      </c>
      <c r="P162">
        <v>0</v>
      </c>
      <c r="Q162" s="1">
        <f>P162+O162</f>
        <v>20373.340000000004</v>
      </c>
      <c r="S162" s="1">
        <f>O162/26</f>
        <v>783.5900000000001</v>
      </c>
      <c r="T162" s="1">
        <f>K162/26/8*2</f>
        <v>162.6090384615385</v>
      </c>
    </row>
    <row r="163">
      <c r="A163" t="str">
        <f>LEFT(B163,2)</f>
        <v>IP</v>
      </c>
      <c r="B163" t="str">
        <v>IPF0024</v>
      </c>
      <c r="C163" t="str">
        <v>RAGAVAN S</v>
      </c>
      <c r="D163" t="str">
        <f>IF(E163="PRODUCTION","DIRECT","INDIRECT")</f>
        <v>INDIRECT</v>
      </c>
      <c r="E163" t="str">
        <v>OJT</v>
      </c>
      <c r="F163" t="str">
        <v>MIXING</v>
      </c>
      <c r="G163" t="str">
        <v>CATEGORY I</v>
      </c>
      <c r="H163">
        <v>8693.12</v>
      </c>
      <c r="I163">
        <v>7750.340000000001</v>
      </c>
      <c r="J163">
        <v>467.88</v>
      </c>
      <c r="K163" s="1">
        <f>SUM(H163:J163)</f>
        <v>16911.340000000004</v>
      </c>
      <c r="L163">
        <v>1950</v>
      </c>
      <c r="M163">
        <f>ROUNDUP(K163*3.25%,0)</f>
        <v>550</v>
      </c>
      <c r="N163">
        <f>IF(G163="CATEGORY II",38,IF(G163="CATEGORY III",39,37))*26</f>
        <v>962</v>
      </c>
      <c r="O163" s="1">
        <f>SUM(K163:N163)</f>
        <v>20373.340000000004</v>
      </c>
      <c r="P163">
        <v>0</v>
      </c>
      <c r="Q163" s="1">
        <f>P163+O163</f>
        <v>20373.340000000004</v>
      </c>
      <c r="S163" s="1">
        <f>O163/26</f>
        <v>783.5900000000001</v>
      </c>
      <c r="T163" s="1">
        <f>K163/26/8*2</f>
        <v>162.6090384615385</v>
      </c>
    </row>
    <row r="164">
      <c r="A164" t="str">
        <f>LEFT(B164,2)</f>
        <v>IP</v>
      </c>
      <c r="B164" t="str">
        <v>IPF0025</v>
      </c>
      <c r="C164" t="str">
        <v>SIVAKUMAR P</v>
      </c>
      <c r="D164" t="str">
        <f>IF(E164="PRODUCTION","DIRECT","INDIRECT")</f>
        <v>INDIRECT</v>
      </c>
      <c r="E164" t="str">
        <v>ENGINEERING</v>
      </c>
      <c r="F164" t="str">
        <v>MIXING MAINTENANCE</v>
      </c>
      <c r="G164" t="str">
        <v>CATEGORY I</v>
      </c>
      <c r="H164">
        <v>8693.12</v>
      </c>
      <c r="I164">
        <v>7750.340000000001</v>
      </c>
      <c r="J164">
        <v>467.88</v>
      </c>
      <c r="K164" s="1">
        <f>SUM(H164:J164)</f>
        <v>16911.340000000004</v>
      </c>
      <c r="L164">
        <v>1950</v>
      </c>
      <c r="M164">
        <f>ROUNDUP(K164*3.25%,0)</f>
        <v>550</v>
      </c>
      <c r="N164">
        <f>IF(G164="CATEGORY II",38,IF(G164="CATEGORY III",39,37))*26</f>
        <v>962</v>
      </c>
      <c r="O164" s="1">
        <f>SUM(K164:N164)</f>
        <v>20373.340000000004</v>
      </c>
      <c r="P164">
        <v>0</v>
      </c>
      <c r="Q164" s="1">
        <f>P164+O164</f>
        <v>20373.340000000004</v>
      </c>
      <c r="S164" s="1">
        <f>O164/26</f>
        <v>783.5900000000001</v>
      </c>
      <c r="T164" s="1">
        <f>K164/26/8*2</f>
        <v>162.6090384615385</v>
      </c>
    </row>
    <row r="165">
      <c r="A165" t="str">
        <f>LEFT(B165,2)</f>
        <v>IP</v>
      </c>
      <c r="B165" t="str">
        <v>IPF0026</v>
      </c>
      <c r="C165" t="str">
        <v>AJITHESH S</v>
      </c>
      <c r="D165" t="str">
        <f>IF(E165="PRODUCTION","DIRECT","INDIRECT")</f>
        <v>INDIRECT</v>
      </c>
      <c r="E165" t="str">
        <v>OJT</v>
      </c>
      <c r="F165" t="str">
        <v>TYRE BUILDING-P2</v>
      </c>
      <c r="G165" t="str">
        <v>CATEGORY I</v>
      </c>
      <c r="H165">
        <v>8693.12</v>
      </c>
      <c r="I165">
        <v>7750.340000000001</v>
      </c>
      <c r="J165">
        <v>467.88</v>
      </c>
      <c r="K165" s="1">
        <f>SUM(H165:J165)</f>
        <v>16911.340000000004</v>
      </c>
      <c r="L165">
        <v>1950</v>
      </c>
      <c r="M165">
        <f>ROUNDUP(K165*3.25%,0)</f>
        <v>550</v>
      </c>
      <c r="N165">
        <f>IF(G165="CATEGORY II",38,IF(G165="CATEGORY III",39,37))*26</f>
        <v>962</v>
      </c>
      <c r="O165" s="1">
        <f>SUM(K165:N165)</f>
        <v>20373.340000000004</v>
      </c>
      <c r="P165">
        <v>0</v>
      </c>
      <c r="Q165" s="1">
        <f>P165+O165</f>
        <v>20373.340000000004</v>
      </c>
      <c r="S165" s="1">
        <f>O165/26</f>
        <v>783.5900000000001</v>
      </c>
      <c r="T165" s="1">
        <f>K165/26/8*2</f>
        <v>162.6090384615385</v>
      </c>
    </row>
    <row r="166">
      <c r="A166" t="str">
        <f>LEFT(B166,2)</f>
        <v>IP</v>
      </c>
      <c r="B166" t="str">
        <v>IPF0027</v>
      </c>
      <c r="C166" t="str">
        <v>LAKSHMANAN N</v>
      </c>
      <c r="D166" t="str">
        <f>IF(E166="PRODUCTION","DIRECT","INDIRECT")</f>
        <v>INDIRECT</v>
      </c>
      <c r="E166" t="str">
        <v>ENGINEERING</v>
      </c>
      <c r="F166" t="str">
        <v>TCM - BD</v>
      </c>
      <c r="G166" t="str">
        <v>CATEGORY I</v>
      </c>
      <c r="H166">
        <v>8693.12</v>
      </c>
      <c r="I166">
        <v>7750.340000000001</v>
      </c>
      <c r="J166">
        <v>467.88</v>
      </c>
      <c r="K166" s="1">
        <f>SUM(H166:J166)</f>
        <v>16911.340000000004</v>
      </c>
      <c r="L166">
        <v>1950</v>
      </c>
      <c r="M166">
        <f>ROUNDUP(K166*3.25%,0)</f>
        <v>550</v>
      </c>
      <c r="N166">
        <f>IF(G166="CATEGORY II",38,IF(G166="CATEGORY III",39,37))*26</f>
        <v>962</v>
      </c>
      <c r="O166" s="1">
        <f>SUM(K166:N166)</f>
        <v>20373.340000000004</v>
      </c>
      <c r="P166">
        <v>0</v>
      </c>
      <c r="Q166" s="1">
        <f>P166+O166</f>
        <v>20373.340000000004</v>
      </c>
      <c r="S166" s="1">
        <f>O166/26</f>
        <v>783.5900000000001</v>
      </c>
      <c r="T166" s="1">
        <f>K166/26/8*2</f>
        <v>162.6090384615385</v>
      </c>
    </row>
    <row r="167">
      <c r="A167" t="str">
        <f>LEFT(B167,2)</f>
        <v>IP</v>
      </c>
      <c r="B167" t="str">
        <v>IPF0028</v>
      </c>
      <c r="C167" t="str">
        <v>DINESHKUMAR P</v>
      </c>
      <c r="D167" t="str">
        <f>IF(E167="PRODUCTION","DIRECT","INDIRECT")</f>
        <v>INDIRECT</v>
      </c>
      <c r="E167" t="str">
        <v>OJT</v>
      </c>
      <c r="F167" t="str">
        <v>TYRE BUILDING-P2</v>
      </c>
      <c r="G167" t="str">
        <v>CATEGORY I</v>
      </c>
      <c r="H167">
        <v>8693.12</v>
      </c>
      <c r="I167">
        <v>7750.340000000001</v>
      </c>
      <c r="J167">
        <v>467.88</v>
      </c>
      <c r="K167" s="1">
        <f>SUM(H167:J167)</f>
        <v>16911.340000000004</v>
      </c>
      <c r="L167">
        <v>1950</v>
      </c>
      <c r="M167">
        <f>ROUNDUP(K167*3.25%,0)</f>
        <v>550</v>
      </c>
      <c r="N167">
        <f>IF(G167="CATEGORY II",38,IF(G167="CATEGORY III",39,37))*26</f>
        <v>962</v>
      </c>
      <c r="O167" s="1">
        <f>SUM(K167:N167)</f>
        <v>20373.340000000004</v>
      </c>
      <c r="P167">
        <v>0</v>
      </c>
      <c r="Q167" s="1">
        <f>P167+O167</f>
        <v>20373.340000000004</v>
      </c>
      <c r="S167" s="1">
        <f>O167/26</f>
        <v>783.5900000000001</v>
      </c>
      <c r="T167" s="1">
        <f>K167/26/8*2</f>
        <v>162.6090384615385</v>
      </c>
    </row>
    <row r="168">
      <c r="A168" t="str">
        <f>LEFT(B168,2)</f>
        <v>IP</v>
      </c>
      <c r="B168" t="str">
        <v>IPF0029</v>
      </c>
      <c r="C168" t="str">
        <v>ESAKKIMUTHU M</v>
      </c>
      <c r="D168" t="str">
        <f>IF(E168="PRODUCTION","DIRECT","INDIRECT")</f>
        <v>INDIRECT</v>
      </c>
      <c r="E168" t="str">
        <v>ENGINEERING</v>
      </c>
      <c r="F168" t="str">
        <v>MIXING MAINTENANCE</v>
      </c>
      <c r="G168" t="str">
        <v>CATEGORY I</v>
      </c>
      <c r="H168">
        <v>8693.12</v>
      </c>
      <c r="I168">
        <v>7750.340000000001</v>
      </c>
      <c r="J168">
        <v>467.88</v>
      </c>
      <c r="K168" s="1">
        <f>SUM(H168:J168)</f>
        <v>16911.340000000004</v>
      </c>
      <c r="L168">
        <v>1950</v>
      </c>
      <c r="M168">
        <f>ROUNDUP(K168*3.25%,0)</f>
        <v>550</v>
      </c>
      <c r="N168">
        <f>IF(G168="CATEGORY II",38,IF(G168="CATEGORY III",39,37))*26</f>
        <v>962</v>
      </c>
      <c r="O168" s="1">
        <f>SUM(K168:N168)</f>
        <v>20373.340000000004</v>
      </c>
      <c r="P168">
        <v>0</v>
      </c>
      <c r="Q168" s="1">
        <f>P168+O168</f>
        <v>20373.340000000004</v>
      </c>
      <c r="S168" s="1">
        <f>O168/26</f>
        <v>783.5900000000001</v>
      </c>
      <c r="T168" s="1">
        <f>K168/26/8*2</f>
        <v>162.6090384615385</v>
      </c>
    </row>
    <row r="169">
      <c r="A169" t="str">
        <f>LEFT(B169,2)</f>
        <v>IP</v>
      </c>
      <c r="B169" t="str">
        <v>IPF0030</v>
      </c>
      <c r="C169" t="str">
        <v>ASHOK KUMAR A</v>
      </c>
      <c r="D169" t="str">
        <f>IF(E169="PRODUCTION","DIRECT","INDIRECT")</f>
        <v>INDIRECT</v>
      </c>
      <c r="E169" t="str">
        <v>ENGINEERING</v>
      </c>
      <c r="F169" t="str">
        <v>MIXING MAINTENANCE</v>
      </c>
      <c r="G169" t="str">
        <v>CATEGORY I</v>
      </c>
      <c r="H169">
        <v>8693.12</v>
      </c>
      <c r="I169">
        <v>7750.340000000001</v>
      </c>
      <c r="J169">
        <v>467.88</v>
      </c>
      <c r="K169" s="1">
        <f>SUM(H169:J169)</f>
        <v>16911.340000000004</v>
      </c>
      <c r="L169">
        <v>1950</v>
      </c>
      <c r="M169">
        <f>ROUNDUP(K169*3.25%,0)</f>
        <v>550</v>
      </c>
      <c r="N169">
        <f>IF(G169="CATEGORY II",38,IF(G169="CATEGORY III",39,37))*26</f>
        <v>962</v>
      </c>
      <c r="O169" s="1">
        <f>SUM(K169:N169)</f>
        <v>20373.340000000004</v>
      </c>
      <c r="P169">
        <v>0</v>
      </c>
      <c r="Q169" s="1">
        <f>P169+O169</f>
        <v>20373.340000000004</v>
      </c>
      <c r="S169" s="1">
        <f>O169/26</f>
        <v>783.5900000000001</v>
      </c>
      <c r="T169" s="1">
        <f>K169/26/8*2</f>
        <v>162.6090384615385</v>
      </c>
    </row>
    <row r="170">
      <c r="A170" t="str">
        <f>LEFT(B170,2)</f>
        <v>IP</v>
      </c>
      <c r="B170" t="str">
        <v>IPF0031</v>
      </c>
      <c r="C170" t="str">
        <v>MUTHU ARUN N</v>
      </c>
      <c r="D170" t="str">
        <f>IF(E170="PRODUCTION","DIRECT","INDIRECT")</f>
        <v>INDIRECT</v>
      </c>
      <c r="E170" t="str">
        <v>ENGINEERING</v>
      </c>
      <c r="F170" t="str">
        <v>TBM - DC Preparation</v>
      </c>
      <c r="G170" t="str">
        <v>CATEGORY I</v>
      </c>
      <c r="H170">
        <v>8693.12</v>
      </c>
      <c r="I170">
        <v>7750.340000000001</v>
      </c>
      <c r="J170">
        <v>467.88</v>
      </c>
      <c r="K170" s="1">
        <f>SUM(H170:J170)</f>
        <v>16911.340000000004</v>
      </c>
      <c r="L170">
        <v>1950</v>
      </c>
      <c r="M170">
        <f>ROUNDUP(K170*3.25%,0)</f>
        <v>550</v>
      </c>
      <c r="N170">
        <f>IF(G170="CATEGORY II",38,IF(G170="CATEGORY III",39,37))*26</f>
        <v>962</v>
      </c>
      <c r="O170" s="1">
        <f>SUM(K170:N170)</f>
        <v>20373.340000000004</v>
      </c>
      <c r="P170">
        <v>0</v>
      </c>
      <c r="Q170" s="1">
        <f>P170+O170</f>
        <v>20373.340000000004</v>
      </c>
      <c r="S170" s="1">
        <f>O170/26</f>
        <v>783.5900000000001</v>
      </c>
      <c r="T170" s="1">
        <f>K170/26/8*2</f>
        <v>162.6090384615385</v>
      </c>
    </row>
    <row r="171">
      <c r="A171" t="str">
        <f>LEFT(B171,2)</f>
        <v>IP</v>
      </c>
      <c r="B171" t="str">
        <v>IPF0032</v>
      </c>
      <c r="C171" t="str">
        <v>PETCHIRAJA K</v>
      </c>
      <c r="D171" t="str">
        <f>IF(E171="PRODUCTION","DIRECT","INDIRECT")</f>
        <v>INDIRECT</v>
      </c>
      <c r="E171" t="str">
        <v>ENGINEERING</v>
      </c>
      <c r="F171" t="str">
        <v>TBM - DC Preparation</v>
      </c>
      <c r="G171" t="str">
        <v>CATEGORY I</v>
      </c>
      <c r="H171">
        <v>8693.12</v>
      </c>
      <c r="I171">
        <v>7750.340000000001</v>
      </c>
      <c r="J171">
        <v>467.88</v>
      </c>
      <c r="K171" s="1">
        <f>SUM(H171:J171)</f>
        <v>16911.340000000004</v>
      </c>
      <c r="L171">
        <v>1950</v>
      </c>
      <c r="M171">
        <f>ROUNDUP(K171*3.25%,0)</f>
        <v>550</v>
      </c>
      <c r="N171">
        <f>IF(G171="CATEGORY II",38,IF(G171="CATEGORY III",39,37))*26</f>
        <v>962</v>
      </c>
      <c r="O171" s="1">
        <f>SUM(K171:N171)</f>
        <v>20373.340000000004</v>
      </c>
      <c r="P171">
        <v>0</v>
      </c>
      <c r="Q171" s="1">
        <f>P171+O171</f>
        <v>20373.340000000004</v>
      </c>
      <c r="S171" s="1">
        <f>O171/26</f>
        <v>783.5900000000001</v>
      </c>
      <c r="T171" s="1">
        <f>K171/26/8*2</f>
        <v>162.6090384615385</v>
      </c>
    </row>
    <row r="172">
      <c r="A172" t="str">
        <f>LEFT(B172,2)</f>
        <v>IP</v>
      </c>
      <c r="B172" t="str">
        <v>IPF0033</v>
      </c>
      <c r="C172" t="str">
        <v>KARTHEESAN K</v>
      </c>
      <c r="D172" t="str">
        <f>IF(E172="PRODUCTION","DIRECT","INDIRECT")</f>
        <v>INDIRECT</v>
      </c>
      <c r="E172" t="str">
        <v>ENGINEERING</v>
      </c>
      <c r="F172" t="str">
        <v>TBM - DC Preparation</v>
      </c>
      <c r="G172" t="str">
        <v>CATEGORY I</v>
      </c>
      <c r="H172">
        <v>8693.12</v>
      </c>
      <c r="I172">
        <v>7750.340000000001</v>
      </c>
      <c r="J172">
        <v>467.88</v>
      </c>
      <c r="K172" s="1">
        <f>SUM(H172:J172)</f>
        <v>16911.340000000004</v>
      </c>
      <c r="L172">
        <v>1950</v>
      </c>
      <c r="M172">
        <f>ROUNDUP(K172*3.25%,0)</f>
        <v>550</v>
      </c>
      <c r="N172">
        <f>IF(G172="CATEGORY II",38,IF(G172="CATEGORY III",39,37))*26</f>
        <v>962</v>
      </c>
      <c r="O172" s="1">
        <f>SUM(K172:N172)</f>
        <v>20373.340000000004</v>
      </c>
      <c r="P172">
        <v>0</v>
      </c>
      <c r="Q172" s="1">
        <f>P172+O172</f>
        <v>20373.340000000004</v>
      </c>
      <c r="S172" s="1">
        <f>O172/26</f>
        <v>783.5900000000001</v>
      </c>
      <c r="T172" s="1">
        <f>K172/26/8*2</f>
        <v>162.6090384615385</v>
      </c>
    </row>
    <row r="173">
      <c r="A173" t="str">
        <f>LEFT(B173,2)</f>
        <v>IP</v>
      </c>
      <c r="B173" t="str">
        <v>IPF0034</v>
      </c>
      <c r="C173" t="str">
        <v>AJAY R</v>
      </c>
      <c r="D173" t="str">
        <f>IF(E173="PRODUCTION","DIRECT","INDIRECT")</f>
        <v>INDIRECT</v>
      </c>
      <c r="E173" t="str">
        <v>TECHNICAL</v>
      </c>
      <c r="F173" t="str">
        <v>TECH MOULD SHOP</v>
      </c>
      <c r="G173" t="str">
        <v>CATEGORY I</v>
      </c>
      <c r="H173">
        <v>8693.12</v>
      </c>
      <c r="I173">
        <v>7750.340000000001</v>
      </c>
      <c r="J173">
        <v>467.88</v>
      </c>
      <c r="K173" s="1">
        <f>SUM(H173:J173)</f>
        <v>16911.340000000004</v>
      </c>
      <c r="L173">
        <v>1950</v>
      </c>
      <c r="M173">
        <f>ROUNDUP(K173*3.25%,0)</f>
        <v>550</v>
      </c>
      <c r="N173">
        <f>IF(G173="CATEGORY II",38,IF(G173="CATEGORY III",39,37))*26</f>
        <v>962</v>
      </c>
      <c r="O173" s="1">
        <f>SUM(K173:N173)</f>
        <v>20373.340000000004</v>
      </c>
      <c r="P173">
        <v>0</v>
      </c>
      <c r="Q173" s="1">
        <f>P173+O173</f>
        <v>20373.340000000004</v>
      </c>
      <c r="S173" s="1">
        <f>O173/26</f>
        <v>783.5900000000001</v>
      </c>
      <c r="T173" s="1">
        <f>K173/26/8*2</f>
        <v>162.6090384615385</v>
      </c>
    </row>
    <row r="174">
      <c r="A174" t="str">
        <f>LEFT(B174,2)</f>
        <v>IP</v>
      </c>
      <c r="B174" t="str">
        <v>IPF0035</v>
      </c>
      <c r="C174" t="str">
        <v>SUNDAR S</v>
      </c>
      <c r="D174" t="str">
        <f>IF(E174="PRODUCTION","DIRECT","INDIRECT")</f>
        <v>INDIRECT</v>
      </c>
      <c r="E174" t="str">
        <v>ENGINEERING</v>
      </c>
      <c r="F174" t="str">
        <v>TBM - DC Preparation</v>
      </c>
      <c r="G174" t="str">
        <v>CATEGORY I</v>
      </c>
      <c r="H174">
        <v>8693.12</v>
      </c>
      <c r="I174">
        <v>7750.340000000001</v>
      </c>
      <c r="J174">
        <v>467.88</v>
      </c>
      <c r="K174" s="1">
        <f>SUM(H174:J174)</f>
        <v>16911.340000000004</v>
      </c>
      <c r="L174">
        <v>1950</v>
      </c>
      <c r="M174">
        <f>ROUNDUP(K174*3.25%,0)</f>
        <v>550</v>
      </c>
      <c r="N174">
        <f>IF(G174="CATEGORY II",38,IF(G174="CATEGORY III",39,37))*26</f>
        <v>962</v>
      </c>
      <c r="O174" s="1">
        <f>SUM(K174:N174)</f>
        <v>20373.340000000004</v>
      </c>
      <c r="P174">
        <v>0</v>
      </c>
      <c r="Q174" s="1">
        <f>P174+O174</f>
        <v>20373.340000000004</v>
      </c>
      <c r="S174" s="1">
        <f>O174/26</f>
        <v>783.5900000000001</v>
      </c>
      <c r="T174" s="1">
        <f>K174/26/8*2</f>
        <v>162.6090384615385</v>
      </c>
    </row>
    <row r="175">
      <c r="A175" t="str">
        <f>LEFT(B175,2)</f>
        <v>IP</v>
      </c>
      <c r="B175" t="str">
        <v>IPF0036</v>
      </c>
      <c r="C175" t="str">
        <v>SELVAPANDI S</v>
      </c>
      <c r="D175" t="str">
        <f>IF(E175="PRODUCTION","DIRECT","INDIRECT")</f>
        <v>INDIRECT</v>
      </c>
      <c r="E175" t="str">
        <v>ENGINEERING</v>
      </c>
      <c r="F175" t="str">
        <v>TCM - BD</v>
      </c>
      <c r="G175" t="str">
        <v>CATEGORY I</v>
      </c>
      <c r="H175">
        <v>8693.12</v>
      </c>
      <c r="I175">
        <v>7750.340000000001</v>
      </c>
      <c r="J175">
        <v>467.88</v>
      </c>
      <c r="K175" s="1">
        <f>SUM(H175:J175)</f>
        <v>16911.340000000004</v>
      </c>
      <c r="L175">
        <v>1950</v>
      </c>
      <c r="M175">
        <f>ROUNDUP(K175*3.25%,0)</f>
        <v>550</v>
      </c>
      <c r="N175">
        <f>IF(G175="CATEGORY II",38,IF(G175="CATEGORY III",39,37))*26</f>
        <v>962</v>
      </c>
      <c r="O175" s="1">
        <f>SUM(K175:N175)</f>
        <v>20373.340000000004</v>
      </c>
      <c r="P175">
        <v>0</v>
      </c>
      <c r="Q175" s="1">
        <f>P175+O175</f>
        <v>20373.340000000004</v>
      </c>
      <c r="S175" s="1">
        <f>O175/26</f>
        <v>783.5900000000001</v>
      </c>
      <c r="T175" s="1">
        <f>K175/26/8*2</f>
        <v>162.6090384615385</v>
      </c>
    </row>
    <row r="176">
      <c r="A176" t="str">
        <f>LEFT(B176,2)</f>
        <v>IP</v>
      </c>
      <c r="B176" t="str">
        <v>IPF0037</v>
      </c>
      <c r="C176" t="str">
        <v>MANOJKUSHWAHA</v>
      </c>
      <c r="D176" t="str">
        <f>IF(E176="PRODUCTION","DIRECT","INDIRECT")</f>
        <v>INDIRECT</v>
      </c>
      <c r="E176" t="str">
        <v>OJT</v>
      </c>
      <c r="F176" t="str">
        <v>TYRE BUILDING-P3</v>
      </c>
      <c r="G176" t="str">
        <v>CATEGORY I</v>
      </c>
      <c r="H176">
        <v>8693.12</v>
      </c>
      <c r="I176">
        <v>7750.340000000001</v>
      </c>
      <c r="J176">
        <v>467.88</v>
      </c>
      <c r="K176" s="1">
        <f>SUM(H176:J176)</f>
        <v>16911.340000000004</v>
      </c>
      <c r="L176">
        <v>1950</v>
      </c>
      <c r="M176">
        <f>ROUNDUP(K176*3.25%,0)</f>
        <v>550</v>
      </c>
      <c r="N176">
        <f>IF(G176="CATEGORY II",38,IF(G176="CATEGORY III",39,37))*26</f>
        <v>962</v>
      </c>
      <c r="O176" s="1">
        <f>SUM(K176:N176)</f>
        <v>20373.340000000004</v>
      </c>
      <c r="P176">
        <v>0</v>
      </c>
      <c r="Q176" s="1">
        <f>P176+O176</f>
        <v>20373.340000000004</v>
      </c>
      <c r="S176" s="1">
        <f>O176/26</f>
        <v>783.5900000000001</v>
      </c>
      <c r="T176" s="1">
        <f>K176/26/8*2</f>
        <v>162.6090384615385</v>
      </c>
    </row>
    <row r="177">
      <c r="A177" t="str">
        <f>LEFT(B177,2)</f>
        <v>IP</v>
      </c>
      <c r="B177" t="str">
        <v>IPF0038</v>
      </c>
      <c r="C177" t="str">
        <v>RAJJAN SINGH</v>
      </c>
      <c r="D177" t="str">
        <f>IF(E177="PRODUCTION","DIRECT","INDIRECT")</f>
        <v>INDIRECT</v>
      </c>
      <c r="E177" t="str">
        <v>OJT</v>
      </c>
      <c r="F177" t="str">
        <v>TYRE BUILDING-P3</v>
      </c>
      <c r="G177" t="str">
        <v>CATEGORY I</v>
      </c>
      <c r="H177">
        <v>8693.12</v>
      </c>
      <c r="I177">
        <v>7750.340000000001</v>
      </c>
      <c r="J177">
        <v>467.88</v>
      </c>
      <c r="K177" s="1">
        <f>SUM(H177:J177)</f>
        <v>16911.340000000004</v>
      </c>
      <c r="L177">
        <v>1950</v>
      </c>
      <c r="M177">
        <f>ROUNDUP(K177*3.25%,0)</f>
        <v>550</v>
      </c>
      <c r="N177">
        <f>IF(G177="CATEGORY II",38,IF(G177="CATEGORY III",39,37))*26</f>
        <v>962</v>
      </c>
      <c r="O177" s="1">
        <f>SUM(K177:N177)</f>
        <v>20373.340000000004</v>
      </c>
      <c r="P177">
        <v>0</v>
      </c>
      <c r="Q177" s="1">
        <f>P177+O177</f>
        <v>20373.340000000004</v>
      </c>
      <c r="S177" s="1">
        <f>O177/26</f>
        <v>783.5900000000001</v>
      </c>
      <c r="T177" s="1">
        <f>K177/26/8*2</f>
        <v>162.6090384615385</v>
      </c>
    </row>
    <row r="178">
      <c r="A178" t="str">
        <f>LEFT(B178,2)</f>
        <v>IP</v>
      </c>
      <c r="B178" t="str">
        <v>IPF0039</v>
      </c>
      <c r="C178" t="str">
        <v>SUNIL SINGH</v>
      </c>
      <c r="D178" t="str">
        <f>IF(E178="PRODUCTION","DIRECT","INDIRECT")</f>
        <v>INDIRECT</v>
      </c>
      <c r="E178" t="str">
        <v>OJT</v>
      </c>
      <c r="F178" t="str">
        <v>TYRE BUILDING-P3</v>
      </c>
      <c r="G178" t="str">
        <v>CATEGORY I</v>
      </c>
      <c r="H178">
        <v>8693.12</v>
      </c>
      <c r="I178">
        <v>7750.340000000001</v>
      </c>
      <c r="J178">
        <v>467.88</v>
      </c>
      <c r="K178" s="1">
        <f>SUM(H178:J178)</f>
        <v>16911.340000000004</v>
      </c>
      <c r="L178">
        <v>1950</v>
      </c>
      <c r="M178">
        <f>ROUNDUP(K178*3.25%,0)</f>
        <v>550</v>
      </c>
      <c r="N178">
        <f>IF(G178="CATEGORY II",38,IF(G178="CATEGORY III",39,37))*26</f>
        <v>962</v>
      </c>
      <c r="O178" s="1">
        <f>SUM(K178:N178)</f>
        <v>20373.340000000004</v>
      </c>
      <c r="P178">
        <v>0</v>
      </c>
      <c r="Q178" s="1">
        <f>P178+O178</f>
        <v>20373.340000000004</v>
      </c>
      <c r="S178" s="1">
        <f>O178/26</f>
        <v>783.5900000000001</v>
      </c>
      <c r="T178" s="1">
        <f>K178/26/8*2</f>
        <v>162.6090384615385</v>
      </c>
    </row>
    <row r="179">
      <c r="A179" t="str">
        <f>LEFT(B179,2)</f>
        <v>IP</v>
      </c>
      <c r="B179" t="str">
        <v>IPF0040</v>
      </c>
      <c r="C179" t="str">
        <v>MANIKKARAJ M</v>
      </c>
      <c r="D179" t="str">
        <f>IF(E179="PRODUCTION","DIRECT","INDIRECT")</f>
        <v>INDIRECT</v>
      </c>
      <c r="E179" t="str">
        <v>OJT</v>
      </c>
      <c r="F179" t="str">
        <v>TYRE BUILDING-P3</v>
      </c>
      <c r="G179" t="str">
        <v>CATEGORY I</v>
      </c>
      <c r="H179">
        <v>8693.12</v>
      </c>
      <c r="I179">
        <v>7750.340000000001</v>
      </c>
      <c r="J179">
        <v>467.88</v>
      </c>
      <c r="K179" s="1">
        <f>SUM(H179:J179)</f>
        <v>16911.340000000004</v>
      </c>
      <c r="L179">
        <v>1950</v>
      </c>
      <c r="M179">
        <f>ROUNDUP(K179*3.25%,0)</f>
        <v>550</v>
      </c>
      <c r="N179">
        <f>IF(G179="CATEGORY II",38,IF(G179="CATEGORY III",39,37))*26</f>
        <v>962</v>
      </c>
      <c r="O179" s="1">
        <f>SUM(K179:N179)</f>
        <v>20373.340000000004</v>
      </c>
      <c r="P179">
        <v>0</v>
      </c>
      <c r="Q179" s="1">
        <f>P179+O179</f>
        <v>20373.340000000004</v>
      </c>
      <c r="S179" s="1">
        <f>O179/26</f>
        <v>783.5900000000001</v>
      </c>
      <c r="T179" s="1">
        <f>K179/26/8*2</f>
        <v>162.6090384615385</v>
      </c>
    </row>
    <row r="180">
      <c r="A180" t="str">
        <f>LEFT(B180,2)</f>
        <v>KK</v>
      </c>
      <c r="B180" t="str">
        <v>KK0015</v>
      </c>
      <c r="C180" t="str">
        <v>CHINNA DURAI B</v>
      </c>
      <c r="D180" t="str">
        <f>IF(E180="PRODUCTION","DIRECT","INDIRECT")</f>
        <v>DIRECT</v>
      </c>
      <c r="E180" t="str">
        <v>PRODUCTION</v>
      </c>
      <c r="F180" t="str">
        <v>TYRE BUILDING-P3</v>
      </c>
      <c r="G180" t="str">
        <v>CATEGORY III</v>
      </c>
      <c r="H180">
        <v>9499.12</v>
      </c>
      <c r="I180">
        <v>7750.340000000001</v>
      </c>
      <c r="J180">
        <v>757.88</v>
      </c>
      <c r="K180" s="1">
        <f>SUM(H180:J180)</f>
        <v>18007.340000000004</v>
      </c>
      <c r="L180">
        <v>1950</v>
      </c>
      <c r="M180">
        <f>ROUNDUP(K180*3.25%,0)</f>
        <v>586</v>
      </c>
      <c r="N180">
        <f>IF(G180="CATEGORY II",38,IF(G180="CATEGORY III",39,37))*26</f>
        <v>1014</v>
      </c>
      <c r="O180" s="1">
        <f>SUM(K180:N180)</f>
        <v>21557.340000000004</v>
      </c>
      <c r="P180">
        <v>5105</v>
      </c>
      <c r="Q180" s="1">
        <f>P180+O180</f>
        <v>26662.340000000004</v>
      </c>
      <c r="S180" s="1">
        <f>O180/26</f>
        <v>829.1284615384617</v>
      </c>
      <c r="T180" s="1">
        <f>K180/26/8*2</f>
        <v>173.14750000000004</v>
      </c>
    </row>
    <row r="181">
      <c r="A181" t="str">
        <f>LEFT(B181,2)</f>
        <v>KK</v>
      </c>
      <c r="B181" t="str">
        <v>KK0019</v>
      </c>
      <c r="C181" t="str">
        <v>MURUGAN P</v>
      </c>
      <c r="D181" t="str">
        <f>IF(E181="PRODUCTION","DIRECT","INDIRECT")</f>
        <v>DIRECT</v>
      </c>
      <c r="E181" t="str">
        <v>PRODUCTION</v>
      </c>
      <c r="F181" t="str">
        <v>TYRE CURING</v>
      </c>
      <c r="G181" t="str">
        <v>CATEGORY III</v>
      </c>
      <c r="H181">
        <v>9499.12</v>
      </c>
      <c r="I181">
        <v>7750.340000000001</v>
      </c>
      <c r="J181">
        <v>757.88</v>
      </c>
      <c r="K181" s="1">
        <f>SUM(H181:J181)</f>
        <v>18007.340000000004</v>
      </c>
      <c r="L181">
        <v>1950</v>
      </c>
      <c r="M181">
        <f>ROUNDUP(K181*3.25%,0)</f>
        <v>586</v>
      </c>
      <c r="N181">
        <f>IF(G181="CATEGORY II",38,IF(G181="CATEGORY III",39,37))*26</f>
        <v>1014</v>
      </c>
      <c r="O181" s="1">
        <f>SUM(K181:N181)</f>
        <v>21557.340000000004</v>
      </c>
      <c r="P181">
        <v>5105</v>
      </c>
      <c r="Q181" s="1">
        <f>P181+O181</f>
        <v>26662.340000000004</v>
      </c>
      <c r="S181" s="1">
        <f>O181/26</f>
        <v>829.1284615384617</v>
      </c>
      <c r="T181" s="1">
        <f>K181/26/8*2</f>
        <v>173.14750000000004</v>
      </c>
    </row>
    <row r="182">
      <c r="A182" t="str">
        <f>LEFT(B182,2)</f>
        <v>KK</v>
      </c>
      <c r="B182" t="str">
        <v>KK0033</v>
      </c>
      <c r="C182" t="str">
        <v>SURESH K</v>
      </c>
      <c r="D182" t="str">
        <f>IF(E182="PRODUCTION","DIRECT","INDIRECT")</f>
        <v>INDIRECT</v>
      </c>
      <c r="E182" t="str">
        <v>QUALITY CONTROL</v>
      </c>
      <c r="F182" t="str">
        <v>Final Finish QA</v>
      </c>
      <c r="G182" t="str">
        <v>CATEGORY III</v>
      </c>
      <c r="H182">
        <v>9499.12</v>
      </c>
      <c r="I182">
        <v>7750.340000000001</v>
      </c>
      <c r="J182">
        <v>757.88</v>
      </c>
      <c r="K182" s="1">
        <f>SUM(H182:J182)</f>
        <v>18007.340000000004</v>
      </c>
      <c r="L182">
        <v>1950</v>
      </c>
      <c r="M182">
        <f>ROUNDUP(K182*3.25%,0)</f>
        <v>586</v>
      </c>
      <c r="N182">
        <f>IF(G182="CATEGORY II",38,IF(G182="CATEGORY III",39,37))*26</f>
        <v>1014</v>
      </c>
      <c r="O182" s="1">
        <f>SUM(K182:N182)</f>
        <v>21557.340000000004</v>
      </c>
      <c r="P182">
        <v>5105</v>
      </c>
      <c r="Q182" s="1">
        <f>P182+O182</f>
        <v>26662.340000000004</v>
      </c>
      <c r="S182" s="1">
        <f>O182/26</f>
        <v>829.1284615384617</v>
      </c>
      <c r="T182" s="1">
        <f>K182/26/8*2</f>
        <v>173.14750000000004</v>
      </c>
    </row>
    <row r="183">
      <c r="A183" t="str">
        <f>LEFT(B183,2)</f>
        <v>KK</v>
      </c>
      <c r="B183" t="str">
        <v>KK0041</v>
      </c>
      <c r="C183" t="str">
        <v>YOVAN R</v>
      </c>
      <c r="D183" t="str">
        <f>IF(E183="PRODUCTION","DIRECT","INDIRECT")</f>
        <v>DIRECT</v>
      </c>
      <c r="E183" t="str">
        <v>PRODUCTION</v>
      </c>
      <c r="F183" t="str">
        <v>TYRE BUILDING-P1</v>
      </c>
      <c r="G183" t="str">
        <v>CATEGORY III</v>
      </c>
      <c r="H183">
        <v>9499.12</v>
      </c>
      <c r="I183">
        <v>7750.340000000001</v>
      </c>
      <c r="J183">
        <v>757.88</v>
      </c>
      <c r="K183" s="1">
        <f>SUM(H183:J183)</f>
        <v>18007.340000000004</v>
      </c>
      <c r="L183">
        <v>1950</v>
      </c>
      <c r="M183">
        <f>ROUNDUP(K183*3.25%,0)</f>
        <v>586</v>
      </c>
      <c r="N183">
        <f>IF(G183="CATEGORY II",38,IF(G183="CATEGORY III",39,37))*26</f>
        <v>1014</v>
      </c>
      <c r="O183" s="1">
        <f>SUM(K183:N183)</f>
        <v>21557.340000000004</v>
      </c>
      <c r="P183">
        <v>5105</v>
      </c>
      <c r="Q183" s="1">
        <f>P183+O183</f>
        <v>26662.340000000004</v>
      </c>
      <c r="S183" s="1">
        <f>O183/26</f>
        <v>829.1284615384617</v>
      </c>
      <c r="T183" s="1">
        <f>K183/26/8*2</f>
        <v>173.14750000000004</v>
      </c>
    </row>
    <row r="184">
      <c r="A184" t="str">
        <f>LEFT(B184,2)</f>
        <v>KK</v>
      </c>
      <c r="B184" t="str">
        <v>KK0046</v>
      </c>
      <c r="C184" t="str">
        <v>MURUGESH A</v>
      </c>
      <c r="D184" t="str">
        <f>IF(E184="PRODUCTION","DIRECT","INDIRECT")</f>
        <v>DIRECT</v>
      </c>
      <c r="E184" t="str">
        <v>PRODUCTION</v>
      </c>
      <c r="F184" t="str">
        <v>RADIAL MARANGONI</v>
      </c>
      <c r="G184" t="str">
        <v>CATEGORY III</v>
      </c>
      <c r="H184">
        <v>9499.12</v>
      </c>
      <c r="I184">
        <v>7750.340000000001</v>
      </c>
      <c r="J184">
        <v>757.88</v>
      </c>
      <c r="K184" s="1">
        <f>SUM(H184:J184)</f>
        <v>18007.340000000004</v>
      </c>
      <c r="L184">
        <v>1950</v>
      </c>
      <c r="M184">
        <f>ROUNDUP(K184*3.25%,0)</f>
        <v>586</v>
      </c>
      <c r="N184">
        <f>IF(G184="CATEGORY II",38,IF(G184="CATEGORY III",39,37))*26</f>
        <v>1014</v>
      </c>
      <c r="O184" s="1">
        <f>SUM(K184:N184)</f>
        <v>21557.340000000004</v>
      </c>
      <c r="P184">
        <v>5105</v>
      </c>
      <c r="Q184" s="1">
        <f>P184+O184</f>
        <v>26662.340000000004</v>
      </c>
      <c r="S184" s="1">
        <f>O184/26</f>
        <v>829.1284615384617</v>
      </c>
      <c r="T184" s="1">
        <f>K184/26/8*2</f>
        <v>173.14750000000004</v>
      </c>
    </row>
    <row r="185">
      <c r="A185" t="str">
        <f>LEFT(B185,2)</f>
        <v>KK</v>
      </c>
      <c r="B185" t="str">
        <v>KK0067</v>
      </c>
      <c r="C185" t="str">
        <v>ESAKKI MUTHU M</v>
      </c>
      <c r="D185" t="str">
        <f>IF(E185="PRODUCTION","DIRECT","INDIRECT")</f>
        <v>DIRECT</v>
      </c>
      <c r="E185" t="str">
        <v>PRODUCTION</v>
      </c>
      <c r="F185" t="str">
        <v>TYRE BUILDING-P2</v>
      </c>
      <c r="G185" t="str">
        <v>CATEGORY III</v>
      </c>
      <c r="H185">
        <v>9499.12</v>
      </c>
      <c r="I185">
        <v>7750.340000000001</v>
      </c>
      <c r="J185">
        <v>757.88</v>
      </c>
      <c r="K185" s="1">
        <f>SUM(H185:J185)</f>
        <v>18007.340000000004</v>
      </c>
      <c r="L185">
        <v>1950</v>
      </c>
      <c r="M185">
        <f>ROUNDUP(K185*3.25%,0)</f>
        <v>586</v>
      </c>
      <c r="N185">
        <f>IF(G185="CATEGORY II",38,IF(G185="CATEGORY III",39,37))*26</f>
        <v>1014</v>
      </c>
      <c r="O185" s="1">
        <f>SUM(K185:N185)</f>
        <v>21557.340000000004</v>
      </c>
      <c r="P185">
        <v>5105</v>
      </c>
      <c r="Q185" s="1">
        <f>P185+O185</f>
        <v>26662.340000000004</v>
      </c>
      <c r="S185" s="1">
        <f>O185/26</f>
        <v>829.1284615384617</v>
      </c>
      <c r="T185" s="1">
        <f>K185/26/8*2</f>
        <v>173.14750000000004</v>
      </c>
    </row>
    <row r="186">
      <c r="A186" t="str">
        <f>LEFT(B186,2)</f>
        <v>KK</v>
      </c>
      <c r="B186" t="str">
        <v>KK0071</v>
      </c>
      <c r="C186" t="str">
        <v>MURUGESAN S</v>
      </c>
      <c r="D186" t="str">
        <f>IF(E186="PRODUCTION","DIRECT","INDIRECT")</f>
        <v>DIRECT</v>
      </c>
      <c r="E186" t="str">
        <v>PRODUCTION</v>
      </c>
      <c r="F186" t="str">
        <v>TYRE BUILDING-P1</v>
      </c>
      <c r="G186" t="str">
        <v>CATEGORY III</v>
      </c>
      <c r="H186">
        <v>9499.12</v>
      </c>
      <c r="I186">
        <v>7750.340000000001</v>
      </c>
      <c r="J186">
        <v>757.88</v>
      </c>
      <c r="K186" s="1">
        <f>SUM(H186:J186)</f>
        <v>18007.340000000004</v>
      </c>
      <c r="L186">
        <v>1950</v>
      </c>
      <c r="M186">
        <f>ROUNDUP(K186*3.25%,0)</f>
        <v>586</v>
      </c>
      <c r="N186">
        <f>IF(G186="CATEGORY II",38,IF(G186="CATEGORY III",39,37))*26</f>
        <v>1014</v>
      </c>
      <c r="O186" s="1">
        <f>SUM(K186:N186)</f>
        <v>21557.340000000004</v>
      </c>
      <c r="P186">
        <v>5105</v>
      </c>
      <c r="Q186" s="1">
        <f>P186+O186</f>
        <v>26662.340000000004</v>
      </c>
      <c r="S186" s="1">
        <f>O186/26</f>
        <v>829.1284615384617</v>
      </c>
      <c r="T186" s="1">
        <f>K186/26/8*2</f>
        <v>173.14750000000004</v>
      </c>
    </row>
    <row r="187">
      <c r="A187" t="str">
        <f>LEFT(B187,2)</f>
        <v>KK</v>
      </c>
      <c r="B187" t="str">
        <v>KK0095</v>
      </c>
      <c r="C187" t="str">
        <v>SURIYA NARAYANAN V</v>
      </c>
      <c r="D187" t="str">
        <f>IF(E187="PRODUCTION","DIRECT","INDIRECT")</f>
        <v>DIRECT</v>
      </c>
      <c r="E187" t="str">
        <v>PRODUCTION</v>
      </c>
      <c r="F187" t="str">
        <v>TAILOR</v>
      </c>
      <c r="G187" t="str">
        <v>CATEGORY III</v>
      </c>
      <c r="H187">
        <v>9499.12</v>
      </c>
      <c r="I187">
        <v>7750.340000000001</v>
      </c>
      <c r="J187">
        <v>757.88</v>
      </c>
      <c r="K187" s="1">
        <f>SUM(H187:J187)</f>
        <v>18007.340000000004</v>
      </c>
      <c r="L187">
        <v>1950</v>
      </c>
      <c r="M187">
        <f>ROUNDUP(K187*3.25%,0)</f>
        <v>586</v>
      </c>
      <c r="N187">
        <f>IF(G187="CATEGORY II",38,IF(G187="CATEGORY III",39,37))*26</f>
        <v>1014</v>
      </c>
      <c r="O187" s="1">
        <f>SUM(K187:N187)</f>
        <v>21557.340000000004</v>
      </c>
      <c r="P187">
        <v>5105</v>
      </c>
      <c r="Q187" s="1">
        <f>P187+O187</f>
        <v>26662.340000000004</v>
      </c>
      <c r="S187" s="1">
        <f>O187/26</f>
        <v>829.1284615384617</v>
      </c>
      <c r="T187" s="1">
        <f>K187/26/8*2</f>
        <v>173.14750000000004</v>
      </c>
    </row>
    <row r="188">
      <c r="A188" t="str">
        <f>LEFT(B188,2)</f>
        <v>KK</v>
      </c>
      <c r="B188" t="str">
        <v>KK0098</v>
      </c>
      <c r="C188" t="str">
        <v>MADASAMY T</v>
      </c>
      <c r="D188" t="str">
        <f>IF(E188="PRODUCTION","DIRECT","INDIRECT")</f>
        <v>DIRECT</v>
      </c>
      <c r="E188" t="str">
        <v>PRODUCTION</v>
      </c>
      <c r="F188" t="str">
        <v>TYRE BUILDING-P3</v>
      </c>
      <c r="G188" t="str">
        <v>CATEGORY III</v>
      </c>
      <c r="H188">
        <v>9499.12</v>
      </c>
      <c r="I188">
        <v>7750.340000000001</v>
      </c>
      <c r="J188">
        <v>757.88</v>
      </c>
      <c r="K188" s="1">
        <f>SUM(H188:J188)</f>
        <v>18007.340000000004</v>
      </c>
      <c r="L188">
        <v>1950</v>
      </c>
      <c r="M188">
        <f>ROUNDUP(K188*3.25%,0)</f>
        <v>586</v>
      </c>
      <c r="N188">
        <f>IF(G188="CATEGORY II",38,IF(G188="CATEGORY III",39,37))*26</f>
        <v>1014</v>
      </c>
      <c r="O188" s="1">
        <f>SUM(K188:N188)</f>
        <v>21557.340000000004</v>
      </c>
      <c r="P188">
        <v>5105</v>
      </c>
      <c r="Q188" s="1">
        <f>P188+O188</f>
        <v>26662.340000000004</v>
      </c>
      <c r="S188" s="1">
        <f>O188/26</f>
        <v>829.1284615384617</v>
      </c>
      <c r="T188" s="1">
        <f>K188/26/8*2</f>
        <v>173.14750000000004</v>
      </c>
    </row>
    <row r="189">
      <c r="A189" t="str">
        <f>LEFT(B189,2)</f>
        <v>KK</v>
      </c>
      <c r="B189" t="str">
        <v>KK0100</v>
      </c>
      <c r="C189" t="str">
        <v>ARUMUGAM S</v>
      </c>
      <c r="D189" t="str">
        <f>IF(E189="PRODUCTION","DIRECT","INDIRECT")</f>
        <v>DIRECT</v>
      </c>
      <c r="E189" t="str">
        <v>PRODUCTION</v>
      </c>
      <c r="F189" t="str">
        <v>TYRE CURING</v>
      </c>
      <c r="G189" t="str">
        <v>CATEGORY III</v>
      </c>
      <c r="H189">
        <v>9499.12</v>
      </c>
      <c r="I189">
        <v>7750.340000000001</v>
      </c>
      <c r="J189">
        <v>757.88</v>
      </c>
      <c r="K189" s="1">
        <f>SUM(H189:J189)</f>
        <v>18007.340000000004</v>
      </c>
      <c r="L189">
        <v>1950</v>
      </c>
      <c r="M189">
        <f>ROUNDUP(K189*3.25%,0)</f>
        <v>586</v>
      </c>
      <c r="N189">
        <f>IF(G189="CATEGORY II",38,IF(G189="CATEGORY III",39,37))*26</f>
        <v>1014</v>
      </c>
      <c r="O189" s="1">
        <f>SUM(K189:N189)</f>
        <v>21557.340000000004</v>
      </c>
      <c r="P189">
        <v>5105</v>
      </c>
      <c r="Q189" s="1">
        <f>P189+O189</f>
        <v>26662.340000000004</v>
      </c>
      <c r="S189" s="1">
        <f>O189/26</f>
        <v>829.1284615384617</v>
      </c>
      <c r="T189" s="1">
        <f>K189/26/8*2</f>
        <v>173.14750000000004</v>
      </c>
    </row>
    <row r="190">
      <c r="A190" t="str">
        <f>LEFT(B190,2)</f>
        <v>KK</v>
      </c>
      <c r="B190" t="str">
        <v>KK0113</v>
      </c>
      <c r="C190" t="str">
        <v>ARUNACHALAM P</v>
      </c>
      <c r="D190" t="str">
        <f>IF(E190="PRODUCTION","DIRECT","INDIRECT")</f>
        <v>INDIRECT</v>
      </c>
      <c r="E190" t="str">
        <v>ENGINEERING</v>
      </c>
      <c r="F190" t="str">
        <v>TCM - BD</v>
      </c>
      <c r="G190" t="str">
        <v>CATEGORY III</v>
      </c>
      <c r="H190">
        <v>9499.12</v>
      </c>
      <c r="I190">
        <v>7750.340000000001</v>
      </c>
      <c r="J190">
        <v>757.88</v>
      </c>
      <c r="K190" s="1">
        <f>SUM(H190:J190)</f>
        <v>18007.340000000004</v>
      </c>
      <c r="L190">
        <v>1950</v>
      </c>
      <c r="M190">
        <f>ROUNDUP(K190*3.25%,0)</f>
        <v>586</v>
      </c>
      <c r="N190">
        <f>IF(G190="CATEGORY II",38,IF(G190="CATEGORY III",39,37))*26</f>
        <v>1014</v>
      </c>
      <c r="O190" s="1">
        <f>SUM(K190:N190)</f>
        <v>21557.340000000004</v>
      </c>
      <c r="P190">
        <v>5105</v>
      </c>
      <c r="Q190" s="1">
        <f>P190+O190</f>
        <v>26662.340000000004</v>
      </c>
      <c r="S190" s="1">
        <f>O190/26</f>
        <v>829.1284615384617</v>
      </c>
      <c r="T190" s="1">
        <f>K190/26/8*2</f>
        <v>173.14750000000004</v>
      </c>
    </row>
    <row r="191">
      <c r="A191" t="str">
        <f>LEFT(B191,2)</f>
        <v>KK</v>
      </c>
      <c r="B191" t="str">
        <v>KK0123</v>
      </c>
      <c r="C191" t="str">
        <v>KARTHIKEYAN S</v>
      </c>
      <c r="D191" t="str">
        <f>IF(E191="PRODUCTION","DIRECT","INDIRECT")</f>
        <v>DIRECT</v>
      </c>
      <c r="E191" t="str">
        <v>PRODUCTION</v>
      </c>
      <c r="F191" t="str">
        <v>TYRE CURING</v>
      </c>
      <c r="G191" t="str">
        <v>CATEGORY III</v>
      </c>
      <c r="H191">
        <v>9499.12</v>
      </c>
      <c r="I191">
        <v>7750.340000000001</v>
      </c>
      <c r="J191">
        <v>757.88</v>
      </c>
      <c r="K191" s="1">
        <f>SUM(H191:J191)</f>
        <v>18007.340000000004</v>
      </c>
      <c r="L191">
        <v>1950</v>
      </c>
      <c r="M191">
        <f>ROUNDUP(K191*3.25%,0)</f>
        <v>586</v>
      </c>
      <c r="N191">
        <f>IF(G191="CATEGORY II",38,IF(G191="CATEGORY III",39,37))*26</f>
        <v>1014</v>
      </c>
      <c r="O191" s="1">
        <f>SUM(K191:N191)</f>
        <v>21557.340000000004</v>
      </c>
      <c r="P191">
        <v>5105</v>
      </c>
      <c r="Q191" s="1">
        <f>P191+O191</f>
        <v>26662.340000000004</v>
      </c>
      <c r="S191" s="1">
        <f>O191/26</f>
        <v>829.1284615384617</v>
      </c>
      <c r="T191" s="1">
        <f>K191/26/8*2</f>
        <v>173.14750000000004</v>
      </c>
    </row>
    <row r="192">
      <c r="A192" t="str">
        <f>LEFT(B192,2)</f>
        <v>KK</v>
      </c>
      <c r="B192" t="str">
        <v>KK0131</v>
      </c>
      <c r="C192" t="str">
        <v>SURESH A</v>
      </c>
      <c r="D192" t="str">
        <f>IF(E192="PRODUCTION","DIRECT","INDIRECT")</f>
        <v>DIRECT</v>
      </c>
      <c r="E192" t="str">
        <v>PRODUCTION</v>
      </c>
      <c r="F192" t="str">
        <v>RADIAL MARANGONI</v>
      </c>
      <c r="G192" t="str">
        <v>CATEGORY III</v>
      </c>
      <c r="H192">
        <v>9499.12</v>
      </c>
      <c r="I192">
        <v>7750.340000000001</v>
      </c>
      <c r="J192">
        <v>757.88</v>
      </c>
      <c r="K192" s="1">
        <f>SUM(H192:J192)</f>
        <v>18007.340000000004</v>
      </c>
      <c r="L192">
        <v>1950</v>
      </c>
      <c r="M192">
        <f>ROUNDUP(K192*3.25%,0)</f>
        <v>586</v>
      </c>
      <c r="N192">
        <f>IF(G192="CATEGORY II",38,IF(G192="CATEGORY III",39,37))*26</f>
        <v>1014</v>
      </c>
      <c r="O192" s="1">
        <f>SUM(K192:N192)</f>
        <v>21557.340000000004</v>
      </c>
      <c r="P192">
        <v>5105</v>
      </c>
      <c r="Q192" s="1">
        <f>P192+O192</f>
        <v>26662.340000000004</v>
      </c>
      <c r="S192" s="1">
        <f>O192/26</f>
        <v>829.1284615384617</v>
      </c>
      <c r="T192" s="1">
        <f>K192/26/8*2</f>
        <v>173.14750000000004</v>
      </c>
    </row>
    <row r="193">
      <c r="A193" t="str">
        <f>LEFT(B193,2)</f>
        <v>KK</v>
      </c>
      <c r="B193" t="str">
        <v>KK0164</v>
      </c>
      <c r="C193" t="str">
        <v>SANKAR NARAYANAN B</v>
      </c>
      <c r="D193" t="str">
        <f>IF(E193="PRODUCTION","DIRECT","INDIRECT")</f>
        <v>DIRECT</v>
      </c>
      <c r="E193" t="str">
        <v>PRODUCTION</v>
      </c>
      <c r="F193" t="str">
        <v>TYRE BUILDING-P2</v>
      </c>
      <c r="G193" t="str">
        <v>CATEGORY III</v>
      </c>
      <c r="H193">
        <v>9499.12</v>
      </c>
      <c r="I193">
        <v>7750.340000000001</v>
      </c>
      <c r="J193">
        <v>757.88</v>
      </c>
      <c r="K193" s="1">
        <f>SUM(H193:J193)</f>
        <v>18007.340000000004</v>
      </c>
      <c r="L193">
        <v>1950</v>
      </c>
      <c r="M193">
        <f>ROUNDUP(K193*3.25%,0)</f>
        <v>586</v>
      </c>
      <c r="N193">
        <f>IF(G193="CATEGORY II",38,IF(G193="CATEGORY III",39,37))*26</f>
        <v>1014</v>
      </c>
      <c r="O193" s="1">
        <f>SUM(K193:N193)</f>
        <v>21557.340000000004</v>
      </c>
      <c r="P193">
        <v>5105</v>
      </c>
      <c r="Q193" s="1">
        <f>P193+O193</f>
        <v>26662.340000000004</v>
      </c>
      <c r="S193" s="1">
        <f>O193/26</f>
        <v>829.1284615384617</v>
      </c>
      <c r="T193" s="1">
        <f>K193/26/8*2</f>
        <v>173.14750000000004</v>
      </c>
    </row>
    <row r="194">
      <c r="A194" t="str">
        <f>LEFT(B194,2)</f>
        <v>KK</v>
      </c>
      <c r="B194" t="str">
        <v>KK0185</v>
      </c>
      <c r="C194" t="str">
        <v>SELVARAJ G</v>
      </c>
      <c r="D194" t="str">
        <f>IF(E194="PRODUCTION","DIRECT","INDIRECT")</f>
        <v>DIRECT</v>
      </c>
      <c r="E194" t="str">
        <v>PRODUCTION</v>
      </c>
      <c r="F194" t="str">
        <v>TYRE CURING</v>
      </c>
      <c r="G194" t="str">
        <v>CATEGORY III</v>
      </c>
      <c r="H194">
        <v>9499.12</v>
      </c>
      <c r="I194">
        <v>7750.340000000001</v>
      </c>
      <c r="J194">
        <v>757.88</v>
      </c>
      <c r="K194" s="1">
        <f>SUM(H194:J194)</f>
        <v>18007.340000000004</v>
      </c>
      <c r="L194">
        <v>1950</v>
      </c>
      <c r="M194">
        <f>ROUNDUP(K194*3.25%,0)</f>
        <v>586</v>
      </c>
      <c r="N194">
        <f>IF(G194="CATEGORY II",38,IF(G194="CATEGORY III",39,37))*26</f>
        <v>1014</v>
      </c>
      <c r="O194" s="1">
        <f>SUM(K194:N194)</f>
        <v>21557.340000000004</v>
      </c>
      <c r="P194">
        <v>5105</v>
      </c>
      <c r="Q194" s="1">
        <f>P194+O194</f>
        <v>26662.340000000004</v>
      </c>
      <c r="S194" s="1">
        <f>O194/26</f>
        <v>829.1284615384617</v>
      </c>
      <c r="T194" s="1">
        <f>K194/26/8*2</f>
        <v>173.14750000000004</v>
      </c>
    </row>
    <row r="195">
      <c r="A195" t="str">
        <f>LEFT(B195,2)</f>
        <v>KK</v>
      </c>
      <c r="B195" t="str">
        <v>KK0186</v>
      </c>
      <c r="C195" t="str">
        <v>RAMA LAKSHMANAN N</v>
      </c>
      <c r="D195" t="str">
        <f>IF(E195="PRODUCTION","DIRECT","INDIRECT")</f>
        <v>DIRECT</v>
      </c>
      <c r="E195" t="str">
        <v>PRODUCTION</v>
      </c>
      <c r="F195" t="str">
        <v>RADIAL MARANGONI</v>
      </c>
      <c r="G195" t="str">
        <v>CATEGORY III</v>
      </c>
      <c r="H195">
        <v>9499.12</v>
      </c>
      <c r="I195">
        <v>7750.340000000001</v>
      </c>
      <c r="J195">
        <v>757.88</v>
      </c>
      <c r="K195" s="1">
        <f>SUM(H195:J195)</f>
        <v>18007.340000000004</v>
      </c>
      <c r="L195">
        <v>1950</v>
      </c>
      <c r="M195">
        <f>ROUNDUP(K195*3.25%,0)</f>
        <v>586</v>
      </c>
      <c r="N195">
        <f>IF(G195="CATEGORY II",38,IF(G195="CATEGORY III",39,37))*26</f>
        <v>1014</v>
      </c>
      <c r="O195" s="1">
        <f>SUM(K195:N195)</f>
        <v>21557.340000000004</v>
      </c>
      <c r="P195">
        <v>5105</v>
      </c>
      <c r="Q195" s="1">
        <f>P195+O195</f>
        <v>26662.340000000004</v>
      </c>
      <c r="S195" s="1">
        <f>O195/26</f>
        <v>829.1284615384617</v>
      </c>
      <c r="T195" s="1">
        <f>K195/26/8*2</f>
        <v>173.14750000000004</v>
      </c>
    </row>
    <row r="196">
      <c r="A196" t="str">
        <f>LEFT(B196,2)</f>
        <v>KK</v>
      </c>
      <c r="B196" t="str">
        <v>KK0187</v>
      </c>
      <c r="C196" t="str">
        <v>THALAVAI K</v>
      </c>
      <c r="D196" t="str">
        <f>IF(E196="PRODUCTION","DIRECT","INDIRECT")</f>
        <v>DIRECT</v>
      </c>
      <c r="E196" t="str">
        <v>PRODUCTION</v>
      </c>
      <c r="F196" t="str">
        <v>MIXING</v>
      </c>
      <c r="G196" t="str">
        <v>CATEGORY III</v>
      </c>
      <c r="H196">
        <v>9499.12</v>
      </c>
      <c r="I196">
        <v>7750.340000000001</v>
      </c>
      <c r="J196">
        <v>757.88</v>
      </c>
      <c r="K196" s="1">
        <f>SUM(H196:J196)</f>
        <v>18007.340000000004</v>
      </c>
      <c r="L196">
        <v>1950</v>
      </c>
      <c r="M196">
        <f>ROUNDUP(K196*3.25%,0)</f>
        <v>586</v>
      </c>
      <c r="N196">
        <f>IF(G196="CATEGORY II",38,IF(G196="CATEGORY III",39,37))*26</f>
        <v>1014</v>
      </c>
      <c r="O196" s="1">
        <f>SUM(K196:N196)</f>
        <v>21557.340000000004</v>
      </c>
      <c r="P196">
        <v>5105</v>
      </c>
      <c r="Q196" s="1">
        <f>P196+O196</f>
        <v>26662.340000000004</v>
      </c>
      <c r="S196" s="1">
        <f>O196/26</f>
        <v>829.1284615384617</v>
      </c>
      <c r="T196" s="1">
        <f>K196/26/8*2</f>
        <v>173.14750000000004</v>
      </c>
    </row>
    <row r="197">
      <c r="A197" t="str">
        <f>LEFT(B197,2)</f>
        <v>KK</v>
      </c>
      <c r="B197" t="str">
        <v>KK0214</v>
      </c>
      <c r="C197" t="str">
        <v>KANNAN M</v>
      </c>
      <c r="D197" t="str">
        <f>IF(E197="PRODUCTION","DIRECT","INDIRECT")</f>
        <v>DIRECT</v>
      </c>
      <c r="E197" t="str">
        <v>PRODUCTION</v>
      </c>
      <c r="F197" t="str">
        <v>BEAD WINDING</v>
      </c>
      <c r="G197" t="str">
        <v>CATEGORY III</v>
      </c>
      <c r="H197">
        <v>9499.12</v>
      </c>
      <c r="I197">
        <v>7750.340000000001</v>
      </c>
      <c r="J197">
        <v>717.88</v>
      </c>
      <c r="K197" s="1">
        <f>SUM(H197:J197)</f>
        <v>17967.340000000004</v>
      </c>
      <c r="L197">
        <v>1950</v>
      </c>
      <c r="M197">
        <f>ROUNDUP(K197*3.25%,0)</f>
        <v>584</v>
      </c>
      <c r="N197">
        <f>IF(G197="CATEGORY II",38,IF(G197="CATEGORY III",39,37))*26</f>
        <v>1014</v>
      </c>
      <c r="O197" s="1">
        <f>SUM(K197:N197)</f>
        <v>21515.340000000004</v>
      </c>
      <c r="P197">
        <v>5095</v>
      </c>
      <c r="Q197" s="1">
        <f>P197+O197</f>
        <v>26610.340000000004</v>
      </c>
      <c r="S197" s="1">
        <f>O197/26</f>
        <v>827.513076923077</v>
      </c>
      <c r="T197" s="1">
        <f>K197/26/8*2</f>
        <v>172.76288461538465</v>
      </c>
    </row>
    <row r="198">
      <c r="A198" t="str">
        <f>LEFT(B198,2)</f>
        <v>KK</v>
      </c>
      <c r="B198" t="str">
        <v>KK0285</v>
      </c>
      <c r="C198" t="str">
        <v>THANGA PANDIAN N</v>
      </c>
      <c r="D198" t="str">
        <f>IF(E198="PRODUCTION","DIRECT","INDIRECT")</f>
        <v>DIRECT</v>
      </c>
      <c r="E198" t="str">
        <v>PRODUCTION</v>
      </c>
      <c r="F198" t="str">
        <v>BEAD WINDING</v>
      </c>
      <c r="G198" t="str">
        <v>CATEGORY III</v>
      </c>
      <c r="H198">
        <v>9499.12</v>
      </c>
      <c r="I198">
        <v>7750.340000000001</v>
      </c>
      <c r="J198">
        <v>757.88</v>
      </c>
      <c r="K198" s="1">
        <f>SUM(H198:J198)</f>
        <v>18007.340000000004</v>
      </c>
      <c r="L198">
        <v>1950</v>
      </c>
      <c r="M198">
        <f>ROUNDUP(K198*3.25%,0)</f>
        <v>586</v>
      </c>
      <c r="N198">
        <f>IF(G198="CATEGORY II",38,IF(G198="CATEGORY III",39,37))*26</f>
        <v>1014</v>
      </c>
      <c r="O198" s="1">
        <f>SUM(K198:N198)</f>
        <v>21557.340000000004</v>
      </c>
      <c r="P198">
        <v>5105</v>
      </c>
      <c r="Q198" s="1">
        <f>P198+O198</f>
        <v>26662.340000000004</v>
      </c>
      <c r="S198" s="1">
        <f>O198/26</f>
        <v>829.1284615384617</v>
      </c>
      <c r="T198" s="1">
        <f>K198/26/8*2</f>
        <v>173.14750000000004</v>
      </c>
    </row>
    <row r="199">
      <c r="A199" t="str">
        <f>LEFT(B199,2)</f>
        <v>KK</v>
      </c>
      <c r="B199" t="str">
        <v>KK0316</v>
      </c>
      <c r="C199" t="str">
        <v>SANKARA NARAYANAN A</v>
      </c>
      <c r="D199" t="str">
        <f>IF(E199="PRODUCTION","DIRECT","INDIRECT")</f>
        <v>DIRECT</v>
      </c>
      <c r="E199" t="str">
        <v>PRODUCTION</v>
      </c>
      <c r="F199" t="str">
        <v>BIAS CUTTING-4</v>
      </c>
      <c r="G199" t="str">
        <v>CATEGORY III</v>
      </c>
      <c r="H199">
        <v>9499.12</v>
      </c>
      <c r="I199">
        <v>7750.340000000001</v>
      </c>
      <c r="J199">
        <v>717.88</v>
      </c>
      <c r="K199" s="1">
        <f>SUM(H199:J199)</f>
        <v>17967.340000000004</v>
      </c>
      <c r="L199">
        <v>1950</v>
      </c>
      <c r="M199">
        <f>ROUNDUP(K199*3.25%,0)</f>
        <v>584</v>
      </c>
      <c r="N199">
        <f>IF(G199="CATEGORY II",38,IF(G199="CATEGORY III",39,37))*26</f>
        <v>1014</v>
      </c>
      <c r="O199" s="1">
        <f>SUM(K199:N199)</f>
        <v>21515.340000000004</v>
      </c>
      <c r="P199">
        <v>5095</v>
      </c>
      <c r="Q199" s="1">
        <f>P199+O199</f>
        <v>26610.340000000004</v>
      </c>
      <c r="S199" s="1">
        <f>O199/26</f>
        <v>827.513076923077</v>
      </c>
      <c r="T199" s="1">
        <f>K199/26/8*2</f>
        <v>172.76288461538465</v>
      </c>
    </row>
    <row r="200">
      <c r="A200" t="str">
        <f>LEFT(B200,2)</f>
        <v>KK</v>
      </c>
      <c r="B200" t="str">
        <v>KK0339</v>
      </c>
      <c r="C200" t="str">
        <v>PANDARAM V</v>
      </c>
      <c r="D200" t="str">
        <f>IF(E200="PRODUCTION","DIRECT","INDIRECT")</f>
        <v>DIRECT</v>
      </c>
      <c r="E200" t="str">
        <v>PRODUCTION</v>
      </c>
      <c r="F200" t="str">
        <v>TYRE BUILDING-P1</v>
      </c>
      <c r="G200" t="str">
        <v>CATEGORY III</v>
      </c>
      <c r="H200">
        <v>9499.12</v>
      </c>
      <c r="I200">
        <v>7750.340000000001</v>
      </c>
      <c r="J200">
        <v>717.88</v>
      </c>
      <c r="K200" s="1">
        <f>SUM(H200:J200)</f>
        <v>17967.340000000004</v>
      </c>
      <c r="L200">
        <v>1950</v>
      </c>
      <c r="M200">
        <f>ROUNDUP(K200*3.25%,0)</f>
        <v>584</v>
      </c>
      <c r="N200">
        <f>IF(G200="CATEGORY II",38,IF(G200="CATEGORY III",39,37))*26</f>
        <v>1014</v>
      </c>
      <c r="O200" s="1">
        <f>SUM(K200:N200)</f>
        <v>21515.340000000004</v>
      </c>
      <c r="P200">
        <v>5095</v>
      </c>
      <c r="Q200" s="1">
        <f>P200+O200</f>
        <v>26610.340000000004</v>
      </c>
      <c r="S200" s="1">
        <f>O200/26</f>
        <v>827.513076923077</v>
      </c>
      <c r="T200" s="1">
        <f>K200/26/8*2</f>
        <v>172.76288461538465</v>
      </c>
    </row>
    <row r="201">
      <c r="A201" t="str">
        <f>LEFT(B201,2)</f>
        <v>KK</v>
      </c>
      <c r="B201" t="str">
        <v>KK0343</v>
      </c>
      <c r="C201" t="str">
        <v>PANDARAM S</v>
      </c>
      <c r="D201" t="str">
        <f>IF(E201="PRODUCTION","DIRECT","INDIRECT")</f>
        <v>DIRECT</v>
      </c>
      <c r="E201" t="str">
        <v>PRODUCTION</v>
      </c>
      <c r="F201" t="str">
        <v>EXTRUDER</v>
      </c>
      <c r="G201" t="str">
        <v>CATEGORY III</v>
      </c>
      <c r="H201">
        <v>9499.12</v>
      </c>
      <c r="I201">
        <v>7750.340000000001</v>
      </c>
      <c r="J201">
        <v>717.88</v>
      </c>
      <c r="K201" s="1">
        <f>SUM(H201:J201)</f>
        <v>17967.340000000004</v>
      </c>
      <c r="L201">
        <v>1950</v>
      </c>
      <c r="M201">
        <f>ROUNDUP(K201*3.25%,0)</f>
        <v>584</v>
      </c>
      <c r="N201">
        <f>IF(G201="CATEGORY II",38,IF(G201="CATEGORY III",39,37))*26</f>
        <v>1014</v>
      </c>
      <c r="O201" s="1">
        <f>SUM(K201:N201)</f>
        <v>21515.340000000004</v>
      </c>
      <c r="P201">
        <v>5095</v>
      </c>
      <c r="Q201" s="1">
        <f>P201+O201</f>
        <v>26610.340000000004</v>
      </c>
      <c r="S201" s="1">
        <f>O201/26</f>
        <v>827.513076923077</v>
      </c>
      <c r="T201" s="1">
        <f>K201/26/8*2</f>
        <v>172.76288461538465</v>
      </c>
    </row>
    <row r="202">
      <c r="A202" t="str">
        <f>LEFT(B202,2)</f>
        <v>KK</v>
      </c>
      <c r="B202" t="str">
        <v>KK0345</v>
      </c>
      <c r="C202" t="str">
        <v>THANGA PANDIAN D</v>
      </c>
      <c r="D202" t="str">
        <f>IF(E202="PRODUCTION","DIRECT","INDIRECT")</f>
        <v>INDIRECT</v>
      </c>
      <c r="E202" t="str">
        <v>QUALITY CONTROL</v>
      </c>
      <c r="F202" t="str">
        <v>Final Finish QA</v>
      </c>
      <c r="G202" t="str">
        <v>CATEGORY III</v>
      </c>
      <c r="H202">
        <v>9499.12</v>
      </c>
      <c r="I202">
        <v>7750.340000000001</v>
      </c>
      <c r="J202">
        <v>717.88</v>
      </c>
      <c r="K202" s="1">
        <f>SUM(H202:J202)</f>
        <v>17967.340000000004</v>
      </c>
      <c r="L202">
        <v>1950</v>
      </c>
      <c r="M202">
        <f>ROUNDUP(K202*3.25%,0)</f>
        <v>584</v>
      </c>
      <c r="N202">
        <f>IF(G202="CATEGORY II",38,IF(G202="CATEGORY III",39,37))*26</f>
        <v>1014</v>
      </c>
      <c r="O202" s="1">
        <f>SUM(K202:N202)</f>
        <v>21515.340000000004</v>
      </c>
      <c r="P202">
        <v>5095</v>
      </c>
      <c r="Q202" s="1">
        <f>P202+O202</f>
        <v>26610.340000000004</v>
      </c>
      <c r="S202" s="1">
        <f>O202/26</f>
        <v>827.513076923077</v>
      </c>
      <c r="T202" s="1">
        <f>K202/26/8*2</f>
        <v>172.76288461538465</v>
      </c>
    </row>
    <row r="203">
      <c r="A203" t="str">
        <f>LEFT(B203,2)</f>
        <v>KK</v>
      </c>
      <c r="B203" t="str">
        <v>KK0349</v>
      </c>
      <c r="C203" t="str">
        <v>BALA MURUGAN E</v>
      </c>
      <c r="D203" t="str">
        <f>IF(E203="PRODUCTION","DIRECT","INDIRECT")</f>
        <v>DIRECT</v>
      </c>
      <c r="E203" t="str">
        <v>PRODUCTION</v>
      </c>
      <c r="F203" t="str">
        <v>TYRE BUILDING-P2</v>
      </c>
      <c r="G203" t="str">
        <v>CATEGORY III</v>
      </c>
      <c r="H203">
        <v>9499.12</v>
      </c>
      <c r="I203">
        <v>7750.340000000001</v>
      </c>
      <c r="J203">
        <v>717.88</v>
      </c>
      <c r="K203" s="1">
        <f>SUM(H203:J203)</f>
        <v>17967.340000000004</v>
      </c>
      <c r="L203">
        <v>1950</v>
      </c>
      <c r="M203">
        <f>ROUNDUP(K203*3.25%,0)</f>
        <v>584</v>
      </c>
      <c r="N203">
        <f>IF(G203="CATEGORY II",38,IF(G203="CATEGORY III",39,37))*26</f>
        <v>1014</v>
      </c>
      <c r="O203" s="1">
        <f>SUM(K203:N203)</f>
        <v>21515.340000000004</v>
      </c>
      <c r="P203">
        <v>5095</v>
      </c>
      <c r="Q203" s="1">
        <f>P203+O203</f>
        <v>26610.340000000004</v>
      </c>
      <c r="S203" s="1">
        <f>O203/26</f>
        <v>827.513076923077</v>
      </c>
      <c r="T203" s="1">
        <f>K203/26/8*2</f>
        <v>172.76288461538465</v>
      </c>
    </row>
    <row r="204">
      <c r="A204" t="str">
        <f>LEFT(B204,2)</f>
        <v>KK</v>
      </c>
      <c r="B204" t="str">
        <v>KK0350</v>
      </c>
      <c r="C204" t="str">
        <v>SIVA N</v>
      </c>
      <c r="D204" t="str">
        <f>IF(E204="PRODUCTION","DIRECT","INDIRECT")</f>
        <v>DIRECT</v>
      </c>
      <c r="E204" t="str">
        <v>PRODUCTION</v>
      </c>
      <c r="F204" t="str">
        <v>TYRE BUILDING-P2</v>
      </c>
      <c r="G204" t="str">
        <v>CATEGORY III</v>
      </c>
      <c r="H204">
        <v>9499.12</v>
      </c>
      <c r="I204">
        <v>7750.340000000001</v>
      </c>
      <c r="J204">
        <v>717.88</v>
      </c>
      <c r="K204" s="1">
        <f>SUM(H204:J204)</f>
        <v>17967.340000000004</v>
      </c>
      <c r="L204">
        <v>1950</v>
      </c>
      <c r="M204">
        <f>ROUNDUP(K204*3.25%,0)</f>
        <v>584</v>
      </c>
      <c r="N204">
        <f>IF(G204="CATEGORY II",38,IF(G204="CATEGORY III",39,37))*26</f>
        <v>1014</v>
      </c>
      <c r="O204" s="1">
        <f>SUM(K204:N204)</f>
        <v>21515.340000000004</v>
      </c>
      <c r="P204">
        <v>5095</v>
      </c>
      <c r="Q204" s="1">
        <f>P204+O204</f>
        <v>26610.340000000004</v>
      </c>
      <c r="S204" s="1">
        <f>O204/26</f>
        <v>827.513076923077</v>
      </c>
      <c r="T204" s="1">
        <f>K204/26/8*2</f>
        <v>172.76288461538465</v>
      </c>
    </row>
    <row r="205">
      <c r="A205" t="str">
        <f>LEFT(B205,2)</f>
        <v>KK</v>
      </c>
      <c r="B205" t="str">
        <v>KK0405</v>
      </c>
      <c r="C205" t="str">
        <v>PACKIYARAJ A</v>
      </c>
      <c r="D205" t="str">
        <f>IF(E205="PRODUCTION","DIRECT","INDIRECT")</f>
        <v>DIRECT</v>
      </c>
      <c r="E205" t="str">
        <v>PRODUCTION</v>
      </c>
      <c r="F205" t="str">
        <v>TYRE CURING</v>
      </c>
      <c r="G205" t="str">
        <v>CATEGORY III</v>
      </c>
      <c r="H205">
        <v>9499.12</v>
      </c>
      <c r="I205">
        <v>7750.340000000001</v>
      </c>
      <c r="J205">
        <v>607.88</v>
      </c>
      <c r="K205" s="1">
        <f>SUM(H205:J205)</f>
        <v>17857.340000000004</v>
      </c>
      <c r="L205">
        <v>1950</v>
      </c>
      <c r="M205">
        <f>ROUNDUP(K205*3.25%,0)</f>
        <v>581</v>
      </c>
      <c r="N205">
        <f>IF(G205="CATEGORY II",38,IF(G205="CATEGORY III",39,37))*26</f>
        <v>1014</v>
      </c>
      <c r="O205" s="1">
        <f>SUM(K205:N205)</f>
        <v>21402.340000000004</v>
      </c>
      <c r="P205">
        <v>4755</v>
      </c>
      <c r="Q205" s="1">
        <f>P205+O205</f>
        <v>26157.340000000004</v>
      </c>
      <c r="S205" s="1">
        <f>O205/26</f>
        <v>823.1669230769232</v>
      </c>
      <c r="T205" s="1">
        <f>K205/26/8*2</f>
        <v>171.70519230769236</v>
      </c>
    </row>
    <row r="206">
      <c r="A206" t="str">
        <f>LEFT(B206,2)</f>
        <v>KK</v>
      </c>
      <c r="B206" t="str">
        <v>KK0413</v>
      </c>
      <c r="C206" t="str">
        <v>SAVARI REGANRAJ R</v>
      </c>
      <c r="D206" t="str">
        <f>IF(E206="PRODUCTION","DIRECT","INDIRECT")</f>
        <v>INDIRECT</v>
      </c>
      <c r="E206" t="str">
        <v>QUALITY CONTROL</v>
      </c>
      <c r="F206" t="str">
        <v>Final Finish RRO QA</v>
      </c>
      <c r="G206" t="str">
        <v>CATEGORY III</v>
      </c>
      <c r="H206">
        <v>9499.12</v>
      </c>
      <c r="I206">
        <v>7750.340000000001</v>
      </c>
      <c r="J206">
        <v>607.88</v>
      </c>
      <c r="K206" s="1">
        <f>SUM(H206:J206)</f>
        <v>17857.340000000004</v>
      </c>
      <c r="L206">
        <v>1950</v>
      </c>
      <c r="M206">
        <f>ROUNDUP(K206*3.25%,0)</f>
        <v>581</v>
      </c>
      <c r="N206">
        <f>IF(G206="CATEGORY II",38,IF(G206="CATEGORY III",39,37))*26</f>
        <v>1014</v>
      </c>
      <c r="O206" s="1">
        <f>SUM(K206:N206)</f>
        <v>21402.340000000004</v>
      </c>
      <c r="P206">
        <v>4755</v>
      </c>
      <c r="Q206" s="1">
        <f>P206+O206</f>
        <v>26157.340000000004</v>
      </c>
      <c r="S206" s="1">
        <f>O206/26</f>
        <v>823.1669230769232</v>
      </c>
      <c r="T206" s="1">
        <f>K206/26/8*2</f>
        <v>171.70519230769236</v>
      </c>
    </row>
    <row r="207">
      <c r="A207" t="str">
        <f>LEFT(B207,2)</f>
        <v>KK</v>
      </c>
      <c r="B207" t="str">
        <v>KK0450</v>
      </c>
      <c r="C207" t="str">
        <v>RAMACHANDRAN M</v>
      </c>
      <c r="D207" t="str">
        <f>IF(E207="PRODUCTION","DIRECT","INDIRECT")</f>
        <v>DIRECT</v>
      </c>
      <c r="E207" t="str">
        <v>PRODUCTION</v>
      </c>
      <c r="F207" t="str">
        <v>TYRE CURING</v>
      </c>
      <c r="G207" t="str">
        <v>CATEGORY III</v>
      </c>
      <c r="H207">
        <v>9499.12</v>
      </c>
      <c r="I207">
        <v>7750.340000000001</v>
      </c>
      <c r="J207">
        <v>607.88</v>
      </c>
      <c r="K207" s="1">
        <f>SUM(H207:J207)</f>
        <v>17857.340000000004</v>
      </c>
      <c r="L207">
        <v>1950</v>
      </c>
      <c r="M207">
        <f>ROUNDUP(K207*3.25%,0)</f>
        <v>581</v>
      </c>
      <c r="N207">
        <f>IF(G207="CATEGORY II",38,IF(G207="CATEGORY III",39,37))*26</f>
        <v>1014</v>
      </c>
      <c r="O207" s="1">
        <f>SUM(K207:N207)</f>
        <v>21402.340000000004</v>
      </c>
      <c r="P207">
        <v>4755</v>
      </c>
      <c r="Q207" s="1">
        <f>P207+O207</f>
        <v>26157.340000000004</v>
      </c>
      <c r="S207" s="1">
        <f>O207/26</f>
        <v>823.1669230769232</v>
      </c>
      <c r="T207" s="1">
        <f>K207/26/8*2</f>
        <v>171.70519230769236</v>
      </c>
    </row>
    <row r="208">
      <c r="A208" t="str">
        <f>LEFT(B208,2)</f>
        <v>KK</v>
      </c>
      <c r="B208" t="str">
        <v>KK0468</v>
      </c>
      <c r="C208" t="str">
        <v>IYYAPPAN U</v>
      </c>
      <c r="D208" t="str">
        <f>IF(E208="PRODUCTION","DIRECT","INDIRECT")</f>
        <v>DIRECT</v>
      </c>
      <c r="E208" t="str">
        <v>PRODUCTION</v>
      </c>
      <c r="F208" t="str">
        <v>TYRE CURING</v>
      </c>
      <c r="G208" t="str">
        <v>CATEGORY III</v>
      </c>
      <c r="H208">
        <v>9499.12</v>
      </c>
      <c r="I208">
        <v>7750.340000000001</v>
      </c>
      <c r="J208">
        <v>607.88</v>
      </c>
      <c r="K208" s="1">
        <f>SUM(H208:J208)</f>
        <v>17857.340000000004</v>
      </c>
      <c r="L208">
        <v>1950</v>
      </c>
      <c r="M208">
        <f>ROUNDUP(K208*3.25%,0)</f>
        <v>581</v>
      </c>
      <c r="N208">
        <f>IF(G208="CATEGORY II",38,IF(G208="CATEGORY III",39,37))*26</f>
        <v>1014</v>
      </c>
      <c r="O208" s="1">
        <f>SUM(K208:N208)</f>
        <v>21402.340000000004</v>
      </c>
      <c r="P208">
        <v>4755</v>
      </c>
      <c r="Q208" s="1">
        <f>P208+O208</f>
        <v>26157.340000000004</v>
      </c>
      <c r="S208" s="1">
        <f>O208/26</f>
        <v>823.1669230769232</v>
      </c>
      <c r="T208" s="1">
        <f>K208/26/8*2</f>
        <v>171.70519230769236</v>
      </c>
    </row>
    <row r="209">
      <c r="A209" t="str">
        <f>LEFT(B209,2)</f>
        <v>KK</v>
      </c>
      <c r="B209" t="str">
        <v>KK0475</v>
      </c>
      <c r="C209" t="str">
        <v>RAMASAMY M</v>
      </c>
      <c r="D209" t="str">
        <f>IF(E209="PRODUCTION","DIRECT","INDIRECT")</f>
        <v>DIRECT</v>
      </c>
      <c r="E209" t="str">
        <v>PRODUCTION</v>
      </c>
      <c r="F209" t="str">
        <v>TYRE CURING</v>
      </c>
      <c r="G209" t="str">
        <v>CATEGORY III</v>
      </c>
      <c r="H209">
        <v>9499.12</v>
      </c>
      <c r="I209">
        <v>7750.340000000001</v>
      </c>
      <c r="J209">
        <v>607.88</v>
      </c>
      <c r="K209" s="1">
        <f>SUM(H209:J209)</f>
        <v>17857.340000000004</v>
      </c>
      <c r="L209">
        <v>1950</v>
      </c>
      <c r="M209">
        <f>ROUNDUP(K209*3.25%,0)</f>
        <v>581</v>
      </c>
      <c r="N209">
        <f>IF(G209="CATEGORY II",38,IF(G209="CATEGORY III",39,37))*26</f>
        <v>1014</v>
      </c>
      <c r="O209" s="1">
        <f>SUM(K209:N209)</f>
        <v>21402.340000000004</v>
      </c>
      <c r="P209">
        <v>4755</v>
      </c>
      <c r="Q209" s="1">
        <f>P209+O209</f>
        <v>26157.340000000004</v>
      </c>
      <c r="S209" s="1">
        <f>O209/26</f>
        <v>823.1669230769232</v>
      </c>
      <c r="T209" s="1">
        <f>K209/26/8*2</f>
        <v>171.70519230769236</v>
      </c>
    </row>
    <row r="210">
      <c r="A210" t="str">
        <f>LEFT(B210,2)</f>
        <v>KK</v>
      </c>
      <c r="B210" t="str">
        <v>KK0488</v>
      </c>
      <c r="C210" t="str">
        <v>MURUGAN S</v>
      </c>
      <c r="D210" t="str">
        <f>IF(E210="PRODUCTION","DIRECT","INDIRECT")</f>
        <v>DIRECT</v>
      </c>
      <c r="E210" t="str">
        <v>PRODUCTION</v>
      </c>
      <c r="F210" t="str">
        <v>TYRE BUILDING-P1</v>
      </c>
      <c r="G210" t="str">
        <v>CATEGORY III</v>
      </c>
      <c r="H210">
        <v>9499.12</v>
      </c>
      <c r="I210">
        <v>7750.340000000001</v>
      </c>
      <c r="J210">
        <v>797.88</v>
      </c>
      <c r="K210" s="1">
        <f>SUM(H210:J210)</f>
        <v>18047.340000000004</v>
      </c>
      <c r="L210">
        <v>1950</v>
      </c>
      <c r="M210">
        <f>ROUNDUP(K210*3.25%,0)</f>
        <v>587</v>
      </c>
      <c r="N210">
        <f>IF(G210="CATEGORY II",38,IF(G210="CATEGORY III",39,37))*26</f>
        <v>1014</v>
      </c>
      <c r="O210" s="1">
        <f>SUM(K210:N210)</f>
        <v>21598.340000000004</v>
      </c>
      <c r="P210">
        <v>5125</v>
      </c>
      <c r="Q210" s="1">
        <f>P210+O210</f>
        <v>26723.340000000004</v>
      </c>
      <c r="S210" s="1">
        <f>O210/26</f>
        <v>830.7053846153848</v>
      </c>
      <c r="T210" s="1">
        <f>K210/26/8*2</f>
        <v>173.53211538461542</v>
      </c>
    </row>
    <row r="211">
      <c r="A211" t="str">
        <f>LEFT(B211,2)</f>
        <v>KK</v>
      </c>
      <c r="B211" t="str">
        <v>KK0490</v>
      </c>
      <c r="C211" t="str">
        <v>SURESH S</v>
      </c>
      <c r="D211" t="str">
        <f>IF(E211="PRODUCTION","DIRECT","INDIRECT")</f>
        <v>DIRECT</v>
      </c>
      <c r="E211" t="str">
        <v>PRODUCTION</v>
      </c>
      <c r="F211" t="str">
        <v>TYRE BUILDING-P2</v>
      </c>
      <c r="G211" t="str">
        <v>CATEGORY III</v>
      </c>
      <c r="H211">
        <v>9499.12</v>
      </c>
      <c r="I211">
        <v>7750.340000000001</v>
      </c>
      <c r="J211">
        <v>717.88</v>
      </c>
      <c r="K211" s="1">
        <f>SUM(H211:J211)</f>
        <v>17967.340000000004</v>
      </c>
      <c r="L211">
        <v>1950</v>
      </c>
      <c r="M211">
        <f>ROUNDUP(K211*3.25%,0)</f>
        <v>584</v>
      </c>
      <c r="N211">
        <f>IF(G211="CATEGORY II",38,IF(G211="CATEGORY III",39,37))*26</f>
        <v>1014</v>
      </c>
      <c r="O211" s="1">
        <f>SUM(K211:N211)</f>
        <v>21515.340000000004</v>
      </c>
      <c r="P211">
        <v>5095</v>
      </c>
      <c r="Q211" s="1">
        <f>P211+O211</f>
        <v>26610.340000000004</v>
      </c>
      <c r="S211" s="1">
        <f>O211/26</f>
        <v>827.513076923077</v>
      </c>
      <c r="T211" s="1">
        <f>K211/26/8*2</f>
        <v>172.76288461538465</v>
      </c>
    </row>
    <row r="212">
      <c r="A212" t="str">
        <f>LEFT(B212,2)</f>
        <v>KK</v>
      </c>
      <c r="B212" t="str">
        <v>KK0526</v>
      </c>
      <c r="C212" t="str">
        <v>RAJ P</v>
      </c>
      <c r="D212" t="str">
        <f>IF(E212="PRODUCTION","DIRECT","INDIRECT")</f>
        <v>DIRECT</v>
      </c>
      <c r="E212" t="str">
        <v>PRODUCTION</v>
      </c>
      <c r="F212" t="str">
        <v>TYRE BUILDING-P1</v>
      </c>
      <c r="G212" t="str">
        <v>CATEGORY III</v>
      </c>
      <c r="H212">
        <v>9499.12</v>
      </c>
      <c r="I212">
        <v>7750.340000000001</v>
      </c>
      <c r="J212">
        <v>607.88</v>
      </c>
      <c r="K212" s="1">
        <f>SUM(H212:J212)</f>
        <v>17857.340000000004</v>
      </c>
      <c r="L212">
        <v>1950</v>
      </c>
      <c r="M212">
        <f>ROUNDUP(K212*3.25%,0)</f>
        <v>581</v>
      </c>
      <c r="N212">
        <f>IF(G212="CATEGORY II",38,IF(G212="CATEGORY III",39,37))*26</f>
        <v>1014</v>
      </c>
      <c r="O212" s="1">
        <f>SUM(K212:N212)</f>
        <v>21402.340000000004</v>
      </c>
      <c r="P212">
        <v>4755</v>
      </c>
      <c r="Q212" s="1">
        <f>P212+O212</f>
        <v>26157.340000000004</v>
      </c>
      <c r="S212" s="1">
        <f>O212/26</f>
        <v>823.1669230769232</v>
      </c>
      <c r="T212" s="1">
        <f>K212/26/8*2</f>
        <v>171.70519230769236</v>
      </c>
    </row>
    <row r="213">
      <c r="A213" t="str">
        <f>LEFT(B213,2)</f>
        <v>KK</v>
      </c>
      <c r="B213" t="str">
        <v>KK0527</v>
      </c>
      <c r="C213" t="str">
        <v>SAPPANIMUTHU S</v>
      </c>
      <c r="D213" t="str">
        <f>IF(E213="PRODUCTION","DIRECT","INDIRECT")</f>
        <v>DIRECT</v>
      </c>
      <c r="E213" t="str">
        <v>PRODUCTION</v>
      </c>
      <c r="F213" t="str">
        <v>SOLID TYRE</v>
      </c>
      <c r="G213" t="str">
        <v>CATEGORY III</v>
      </c>
      <c r="H213">
        <v>9499.12</v>
      </c>
      <c r="I213">
        <v>7750.340000000001</v>
      </c>
      <c r="J213">
        <v>607.88</v>
      </c>
      <c r="K213" s="1">
        <f>SUM(H213:J213)</f>
        <v>17857.340000000004</v>
      </c>
      <c r="L213">
        <v>1950</v>
      </c>
      <c r="M213">
        <f>ROUNDUP(K213*3.25%,0)</f>
        <v>581</v>
      </c>
      <c r="N213">
        <f>IF(G213="CATEGORY II",38,IF(G213="CATEGORY III",39,37))*26</f>
        <v>1014</v>
      </c>
      <c r="O213" s="1">
        <f>SUM(K213:N213)</f>
        <v>21402.340000000004</v>
      </c>
      <c r="P213">
        <v>4755</v>
      </c>
      <c r="Q213" s="1">
        <f>P213+O213</f>
        <v>26157.340000000004</v>
      </c>
      <c r="S213" s="1">
        <f>O213/26</f>
        <v>823.1669230769232</v>
      </c>
      <c r="T213" s="1">
        <f>K213/26/8*2</f>
        <v>171.70519230769236</v>
      </c>
    </row>
    <row r="214">
      <c r="A214" t="str">
        <f>LEFT(B214,2)</f>
        <v>KK</v>
      </c>
      <c r="B214" t="str">
        <v>KK0529</v>
      </c>
      <c r="C214" t="str">
        <v>BISWAJIT SARKAR</v>
      </c>
      <c r="D214" t="str">
        <f>IF(E214="PRODUCTION","DIRECT","INDIRECT")</f>
        <v>DIRECT</v>
      </c>
      <c r="E214" t="str">
        <v>PRODUCTION</v>
      </c>
      <c r="F214" t="str">
        <v>TYRE BUILDING-P2</v>
      </c>
      <c r="G214" t="str">
        <v>CATEGORY III</v>
      </c>
      <c r="H214">
        <v>9499.12</v>
      </c>
      <c r="I214">
        <v>7750.340000000001</v>
      </c>
      <c r="J214">
        <v>607.88</v>
      </c>
      <c r="K214" s="1">
        <f>SUM(H214:J214)</f>
        <v>17857.340000000004</v>
      </c>
      <c r="L214">
        <v>1950</v>
      </c>
      <c r="M214">
        <f>ROUNDUP(K214*3.25%,0)</f>
        <v>581</v>
      </c>
      <c r="N214">
        <f>IF(G214="CATEGORY II",38,IF(G214="CATEGORY III",39,37))*26</f>
        <v>1014</v>
      </c>
      <c r="O214" s="1">
        <f>SUM(K214:N214)</f>
        <v>21402.340000000004</v>
      </c>
      <c r="P214">
        <v>4755</v>
      </c>
      <c r="Q214" s="1">
        <f>P214+O214</f>
        <v>26157.340000000004</v>
      </c>
      <c r="S214" s="1">
        <f>O214/26</f>
        <v>823.1669230769232</v>
      </c>
      <c r="T214" s="1">
        <f>K214/26/8*2</f>
        <v>171.70519230769236</v>
      </c>
    </row>
    <row r="215">
      <c r="A215" t="str">
        <f>LEFT(B215,2)</f>
        <v>KK</v>
      </c>
      <c r="B215" t="str">
        <v>KK0530</v>
      </c>
      <c r="C215" t="str">
        <v>VEMBU KRISHNAN N</v>
      </c>
      <c r="D215" t="str">
        <f>IF(E215="PRODUCTION","DIRECT","INDIRECT")</f>
        <v>DIRECT</v>
      </c>
      <c r="E215" t="str">
        <v>PRODUCTION</v>
      </c>
      <c r="F215" t="str">
        <v>TYRE CURING</v>
      </c>
      <c r="G215" t="str">
        <v>CATEGORY III</v>
      </c>
      <c r="H215">
        <v>9499.12</v>
      </c>
      <c r="I215">
        <v>7750.340000000001</v>
      </c>
      <c r="J215">
        <v>607.88</v>
      </c>
      <c r="K215" s="1">
        <f>SUM(H215:J215)</f>
        <v>17857.340000000004</v>
      </c>
      <c r="L215">
        <v>1950</v>
      </c>
      <c r="M215">
        <f>ROUNDUP(K215*3.25%,0)</f>
        <v>581</v>
      </c>
      <c r="N215">
        <f>IF(G215="CATEGORY II",38,IF(G215="CATEGORY III",39,37))*26</f>
        <v>1014</v>
      </c>
      <c r="O215" s="1">
        <f>SUM(K215:N215)</f>
        <v>21402.340000000004</v>
      </c>
      <c r="P215">
        <v>4755</v>
      </c>
      <c r="Q215" s="1">
        <f>P215+O215</f>
        <v>26157.340000000004</v>
      </c>
      <c r="S215" s="1">
        <f>O215/26</f>
        <v>823.1669230769232</v>
      </c>
      <c r="T215" s="1">
        <f>K215/26/8*2</f>
        <v>171.70519230769236</v>
      </c>
    </row>
    <row r="216">
      <c r="A216" t="str">
        <f>LEFT(B216,2)</f>
        <v>KK</v>
      </c>
      <c r="B216" t="str">
        <v>KK0532</v>
      </c>
      <c r="C216" t="str">
        <v>MARI MUTHU S</v>
      </c>
      <c r="D216" t="str">
        <f>IF(E216="PRODUCTION","DIRECT","INDIRECT")</f>
        <v>DIRECT</v>
      </c>
      <c r="E216" t="str">
        <v>PRODUCTION</v>
      </c>
      <c r="F216" t="str">
        <v>BAND BUILDING-P1</v>
      </c>
      <c r="G216" t="str">
        <v>CATEGORY III</v>
      </c>
      <c r="H216">
        <v>9499.12</v>
      </c>
      <c r="I216">
        <v>7750.340000000001</v>
      </c>
      <c r="J216">
        <v>607.88</v>
      </c>
      <c r="K216" s="1">
        <f>SUM(H216:J216)</f>
        <v>17857.340000000004</v>
      </c>
      <c r="L216">
        <v>1950</v>
      </c>
      <c r="M216">
        <f>ROUNDUP(K216*3.25%,0)</f>
        <v>581</v>
      </c>
      <c r="N216">
        <f>IF(G216="CATEGORY II",38,IF(G216="CATEGORY III",39,37))*26</f>
        <v>1014</v>
      </c>
      <c r="O216" s="1">
        <f>SUM(K216:N216)</f>
        <v>21402.340000000004</v>
      </c>
      <c r="P216">
        <v>4755</v>
      </c>
      <c r="Q216" s="1">
        <f>P216+O216</f>
        <v>26157.340000000004</v>
      </c>
      <c r="S216" s="1">
        <f>O216/26</f>
        <v>823.1669230769232</v>
      </c>
      <c r="T216" s="1">
        <f>K216/26/8*2</f>
        <v>171.70519230769236</v>
      </c>
    </row>
    <row r="217">
      <c r="A217" t="str">
        <f>LEFT(B217,2)</f>
        <v>KK</v>
      </c>
      <c r="B217" t="str">
        <v>KK0562</v>
      </c>
      <c r="C217" t="str">
        <v>SAPPANI MUTHU S</v>
      </c>
      <c r="D217" t="str">
        <f>IF(E217="PRODUCTION","DIRECT","INDIRECT")</f>
        <v>DIRECT</v>
      </c>
      <c r="E217" t="str">
        <v>PRODUCTION</v>
      </c>
      <c r="F217" t="str">
        <v>TYRE CURING</v>
      </c>
      <c r="G217" t="str">
        <v>CATEGORY III</v>
      </c>
      <c r="H217">
        <v>9499.12</v>
      </c>
      <c r="I217">
        <v>7750.340000000001</v>
      </c>
      <c r="J217">
        <v>607.88</v>
      </c>
      <c r="K217" s="1">
        <f>SUM(H217:J217)</f>
        <v>17857.340000000004</v>
      </c>
      <c r="L217">
        <v>1950</v>
      </c>
      <c r="M217">
        <f>ROUNDUP(K217*3.25%,0)</f>
        <v>581</v>
      </c>
      <c r="N217">
        <f>IF(G217="CATEGORY II",38,IF(G217="CATEGORY III",39,37))*26</f>
        <v>1014</v>
      </c>
      <c r="O217" s="1">
        <f>SUM(K217:N217)</f>
        <v>21402.340000000004</v>
      </c>
      <c r="P217">
        <v>4755</v>
      </c>
      <c r="Q217" s="1">
        <f>P217+O217</f>
        <v>26157.340000000004</v>
      </c>
      <c r="S217" s="1">
        <f>O217/26</f>
        <v>823.1669230769232</v>
      </c>
      <c r="T217" s="1">
        <f>K217/26/8*2</f>
        <v>171.70519230769236</v>
      </c>
    </row>
    <row r="218">
      <c r="A218" t="str">
        <f>LEFT(B218,2)</f>
        <v>KK</v>
      </c>
      <c r="B218" t="str">
        <v>KK0574</v>
      </c>
      <c r="C218" t="str">
        <v>RAJA SELVAM T</v>
      </c>
      <c r="D218" t="str">
        <f>IF(E218="PRODUCTION","DIRECT","INDIRECT")</f>
        <v>DIRECT</v>
      </c>
      <c r="E218" t="str">
        <v>PRODUCTION</v>
      </c>
      <c r="F218" t="str">
        <v>BAND BUILDING-P2</v>
      </c>
      <c r="G218" t="str">
        <v>CATEGORY III</v>
      </c>
      <c r="H218">
        <v>9499.12</v>
      </c>
      <c r="I218">
        <v>7750.340000000001</v>
      </c>
      <c r="J218">
        <v>607.88</v>
      </c>
      <c r="K218" s="1">
        <f>SUM(H218:J218)</f>
        <v>17857.340000000004</v>
      </c>
      <c r="L218">
        <v>1950</v>
      </c>
      <c r="M218">
        <f>ROUNDUP(K218*3.25%,0)</f>
        <v>581</v>
      </c>
      <c r="N218">
        <f>IF(G218="CATEGORY II",38,IF(G218="CATEGORY III",39,37))*26</f>
        <v>1014</v>
      </c>
      <c r="O218" s="1">
        <f>SUM(K218:N218)</f>
        <v>21402.340000000004</v>
      </c>
      <c r="P218">
        <v>4755</v>
      </c>
      <c r="Q218" s="1">
        <f>P218+O218</f>
        <v>26157.340000000004</v>
      </c>
      <c r="S218" s="1">
        <f>O218/26</f>
        <v>823.1669230769232</v>
      </c>
      <c r="T218" s="1">
        <f>K218/26/8*2</f>
        <v>171.70519230769236</v>
      </c>
    </row>
    <row r="219">
      <c r="A219" t="str">
        <f>LEFT(B219,2)</f>
        <v>KK</v>
      </c>
      <c r="B219" t="str">
        <v>KK0582</v>
      </c>
      <c r="C219" t="str">
        <v>UMESH S</v>
      </c>
      <c r="D219" t="str">
        <f>IF(E219="PRODUCTION","DIRECT","INDIRECT")</f>
        <v>DIRECT</v>
      </c>
      <c r="E219" t="str">
        <v>PRODUCTION</v>
      </c>
      <c r="F219" t="str">
        <v>3 ROLL-P2</v>
      </c>
      <c r="G219" t="str">
        <v>CATEGORY III</v>
      </c>
      <c r="H219">
        <v>9499.12</v>
      </c>
      <c r="I219">
        <v>7750.340000000001</v>
      </c>
      <c r="J219">
        <v>607.88</v>
      </c>
      <c r="K219" s="1">
        <f>SUM(H219:J219)</f>
        <v>17857.340000000004</v>
      </c>
      <c r="L219">
        <v>1950</v>
      </c>
      <c r="M219">
        <f>ROUNDUP(K219*3.25%,0)</f>
        <v>581</v>
      </c>
      <c r="N219">
        <f>IF(G219="CATEGORY II",38,IF(G219="CATEGORY III",39,37))*26</f>
        <v>1014</v>
      </c>
      <c r="O219" s="1">
        <f>SUM(K219:N219)</f>
        <v>21402.340000000004</v>
      </c>
      <c r="P219">
        <v>4755</v>
      </c>
      <c r="Q219" s="1">
        <f>P219+O219</f>
        <v>26157.340000000004</v>
      </c>
      <c r="S219" s="1">
        <f>O219/26</f>
        <v>823.1669230769232</v>
      </c>
      <c r="T219" s="1">
        <f>K219/26/8*2</f>
        <v>171.70519230769236</v>
      </c>
    </row>
    <row r="220">
      <c r="A220" t="str">
        <f>LEFT(B220,2)</f>
        <v>KK</v>
      </c>
      <c r="B220" t="str">
        <v>KK0609</v>
      </c>
      <c r="C220" t="str">
        <v>SIVA SUBRAMANIAN A</v>
      </c>
      <c r="D220" t="str">
        <f>IF(E220="PRODUCTION","DIRECT","INDIRECT")</f>
        <v>DIRECT</v>
      </c>
      <c r="E220" t="str">
        <v>PRODUCTION</v>
      </c>
      <c r="F220" t="str">
        <v>TYRE BUILDING-P3</v>
      </c>
      <c r="G220" t="str">
        <v>CATEGORY II</v>
      </c>
      <c r="H220">
        <v>9239.12</v>
      </c>
      <c r="I220">
        <v>7750.340000000001</v>
      </c>
      <c r="J220">
        <v>587.88</v>
      </c>
      <c r="K220" s="1">
        <f>SUM(H220:J220)</f>
        <v>17577.340000000004</v>
      </c>
      <c r="L220">
        <v>1950</v>
      </c>
      <c r="M220">
        <f>ROUNDUP(K220*3.25%,0)</f>
        <v>572</v>
      </c>
      <c r="N220">
        <f>IF(G220="CATEGORY II",38,IF(G220="CATEGORY III",39,37))*26</f>
        <v>988</v>
      </c>
      <c r="O220" s="1">
        <f>SUM(K220:N220)</f>
        <v>21087.340000000004</v>
      </c>
      <c r="P220">
        <v>4605</v>
      </c>
      <c r="Q220" s="1">
        <f>P220+O220</f>
        <v>25692.340000000004</v>
      </c>
      <c r="S220" s="1">
        <f>O220/26</f>
        <v>811.0515384615386</v>
      </c>
      <c r="T220" s="1">
        <f>K220/26/8*2</f>
        <v>169.01288461538465</v>
      </c>
    </row>
    <row r="221">
      <c r="A221" t="str">
        <f>LEFT(B221,2)</f>
        <v>KK</v>
      </c>
      <c r="B221" t="str">
        <v>KK0615</v>
      </c>
      <c r="C221" t="str">
        <v>SUDALAIMANI M</v>
      </c>
      <c r="D221" t="str">
        <f>IF(E221="PRODUCTION","DIRECT","INDIRECT")</f>
        <v>INDIRECT</v>
      </c>
      <c r="E221" t="str">
        <v>ENGINEERING</v>
      </c>
      <c r="F221" t="str">
        <v>MIXING MAINTENANCE</v>
      </c>
      <c r="G221" t="str">
        <v>CATEGORY II</v>
      </c>
      <c r="H221">
        <v>9239.12</v>
      </c>
      <c r="I221">
        <v>7750.340000000001</v>
      </c>
      <c r="J221">
        <v>587.88</v>
      </c>
      <c r="K221" s="1">
        <f>SUM(H221:J221)</f>
        <v>17577.340000000004</v>
      </c>
      <c r="L221">
        <v>1950</v>
      </c>
      <c r="M221">
        <f>ROUNDUP(K221*3.25%,0)</f>
        <v>572</v>
      </c>
      <c r="N221">
        <f>IF(G221="CATEGORY II",38,IF(G221="CATEGORY III",39,37))*26</f>
        <v>988</v>
      </c>
      <c r="O221" s="1">
        <f>SUM(K221:N221)</f>
        <v>21087.340000000004</v>
      </c>
      <c r="P221">
        <v>4605</v>
      </c>
      <c r="Q221" s="1">
        <f>P221+O221</f>
        <v>25692.340000000004</v>
      </c>
      <c r="S221" s="1">
        <f>O221/26</f>
        <v>811.0515384615386</v>
      </c>
      <c r="T221" s="1">
        <f>K221/26/8*2</f>
        <v>169.01288461538465</v>
      </c>
    </row>
    <row r="222">
      <c r="A222" t="str">
        <f>LEFT(B222,2)</f>
        <v>KK</v>
      </c>
      <c r="B222" t="str">
        <v>KK0619</v>
      </c>
      <c r="C222" t="str">
        <v>SUBBU KUTTI G</v>
      </c>
      <c r="D222" t="str">
        <f>IF(E222="PRODUCTION","DIRECT","INDIRECT")</f>
        <v>DIRECT</v>
      </c>
      <c r="E222" t="str">
        <v>PRODUCTION</v>
      </c>
      <c r="F222" t="str">
        <v>TYRE BUILDING-P2</v>
      </c>
      <c r="G222" t="str">
        <v>CATEGORY II</v>
      </c>
      <c r="H222">
        <v>9239.12</v>
      </c>
      <c r="I222">
        <v>7750.340000000001</v>
      </c>
      <c r="J222">
        <v>587.88</v>
      </c>
      <c r="K222" s="1">
        <f>SUM(H222:J222)</f>
        <v>17577.340000000004</v>
      </c>
      <c r="L222">
        <v>1950</v>
      </c>
      <c r="M222">
        <f>ROUNDUP(K222*3.25%,0)</f>
        <v>572</v>
      </c>
      <c r="N222">
        <f>IF(G222="CATEGORY II",38,IF(G222="CATEGORY III",39,37))*26</f>
        <v>988</v>
      </c>
      <c r="O222" s="1">
        <f>SUM(K222:N222)</f>
        <v>21087.340000000004</v>
      </c>
      <c r="P222">
        <v>4605</v>
      </c>
      <c r="Q222" s="1">
        <f>P222+O222</f>
        <v>25692.340000000004</v>
      </c>
      <c r="S222" s="1">
        <f>O222/26</f>
        <v>811.0515384615386</v>
      </c>
      <c r="T222" s="1">
        <f>K222/26/8*2</f>
        <v>169.01288461538465</v>
      </c>
    </row>
    <row r="223">
      <c r="A223" t="str">
        <f>LEFT(B223,2)</f>
        <v>KK</v>
      </c>
      <c r="B223" t="str">
        <v>KK0644</v>
      </c>
      <c r="C223" t="str">
        <v>BIJOY HAJANG</v>
      </c>
      <c r="D223" t="str">
        <f>IF(E223="PRODUCTION","DIRECT","INDIRECT")</f>
        <v>DIRECT</v>
      </c>
      <c r="E223" t="str">
        <v>PRODUCTION</v>
      </c>
      <c r="F223" t="str">
        <v>3 ROLL-P2</v>
      </c>
      <c r="G223" t="str">
        <v>CATEGORY II</v>
      </c>
      <c r="H223">
        <v>9239.12</v>
      </c>
      <c r="I223">
        <v>7750.340000000001</v>
      </c>
      <c r="J223">
        <v>587.88</v>
      </c>
      <c r="K223" s="1">
        <f>SUM(H223:J223)</f>
        <v>17577.340000000004</v>
      </c>
      <c r="L223">
        <v>1950</v>
      </c>
      <c r="M223">
        <f>ROUNDUP(K223*3.25%,0)</f>
        <v>572</v>
      </c>
      <c r="N223">
        <f>IF(G223="CATEGORY II",38,IF(G223="CATEGORY III",39,37))*26</f>
        <v>988</v>
      </c>
      <c r="O223" s="1">
        <f>SUM(K223:N223)</f>
        <v>21087.340000000004</v>
      </c>
      <c r="P223">
        <v>4605</v>
      </c>
      <c r="Q223" s="1">
        <f>P223+O223</f>
        <v>25692.340000000004</v>
      </c>
      <c r="S223" s="1">
        <f>O223/26</f>
        <v>811.0515384615386</v>
      </c>
      <c r="T223" s="1">
        <f>K223/26/8*2</f>
        <v>169.01288461538465</v>
      </c>
    </row>
    <row r="224">
      <c r="A224" t="str">
        <f>LEFT(B224,2)</f>
        <v>KK</v>
      </c>
      <c r="B224" t="str">
        <v>KK0653</v>
      </c>
      <c r="C224" t="str">
        <v>PAUL DURAI A</v>
      </c>
      <c r="D224" t="str">
        <f>IF(E224="PRODUCTION","DIRECT","INDIRECT")</f>
        <v>DIRECT</v>
      </c>
      <c r="E224" t="str">
        <v>PRODUCTION</v>
      </c>
      <c r="F224" t="str">
        <v>TYRE BUILDING-P3</v>
      </c>
      <c r="G224" t="str">
        <v>CATEGORY II</v>
      </c>
      <c r="H224">
        <v>9239.12</v>
      </c>
      <c r="I224">
        <v>7750.340000000001</v>
      </c>
      <c r="J224">
        <v>587.88</v>
      </c>
      <c r="K224" s="1">
        <f>SUM(H224:J224)</f>
        <v>17577.340000000004</v>
      </c>
      <c r="L224">
        <v>1950</v>
      </c>
      <c r="M224">
        <f>ROUNDUP(K224*3.25%,0)</f>
        <v>572</v>
      </c>
      <c r="N224">
        <f>IF(G224="CATEGORY II",38,IF(G224="CATEGORY III",39,37))*26</f>
        <v>988</v>
      </c>
      <c r="O224" s="1">
        <f>SUM(K224:N224)</f>
        <v>21087.340000000004</v>
      </c>
      <c r="P224">
        <v>4605</v>
      </c>
      <c r="Q224" s="1">
        <f>P224+O224</f>
        <v>25692.340000000004</v>
      </c>
      <c r="S224" s="1">
        <f>O224/26</f>
        <v>811.0515384615386</v>
      </c>
      <c r="T224" s="1">
        <f>K224/26/8*2</f>
        <v>169.01288461538465</v>
      </c>
    </row>
    <row r="225">
      <c r="A225" t="str">
        <f>LEFT(B225,2)</f>
        <v>KK</v>
      </c>
      <c r="B225" t="str">
        <v>KK0660</v>
      </c>
      <c r="C225" t="str">
        <v>ESAKKIPANDI V</v>
      </c>
      <c r="D225" t="str">
        <f>IF(E225="PRODUCTION","DIRECT","INDIRECT")</f>
        <v>INDIRECT</v>
      </c>
      <c r="E225" t="str">
        <v>ENGINEERING</v>
      </c>
      <c r="F225" t="str">
        <v>EEI-TBM</v>
      </c>
      <c r="G225" t="str">
        <v>CATEGORY II</v>
      </c>
      <c r="H225">
        <v>9239.12</v>
      </c>
      <c r="I225">
        <v>7750.340000000001</v>
      </c>
      <c r="J225">
        <v>587.88</v>
      </c>
      <c r="K225" s="1">
        <f>SUM(H225:J225)</f>
        <v>17577.340000000004</v>
      </c>
      <c r="L225">
        <v>1950</v>
      </c>
      <c r="M225">
        <f>ROUNDUP(K225*3.25%,0)</f>
        <v>572</v>
      </c>
      <c r="N225">
        <f>IF(G225="CATEGORY II",38,IF(G225="CATEGORY III",39,37))*26</f>
        <v>988</v>
      </c>
      <c r="O225" s="1">
        <f>SUM(K225:N225)</f>
        <v>21087.340000000004</v>
      </c>
      <c r="P225">
        <v>4605</v>
      </c>
      <c r="Q225" s="1">
        <f>P225+O225</f>
        <v>25692.340000000004</v>
      </c>
      <c r="S225" s="1">
        <f>O225/26</f>
        <v>811.0515384615386</v>
      </c>
      <c r="T225" s="1">
        <f>K225/26/8*2</f>
        <v>169.01288461538465</v>
      </c>
    </row>
    <row r="226">
      <c r="A226" t="str">
        <f>LEFT(B226,2)</f>
        <v>KK</v>
      </c>
      <c r="B226" t="str">
        <v>KK0664</v>
      </c>
      <c r="C226" t="str">
        <v>ESAKKIPANDIRAJ M</v>
      </c>
      <c r="D226" t="str">
        <f>IF(E226="PRODUCTION","DIRECT","INDIRECT")</f>
        <v>DIRECT</v>
      </c>
      <c r="E226" t="str">
        <v>PRODUCTION</v>
      </c>
      <c r="F226" t="str">
        <v>AUTO BIASCUTTER</v>
      </c>
      <c r="G226" t="str">
        <v>CATEGORY II</v>
      </c>
      <c r="H226">
        <v>9239.12</v>
      </c>
      <c r="I226">
        <v>7750.340000000001</v>
      </c>
      <c r="J226">
        <v>587.88</v>
      </c>
      <c r="K226" s="1">
        <f>SUM(H226:J226)</f>
        <v>17577.340000000004</v>
      </c>
      <c r="L226">
        <v>1950</v>
      </c>
      <c r="M226">
        <f>ROUNDUP(K226*3.25%,0)</f>
        <v>572</v>
      </c>
      <c r="N226">
        <f>IF(G226="CATEGORY II",38,IF(G226="CATEGORY III",39,37))*26</f>
        <v>988</v>
      </c>
      <c r="O226" s="1">
        <f>SUM(K226:N226)</f>
        <v>21087.340000000004</v>
      </c>
      <c r="P226">
        <v>4605</v>
      </c>
      <c r="Q226" s="1">
        <f>P226+O226</f>
        <v>25692.340000000004</v>
      </c>
      <c r="S226" s="1">
        <f>O226/26</f>
        <v>811.0515384615386</v>
      </c>
      <c r="T226" s="1">
        <f>K226/26/8*2</f>
        <v>169.01288461538465</v>
      </c>
    </row>
    <row r="227">
      <c r="A227" t="str">
        <f>LEFT(B227,2)</f>
        <v>KK</v>
      </c>
      <c r="B227" t="str">
        <v>KK0672</v>
      </c>
      <c r="C227" t="str">
        <v>NAGARAJAN A GOPI</v>
      </c>
      <c r="D227" t="str">
        <f>IF(E227="PRODUCTION","DIRECT","INDIRECT")</f>
        <v>DIRECT</v>
      </c>
      <c r="E227" t="str">
        <v>PRODUCTION</v>
      </c>
      <c r="F227" t="str">
        <v>SOLID TYRE</v>
      </c>
      <c r="G227" t="str">
        <v>CATEGORY II</v>
      </c>
      <c r="H227">
        <v>9239.12</v>
      </c>
      <c r="I227">
        <v>7750.340000000001</v>
      </c>
      <c r="J227">
        <v>587.88</v>
      </c>
      <c r="K227" s="1">
        <f>SUM(H227:J227)</f>
        <v>17577.340000000004</v>
      </c>
      <c r="L227">
        <v>1950</v>
      </c>
      <c r="M227">
        <f>ROUNDUP(K227*3.25%,0)</f>
        <v>572</v>
      </c>
      <c r="N227">
        <f>IF(G227="CATEGORY II",38,IF(G227="CATEGORY III",39,37))*26</f>
        <v>988</v>
      </c>
      <c r="O227" s="1">
        <f>SUM(K227:N227)</f>
        <v>21087.340000000004</v>
      </c>
      <c r="P227">
        <v>4605</v>
      </c>
      <c r="Q227" s="1">
        <f>P227+O227</f>
        <v>25692.340000000004</v>
      </c>
      <c r="S227" s="1">
        <f>O227/26</f>
        <v>811.0515384615386</v>
      </c>
      <c r="T227" s="1">
        <f>K227/26/8*2</f>
        <v>169.01288461538465</v>
      </c>
    </row>
    <row r="228">
      <c r="A228" t="str">
        <f>LEFT(B228,2)</f>
        <v>KK</v>
      </c>
      <c r="B228" t="str">
        <v>KK0695</v>
      </c>
      <c r="C228" t="str">
        <v>SAKTHIVEL S</v>
      </c>
      <c r="D228" t="str">
        <f>IF(E228="PRODUCTION","DIRECT","INDIRECT")</f>
        <v>DIRECT</v>
      </c>
      <c r="E228" t="str">
        <v>PRODUCTION</v>
      </c>
      <c r="F228" t="str">
        <v>BAND BUILDING-P3</v>
      </c>
      <c r="G228" t="str">
        <v>CATEGORY II</v>
      </c>
      <c r="H228">
        <v>9239.12</v>
      </c>
      <c r="I228">
        <v>7750.340000000001</v>
      </c>
      <c r="J228">
        <v>587.88</v>
      </c>
      <c r="K228" s="1">
        <f>SUM(H228:J228)</f>
        <v>17577.340000000004</v>
      </c>
      <c r="L228">
        <v>1950</v>
      </c>
      <c r="M228">
        <f>ROUNDUP(K228*3.25%,0)</f>
        <v>572</v>
      </c>
      <c r="N228">
        <f>IF(G228="CATEGORY II",38,IF(G228="CATEGORY III",39,37))*26</f>
        <v>988</v>
      </c>
      <c r="O228" s="1">
        <f>SUM(K228:N228)</f>
        <v>21087.340000000004</v>
      </c>
      <c r="P228">
        <v>4605</v>
      </c>
      <c r="Q228" s="1">
        <f>P228+O228</f>
        <v>25692.340000000004</v>
      </c>
      <c r="S228" s="1">
        <f>O228/26</f>
        <v>811.0515384615386</v>
      </c>
      <c r="T228" s="1">
        <f>K228/26/8*2</f>
        <v>169.01288461538465</v>
      </c>
    </row>
    <row r="229">
      <c r="A229" t="str">
        <f>LEFT(B229,2)</f>
        <v>KK</v>
      </c>
      <c r="B229" t="str">
        <v>KK0703</v>
      </c>
      <c r="C229" t="str">
        <v>BALASUBRAMANIAN V</v>
      </c>
      <c r="D229" t="str">
        <f>IF(E229="PRODUCTION","DIRECT","INDIRECT")</f>
        <v>DIRECT</v>
      </c>
      <c r="E229" t="str">
        <v>PRODUCTION</v>
      </c>
      <c r="F229" t="str">
        <v>SOLID TYRE</v>
      </c>
      <c r="G229" t="str">
        <v>CATEGORY II</v>
      </c>
      <c r="H229">
        <v>9239.12</v>
      </c>
      <c r="I229">
        <v>7750.340000000001</v>
      </c>
      <c r="J229">
        <v>587.88</v>
      </c>
      <c r="K229" s="1">
        <f>SUM(H229:J229)</f>
        <v>17577.340000000004</v>
      </c>
      <c r="L229">
        <v>1950</v>
      </c>
      <c r="M229">
        <f>ROUNDUP(K229*3.25%,0)</f>
        <v>572</v>
      </c>
      <c r="N229">
        <f>IF(G229="CATEGORY II",38,IF(G229="CATEGORY III",39,37))*26</f>
        <v>988</v>
      </c>
      <c r="O229" s="1">
        <f>SUM(K229:N229)</f>
        <v>21087.340000000004</v>
      </c>
      <c r="P229">
        <v>4605</v>
      </c>
      <c r="Q229" s="1">
        <f>P229+O229</f>
        <v>25692.340000000004</v>
      </c>
      <c r="S229" s="1">
        <f>O229/26</f>
        <v>811.0515384615386</v>
      </c>
      <c r="T229" s="1">
        <f>K229/26/8*2</f>
        <v>169.01288461538465</v>
      </c>
    </row>
    <row r="230">
      <c r="A230" t="str">
        <f>LEFT(B230,2)</f>
        <v>KK</v>
      </c>
      <c r="B230" t="str">
        <v>KK0704</v>
      </c>
      <c r="C230" t="str">
        <v>RAMNATH M</v>
      </c>
      <c r="D230" t="str">
        <f>IF(E230="PRODUCTION","DIRECT","INDIRECT")</f>
        <v>DIRECT</v>
      </c>
      <c r="E230" t="str">
        <v>PRODUCTION</v>
      </c>
      <c r="F230" t="str">
        <v>SOLID TYRE</v>
      </c>
      <c r="G230" t="str">
        <v>CATEGORY II</v>
      </c>
      <c r="H230">
        <v>9239.12</v>
      </c>
      <c r="I230">
        <v>7750.340000000001</v>
      </c>
      <c r="J230">
        <v>587.88</v>
      </c>
      <c r="K230" s="1">
        <f>SUM(H230:J230)</f>
        <v>17577.340000000004</v>
      </c>
      <c r="L230">
        <v>1950</v>
      </c>
      <c r="M230">
        <f>ROUNDUP(K230*3.25%,0)</f>
        <v>572</v>
      </c>
      <c r="N230">
        <f>IF(G230="CATEGORY II",38,IF(G230="CATEGORY III",39,37))*26</f>
        <v>988</v>
      </c>
      <c r="O230" s="1">
        <f>SUM(K230:N230)</f>
        <v>21087.340000000004</v>
      </c>
      <c r="P230">
        <v>4605</v>
      </c>
      <c r="Q230" s="1">
        <f>P230+O230</f>
        <v>25692.340000000004</v>
      </c>
      <c r="S230" s="1">
        <f>O230/26</f>
        <v>811.0515384615386</v>
      </c>
      <c r="T230" s="1">
        <f>K230/26/8*2</f>
        <v>169.01288461538465</v>
      </c>
    </row>
    <row r="231">
      <c r="A231" t="str">
        <f>LEFT(B231,2)</f>
        <v>KK</v>
      </c>
      <c r="B231" t="str">
        <v>KK0730</v>
      </c>
      <c r="C231" t="str">
        <v>JEBA SEKARAN J</v>
      </c>
      <c r="D231" t="str">
        <f>IF(E231="PRODUCTION","DIRECT","INDIRECT")</f>
        <v>DIRECT</v>
      </c>
      <c r="E231" t="str">
        <v>PRODUCTION</v>
      </c>
      <c r="F231" t="str">
        <v>TYRE BUILDING-P3</v>
      </c>
      <c r="G231" t="str">
        <v>CATEGORY II</v>
      </c>
      <c r="H231">
        <v>9239.12</v>
      </c>
      <c r="I231">
        <v>7750.340000000001</v>
      </c>
      <c r="J231">
        <v>577.88</v>
      </c>
      <c r="K231" s="1">
        <f>SUM(H231:J231)</f>
        <v>17567.340000000004</v>
      </c>
      <c r="L231">
        <v>1950</v>
      </c>
      <c r="M231">
        <f>ROUNDUP(K231*3.25%,0)</f>
        <v>571</v>
      </c>
      <c r="N231">
        <f>IF(G231="CATEGORY II",38,IF(G231="CATEGORY III",39,37))*26</f>
        <v>988</v>
      </c>
      <c r="O231" s="1">
        <f>SUM(K231:N231)</f>
        <v>21076.340000000004</v>
      </c>
      <c r="P231">
        <v>4345</v>
      </c>
      <c r="Q231" s="1">
        <f>P231+O231</f>
        <v>25421.340000000004</v>
      </c>
      <c r="S231" s="1">
        <f>O231/26</f>
        <v>810.6284615384617</v>
      </c>
      <c r="T231" s="1">
        <f>K231/26/8*2</f>
        <v>168.9167307692308</v>
      </c>
    </row>
    <row r="232">
      <c r="A232" t="str">
        <f>LEFT(B232,2)</f>
        <v>KK</v>
      </c>
      <c r="B232" t="str">
        <v>KK0751</v>
      </c>
      <c r="C232" t="str">
        <v>RANJITH G</v>
      </c>
      <c r="D232" t="str">
        <f>IF(E232="PRODUCTION","DIRECT","INDIRECT")</f>
        <v>DIRECT</v>
      </c>
      <c r="E232" t="str">
        <v>PRODUCTION</v>
      </c>
      <c r="F232" t="str">
        <v>TYRE BUILDING-P1</v>
      </c>
      <c r="G232" t="str">
        <v>CATEGORY II</v>
      </c>
      <c r="H232">
        <v>9239.12</v>
      </c>
      <c r="I232">
        <v>7750.340000000001</v>
      </c>
      <c r="J232">
        <v>577.88</v>
      </c>
      <c r="K232" s="1">
        <f>SUM(H232:J232)</f>
        <v>17567.340000000004</v>
      </c>
      <c r="L232">
        <v>1950</v>
      </c>
      <c r="M232">
        <f>ROUNDUP(K232*3.25%,0)</f>
        <v>571</v>
      </c>
      <c r="N232">
        <f>IF(G232="CATEGORY II",38,IF(G232="CATEGORY III",39,37))*26</f>
        <v>988</v>
      </c>
      <c r="O232" s="1">
        <f>SUM(K232:N232)</f>
        <v>21076.340000000004</v>
      </c>
      <c r="P232">
        <v>4345</v>
      </c>
      <c r="Q232" s="1">
        <f>P232+O232</f>
        <v>25421.340000000004</v>
      </c>
      <c r="S232" s="1">
        <f>O232/26</f>
        <v>810.6284615384617</v>
      </c>
      <c r="T232" s="1">
        <f>K232/26/8*2</f>
        <v>168.9167307692308</v>
      </c>
    </row>
    <row r="233">
      <c r="A233" t="str">
        <f>LEFT(B233,2)</f>
        <v>KK</v>
      </c>
      <c r="B233" t="str">
        <v>KK0753</v>
      </c>
      <c r="C233" t="str">
        <v>RAJ KUMAR K</v>
      </c>
      <c r="D233" t="str">
        <f>IF(E233="PRODUCTION","DIRECT","INDIRECT")</f>
        <v>INDIRECT</v>
      </c>
      <c r="E233" t="str">
        <v>TECHNICAL</v>
      </c>
      <c r="F233" t="str">
        <v>MFG - SPEC CELL</v>
      </c>
      <c r="G233" t="str">
        <v>CATEGORY II</v>
      </c>
      <c r="H233">
        <v>9239.12</v>
      </c>
      <c r="I233">
        <v>7750.340000000001</v>
      </c>
      <c r="J233">
        <v>577.88</v>
      </c>
      <c r="K233" s="1">
        <f>SUM(H233:J233)</f>
        <v>17567.340000000004</v>
      </c>
      <c r="L233">
        <v>1950</v>
      </c>
      <c r="M233">
        <f>ROUNDUP(K233*3.25%,0)</f>
        <v>571</v>
      </c>
      <c r="N233">
        <f>IF(G233="CATEGORY II",38,IF(G233="CATEGORY III",39,37))*26</f>
        <v>988</v>
      </c>
      <c r="O233" s="1">
        <f>SUM(K233:N233)</f>
        <v>21076.340000000004</v>
      </c>
      <c r="P233">
        <v>4345</v>
      </c>
      <c r="Q233" s="1">
        <f>P233+O233</f>
        <v>25421.340000000004</v>
      </c>
      <c r="S233" s="1">
        <f>O233/26</f>
        <v>810.6284615384617</v>
      </c>
      <c r="T233" s="1">
        <f>K233/26/8*2</f>
        <v>168.9167307692308</v>
      </c>
    </row>
    <row r="234">
      <c r="A234" t="str">
        <f>LEFT(B234,2)</f>
        <v>KK</v>
      </c>
      <c r="B234" t="str">
        <v>KK0831</v>
      </c>
      <c r="C234" t="str">
        <v>RAMA KRISHNAN S</v>
      </c>
      <c r="D234" t="str">
        <f>IF(E234="PRODUCTION","DIRECT","INDIRECT")</f>
        <v>INDIRECT</v>
      </c>
      <c r="E234" t="str">
        <v>TECHNICAL</v>
      </c>
      <c r="F234" t="str">
        <v>MFG - SPEC CELL</v>
      </c>
      <c r="G234" t="str">
        <v>CATEGORY II</v>
      </c>
      <c r="H234">
        <v>9239.12</v>
      </c>
      <c r="I234">
        <v>7750.340000000001</v>
      </c>
      <c r="J234">
        <v>577.88</v>
      </c>
      <c r="K234" s="1">
        <f>SUM(H234:J234)</f>
        <v>17567.340000000004</v>
      </c>
      <c r="L234">
        <v>1950</v>
      </c>
      <c r="M234">
        <f>ROUNDUP(K234*3.25%,0)</f>
        <v>571</v>
      </c>
      <c r="N234">
        <f>IF(G234="CATEGORY II",38,IF(G234="CATEGORY III",39,37))*26</f>
        <v>988</v>
      </c>
      <c r="O234" s="1">
        <f>SUM(K234:N234)</f>
        <v>21076.340000000004</v>
      </c>
      <c r="P234">
        <v>4345</v>
      </c>
      <c r="Q234" s="1">
        <f>P234+O234</f>
        <v>25421.340000000004</v>
      </c>
      <c r="S234" s="1">
        <f>O234/26</f>
        <v>810.6284615384617</v>
      </c>
      <c r="T234" s="1">
        <f>K234/26/8*2</f>
        <v>168.9167307692308</v>
      </c>
    </row>
    <row r="235">
      <c r="A235" t="str">
        <f>LEFT(B235,2)</f>
        <v>KK</v>
      </c>
      <c r="B235" t="str">
        <v>KK0855</v>
      </c>
      <c r="C235" t="str">
        <v>MANIKANDAN M</v>
      </c>
      <c r="D235" t="str">
        <f>IF(E235="PRODUCTION","DIRECT","INDIRECT")</f>
        <v>DIRECT</v>
      </c>
      <c r="E235" t="str">
        <v>PRODUCTION</v>
      </c>
      <c r="F235" t="str">
        <v>BIAS MARANGONI&amp;BESTRY</v>
      </c>
      <c r="G235" t="str">
        <v>CATEGORY II</v>
      </c>
      <c r="H235">
        <v>9239.12</v>
      </c>
      <c r="I235">
        <v>7750.340000000001</v>
      </c>
      <c r="J235">
        <v>577.88</v>
      </c>
      <c r="K235" s="1">
        <f>SUM(H235:J235)</f>
        <v>17567.340000000004</v>
      </c>
      <c r="L235">
        <v>1950</v>
      </c>
      <c r="M235">
        <f>ROUNDUP(K235*3.25%,0)</f>
        <v>571</v>
      </c>
      <c r="N235">
        <f>IF(G235="CATEGORY II",38,IF(G235="CATEGORY III",39,37))*26</f>
        <v>988</v>
      </c>
      <c r="O235" s="1">
        <f>SUM(K235:N235)</f>
        <v>21076.340000000004</v>
      </c>
      <c r="P235">
        <v>4345</v>
      </c>
      <c r="Q235" s="1">
        <f>P235+O235</f>
        <v>25421.340000000004</v>
      </c>
      <c r="S235" s="1">
        <f>O235/26</f>
        <v>810.6284615384617</v>
      </c>
      <c r="T235" s="1">
        <f>K235/26/8*2</f>
        <v>168.9167307692308</v>
      </c>
    </row>
    <row r="236">
      <c r="A236" t="str">
        <f>LEFT(B236,2)</f>
        <v>KK</v>
      </c>
      <c r="B236" t="str">
        <v>KK0889</v>
      </c>
      <c r="C236" t="str">
        <v>ESAKKIMUTHU</v>
      </c>
      <c r="D236" t="str">
        <f>IF(E236="PRODUCTION","DIRECT","INDIRECT")</f>
        <v>DIRECT</v>
      </c>
      <c r="E236" t="str">
        <v>PRODUCTION</v>
      </c>
      <c r="F236" t="str">
        <v>TYRE CURING</v>
      </c>
      <c r="G236" t="str">
        <v>CATEGORY II</v>
      </c>
      <c r="H236">
        <v>9239.12</v>
      </c>
      <c r="I236">
        <v>7750.340000000001</v>
      </c>
      <c r="J236">
        <v>577.88</v>
      </c>
      <c r="K236" s="1">
        <f>SUM(H236:J236)</f>
        <v>17567.340000000004</v>
      </c>
      <c r="L236">
        <v>1950</v>
      </c>
      <c r="M236">
        <f>ROUNDUP(K236*3.25%,0)</f>
        <v>571</v>
      </c>
      <c r="N236">
        <f>IF(G236="CATEGORY II",38,IF(G236="CATEGORY III",39,37))*26</f>
        <v>988</v>
      </c>
      <c r="O236" s="1">
        <f>SUM(K236:N236)</f>
        <v>21076.340000000004</v>
      </c>
      <c r="P236">
        <v>4345</v>
      </c>
      <c r="Q236" s="1">
        <f>P236+O236</f>
        <v>25421.340000000004</v>
      </c>
      <c r="S236" s="1">
        <f>O236/26</f>
        <v>810.6284615384617</v>
      </c>
      <c r="T236" s="1">
        <f>K236/26/8*2</f>
        <v>168.9167307692308</v>
      </c>
    </row>
    <row r="237">
      <c r="A237" t="str">
        <f>LEFT(B237,2)</f>
        <v>KK</v>
      </c>
      <c r="B237" t="str">
        <v>KK0897</v>
      </c>
      <c r="C237" t="str">
        <v>BARADHAN ALWAR VENGADACHALA KONAR</v>
      </c>
      <c r="D237" t="str">
        <f>IF(E237="PRODUCTION","DIRECT","INDIRECT")</f>
        <v>DIRECT</v>
      </c>
      <c r="E237" t="str">
        <v>PRODUCTION</v>
      </c>
      <c r="F237" t="str">
        <v>BEAD WINDING</v>
      </c>
      <c r="G237" t="str">
        <v>CATEGORY II</v>
      </c>
      <c r="H237">
        <v>9239.12</v>
      </c>
      <c r="I237">
        <v>7750.340000000001</v>
      </c>
      <c r="J237">
        <v>577.88</v>
      </c>
      <c r="K237" s="1">
        <f>SUM(H237:J237)</f>
        <v>17567.340000000004</v>
      </c>
      <c r="L237">
        <v>1950</v>
      </c>
      <c r="M237">
        <f>ROUNDUP(K237*3.25%,0)</f>
        <v>571</v>
      </c>
      <c r="N237">
        <f>IF(G237="CATEGORY II",38,IF(G237="CATEGORY III",39,37))*26</f>
        <v>988</v>
      </c>
      <c r="O237" s="1">
        <f>SUM(K237:N237)</f>
        <v>21076.340000000004</v>
      </c>
      <c r="P237">
        <v>4345</v>
      </c>
      <c r="Q237" s="1">
        <f>P237+O237</f>
        <v>25421.340000000004</v>
      </c>
      <c r="S237" s="1">
        <f>O237/26</f>
        <v>810.6284615384617</v>
      </c>
      <c r="T237" s="1">
        <f>K237/26/8*2</f>
        <v>168.9167307692308</v>
      </c>
    </row>
    <row r="238">
      <c r="A238" t="str">
        <f>LEFT(B238,2)</f>
        <v>KK</v>
      </c>
      <c r="B238" t="str">
        <v>KK0900</v>
      </c>
      <c r="C238" t="str">
        <v>AMSARAJA I</v>
      </c>
      <c r="D238" t="str">
        <f>IF(E238="PRODUCTION","DIRECT","INDIRECT")</f>
        <v>DIRECT</v>
      </c>
      <c r="E238" t="str">
        <v>PRODUCTION</v>
      </c>
      <c r="F238" t="str">
        <v>TYRE BUILDING-P3</v>
      </c>
      <c r="G238" t="str">
        <v>CATEGORY II</v>
      </c>
      <c r="H238">
        <v>9239.12</v>
      </c>
      <c r="I238">
        <v>7750.340000000001</v>
      </c>
      <c r="J238">
        <v>577.88</v>
      </c>
      <c r="K238" s="1">
        <f>SUM(H238:J238)</f>
        <v>17567.340000000004</v>
      </c>
      <c r="L238">
        <v>1950</v>
      </c>
      <c r="M238">
        <f>ROUNDUP(K238*3.25%,0)</f>
        <v>571</v>
      </c>
      <c r="N238">
        <f>IF(G238="CATEGORY II",38,IF(G238="CATEGORY III",39,37))*26</f>
        <v>988</v>
      </c>
      <c r="O238" s="1">
        <f>SUM(K238:N238)</f>
        <v>21076.340000000004</v>
      </c>
      <c r="P238">
        <v>4345</v>
      </c>
      <c r="Q238" s="1">
        <f>P238+O238</f>
        <v>25421.340000000004</v>
      </c>
      <c r="S238" s="1">
        <f>O238/26</f>
        <v>810.6284615384617</v>
      </c>
      <c r="T238" s="1">
        <f>K238/26/8*2</f>
        <v>168.9167307692308</v>
      </c>
    </row>
    <row r="239">
      <c r="A239" t="str">
        <f>LEFT(B239,2)</f>
        <v>KK</v>
      </c>
      <c r="B239" t="str">
        <v>KK0910</v>
      </c>
      <c r="C239" t="str">
        <v>MURUGAN</v>
      </c>
      <c r="D239" t="str">
        <f>IF(E239="PRODUCTION","DIRECT","INDIRECT")</f>
        <v>DIRECT</v>
      </c>
      <c r="E239" t="str">
        <v>PRODUCTION</v>
      </c>
      <c r="F239" t="str">
        <v>BEAD WINDING</v>
      </c>
      <c r="G239" t="str">
        <v>CATEGORY II</v>
      </c>
      <c r="H239">
        <v>9239.12</v>
      </c>
      <c r="I239">
        <v>7750.340000000001</v>
      </c>
      <c r="J239">
        <v>577.88</v>
      </c>
      <c r="K239" s="1">
        <f>SUM(H239:J239)</f>
        <v>17567.340000000004</v>
      </c>
      <c r="L239">
        <v>1950</v>
      </c>
      <c r="M239">
        <f>ROUNDUP(K239*3.25%,0)</f>
        <v>571</v>
      </c>
      <c r="N239">
        <f>IF(G239="CATEGORY II",38,IF(G239="CATEGORY III",39,37))*26</f>
        <v>988</v>
      </c>
      <c r="O239" s="1">
        <f>SUM(K239:N239)</f>
        <v>21076.340000000004</v>
      </c>
      <c r="P239">
        <v>4345</v>
      </c>
      <c r="Q239" s="1">
        <f>P239+O239</f>
        <v>25421.340000000004</v>
      </c>
      <c r="S239" s="1">
        <f>O239/26</f>
        <v>810.6284615384617</v>
      </c>
      <c r="T239" s="1">
        <f>K239/26/8*2</f>
        <v>168.9167307692308</v>
      </c>
    </row>
    <row r="240">
      <c r="A240" t="str">
        <f>LEFT(B240,2)</f>
        <v>KK</v>
      </c>
      <c r="B240" t="str">
        <v>KK0921</v>
      </c>
      <c r="C240" t="str">
        <v>S SUBHANANDHA BHARATHI</v>
      </c>
      <c r="D240" t="str">
        <f>IF(E240="PRODUCTION","DIRECT","INDIRECT")</f>
        <v>DIRECT</v>
      </c>
      <c r="E240" t="str">
        <v>PRODUCTION</v>
      </c>
      <c r="F240" t="str">
        <v>TYRE BUILDING-P3</v>
      </c>
      <c r="G240" t="str">
        <v>CATEGORY II</v>
      </c>
      <c r="H240">
        <v>9239.12</v>
      </c>
      <c r="I240">
        <v>7750.340000000001</v>
      </c>
      <c r="J240">
        <v>557.88</v>
      </c>
      <c r="K240" s="1">
        <f>SUM(H240:J240)</f>
        <v>17547.340000000004</v>
      </c>
      <c r="L240">
        <v>1950</v>
      </c>
      <c r="M240">
        <f>ROUNDUP(K240*3.25%,0)</f>
        <v>571</v>
      </c>
      <c r="N240">
        <f>IF(G240="CATEGORY II",38,IF(G240="CATEGORY III",39,37))*26</f>
        <v>988</v>
      </c>
      <c r="O240" s="1">
        <f>SUM(K240:N240)</f>
        <v>21056.340000000004</v>
      </c>
      <c r="P240">
        <v>4095</v>
      </c>
      <c r="Q240" s="1">
        <f>P240+O240</f>
        <v>25151.340000000004</v>
      </c>
      <c r="S240" s="1">
        <f>O240/26</f>
        <v>809.8592307692309</v>
      </c>
      <c r="T240" s="1">
        <f>K240/26/8*2</f>
        <v>168.7244230769231</v>
      </c>
    </row>
    <row r="241">
      <c r="A241" t="str">
        <f>LEFT(B241,2)</f>
        <v>KK</v>
      </c>
      <c r="B241" t="str">
        <v>KK0937</v>
      </c>
      <c r="C241" t="str">
        <v>ARUNKUMAR R</v>
      </c>
      <c r="D241" t="str">
        <f>IF(E241="PRODUCTION","DIRECT","INDIRECT")</f>
        <v>INDIRECT</v>
      </c>
      <c r="E241" t="str">
        <v>ENGINEERING</v>
      </c>
      <c r="F241" t="str">
        <v>TBM - DC Preparation</v>
      </c>
      <c r="G241" t="str">
        <v>CATEGORY II</v>
      </c>
      <c r="H241">
        <v>9239.12</v>
      </c>
      <c r="I241">
        <v>7750.340000000001</v>
      </c>
      <c r="J241">
        <v>557.88</v>
      </c>
      <c r="K241" s="1">
        <f>SUM(H241:J241)</f>
        <v>17547.340000000004</v>
      </c>
      <c r="L241">
        <v>1950</v>
      </c>
      <c r="M241">
        <f>ROUNDUP(K241*3.25%,0)</f>
        <v>571</v>
      </c>
      <c r="N241">
        <f>IF(G241="CATEGORY II",38,IF(G241="CATEGORY III",39,37))*26</f>
        <v>988</v>
      </c>
      <c r="O241" s="1">
        <f>SUM(K241:N241)</f>
        <v>21056.340000000004</v>
      </c>
      <c r="P241">
        <v>4095</v>
      </c>
      <c r="Q241" s="1">
        <f>P241+O241</f>
        <v>25151.340000000004</v>
      </c>
      <c r="S241" s="1">
        <f>O241/26</f>
        <v>809.8592307692309</v>
      </c>
      <c r="T241" s="1">
        <f>K241/26/8*2</f>
        <v>168.7244230769231</v>
      </c>
    </row>
    <row r="242">
      <c r="A242" t="str">
        <f>LEFT(B242,2)</f>
        <v>KK</v>
      </c>
      <c r="B242" t="str">
        <v>KK0944</v>
      </c>
      <c r="C242" t="str">
        <v>SARWAJIT SHARMA</v>
      </c>
      <c r="D242" t="str">
        <f>IF(E242="PRODUCTION","DIRECT","INDIRECT")</f>
        <v>DIRECT</v>
      </c>
      <c r="E242" t="str">
        <v>PRODUCTION</v>
      </c>
      <c r="F242" t="str">
        <v>EXTRUDER</v>
      </c>
      <c r="G242" t="str">
        <v>CATEGORY II</v>
      </c>
      <c r="H242">
        <v>9239.12</v>
      </c>
      <c r="I242">
        <v>7750.340000000001</v>
      </c>
      <c r="J242">
        <v>557.88</v>
      </c>
      <c r="K242" s="1">
        <f>SUM(H242:J242)</f>
        <v>17547.340000000004</v>
      </c>
      <c r="L242">
        <v>1950</v>
      </c>
      <c r="M242">
        <f>ROUNDUP(K242*3.25%,0)</f>
        <v>571</v>
      </c>
      <c r="N242">
        <f>IF(G242="CATEGORY II",38,IF(G242="CATEGORY III",39,37))*26</f>
        <v>988</v>
      </c>
      <c r="O242" s="1">
        <f>SUM(K242:N242)</f>
        <v>21056.340000000004</v>
      </c>
      <c r="P242">
        <v>4095</v>
      </c>
      <c r="Q242" s="1">
        <f>P242+O242</f>
        <v>25151.340000000004</v>
      </c>
      <c r="S242" s="1">
        <f>O242/26</f>
        <v>809.8592307692309</v>
      </c>
      <c r="T242" s="1">
        <f>K242/26/8*2</f>
        <v>168.7244230769231</v>
      </c>
    </row>
    <row r="243">
      <c r="A243" t="str">
        <f>LEFT(B243,2)</f>
        <v>KK</v>
      </c>
      <c r="B243" t="str">
        <v>KK0962</v>
      </c>
      <c r="C243" t="str">
        <v>RAJESH</v>
      </c>
      <c r="D243" t="str">
        <f>IF(E243="PRODUCTION","DIRECT","INDIRECT")</f>
        <v>DIRECT</v>
      </c>
      <c r="E243" t="str">
        <v>PRODUCTION</v>
      </c>
      <c r="F243" t="str">
        <v>TYRE BUILDING-P3</v>
      </c>
      <c r="G243" t="str">
        <v>CATEGORY II</v>
      </c>
      <c r="H243">
        <v>9239.12</v>
      </c>
      <c r="I243">
        <v>7750.340000000001</v>
      </c>
      <c r="J243">
        <v>557.88</v>
      </c>
      <c r="K243" s="1">
        <f>SUM(H243:J243)</f>
        <v>17547.340000000004</v>
      </c>
      <c r="L243">
        <v>1950</v>
      </c>
      <c r="M243">
        <f>ROUNDUP(K243*3.25%,0)</f>
        <v>571</v>
      </c>
      <c r="N243">
        <f>IF(G243="CATEGORY II",38,IF(G243="CATEGORY III",39,37))*26</f>
        <v>988</v>
      </c>
      <c r="O243" s="1">
        <f>SUM(K243:N243)</f>
        <v>21056.340000000004</v>
      </c>
      <c r="P243">
        <v>4095</v>
      </c>
      <c r="Q243" s="1">
        <f>P243+O243</f>
        <v>25151.340000000004</v>
      </c>
      <c r="S243" s="1">
        <f>O243/26</f>
        <v>809.8592307692309</v>
      </c>
      <c r="T243" s="1">
        <f>K243/26/8*2</f>
        <v>168.7244230769231</v>
      </c>
    </row>
    <row r="244">
      <c r="A244" t="str">
        <f>LEFT(B244,2)</f>
        <v>KK</v>
      </c>
      <c r="B244" t="str">
        <v>KK0966</v>
      </c>
      <c r="C244" t="str">
        <v>BASLIN S</v>
      </c>
      <c r="D244" t="str">
        <f>IF(E244="PRODUCTION","DIRECT","INDIRECT")</f>
        <v>DIRECT</v>
      </c>
      <c r="E244" t="str">
        <v>PRODUCTION</v>
      </c>
      <c r="F244" t="str">
        <v>RADIAL MARANGONI</v>
      </c>
      <c r="G244" t="str">
        <v>CATEGORY II</v>
      </c>
      <c r="H244">
        <v>9239.12</v>
      </c>
      <c r="I244">
        <v>7750.340000000001</v>
      </c>
      <c r="J244">
        <v>557.88</v>
      </c>
      <c r="K244" s="1">
        <f>SUM(H244:J244)</f>
        <v>17547.340000000004</v>
      </c>
      <c r="L244">
        <v>1950</v>
      </c>
      <c r="M244">
        <f>ROUNDUP(K244*3.25%,0)</f>
        <v>571</v>
      </c>
      <c r="N244">
        <f>IF(G244="CATEGORY II",38,IF(G244="CATEGORY III",39,37))*26</f>
        <v>988</v>
      </c>
      <c r="O244" s="1">
        <f>SUM(K244:N244)</f>
        <v>21056.340000000004</v>
      </c>
      <c r="P244">
        <v>4095</v>
      </c>
      <c r="Q244" s="1">
        <f>P244+O244</f>
        <v>25151.340000000004</v>
      </c>
      <c r="S244" s="1">
        <f>O244/26</f>
        <v>809.8592307692309</v>
      </c>
      <c r="T244" s="1">
        <f>K244/26/8*2</f>
        <v>168.7244230769231</v>
      </c>
    </row>
    <row r="245">
      <c r="A245" t="str">
        <f>LEFT(B245,2)</f>
        <v>KK</v>
      </c>
      <c r="B245" t="str">
        <v>KK0991</v>
      </c>
      <c r="C245" t="str">
        <v>SANTHANAMARI M</v>
      </c>
      <c r="D245" t="str">
        <f>IF(E245="PRODUCTION","DIRECT","INDIRECT")</f>
        <v>DIRECT</v>
      </c>
      <c r="E245" t="str">
        <v>PRODUCTION</v>
      </c>
      <c r="F245" t="str">
        <v>TYRE BUILDING-P1</v>
      </c>
      <c r="G245" t="str">
        <v>CATEGORY II</v>
      </c>
      <c r="H245">
        <v>9239.12</v>
      </c>
      <c r="I245">
        <v>7750.340000000001</v>
      </c>
      <c r="J245">
        <v>557.88</v>
      </c>
      <c r="K245" s="1">
        <f>SUM(H245:J245)</f>
        <v>17547.340000000004</v>
      </c>
      <c r="L245">
        <v>1950</v>
      </c>
      <c r="M245">
        <f>ROUNDUP(K245*3.25%,0)</f>
        <v>571</v>
      </c>
      <c r="N245">
        <f>IF(G245="CATEGORY II",38,IF(G245="CATEGORY III",39,37))*26</f>
        <v>988</v>
      </c>
      <c r="O245" s="1">
        <f>SUM(K245:N245)</f>
        <v>21056.340000000004</v>
      </c>
      <c r="P245">
        <v>4095</v>
      </c>
      <c r="Q245" s="1">
        <f>P245+O245</f>
        <v>25151.340000000004</v>
      </c>
      <c r="S245" s="1">
        <f>O245/26</f>
        <v>809.8592307692309</v>
      </c>
      <c r="T245" s="1">
        <f>K245/26/8*2</f>
        <v>168.7244230769231</v>
      </c>
    </row>
    <row r="246">
      <c r="A246" t="str">
        <f>LEFT(B246,2)</f>
        <v>KK</v>
      </c>
      <c r="B246" t="str">
        <v>KK0994</v>
      </c>
      <c r="C246" t="str">
        <v>ARUL SELVAM  K</v>
      </c>
      <c r="D246" t="str">
        <f>IF(E246="PRODUCTION","DIRECT","INDIRECT")</f>
        <v>DIRECT</v>
      </c>
      <c r="E246" t="str">
        <v>PRODUCTION</v>
      </c>
      <c r="F246" t="str">
        <v>BIAS MARANGONI&amp;BESTRY</v>
      </c>
      <c r="G246" t="str">
        <v>CATEGORY II</v>
      </c>
      <c r="H246">
        <v>9239.12</v>
      </c>
      <c r="I246">
        <v>7750.340000000001</v>
      </c>
      <c r="J246">
        <v>557.88</v>
      </c>
      <c r="K246" s="1">
        <f>SUM(H246:J246)</f>
        <v>17547.340000000004</v>
      </c>
      <c r="L246">
        <v>1950</v>
      </c>
      <c r="M246">
        <f>ROUNDUP(K246*3.25%,0)</f>
        <v>571</v>
      </c>
      <c r="N246">
        <f>IF(G246="CATEGORY II",38,IF(G246="CATEGORY III",39,37))*26</f>
        <v>988</v>
      </c>
      <c r="O246" s="1">
        <f>SUM(K246:N246)</f>
        <v>21056.340000000004</v>
      </c>
      <c r="P246">
        <v>4095</v>
      </c>
      <c r="Q246" s="1">
        <f>P246+O246</f>
        <v>25151.340000000004</v>
      </c>
      <c r="S246" s="1">
        <f>O246/26</f>
        <v>809.8592307692309</v>
      </c>
      <c r="T246" s="1">
        <f>K246/26/8*2</f>
        <v>168.7244230769231</v>
      </c>
    </row>
    <row r="247">
      <c r="A247" t="str">
        <f>LEFT(B247,2)</f>
        <v>KK</v>
      </c>
      <c r="B247" t="str">
        <v>KK1010</v>
      </c>
      <c r="C247" t="str">
        <v>SHEIK SINTHAMATHAR M</v>
      </c>
      <c r="D247" t="str">
        <f>IF(E247="PRODUCTION","DIRECT","INDIRECT")</f>
        <v>INDIRECT</v>
      </c>
      <c r="E247" t="str">
        <v>ENGINEERING</v>
      </c>
      <c r="F247" t="str">
        <v>TBM - BD</v>
      </c>
      <c r="G247" t="str">
        <v>CATEGORY II</v>
      </c>
      <c r="H247">
        <v>9239.12</v>
      </c>
      <c r="I247">
        <v>7750.340000000001</v>
      </c>
      <c r="J247">
        <v>557.88</v>
      </c>
      <c r="K247" s="1">
        <f>SUM(H247:J247)</f>
        <v>17547.340000000004</v>
      </c>
      <c r="L247">
        <v>1950</v>
      </c>
      <c r="M247">
        <f>ROUNDUP(K247*3.25%,0)</f>
        <v>571</v>
      </c>
      <c r="N247">
        <f>IF(G247="CATEGORY II",38,IF(G247="CATEGORY III",39,37))*26</f>
        <v>988</v>
      </c>
      <c r="O247" s="1">
        <f>SUM(K247:N247)</f>
        <v>21056.340000000004</v>
      </c>
      <c r="P247">
        <v>4095</v>
      </c>
      <c r="Q247" s="1">
        <f>P247+O247</f>
        <v>25151.340000000004</v>
      </c>
      <c r="S247" s="1">
        <f>O247/26</f>
        <v>809.8592307692309</v>
      </c>
      <c r="T247" s="1">
        <f>K247/26/8*2</f>
        <v>168.7244230769231</v>
      </c>
    </row>
    <row r="248">
      <c r="A248" t="str">
        <f>LEFT(B248,2)</f>
        <v>KK</v>
      </c>
      <c r="B248" t="str">
        <v>KK1053</v>
      </c>
      <c r="C248" t="str">
        <v>SUDHAKAR E</v>
      </c>
      <c r="D248" t="str">
        <f>IF(E248="PRODUCTION","DIRECT","INDIRECT")</f>
        <v>DIRECT</v>
      </c>
      <c r="E248" t="str">
        <v>PRODUCTION</v>
      </c>
      <c r="F248" t="str">
        <v>TYRE CURING</v>
      </c>
      <c r="G248" t="str">
        <v>CATEGORY II</v>
      </c>
      <c r="H248">
        <v>9239.12</v>
      </c>
      <c r="I248">
        <v>7750.340000000001</v>
      </c>
      <c r="J248">
        <v>527.88</v>
      </c>
      <c r="K248" s="1">
        <f>SUM(H248:J248)</f>
        <v>17517.340000000004</v>
      </c>
      <c r="L248">
        <v>1950</v>
      </c>
      <c r="M248">
        <f>ROUNDUP(K248*3.25%,0)</f>
        <v>570</v>
      </c>
      <c r="N248">
        <f>IF(G248="CATEGORY II",38,IF(G248="CATEGORY III",39,37))*26</f>
        <v>988</v>
      </c>
      <c r="O248" s="1">
        <f>SUM(K248:N248)</f>
        <v>21025.340000000004</v>
      </c>
      <c r="P248">
        <v>3210</v>
      </c>
      <c r="Q248" s="1">
        <f>P248+O248</f>
        <v>24235.340000000004</v>
      </c>
      <c r="S248" s="1">
        <f>O248/26</f>
        <v>808.6669230769232</v>
      </c>
      <c r="T248" s="1">
        <f>K248/26/8*2</f>
        <v>168.43596153846158</v>
      </c>
    </row>
    <row r="249">
      <c r="A249" t="str">
        <f>LEFT(B249,2)</f>
        <v>KK</v>
      </c>
      <c r="B249" t="str">
        <v>KK1058</v>
      </c>
      <c r="C249" t="str">
        <v>SADUGODWIN</v>
      </c>
      <c r="D249" t="str">
        <f>IF(E249="PRODUCTION","DIRECT","INDIRECT")</f>
        <v>INDIRECT</v>
      </c>
      <c r="E249" t="str">
        <v>ENGINEERING</v>
      </c>
      <c r="F249" t="str">
        <v>TBM - DC Preparation</v>
      </c>
      <c r="G249" t="str">
        <v>CATEGORY II</v>
      </c>
      <c r="H249">
        <v>9239.12</v>
      </c>
      <c r="I249">
        <v>7750.340000000001</v>
      </c>
      <c r="J249">
        <v>527.88</v>
      </c>
      <c r="K249" s="1">
        <f>SUM(H249:J249)</f>
        <v>17517.340000000004</v>
      </c>
      <c r="L249">
        <v>1950</v>
      </c>
      <c r="M249">
        <f>ROUNDUP(K249*3.25%,0)</f>
        <v>570</v>
      </c>
      <c r="N249">
        <f>IF(G249="CATEGORY II",38,IF(G249="CATEGORY III",39,37))*26</f>
        <v>988</v>
      </c>
      <c r="O249" s="1">
        <f>SUM(K249:N249)</f>
        <v>21025.340000000004</v>
      </c>
      <c r="P249">
        <v>3210</v>
      </c>
      <c r="Q249" s="1">
        <f>P249+O249</f>
        <v>24235.340000000004</v>
      </c>
      <c r="S249" s="1">
        <f>O249/26</f>
        <v>808.6669230769232</v>
      </c>
      <c r="T249" s="1">
        <f>K249/26/8*2</f>
        <v>168.43596153846158</v>
      </c>
    </row>
    <row r="250">
      <c r="A250" t="str">
        <f>LEFT(B250,2)</f>
        <v>KK</v>
      </c>
      <c r="B250" t="str">
        <v>KK1069</v>
      </c>
      <c r="C250" t="str">
        <v>PARTHASARATHI</v>
      </c>
      <c r="D250" t="str">
        <f>IF(E250="PRODUCTION","DIRECT","INDIRECT")</f>
        <v>INDIRECT</v>
      </c>
      <c r="E250" t="str">
        <v>ENGINEERING</v>
      </c>
      <c r="F250" t="str">
        <v>TBM - DC Preparation</v>
      </c>
      <c r="G250" t="str">
        <v>CATEGORY II</v>
      </c>
      <c r="H250">
        <v>9239.12</v>
      </c>
      <c r="I250">
        <v>7750.340000000001</v>
      </c>
      <c r="J250">
        <v>527.88</v>
      </c>
      <c r="K250" s="1">
        <f>SUM(H250:J250)</f>
        <v>17517.340000000004</v>
      </c>
      <c r="L250">
        <v>1950</v>
      </c>
      <c r="M250">
        <f>ROUNDUP(K250*3.25%,0)</f>
        <v>570</v>
      </c>
      <c r="N250">
        <f>IF(G250="CATEGORY II",38,IF(G250="CATEGORY III",39,37))*26</f>
        <v>988</v>
      </c>
      <c r="O250" s="1">
        <f>SUM(K250:N250)</f>
        <v>21025.340000000004</v>
      </c>
      <c r="P250">
        <v>3210</v>
      </c>
      <c r="Q250" s="1">
        <f>P250+O250</f>
        <v>24235.340000000004</v>
      </c>
      <c r="S250" s="1">
        <f>O250/26</f>
        <v>808.6669230769232</v>
      </c>
      <c r="T250" s="1">
        <f>K250/26/8*2</f>
        <v>168.43596153846158</v>
      </c>
    </row>
    <row r="251">
      <c r="A251" t="str">
        <f>LEFT(B251,2)</f>
        <v>KK</v>
      </c>
      <c r="B251" t="str">
        <v>KK1081</v>
      </c>
      <c r="C251" t="str">
        <v>THANGAM</v>
      </c>
      <c r="D251" t="str">
        <f>IF(E251="PRODUCTION","DIRECT","INDIRECT")</f>
        <v>DIRECT</v>
      </c>
      <c r="E251" t="str">
        <v>PRODUCTION</v>
      </c>
      <c r="F251" t="str">
        <v>TYRE BUILDING-P1</v>
      </c>
      <c r="G251" t="str">
        <v>CATEGORY II</v>
      </c>
      <c r="H251">
        <v>9239.12</v>
      </c>
      <c r="I251">
        <v>7750.340000000001</v>
      </c>
      <c r="J251">
        <v>527.88</v>
      </c>
      <c r="K251" s="1">
        <f>SUM(H251:J251)</f>
        <v>17517.340000000004</v>
      </c>
      <c r="L251">
        <v>1950</v>
      </c>
      <c r="M251">
        <f>ROUNDUP(K251*3.25%,0)</f>
        <v>570</v>
      </c>
      <c r="N251">
        <f>IF(G251="CATEGORY II",38,IF(G251="CATEGORY III",39,37))*26</f>
        <v>988</v>
      </c>
      <c r="O251" s="1">
        <f>SUM(K251:N251)</f>
        <v>21025.340000000004</v>
      </c>
      <c r="P251">
        <v>3210</v>
      </c>
      <c r="Q251" s="1">
        <f>P251+O251</f>
        <v>24235.340000000004</v>
      </c>
      <c r="S251" s="1">
        <f>O251/26</f>
        <v>808.6669230769232</v>
      </c>
      <c r="T251" s="1">
        <f>K251/26/8*2</f>
        <v>168.43596153846158</v>
      </c>
    </row>
    <row r="252">
      <c r="A252" t="str">
        <f>LEFT(B252,2)</f>
        <v>KK</v>
      </c>
      <c r="B252" t="str">
        <v>KK1084</v>
      </c>
      <c r="C252" t="str">
        <v>MURUGAN</v>
      </c>
      <c r="D252" t="str">
        <f>IF(E252="PRODUCTION","DIRECT","INDIRECT")</f>
        <v>DIRECT</v>
      </c>
      <c r="E252" t="str">
        <v>PRODUCTION</v>
      </c>
      <c r="F252" t="str">
        <v>BAND BUILDING-P3</v>
      </c>
      <c r="G252" t="str">
        <v>CATEGORY II</v>
      </c>
      <c r="H252">
        <v>9239.12</v>
      </c>
      <c r="I252">
        <v>7750.340000000001</v>
      </c>
      <c r="J252">
        <v>527.88</v>
      </c>
      <c r="K252" s="1">
        <f>SUM(H252:J252)</f>
        <v>17517.340000000004</v>
      </c>
      <c r="L252">
        <v>1950</v>
      </c>
      <c r="M252">
        <f>ROUNDUP(K252*3.25%,0)</f>
        <v>570</v>
      </c>
      <c r="N252">
        <f>IF(G252="CATEGORY II",38,IF(G252="CATEGORY III",39,37))*26</f>
        <v>988</v>
      </c>
      <c r="O252" s="1">
        <f>SUM(K252:N252)</f>
        <v>21025.340000000004</v>
      </c>
      <c r="P252">
        <v>3210</v>
      </c>
      <c r="Q252" s="1">
        <f>P252+O252</f>
        <v>24235.340000000004</v>
      </c>
      <c r="S252" s="1">
        <f>O252/26</f>
        <v>808.6669230769232</v>
      </c>
      <c r="T252" s="1">
        <f>K252/26/8*2</f>
        <v>168.43596153846158</v>
      </c>
    </row>
    <row r="253">
      <c r="A253" t="str">
        <f>LEFT(B253,2)</f>
        <v>KK</v>
      </c>
      <c r="B253" t="str">
        <v>KK1091</v>
      </c>
      <c r="C253" t="str">
        <v>MOORTHY</v>
      </c>
      <c r="D253" t="str">
        <f>IF(E253="PRODUCTION","DIRECT","INDIRECT")</f>
        <v>DIRECT</v>
      </c>
      <c r="E253" t="str">
        <v>PRODUCTION</v>
      </c>
      <c r="F253" t="str">
        <v>YANTHAI</v>
      </c>
      <c r="G253" t="str">
        <v>CATEGORY II</v>
      </c>
      <c r="H253">
        <v>9239.12</v>
      </c>
      <c r="I253">
        <v>7750.340000000001</v>
      </c>
      <c r="J253">
        <v>527.88</v>
      </c>
      <c r="K253" s="1">
        <f>SUM(H253:J253)</f>
        <v>17517.340000000004</v>
      </c>
      <c r="L253">
        <v>1950</v>
      </c>
      <c r="M253">
        <f>ROUNDUP(K253*3.25%,0)</f>
        <v>570</v>
      </c>
      <c r="N253">
        <f>IF(G253="CATEGORY II",38,IF(G253="CATEGORY III",39,37))*26</f>
        <v>988</v>
      </c>
      <c r="O253" s="1">
        <f>SUM(K253:N253)</f>
        <v>21025.340000000004</v>
      </c>
      <c r="P253">
        <v>3210</v>
      </c>
      <c r="Q253" s="1">
        <f>P253+O253</f>
        <v>24235.340000000004</v>
      </c>
      <c r="S253" s="1">
        <f>O253/26</f>
        <v>808.6669230769232</v>
      </c>
      <c r="T253" s="1">
        <f>K253/26/8*2</f>
        <v>168.43596153846158</v>
      </c>
    </row>
    <row r="254">
      <c r="A254" t="str">
        <f>LEFT(B254,2)</f>
        <v>KK</v>
      </c>
      <c r="B254" t="str">
        <v>KK1094</v>
      </c>
      <c r="C254" t="str">
        <v>KANNAN P</v>
      </c>
      <c r="D254" t="str">
        <f>IF(E254="PRODUCTION","DIRECT","INDIRECT")</f>
        <v>DIRECT</v>
      </c>
      <c r="E254" t="str">
        <v>PRODUCTION</v>
      </c>
      <c r="F254" t="str">
        <v>TYRE BUILDING-P3</v>
      </c>
      <c r="G254" t="str">
        <v>CATEGORY II</v>
      </c>
      <c r="H254">
        <v>9239.12</v>
      </c>
      <c r="I254">
        <v>7750.340000000001</v>
      </c>
      <c r="J254">
        <v>527.88</v>
      </c>
      <c r="K254" s="1">
        <f>SUM(H254:J254)</f>
        <v>17517.340000000004</v>
      </c>
      <c r="L254">
        <v>1950</v>
      </c>
      <c r="M254">
        <f>ROUNDUP(K254*3.25%,0)</f>
        <v>570</v>
      </c>
      <c r="N254">
        <f>IF(G254="CATEGORY II",38,IF(G254="CATEGORY III",39,37))*26</f>
        <v>988</v>
      </c>
      <c r="O254" s="1">
        <f>SUM(K254:N254)</f>
        <v>21025.340000000004</v>
      </c>
      <c r="P254">
        <v>3210</v>
      </c>
      <c r="Q254" s="1">
        <f>P254+O254</f>
        <v>24235.340000000004</v>
      </c>
      <c r="S254" s="1">
        <f>O254/26</f>
        <v>808.6669230769232</v>
      </c>
      <c r="T254" s="1">
        <f>K254/26/8*2</f>
        <v>168.43596153846158</v>
      </c>
    </row>
    <row r="255">
      <c r="A255" t="str">
        <f>LEFT(B255,2)</f>
        <v>KK</v>
      </c>
      <c r="B255" t="str">
        <v>KK1100</v>
      </c>
      <c r="C255" t="str">
        <v>SIVA</v>
      </c>
      <c r="D255" t="str">
        <f>IF(E255="PRODUCTION","DIRECT","INDIRECT")</f>
        <v>DIRECT</v>
      </c>
      <c r="E255" t="str">
        <v>PRODUCTION</v>
      </c>
      <c r="F255" t="str">
        <v>TYRE CURING</v>
      </c>
      <c r="G255" t="str">
        <v>CATEGORY II</v>
      </c>
      <c r="H255">
        <v>9239.12</v>
      </c>
      <c r="I255">
        <v>7750.340000000001</v>
      </c>
      <c r="J255">
        <v>527.88</v>
      </c>
      <c r="K255" s="1">
        <f>SUM(H255:J255)</f>
        <v>17517.340000000004</v>
      </c>
      <c r="L255">
        <v>1950</v>
      </c>
      <c r="M255">
        <f>ROUNDUP(K255*3.25%,0)</f>
        <v>570</v>
      </c>
      <c r="N255">
        <f>IF(G255="CATEGORY II",38,IF(G255="CATEGORY III",39,37))*26</f>
        <v>988</v>
      </c>
      <c r="O255" s="1">
        <f>SUM(K255:N255)</f>
        <v>21025.340000000004</v>
      </c>
      <c r="P255">
        <v>3210</v>
      </c>
      <c r="Q255" s="1">
        <f>P255+O255</f>
        <v>24235.340000000004</v>
      </c>
      <c r="S255" s="1">
        <f>O255/26</f>
        <v>808.6669230769232</v>
      </c>
      <c r="T255" s="1">
        <f>K255/26/8*2</f>
        <v>168.43596153846158</v>
      </c>
    </row>
    <row r="256">
      <c r="A256" t="str">
        <f>LEFT(B256,2)</f>
        <v>KK</v>
      </c>
      <c r="B256" t="str">
        <v>KK1101</v>
      </c>
      <c r="C256" t="str">
        <v>RAMKUMAR BALAKRISHNAN</v>
      </c>
      <c r="D256" t="str">
        <f>IF(E256="PRODUCTION","DIRECT","INDIRECT")</f>
        <v>INDIRECT</v>
      </c>
      <c r="E256" t="str">
        <v>ADMIN</v>
      </c>
      <c r="F256" t="str">
        <v>CANTEEN</v>
      </c>
      <c r="G256" t="str">
        <v>CATEGORY II</v>
      </c>
      <c r="H256">
        <v>9239.12</v>
      </c>
      <c r="I256">
        <v>7750.340000000001</v>
      </c>
      <c r="J256">
        <v>527.88</v>
      </c>
      <c r="K256" s="1">
        <f>SUM(H256:J256)</f>
        <v>17517.340000000004</v>
      </c>
      <c r="L256">
        <v>1950</v>
      </c>
      <c r="M256">
        <f>ROUNDUP(K256*3.25%,0)</f>
        <v>570</v>
      </c>
      <c r="N256">
        <f>IF(G256="CATEGORY II",38,IF(G256="CATEGORY III",39,37))*26</f>
        <v>988</v>
      </c>
      <c r="O256" s="1">
        <f>SUM(K256:N256)</f>
        <v>21025.340000000004</v>
      </c>
      <c r="P256">
        <v>3210</v>
      </c>
      <c r="Q256" s="1">
        <f>P256+O256</f>
        <v>24235.340000000004</v>
      </c>
      <c r="S256" s="1">
        <f>O256/26</f>
        <v>808.6669230769232</v>
      </c>
      <c r="T256" s="1">
        <f>K256/26/8*2</f>
        <v>168.43596153846158</v>
      </c>
    </row>
    <row r="257">
      <c r="A257" t="str">
        <f>LEFT(B257,2)</f>
        <v>KK</v>
      </c>
      <c r="B257" t="str">
        <v>KK1103</v>
      </c>
      <c r="C257" t="str">
        <v>ESAKKIMUTHU P</v>
      </c>
      <c r="D257" t="str">
        <f>IF(E257="PRODUCTION","DIRECT","INDIRECT")</f>
        <v>DIRECT</v>
      </c>
      <c r="E257" t="str">
        <v>PRODUCTION</v>
      </c>
      <c r="F257" t="str">
        <v>RADIAL MARANGONI</v>
      </c>
      <c r="G257" t="str">
        <v>CATEGORY II</v>
      </c>
      <c r="H257">
        <v>9239.12</v>
      </c>
      <c r="I257">
        <v>7750.340000000001</v>
      </c>
      <c r="J257">
        <v>527.88</v>
      </c>
      <c r="K257" s="1">
        <f>SUM(H257:J257)</f>
        <v>17517.340000000004</v>
      </c>
      <c r="L257">
        <v>1950</v>
      </c>
      <c r="M257">
        <f>ROUNDUP(K257*3.25%,0)</f>
        <v>570</v>
      </c>
      <c r="N257">
        <f>IF(G257="CATEGORY II",38,IF(G257="CATEGORY III",39,37))*26</f>
        <v>988</v>
      </c>
      <c r="O257" s="1">
        <f>SUM(K257:N257)</f>
        <v>21025.340000000004</v>
      </c>
      <c r="P257">
        <v>3210</v>
      </c>
      <c r="Q257" s="1">
        <f>P257+O257</f>
        <v>24235.340000000004</v>
      </c>
      <c r="S257" s="1">
        <f>O257/26</f>
        <v>808.6669230769232</v>
      </c>
      <c r="T257" s="1">
        <f>K257/26/8*2</f>
        <v>168.43596153846158</v>
      </c>
    </row>
    <row r="258">
      <c r="A258" t="str">
        <f>LEFT(B258,2)</f>
        <v>KK</v>
      </c>
      <c r="B258" t="str">
        <v>KK1119</v>
      </c>
      <c r="C258" t="str">
        <v>GANESAN T</v>
      </c>
      <c r="D258" t="str">
        <f>IF(E258="PRODUCTION","DIRECT","INDIRECT")</f>
        <v>INDIRECT</v>
      </c>
      <c r="E258" t="str">
        <v>ENGINEERING</v>
      </c>
      <c r="F258" t="str">
        <v>MOULD SHOP</v>
      </c>
      <c r="G258" t="str">
        <v>CATEGORY II</v>
      </c>
      <c r="H258">
        <v>9239.12</v>
      </c>
      <c r="I258">
        <v>7750.340000000001</v>
      </c>
      <c r="J258">
        <v>527.88</v>
      </c>
      <c r="K258" s="1">
        <f>SUM(H258:J258)</f>
        <v>17517.340000000004</v>
      </c>
      <c r="L258">
        <v>1950</v>
      </c>
      <c r="M258">
        <f>ROUNDUP(K258*3.25%,0)</f>
        <v>570</v>
      </c>
      <c r="N258">
        <f>IF(G258="CATEGORY II",38,IF(G258="CATEGORY III",39,37))*26</f>
        <v>988</v>
      </c>
      <c r="O258" s="1">
        <f>SUM(K258:N258)</f>
        <v>21025.340000000004</v>
      </c>
      <c r="P258">
        <v>3210</v>
      </c>
      <c r="Q258" s="1">
        <f>P258+O258</f>
        <v>24235.340000000004</v>
      </c>
      <c r="S258" s="1">
        <f>O258/26</f>
        <v>808.6669230769232</v>
      </c>
      <c r="T258" s="1">
        <f>K258/26/8*2</f>
        <v>168.43596153846158</v>
      </c>
    </row>
    <row r="259">
      <c r="A259" t="str">
        <f>LEFT(B259,2)</f>
        <v>KK</v>
      </c>
      <c r="B259" t="str">
        <v>KK1131</v>
      </c>
      <c r="C259" t="str">
        <v>SIVAPRAKASH</v>
      </c>
      <c r="D259" t="str">
        <f>IF(E259="PRODUCTION","DIRECT","INDIRECT")</f>
        <v>DIRECT</v>
      </c>
      <c r="E259" t="str">
        <v>PRODUCTION</v>
      </c>
      <c r="F259" t="str">
        <v>MIXING</v>
      </c>
      <c r="G259" t="str">
        <v>CATEGORY II</v>
      </c>
      <c r="H259">
        <v>9239.12</v>
      </c>
      <c r="I259">
        <v>7750.340000000001</v>
      </c>
      <c r="J259">
        <v>477.88</v>
      </c>
      <c r="K259" s="1">
        <f>SUM(H259:J259)</f>
        <v>17467.340000000004</v>
      </c>
      <c r="L259">
        <v>1950</v>
      </c>
      <c r="M259">
        <f>ROUNDUP(K259*3.25%,0)</f>
        <v>568</v>
      </c>
      <c r="N259">
        <f>IF(G259="CATEGORY II",38,IF(G259="CATEGORY III",39,37))*26</f>
        <v>988</v>
      </c>
      <c r="O259" s="1">
        <f>SUM(K259:N259)</f>
        <v>20973.340000000004</v>
      </c>
      <c r="P259">
        <v>2925</v>
      </c>
      <c r="Q259" s="1">
        <f>P259+O259</f>
        <v>23898.340000000004</v>
      </c>
      <c r="S259" s="1">
        <f>O259/26</f>
        <v>806.6669230769232</v>
      </c>
      <c r="T259" s="1">
        <f>K259/26/8*2</f>
        <v>167.95519230769236</v>
      </c>
    </row>
    <row r="260">
      <c r="A260" t="str">
        <f>LEFT(B260,2)</f>
        <v>KK</v>
      </c>
      <c r="B260" t="str">
        <v>KK1150</v>
      </c>
      <c r="C260" t="str">
        <v>ESAKKIRAMASAMY E</v>
      </c>
      <c r="D260" t="str">
        <f>IF(E260="PRODUCTION","DIRECT","INDIRECT")</f>
        <v>INDIRECT</v>
      </c>
      <c r="E260" t="str">
        <v>TECHNICAL</v>
      </c>
      <c r="F260" t="str">
        <v>R&amp;D - LAB</v>
      </c>
      <c r="G260" t="str">
        <v>CATEGORY II</v>
      </c>
      <c r="H260">
        <v>9239.12</v>
      </c>
      <c r="I260">
        <v>7750.340000000001</v>
      </c>
      <c r="J260">
        <v>477.88</v>
      </c>
      <c r="K260" s="1">
        <f>SUM(H260:J260)</f>
        <v>17467.340000000004</v>
      </c>
      <c r="L260">
        <v>1950</v>
      </c>
      <c r="M260">
        <f>ROUNDUP(K260*3.25%,0)</f>
        <v>568</v>
      </c>
      <c r="N260">
        <f>IF(G260="CATEGORY II",38,IF(G260="CATEGORY III",39,37))*26</f>
        <v>988</v>
      </c>
      <c r="O260" s="1">
        <f>SUM(K260:N260)</f>
        <v>20973.340000000004</v>
      </c>
      <c r="P260">
        <v>2925</v>
      </c>
      <c r="Q260" s="1">
        <f>P260+O260</f>
        <v>23898.340000000004</v>
      </c>
      <c r="S260" s="1">
        <f>O260/26</f>
        <v>806.6669230769232</v>
      </c>
      <c r="T260" s="1">
        <f>K260/26/8*2</f>
        <v>167.95519230769236</v>
      </c>
    </row>
    <row r="261">
      <c r="A261" t="str">
        <f>LEFT(B261,2)</f>
        <v>KK</v>
      </c>
      <c r="B261" t="str">
        <v>KK1151</v>
      </c>
      <c r="C261" t="str">
        <v>SATHEESH KUMAR</v>
      </c>
      <c r="D261" t="str">
        <f>IF(E261="PRODUCTION","DIRECT","INDIRECT")</f>
        <v>DIRECT</v>
      </c>
      <c r="E261" t="str">
        <v>PRODUCTION</v>
      </c>
      <c r="F261" t="str">
        <v>TYRE BUILDING-P2</v>
      </c>
      <c r="G261" t="str">
        <v>CATEGORY II</v>
      </c>
      <c r="H261">
        <v>9239.12</v>
      </c>
      <c r="I261">
        <v>7750.340000000001</v>
      </c>
      <c r="J261">
        <v>477.88</v>
      </c>
      <c r="K261" s="1">
        <f>SUM(H261:J261)</f>
        <v>17467.340000000004</v>
      </c>
      <c r="L261">
        <v>1950</v>
      </c>
      <c r="M261">
        <f>ROUNDUP(K261*3.25%,0)</f>
        <v>568</v>
      </c>
      <c r="N261">
        <f>IF(G261="CATEGORY II",38,IF(G261="CATEGORY III",39,37))*26</f>
        <v>988</v>
      </c>
      <c r="O261" s="1">
        <f>SUM(K261:N261)</f>
        <v>20973.340000000004</v>
      </c>
      <c r="P261">
        <v>2925</v>
      </c>
      <c r="Q261" s="1">
        <f>P261+O261</f>
        <v>23898.340000000004</v>
      </c>
      <c r="S261" s="1">
        <f>O261/26</f>
        <v>806.6669230769232</v>
      </c>
      <c r="T261" s="1">
        <f>K261/26/8*2</f>
        <v>167.95519230769236</v>
      </c>
    </row>
    <row r="262">
      <c r="A262" t="str">
        <f>LEFT(B262,2)</f>
        <v>KK</v>
      </c>
      <c r="B262" t="str">
        <v>KK1156</v>
      </c>
      <c r="C262" t="str">
        <v>MUPPIDATHI</v>
      </c>
      <c r="D262" t="str">
        <f>IF(E262="PRODUCTION","DIRECT","INDIRECT")</f>
        <v>DIRECT</v>
      </c>
      <c r="E262" t="str">
        <v>PRODUCTION</v>
      </c>
      <c r="F262" t="str">
        <v>TYRE BUILDING-P1</v>
      </c>
      <c r="G262" t="str">
        <v>CATEGORY II</v>
      </c>
      <c r="H262">
        <v>9239.12</v>
      </c>
      <c r="I262">
        <v>7750.340000000001</v>
      </c>
      <c r="J262">
        <v>477.88</v>
      </c>
      <c r="K262" s="1">
        <f>SUM(H262:J262)</f>
        <v>17467.340000000004</v>
      </c>
      <c r="L262">
        <v>1950</v>
      </c>
      <c r="M262">
        <f>ROUNDUP(K262*3.25%,0)</f>
        <v>568</v>
      </c>
      <c r="N262">
        <f>IF(G262="CATEGORY II",38,IF(G262="CATEGORY III",39,37))*26</f>
        <v>988</v>
      </c>
      <c r="O262" s="1">
        <f>SUM(K262:N262)</f>
        <v>20973.340000000004</v>
      </c>
      <c r="P262">
        <v>2925</v>
      </c>
      <c r="Q262" s="1">
        <f>P262+O262</f>
        <v>23898.340000000004</v>
      </c>
      <c r="S262" s="1">
        <f>O262/26</f>
        <v>806.6669230769232</v>
      </c>
      <c r="T262" s="1">
        <f>K262/26/8*2</f>
        <v>167.95519230769236</v>
      </c>
    </row>
    <row r="263">
      <c r="A263" t="str">
        <f>LEFT(B263,2)</f>
        <v>KK</v>
      </c>
      <c r="B263" t="str">
        <v>KK1159</v>
      </c>
      <c r="C263" t="str">
        <v>S MUTHURAM</v>
      </c>
      <c r="D263" t="str">
        <f>IF(E263="PRODUCTION","DIRECT","INDIRECT")</f>
        <v>DIRECT</v>
      </c>
      <c r="E263" t="str">
        <v>PRODUCTION</v>
      </c>
      <c r="F263" t="str">
        <v>SOLID TYRE</v>
      </c>
      <c r="G263" t="str">
        <v>CATEGORY II</v>
      </c>
      <c r="H263">
        <v>9239.12</v>
      </c>
      <c r="I263">
        <v>7750.340000000001</v>
      </c>
      <c r="J263">
        <v>477.88</v>
      </c>
      <c r="K263" s="1">
        <f>SUM(H263:J263)</f>
        <v>17467.340000000004</v>
      </c>
      <c r="L263">
        <v>1950</v>
      </c>
      <c r="M263">
        <f>ROUNDUP(K263*3.25%,0)</f>
        <v>568</v>
      </c>
      <c r="N263">
        <f>IF(G263="CATEGORY II",38,IF(G263="CATEGORY III",39,37))*26</f>
        <v>988</v>
      </c>
      <c r="O263" s="1">
        <f>SUM(K263:N263)</f>
        <v>20973.340000000004</v>
      </c>
      <c r="P263">
        <v>2925</v>
      </c>
      <c r="Q263" s="1">
        <f>P263+O263</f>
        <v>23898.340000000004</v>
      </c>
      <c r="S263" s="1">
        <f>O263/26</f>
        <v>806.6669230769232</v>
      </c>
      <c r="T263" s="1">
        <f>K263/26/8*2</f>
        <v>167.95519230769236</v>
      </c>
    </row>
    <row r="264">
      <c r="A264" t="str">
        <f>LEFT(B264,2)</f>
        <v>KK</v>
      </c>
      <c r="B264" t="str">
        <v>KK1176</v>
      </c>
      <c r="C264" t="str">
        <v>M VENKADESH</v>
      </c>
      <c r="D264" t="str">
        <f>IF(E264="PRODUCTION","DIRECT","INDIRECT")</f>
        <v>INDIRECT</v>
      </c>
      <c r="E264" t="str">
        <v>QUALITY CONTROL</v>
      </c>
      <c r="F264" t="str">
        <v>Final Finish ALT QA</v>
      </c>
      <c r="G264" t="str">
        <v>CATEGORY II</v>
      </c>
      <c r="H264">
        <v>9239.12</v>
      </c>
      <c r="I264">
        <v>7750.340000000001</v>
      </c>
      <c r="J264">
        <v>477.88</v>
      </c>
      <c r="K264" s="1">
        <f>SUM(H264:J264)</f>
        <v>17467.340000000004</v>
      </c>
      <c r="L264">
        <v>1950</v>
      </c>
      <c r="M264">
        <f>ROUNDUP(K264*3.25%,0)</f>
        <v>568</v>
      </c>
      <c r="N264">
        <f>IF(G264="CATEGORY II",38,IF(G264="CATEGORY III",39,37))*26</f>
        <v>988</v>
      </c>
      <c r="O264" s="1">
        <f>SUM(K264:N264)</f>
        <v>20973.340000000004</v>
      </c>
      <c r="P264">
        <v>2925</v>
      </c>
      <c r="Q264" s="1">
        <f>P264+O264</f>
        <v>23898.340000000004</v>
      </c>
      <c r="S264" s="1">
        <f>O264/26</f>
        <v>806.6669230769232</v>
      </c>
      <c r="T264" s="1">
        <f>K264/26/8*2</f>
        <v>167.95519230769236</v>
      </c>
    </row>
    <row r="265">
      <c r="A265" t="str">
        <f>LEFT(B265,2)</f>
        <v>KK</v>
      </c>
      <c r="B265" t="str">
        <v>KK1178</v>
      </c>
      <c r="C265" t="str">
        <v>SURESH</v>
      </c>
      <c r="D265" t="str">
        <f>IF(E265="PRODUCTION","DIRECT","INDIRECT")</f>
        <v>DIRECT</v>
      </c>
      <c r="E265" t="str">
        <v>PRODUCTION</v>
      </c>
      <c r="F265" t="str">
        <v>SOLID TYRE</v>
      </c>
      <c r="G265" t="str">
        <v>CATEGORY II</v>
      </c>
      <c r="H265">
        <v>9239.12</v>
      </c>
      <c r="I265">
        <v>7750.340000000001</v>
      </c>
      <c r="J265">
        <v>477.88</v>
      </c>
      <c r="K265" s="1">
        <f>SUM(H265:J265)</f>
        <v>17467.340000000004</v>
      </c>
      <c r="L265">
        <v>1950</v>
      </c>
      <c r="M265">
        <f>ROUNDUP(K265*3.25%,0)</f>
        <v>568</v>
      </c>
      <c r="N265">
        <f>IF(G265="CATEGORY II",38,IF(G265="CATEGORY III",39,37))*26</f>
        <v>988</v>
      </c>
      <c r="O265" s="1">
        <f>SUM(K265:N265)</f>
        <v>20973.340000000004</v>
      </c>
      <c r="P265">
        <v>2925</v>
      </c>
      <c r="Q265" s="1">
        <f>P265+O265</f>
        <v>23898.340000000004</v>
      </c>
      <c r="S265" s="1">
        <f>O265/26</f>
        <v>806.6669230769232</v>
      </c>
      <c r="T265" s="1">
        <f>K265/26/8*2</f>
        <v>167.95519230769236</v>
      </c>
    </row>
    <row r="266">
      <c r="A266" t="str">
        <f>LEFT(B266,2)</f>
        <v>KK</v>
      </c>
      <c r="B266" t="str">
        <v>KK1197</v>
      </c>
      <c r="C266" t="str">
        <v>NALLAPERUMAL KUMAR</v>
      </c>
      <c r="D266" t="str">
        <f>IF(E266="PRODUCTION","DIRECT","INDIRECT")</f>
        <v>INDIRECT</v>
      </c>
      <c r="E266" t="str">
        <v>ENGINEERING</v>
      </c>
      <c r="F266" t="str">
        <v>TCM - BD</v>
      </c>
      <c r="G266" t="str">
        <v>CATEGORY II</v>
      </c>
      <c r="H266">
        <v>9239.12</v>
      </c>
      <c r="I266">
        <v>7750.340000000001</v>
      </c>
      <c r="J266">
        <v>477.88</v>
      </c>
      <c r="K266" s="1">
        <f>SUM(H266:J266)</f>
        <v>17467.340000000004</v>
      </c>
      <c r="L266">
        <v>1950</v>
      </c>
      <c r="M266">
        <f>ROUNDUP(K266*3.25%,0)</f>
        <v>568</v>
      </c>
      <c r="N266">
        <f>IF(G266="CATEGORY II",38,IF(G266="CATEGORY III",39,37))*26</f>
        <v>988</v>
      </c>
      <c r="O266" s="1">
        <f>SUM(K266:N266)</f>
        <v>20973.340000000004</v>
      </c>
      <c r="P266">
        <v>2925</v>
      </c>
      <c r="Q266" s="1">
        <f>P266+O266</f>
        <v>23898.340000000004</v>
      </c>
      <c r="S266" s="1">
        <f>O266/26</f>
        <v>806.6669230769232</v>
      </c>
      <c r="T266" s="1">
        <f>K266/26/8*2</f>
        <v>167.95519230769236</v>
      </c>
    </row>
    <row r="267">
      <c r="A267" t="str">
        <f>LEFT(B267,2)</f>
        <v>KK</v>
      </c>
      <c r="B267" t="str">
        <v>KK1198</v>
      </c>
      <c r="C267" t="str">
        <v>RAMESH KUMAR RAM</v>
      </c>
      <c r="D267" t="str">
        <f>IF(E267="PRODUCTION","DIRECT","INDIRECT")</f>
        <v>DIRECT</v>
      </c>
      <c r="E267" t="str">
        <v>PRODUCTION</v>
      </c>
      <c r="F267" t="str">
        <v>TYRE BUILDING-P1</v>
      </c>
      <c r="G267" t="str">
        <v>CATEGORY II</v>
      </c>
      <c r="H267">
        <v>9239.12</v>
      </c>
      <c r="I267">
        <v>7750.340000000001</v>
      </c>
      <c r="J267">
        <v>477.88</v>
      </c>
      <c r="K267" s="1">
        <f>SUM(H267:J267)</f>
        <v>17467.340000000004</v>
      </c>
      <c r="L267">
        <v>1950</v>
      </c>
      <c r="M267">
        <f>ROUNDUP(K267*3.25%,0)</f>
        <v>568</v>
      </c>
      <c r="N267">
        <f>IF(G267="CATEGORY II",38,IF(G267="CATEGORY III",39,37))*26</f>
        <v>988</v>
      </c>
      <c r="O267" s="1">
        <f>SUM(K267:N267)</f>
        <v>20973.340000000004</v>
      </c>
      <c r="P267">
        <v>2925</v>
      </c>
      <c r="Q267" s="1">
        <f>P267+O267</f>
        <v>23898.340000000004</v>
      </c>
      <c r="S267" s="1">
        <f>O267/26</f>
        <v>806.6669230769232</v>
      </c>
      <c r="T267" s="1">
        <f>K267/26/8*2</f>
        <v>167.95519230769236</v>
      </c>
    </row>
    <row r="268">
      <c r="A268" t="str">
        <f>LEFT(B268,2)</f>
        <v>KK</v>
      </c>
      <c r="B268" t="str">
        <v>KK1203</v>
      </c>
      <c r="C268" t="str">
        <v>MARIAPPAN</v>
      </c>
      <c r="D268" t="str">
        <f>IF(E268="PRODUCTION","DIRECT","INDIRECT")</f>
        <v>DIRECT</v>
      </c>
      <c r="E268" t="str">
        <v>PRODUCTION</v>
      </c>
      <c r="F268" t="str">
        <v>RADIAL MARANGONI</v>
      </c>
      <c r="G268" t="str">
        <v>CATEGORY II</v>
      </c>
      <c r="H268">
        <v>9239.12</v>
      </c>
      <c r="I268">
        <v>7750.340000000001</v>
      </c>
      <c r="J268">
        <v>477.88</v>
      </c>
      <c r="K268" s="1">
        <f>SUM(H268:J268)</f>
        <v>17467.340000000004</v>
      </c>
      <c r="L268">
        <v>1950</v>
      </c>
      <c r="M268">
        <f>ROUNDUP(K268*3.25%,0)</f>
        <v>568</v>
      </c>
      <c r="N268">
        <f>IF(G268="CATEGORY II",38,IF(G268="CATEGORY III",39,37))*26</f>
        <v>988</v>
      </c>
      <c r="O268" s="1">
        <f>SUM(K268:N268)</f>
        <v>20973.340000000004</v>
      </c>
      <c r="P268">
        <v>2925</v>
      </c>
      <c r="Q268" s="1">
        <f>P268+O268</f>
        <v>23898.340000000004</v>
      </c>
      <c r="S268" s="1">
        <f>O268/26</f>
        <v>806.6669230769232</v>
      </c>
      <c r="T268" s="1">
        <f>K268/26/8*2</f>
        <v>167.95519230769236</v>
      </c>
    </row>
    <row r="269">
      <c r="A269" t="str">
        <f>LEFT(B269,2)</f>
        <v>KK</v>
      </c>
      <c r="B269" t="str">
        <v>KK1205</v>
      </c>
      <c r="C269" t="str">
        <v>R  ESSAKIMUTHU</v>
      </c>
      <c r="D269" t="str">
        <f>IF(E269="PRODUCTION","DIRECT","INDIRECT")</f>
        <v>DIRECT</v>
      </c>
      <c r="E269" t="str">
        <v>PRODUCTION</v>
      </c>
      <c r="F269" t="str">
        <v>BAND BUILDING-P2</v>
      </c>
      <c r="G269" t="str">
        <v>CATEGORY II</v>
      </c>
      <c r="H269">
        <v>9239.12</v>
      </c>
      <c r="I269">
        <v>7750.340000000001</v>
      </c>
      <c r="J269">
        <v>477.88</v>
      </c>
      <c r="K269" s="1">
        <f>SUM(H269:J269)</f>
        <v>17467.340000000004</v>
      </c>
      <c r="L269">
        <v>1950</v>
      </c>
      <c r="M269">
        <f>ROUNDUP(K269*3.25%,0)</f>
        <v>568</v>
      </c>
      <c r="N269">
        <f>IF(G269="CATEGORY II",38,IF(G269="CATEGORY III",39,37))*26</f>
        <v>988</v>
      </c>
      <c r="O269" s="1">
        <f>SUM(K269:N269)</f>
        <v>20973.340000000004</v>
      </c>
      <c r="P269">
        <v>2925</v>
      </c>
      <c r="Q269" s="1">
        <f>P269+O269</f>
        <v>23898.340000000004</v>
      </c>
      <c r="S269" s="1">
        <f>O269/26</f>
        <v>806.6669230769232</v>
      </c>
      <c r="T269" s="1">
        <f>K269/26/8*2</f>
        <v>167.95519230769236</v>
      </c>
    </row>
    <row r="270">
      <c r="A270" t="str">
        <f>LEFT(B270,2)</f>
        <v>KK</v>
      </c>
      <c r="B270" t="str">
        <v>KK1208</v>
      </c>
      <c r="C270" t="str">
        <v>VENGATESH</v>
      </c>
      <c r="D270" t="str">
        <f>IF(E270="PRODUCTION","DIRECT","INDIRECT")</f>
        <v>INDIRECT</v>
      </c>
      <c r="E270" t="str">
        <v>QUALITY CONTROL</v>
      </c>
      <c r="F270" t="str">
        <v>Final Finish QA</v>
      </c>
      <c r="G270" t="str">
        <v>CATEGORY II</v>
      </c>
      <c r="H270">
        <v>9239.12</v>
      </c>
      <c r="I270">
        <v>7750.340000000001</v>
      </c>
      <c r="J270">
        <v>477.88</v>
      </c>
      <c r="K270" s="1">
        <f>SUM(H270:J270)</f>
        <v>17467.340000000004</v>
      </c>
      <c r="L270">
        <v>1950</v>
      </c>
      <c r="M270">
        <f>ROUNDUP(K270*3.25%,0)</f>
        <v>568</v>
      </c>
      <c r="N270">
        <f>IF(G270="CATEGORY II",38,IF(G270="CATEGORY III",39,37))*26</f>
        <v>988</v>
      </c>
      <c r="O270" s="1">
        <f>SUM(K270:N270)</f>
        <v>20973.340000000004</v>
      </c>
      <c r="P270">
        <v>2925</v>
      </c>
      <c r="Q270" s="1">
        <f>P270+O270</f>
        <v>23898.340000000004</v>
      </c>
      <c r="S270" s="1">
        <f>O270/26</f>
        <v>806.6669230769232</v>
      </c>
      <c r="T270" s="1">
        <f>K270/26/8*2</f>
        <v>167.95519230769236</v>
      </c>
    </row>
    <row r="271">
      <c r="A271" t="str">
        <f>LEFT(B271,2)</f>
        <v>KK</v>
      </c>
      <c r="B271" t="str">
        <v>KK1218</v>
      </c>
      <c r="C271" t="str">
        <v>SURESH RAJA M</v>
      </c>
      <c r="D271" t="str">
        <f>IF(E271="PRODUCTION","DIRECT","INDIRECT")</f>
        <v>INDIRECT</v>
      </c>
      <c r="E271" t="str">
        <v>ENGINEERING</v>
      </c>
      <c r="F271" t="str">
        <v>MOULD SHOP</v>
      </c>
      <c r="G271" t="str">
        <v>CATEGORY II</v>
      </c>
      <c r="H271">
        <v>9239.12</v>
      </c>
      <c r="I271">
        <v>7750.340000000001</v>
      </c>
      <c r="J271">
        <v>477.88</v>
      </c>
      <c r="K271" s="1">
        <f>SUM(H271:J271)</f>
        <v>17467.340000000004</v>
      </c>
      <c r="L271">
        <v>1950</v>
      </c>
      <c r="M271">
        <f>ROUNDUP(K271*3.25%,0)</f>
        <v>568</v>
      </c>
      <c r="N271">
        <f>IF(G271="CATEGORY II",38,IF(G271="CATEGORY III",39,37))*26</f>
        <v>988</v>
      </c>
      <c r="O271" s="1">
        <f>SUM(K271:N271)</f>
        <v>20973.340000000004</v>
      </c>
      <c r="P271">
        <v>2925</v>
      </c>
      <c r="Q271" s="1">
        <f>P271+O271</f>
        <v>23898.340000000004</v>
      </c>
      <c r="S271" s="1">
        <f>O271/26</f>
        <v>806.6669230769232</v>
      </c>
      <c r="T271" s="1">
        <f>K271/26/8*2</f>
        <v>167.95519230769236</v>
      </c>
    </row>
    <row r="272">
      <c r="A272" t="str">
        <f>LEFT(B272,2)</f>
        <v>KK</v>
      </c>
      <c r="B272" t="str">
        <v>KK1219</v>
      </c>
      <c r="C272" t="str">
        <v>SURESH M</v>
      </c>
      <c r="D272" t="str">
        <f>IF(E272="PRODUCTION","DIRECT","INDIRECT")</f>
        <v>DIRECT</v>
      </c>
      <c r="E272" t="str">
        <v>PRODUCTION</v>
      </c>
      <c r="F272" t="str">
        <v>TYRE BUILDING-P1</v>
      </c>
      <c r="G272" t="str">
        <v>CATEGORY II</v>
      </c>
      <c r="H272">
        <v>9239.12</v>
      </c>
      <c r="I272">
        <v>7750.340000000001</v>
      </c>
      <c r="J272">
        <v>477.88</v>
      </c>
      <c r="K272" s="1">
        <f>SUM(H272:J272)</f>
        <v>17467.340000000004</v>
      </c>
      <c r="L272">
        <v>1950</v>
      </c>
      <c r="M272">
        <f>ROUNDUP(K272*3.25%,0)</f>
        <v>568</v>
      </c>
      <c r="N272">
        <f>IF(G272="CATEGORY II",38,IF(G272="CATEGORY III",39,37))*26</f>
        <v>988</v>
      </c>
      <c r="O272" s="1">
        <f>SUM(K272:N272)</f>
        <v>20973.340000000004</v>
      </c>
      <c r="P272">
        <v>2925</v>
      </c>
      <c r="Q272" s="1">
        <f>P272+O272</f>
        <v>23898.340000000004</v>
      </c>
      <c r="S272" s="1">
        <f>O272/26</f>
        <v>806.6669230769232</v>
      </c>
      <c r="T272" s="1">
        <f>K272/26/8*2</f>
        <v>167.95519230769236</v>
      </c>
    </row>
    <row r="273">
      <c r="A273" t="str">
        <f>LEFT(B273,2)</f>
        <v>KK</v>
      </c>
      <c r="B273" t="str">
        <v>KK1236</v>
      </c>
      <c r="C273" t="str">
        <v>CHINNADURAI M</v>
      </c>
      <c r="D273" t="str">
        <f>IF(E273="PRODUCTION","DIRECT","INDIRECT")</f>
        <v>DIRECT</v>
      </c>
      <c r="E273" t="str">
        <v>PRODUCTION</v>
      </c>
      <c r="F273" t="str">
        <v>TYRE CURING</v>
      </c>
      <c r="G273" t="str">
        <v>CATEGORY I</v>
      </c>
      <c r="H273">
        <v>8693.12</v>
      </c>
      <c r="I273">
        <v>7750.340000000001</v>
      </c>
      <c r="J273">
        <v>447.88</v>
      </c>
      <c r="K273" s="1">
        <f>SUM(H273:J273)</f>
        <v>16891.340000000004</v>
      </c>
      <c r="L273">
        <v>1950</v>
      </c>
      <c r="M273">
        <f>ROUNDUP(K273*3.25%,0)</f>
        <v>549</v>
      </c>
      <c r="N273">
        <f>IF(G273="CATEGORY II",38,IF(G273="CATEGORY III",39,37))*26</f>
        <v>962</v>
      </c>
      <c r="O273" s="1">
        <f>SUM(K273:N273)</f>
        <v>20352.340000000004</v>
      </c>
      <c r="P273">
        <v>2450</v>
      </c>
      <c r="Q273" s="1">
        <f>P273+O273</f>
        <v>22802.340000000004</v>
      </c>
      <c r="S273" s="1">
        <f>O273/26</f>
        <v>782.7823076923079</v>
      </c>
      <c r="T273" s="1">
        <f>K273/26/8*2</f>
        <v>162.4167307692308</v>
      </c>
    </row>
    <row r="274">
      <c r="A274" t="str">
        <f>LEFT(B274,2)</f>
        <v>KK</v>
      </c>
      <c r="B274" t="str">
        <v>KK1240</v>
      </c>
      <c r="C274" t="str">
        <v>KARTHIKEYAN T</v>
      </c>
      <c r="D274" t="str">
        <f>IF(E274="PRODUCTION","DIRECT","INDIRECT")</f>
        <v>DIRECT</v>
      </c>
      <c r="E274" t="str">
        <v>PRODUCTION</v>
      </c>
      <c r="F274" t="str">
        <v>RADIAL MARANGONI</v>
      </c>
      <c r="G274" t="str">
        <v>CATEGORY I</v>
      </c>
      <c r="H274">
        <v>8693.12</v>
      </c>
      <c r="I274">
        <v>7750.340000000001</v>
      </c>
      <c r="J274">
        <v>447.88</v>
      </c>
      <c r="K274" s="1">
        <f>SUM(H274:J274)</f>
        <v>16891.340000000004</v>
      </c>
      <c r="L274">
        <v>1950</v>
      </c>
      <c r="M274">
        <f>ROUNDUP(K274*3.25%,0)</f>
        <v>549</v>
      </c>
      <c r="N274">
        <f>IF(G274="CATEGORY II",38,IF(G274="CATEGORY III",39,37))*26</f>
        <v>962</v>
      </c>
      <c r="O274" s="1">
        <f>SUM(K274:N274)</f>
        <v>20352.340000000004</v>
      </c>
      <c r="P274">
        <v>2450</v>
      </c>
      <c r="Q274" s="1">
        <f>P274+O274</f>
        <v>22802.340000000004</v>
      </c>
      <c r="S274" s="1">
        <f>O274/26</f>
        <v>782.7823076923079</v>
      </c>
      <c r="T274" s="1">
        <f>K274/26/8*2</f>
        <v>162.4167307692308</v>
      </c>
    </row>
    <row r="275">
      <c r="A275" t="str">
        <f>LEFT(B275,2)</f>
        <v>KK</v>
      </c>
      <c r="B275" t="str">
        <v>KK1242</v>
      </c>
      <c r="C275" t="str">
        <v>SIVAKUMAR S</v>
      </c>
      <c r="D275" t="str">
        <f>IF(E275="PRODUCTION","DIRECT","INDIRECT")</f>
        <v>INDIRECT</v>
      </c>
      <c r="E275" t="str">
        <v>ENGINEERING</v>
      </c>
      <c r="F275" t="str">
        <v>TBM - BD</v>
      </c>
      <c r="G275" t="str">
        <v>CATEGORY I</v>
      </c>
      <c r="H275">
        <v>8693.12</v>
      </c>
      <c r="I275">
        <v>7750.340000000001</v>
      </c>
      <c r="J275">
        <v>447.88</v>
      </c>
      <c r="K275" s="1">
        <f>SUM(H275:J275)</f>
        <v>16891.340000000004</v>
      </c>
      <c r="L275">
        <v>1950</v>
      </c>
      <c r="M275">
        <f>ROUNDUP(K275*3.25%,0)</f>
        <v>549</v>
      </c>
      <c r="N275">
        <f>IF(G275="CATEGORY II",38,IF(G275="CATEGORY III",39,37))*26</f>
        <v>962</v>
      </c>
      <c r="O275" s="1">
        <f>SUM(K275:N275)</f>
        <v>20352.340000000004</v>
      </c>
      <c r="P275">
        <v>2450</v>
      </c>
      <c r="Q275" s="1">
        <f>P275+O275</f>
        <v>22802.340000000004</v>
      </c>
      <c r="S275" s="1">
        <f>O275/26</f>
        <v>782.7823076923079</v>
      </c>
      <c r="T275" s="1">
        <f>K275/26/8*2</f>
        <v>162.4167307692308</v>
      </c>
    </row>
    <row r="276">
      <c r="A276" t="str">
        <f>LEFT(B276,2)</f>
        <v>KK</v>
      </c>
      <c r="B276" t="str">
        <v>KK1261</v>
      </c>
      <c r="C276" t="str">
        <v>MUPPIDATHY P</v>
      </c>
      <c r="D276" t="str">
        <f>IF(E276="PRODUCTION","DIRECT","INDIRECT")</f>
        <v>INDIRECT</v>
      </c>
      <c r="E276" t="str">
        <v>ENGINEERING</v>
      </c>
      <c r="F276" t="str">
        <v>MOULD SHOP</v>
      </c>
      <c r="G276" t="str">
        <v>CATEGORY I</v>
      </c>
      <c r="H276">
        <v>8693.12</v>
      </c>
      <c r="I276">
        <v>7750.340000000001</v>
      </c>
      <c r="J276">
        <v>447.88</v>
      </c>
      <c r="K276" s="1">
        <f>SUM(H276:J276)</f>
        <v>16891.340000000004</v>
      </c>
      <c r="L276">
        <v>1950</v>
      </c>
      <c r="M276">
        <f>ROUNDUP(K276*3.25%,0)</f>
        <v>549</v>
      </c>
      <c r="N276">
        <f>IF(G276="CATEGORY II",38,IF(G276="CATEGORY III",39,37))*26</f>
        <v>962</v>
      </c>
      <c r="O276" s="1">
        <f>SUM(K276:N276)</f>
        <v>20352.340000000004</v>
      </c>
      <c r="P276">
        <v>2450</v>
      </c>
      <c r="Q276" s="1">
        <f>P276+O276</f>
        <v>22802.340000000004</v>
      </c>
      <c r="S276" s="1">
        <f>O276/26</f>
        <v>782.7823076923079</v>
      </c>
      <c r="T276" s="1">
        <f>K276/26/8*2</f>
        <v>162.4167307692308</v>
      </c>
    </row>
    <row r="277">
      <c r="A277" t="str">
        <f>LEFT(B277,2)</f>
        <v>KK</v>
      </c>
      <c r="B277" t="str">
        <v>KK1268</v>
      </c>
      <c r="C277" t="str">
        <v>P SEKAR</v>
      </c>
      <c r="D277" t="str">
        <f>IF(E277="PRODUCTION","DIRECT","INDIRECT")</f>
        <v>DIRECT</v>
      </c>
      <c r="E277" t="str">
        <v>PRODUCTION</v>
      </c>
      <c r="F277" t="str">
        <v>BAND BUILDING-P1</v>
      </c>
      <c r="G277" t="str">
        <v>CATEGORY I</v>
      </c>
      <c r="H277">
        <v>8693.12</v>
      </c>
      <c r="I277">
        <v>7750.340000000001</v>
      </c>
      <c r="J277">
        <v>447.88</v>
      </c>
      <c r="K277" s="1">
        <f>SUM(H277:J277)</f>
        <v>16891.340000000004</v>
      </c>
      <c r="L277">
        <v>1950</v>
      </c>
      <c r="M277">
        <f>ROUNDUP(K277*3.25%,0)</f>
        <v>549</v>
      </c>
      <c r="N277">
        <f>IF(G277="CATEGORY II",38,IF(G277="CATEGORY III",39,37))*26</f>
        <v>962</v>
      </c>
      <c r="O277" s="1">
        <f>SUM(K277:N277)</f>
        <v>20352.340000000004</v>
      </c>
      <c r="P277">
        <v>2450</v>
      </c>
      <c r="Q277" s="1">
        <f>P277+O277</f>
        <v>22802.340000000004</v>
      </c>
      <c r="S277" s="1">
        <f>O277/26</f>
        <v>782.7823076923079</v>
      </c>
      <c r="T277" s="1">
        <f>K277/26/8*2</f>
        <v>162.4167307692308</v>
      </c>
    </row>
    <row r="278">
      <c r="A278" t="str">
        <f>LEFT(B278,2)</f>
        <v>KK</v>
      </c>
      <c r="B278" t="str">
        <v>KK1286</v>
      </c>
      <c r="C278" t="str">
        <v>C MAHARAJAN</v>
      </c>
      <c r="D278" t="str">
        <f>IF(E278="PRODUCTION","DIRECT","INDIRECT")</f>
        <v>DIRECT</v>
      </c>
      <c r="E278" t="str">
        <v>PRODUCTION</v>
      </c>
      <c r="F278" t="str">
        <v>SOLID TYRE</v>
      </c>
      <c r="G278" t="str">
        <v>CATEGORY I</v>
      </c>
      <c r="H278">
        <v>8693.12</v>
      </c>
      <c r="I278">
        <v>7750.340000000001</v>
      </c>
      <c r="J278">
        <v>447.88</v>
      </c>
      <c r="K278" s="1">
        <f>SUM(H278:J278)</f>
        <v>16891.340000000004</v>
      </c>
      <c r="L278">
        <v>1950</v>
      </c>
      <c r="M278">
        <f>ROUNDUP(K278*3.25%,0)</f>
        <v>549</v>
      </c>
      <c r="N278">
        <f>IF(G278="CATEGORY II",38,IF(G278="CATEGORY III",39,37))*26</f>
        <v>962</v>
      </c>
      <c r="O278" s="1">
        <f>SUM(K278:N278)</f>
        <v>20352.340000000004</v>
      </c>
      <c r="P278">
        <v>2450</v>
      </c>
      <c r="Q278" s="1">
        <f>P278+O278</f>
        <v>22802.340000000004</v>
      </c>
      <c r="S278" s="1">
        <f>O278/26</f>
        <v>782.7823076923079</v>
      </c>
      <c r="T278" s="1">
        <f>K278/26/8*2</f>
        <v>162.4167307692308</v>
      </c>
    </row>
    <row r="279">
      <c r="A279" t="str">
        <f>LEFT(B279,2)</f>
        <v>KK</v>
      </c>
      <c r="B279" t="str">
        <v>KK1290</v>
      </c>
      <c r="C279" t="str">
        <v>MURUGAN</v>
      </c>
      <c r="D279" t="str">
        <f>IF(E279="PRODUCTION","DIRECT","INDIRECT")</f>
        <v>DIRECT</v>
      </c>
      <c r="E279" t="str">
        <v>PRODUCTION</v>
      </c>
      <c r="F279" t="str">
        <v>TYRE CURING</v>
      </c>
      <c r="G279" t="str">
        <v>CATEGORY I</v>
      </c>
      <c r="H279">
        <v>8693.12</v>
      </c>
      <c r="I279">
        <v>7750.340000000001</v>
      </c>
      <c r="J279">
        <v>447.88</v>
      </c>
      <c r="K279" s="1">
        <f>SUM(H279:J279)</f>
        <v>16891.340000000004</v>
      </c>
      <c r="L279">
        <v>1950</v>
      </c>
      <c r="M279">
        <f>ROUNDUP(K279*3.25%,0)</f>
        <v>549</v>
      </c>
      <c r="N279">
        <f>IF(G279="CATEGORY II",38,IF(G279="CATEGORY III",39,37))*26</f>
        <v>962</v>
      </c>
      <c r="O279" s="1">
        <f>SUM(K279:N279)</f>
        <v>20352.340000000004</v>
      </c>
      <c r="P279">
        <v>2450</v>
      </c>
      <c r="Q279" s="1">
        <f>P279+O279</f>
        <v>22802.340000000004</v>
      </c>
      <c r="S279" s="1">
        <f>O279/26</f>
        <v>782.7823076923079</v>
      </c>
      <c r="T279" s="1">
        <f>K279/26/8*2</f>
        <v>162.4167307692308</v>
      </c>
    </row>
    <row r="280">
      <c r="A280" t="str">
        <f>LEFT(B280,2)</f>
        <v>KK</v>
      </c>
      <c r="B280" t="str">
        <v>KK1293</v>
      </c>
      <c r="C280" t="str">
        <v>JOTHI MANIKANDAN T</v>
      </c>
      <c r="D280" t="str">
        <f>IF(E280="PRODUCTION","DIRECT","INDIRECT")</f>
        <v>DIRECT</v>
      </c>
      <c r="E280" t="str">
        <v>PRODUCTION</v>
      </c>
      <c r="F280" t="str">
        <v>SOLID TYRE</v>
      </c>
      <c r="G280" t="str">
        <v>CATEGORY I</v>
      </c>
      <c r="H280">
        <v>8693.12</v>
      </c>
      <c r="I280">
        <v>7750.340000000001</v>
      </c>
      <c r="J280">
        <v>447.88</v>
      </c>
      <c r="K280" s="1">
        <f>SUM(H280:J280)</f>
        <v>16891.340000000004</v>
      </c>
      <c r="L280">
        <v>1950</v>
      </c>
      <c r="M280">
        <f>ROUNDUP(K280*3.25%,0)</f>
        <v>549</v>
      </c>
      <c r="N280">
        <f>IF(G280="CATEGORY II",38,IF(G280="CATEGORY III",39,37))*26</f>
        <v>962</v>
      </c>
      <c r="O280" s="1">
        <f>SUM(K280:N280)</f>
        <v>20352.340000000004</v>
      </c>
      <c r="P280">
        <v>2450</v>
      </c>
      <c r="Q280" s="1">
        <f>P280+O280</f>
        <v>22802.340000000004</v>
      </c>
      <c r="S280" s="1">
        <f>O280/26</f>
        <v>782.7823076923079</v>
      </c>
      <c r="T280" s="1">
        <f>K280/26/8*2</f>
        <v>162.4167307692308</v>
      </c>
    </row>
    <row r="281">
      <c r="A281" t="str">
        <f>LEFT(B281,2)</f>
        <v>KK</v>
      </c>
      <c r="B281" t="str">
        <v>KK1298</v>
      </c>
      <c r="C281" t="str">
        <v>JAWAHAR M</v>
      </c>
      <c r="D281" t="str">
        <f>IF(E281="PRODUCTION","DIRECT","INDIRECT")</f>
        <v>INDIRECT</v>
      </c>
      <c r="E281" t="str">
        <v>ENGINEERING</v>
      </c>
      <c r="F281" t="str">
        <v>EEI-TBM</v>
      </c>
      <c r="G281" t="str">
        <v>CATEGORY I</v>
      </c>
      <c r="H281">
        <v>8693.12</v>
      </c>
      <c r="I281">
        <v>7750.340000000001</v>
      </c>
      <c r="J281">
        <v>447.88</v>
      </c>
      <c r="K281" s="1">
        <f>SUM(H281:J281)</f>
        <v>16891.340000000004</v>
      </c>
      <c r="L281">
        <v>1950</v>
      </c>
      <c r="M281">
        <f>ROUNDUP(K281*3.25%,0)</f>
        <v>549</v>
      </c>
      <c r="N281">
        <f>IF(G281="CATEGORY II",38,IF(G281="CATEGORY III",39,37))*26</f>
        <v>962</v>
      </c>
      <c r="O281" s="1">
        <f>SUM(K281:N281)</f>
        <v>20352.340000000004</v>
      </c>
      <c r="P281">
        <v>2450</v>
      </c>
      <c r="Q281" s="1">
        <f>P281+O281</f>
        <v>22802.340000000004</v>
      </c>
      <c r="S281" s="1">
        <f>O281/26</f>
        <v>782.7823076923079</v>
      </c>
      <c r="T281" s="1">
        <f>K281/26/8*2</f>
        <v>162.4167307692308</v>
      </c>
    </row>
    <row r="282">
      <c r="A282" t="str">
        <f>LEFT(B282,2)</f>
        <v>KK</v>
      </c>
      <c r="B282" t="str">
        <v>KK1311</v>
      </c>
      <c r="C282" t="str">
        <v>KANDAN RANA</v>
      </c>
      <c r="D282" t="str">
        <f>IF(E282="PRODUCTION","DIRECT","INDIRECT")</f>
        <v>DIRECT</v>
      </c>
      <c r="E282" t="str">
        <v>PRODUCTION</v>
      </c>
      <c r="F282" t="str">
        <v>MIXING</v>
      </c>
      <c r="G282" t="str">
        <v>CATEGORY I</v>
      </c>
      <c r="H282">
        <v>8693.12</v>
      </c>
      <c r="I282">
        <v>7750.340000000001</v>
      </c>
      <c r="J282">
        <v>447.88</v>
      </c>
      <c r="K282" s="1">
        <f>SUM(H282:J282)</f>
        <v>16891.340000000004</v>
      </c>
      <c r="L282">
        <v>1950</v>
      </c>
      <c r="M282">
        <f>ROUNDUP(K282*3.25%,0)</f>
        <v>549</v>
      </c>
      <c r="N282">
        <f>IF(G282="CATEGORY II",38,IF(G282="CATEGORY III",39,37))*26</f>
        <v>962</v>
      </c>
      <c r="O282" s="1">
        <f>SUM(K282:N282)</f>
        <v>20352.340000000004</v>
      </c>
      <c r="P282">
        <v>2450</v>
      </c>
      <c r="Q282" s="1">
        <f>P282+O282</f>
        <v>22802.340000000004</v>
      </c>
      <c r="S282" s="1">
        <f>O282/26</f>
        <v>782.7823076923079</v>
      </c>
      <c r="T282" s="1">
        <f>K282/26/8*2</f>
        <v>162.4167307692308</v>
      </c>
    </row>
    <row r="283">
      <c r="A283" t="str">
        <f>LEFT(B283,2)</f>
        <v>KK</v>
      </c>
      <c r="B283" t="str">
        <v>KK1318</v>
      </c>
      <c r="C283" t="str">
        <v>MUNDASAMY P</v>
      </c>
      <c r="D283" t="str">
        <f>IF(E283="PRODUCTION","DIRECT","INDIRECT")</f>
        <v>DIRECT</v>
      </c>
      <c r="E283" t="str">
        <v>PRODUCTION</v>
      </c>
      <c r="F283" t="str">
        <v>SOLID TYRE</v>
      </c>
      <c r="G283" t="str">
        <v>CATEGORY I</v>
      </c>
      <c r="H283">
        <v>8693.12</v>
      </c>
      <c r="I283">
        <v>7750.340000000001</v>
      </c>
      <c r="J283">
        <v>447.88</v>
      </c>
      <c r="K283" s="1">
        <f>SUM(H283:J283)</f>
        <v>16891.340000000004</v>
      </c>
      <c r="L283">
        <v>1950</v>
      </c>
      <c r="M283">
        <f>ROUNDUP(K283*3.25%,0)</f>
        <v>549</v>
      </c>
      <c r="N283">
        <f>IF(G283="CATEGORY II",38,IF(G283="CATEGORY III",39,37))*26</f>
        <v>962</v>
      </c>
      <c r="O283" s="1">
        <f>SUM(K283:N283)</f>
        <v>20352.340000000004</v>
      </c>
      <c r="P283">
        <v>2450</v>
      </c>
      <c r="Q283" s="1">
        <f>P283+O283</f>
        <v>22802.340000000004</v>
      </c>
      <c r="S283" s="1">
        <f>O283/26</f>
        <v>782.7823076923079</v>
      </c>
      <c r="T283" s="1">
        <f>K283/26/8*2</f>
        <v>162.4167307692308</v>
      </c>
    </row>
    <row r="284">
      <c r="A284" t="str">
        <f>LEFT(B284,2)</f>
        <v>KK</v>
      </c>
      <c r="B284" t="str">
        <v>KK1336</v>
      </c>
      <c r="C284" t="str">
        <v>MARTIN MURMU</v>
      </c>
      <c r="D284" t="str">
        <f>IF(E284="PRODUCTION","DIRECT","INDIRECT")</f>
        <v>DIRECT</v>
      </c>
      <c r="E284" t="str">
        <v>PRODUCTION</v>
      </c>
      <c r="F284" t="str">
        <v>3 ROLL-P2</v>
      </c>
      <c r="G284" t="str">
        <v>CATEGORY I</v>
      </c>
      <c r="H284">
        <v>8693.12</v>
      </c>
      <c r="I284">
        <v>7750.340000000001</v>
      </c>
      <c r="J284">
        <v>447.88</v>
      </c>
      <c r="K284" s="1">
        <f>SUM(H284:J284)</f>
        <v>16891.340000000004</v>
      </c>
      <c r="L284">
        <v>1950</v>
      </c>
      <c r="M284">
        <f>ROUNDUP(K284*3.25%,0)</f>
        <v>549</v>
      </c>
      <c r="N284">
        <f>IF(G284="CATEGORY II",38,IF(G284="CATEGORY III",39,37))*26</f>
        <v>962</v>
      </c>
      <c r="O284" s="1">
        <f>SUM(K284:N284)</f>
        <v>20352.340000000004</v>
      </c>
      <c r="P284">
        <v>2450</v>
      </c>
      <c r="Q284" s="1">
        <f>P284+O284</f>
        <v>22802.340000000004</v>
      </c>
      <c r="S284" s="1">
        <f>O284/26</f>
        <v>782.7823076923079</v>
      </c>
      <c r="T284" s="1">
        <f>K284/26/8*2</f>
        <v>162.4167307692308</v>
      </c>
    </row>
    <row r="285">
      <c r="A285" t="str">
        <f>LEFT(B285,2)</f>
        <v>KK</v>
      </c>
      <c r="B285" t="str">
        <v>KK1343</v>
      </c>
      <c r="C285" t="str">
        <v>KATHIRESAN GOBALAKRISHNAN</v>
      </c>
      <c r="D285" t="str">
        <f>IF(E285="PRODUCTION","DIRECT","INDIRECT")</f>
        <v>INDIRECT</v>
      </c>
      <c r="E285" t="str">
        <v>ENGINEERING</v>
      </c>
      <c r="F285" t="str">
        <v>EEI-TBM</v>
      </c>
      <c r="G285" t="str">
        <v>CATEGORY I</v>
      </c>
      <c r="H285">
        <v>8693.12</v>
      </c>
      <c r="I285">
        <v>7750.340000000001</v>
      </c>
      <c r="J285">
        <v>447.88</v>
      </c>
      <c r="K285" s="1">
        <f>SUM(H285:J285)</f>
        <v>16891.340000000004</v>
      </c>
      <c r="L285">
        <v>1950</v>
      </c>
      <c r="M285">
        <f>ROUNDUP(K285*3.25%,0)</f>
        <v>549</v>
      </c>
      <c r="N285">
        <f>IF(G285="CATEGORY II",38,IF(G285="CATEGORY III",39,37))*26</f>
        <v>962</v>
      </c>
      <c r="O285" s="1">
        <f>SUM(K285:N285)</f>
        <v>20352.340000000004</v>
      </c>
      <c r="P285">
        <v>2450</v>
      </c>
      <c r="Q285" s="1">
        <f>P285+O285</f>
        <v>22802.340000000004</v>
      </c>
      <c r="S285" s="1">
        <f>O285/26</f>
        <v>782.7823076923079</v>
      </c>
      <c r="T285" s="1">
        <f>K285/26/8*2</f>
        <v>162.4167307692308</v>
      </c>
    </row>
    <row r="286">
      <c r="A286" t="str">
        <f>LEFT(B286,2)</f>
        <v>KK</v>
      </c>
      <c r="B286" t="str">
        <v>KK1349</v>
      </c>
      <c r="C286" t="str">
        <v>RAMESH KUMAR</v>
      </c>
      <c r="D286" t="str">
        <f>IF(E286="PRODUCTION","DIRECT","INDIRECT")</f>
        <v>INDIRECT</v>
      </c>
      <c r="E286" t="str">
        <v>ENGINEERING</v>
      </c>
      <c r="F286" t="str">
        <v>MOULD SHOP</v>
      </c>
      <c r="G286" t="str">
        <v>CATEGORY I</v>
      </c>
      <c r="H286">
        <v>8693.12</v>
      </c>
      <c r="I286">
        <v>7750.340000000001</v>
      </c>
      <c r="J286">
        <v>447.88</v>
      </c>
      <c r="K286" s="1">
        <f>SUM(H286:J286)</f>
        <v>16891.340000000004</v>
      </c>
      <c r="L286">
        <v>1950</v>
      </c>
      <c r="M286">
        <f>ROUNDUP(K286*3.25%,0)</f>
        <v>549</v>
      </c>
      <c r="N286">
        <f>IF(G286="CATEGORY II",38,IF(G286="CATEGORY III",39,37))*26</f>
        <v>962</v>
      </c>
      <c r="O286" s="1">
        <f>SUM(K286:N286)</f>
        <v>20352.340000000004</v>
      </c>
      <c r="P286">
        <v>2450</v>
      </c>
      <c r="Q286" s="1">
        <f>P286+O286</f>
        <v>22802.340000000004</v>
      </c>
      <c r="S286" s="1">
        <f>O286/26</f>
        <v>782.7823076923079</v>
      </c>
      <c r="T286" s="1">
        <f>K286/26/8*2</f>
        <v>162.4167307692308</v>
      </c>
    </row>
    <row r="287">
      <c r="A287" t="str">
        <f>LEFT(B287,2)</f>
        <v>KK</v>
      </c>
      <c r="B287" t="str">
        <v>KK1356</v>
      </c>
      <c r="C287" t="str">
        <v>D MUGESH</v>
      </c>
      <c r="D287" t="str">
        <f>IF(E287="PRODUCTION","DIRECT","INDIRECT")</f>
        <v>DIRECT</v>
      </c>
      <c r="E287" t="str">
        <v>PRODUCTION</v>
      </c>
      <c r="F287" t="str">
        <v>RADIAL MARANGONI</v>
      </c>
      <c r="G287" t="str">
        <v>CATEGORY I</v>
      </c>
      <c r="H287">
        <v>8693.12</v>
      </c>
      <c r="I287">
        <v>7750.340000000001</v>
      </c>
      <c r="J287">
        <v>447.88</v>
      </c>
      <c r="K287" s="1">
        <f>SUM(H287:J287)</f>
        <v>16891.340000000004</v>
      </c>
      <c r="L287">
        <v>1950</v>
      </c>
      <c r="M287">
        <f>ROUNDUP(K287*3.25%,0)</f>
        <v>549</v>
      </c>
      <c r="N287">
        <f>IF(G287="CATEGORY II",38,IF(G287="CATEGORY III",39,37))*26</f>
        <v>962</v>
      </c>
      <c r="O287" s="1">
        <f>SUM(K287:N287)</f>
        <v>20352.340000000004</v>
      </c>
      <c r="P287">
        <v>2450</v>
      </c>
      <c r="Q287" s="1">
        <f>P287+O287</f>
        <v>22802.340000000004</v>
      </c>
      <c r="S287" s="1">
        <f>O287/26</f>
        <v>782.7823076923079</v>
      </c>
      <c r="T287" s="1">
        <f>K287/26/8*2</f>
        <v>162.4167307692308</v>
      </c>
    </row>
    <row r="288">
      <c r="A288" t="str">
        <f>LEFT(B288,2)</f>
        <v>KK</v>
      </c>
      <c r="B288" t="str">
        <v>KK1357</v>
      </c>
      <c r="C288" t="str">
        <v>VEMBAN ESAKKI</v>
      </c>
      <c r="D288" t="str">
        <f>IF(E288="PRODUCTION","DIRECT","INDIRECT")</f>
        <v>INDIRECT</v>
      </c>
      <c r="E288" t="str">
        <v>QUALITY CONTROL</v>
      </c>
      <c r="F288" t="str">
        <v>Final Finish QA</v>
      </c>
      <c r="G288" t="str">
        <v>CATEGORY I</v>
      </c>
      <c r="H288">
        <v>8693.12</v>
      </c>
      <c r="I288">
        <v>7750.340000000001</v>
      </c>
      <c r="J288">
        <v>447.88</v>
      </c>
      <c r="K288" s="1">
        <f>SUM(H288:J288)</f>
        <v>16891.340000000004</v>
      </c>
      <c r="L288">
        <v>1950</v>
      </c>
      <c r="M288">
        <f>ROUNDUP(K288*3.25%,0)</f>
        <v>549</v>
      </c>
      <c r="N288">
        <f>IF(G288="CATEGORY II",38,IF(G288="CATEGORY III",39,37))*26</f>
        <v>962</v>
      </c>
      <c r="O288" s="1">
        <f>SUM(K288:N288)</f>
        <v>20352.340000000004</v>
      </c>
      <c r="P288">
        <v>2450</v>
      </c>
      <c r="Q288" s="1">
        <f>P288+O288</f>
        <v>22802.340000000004</v>
      </c>
      <c r="S288" s="1">
        <f>O288/26</f>
        <v>782.7823076923079</v>
      </c>
      <c r="T288" s="1">
        <f>K288/26/8*2</f>
        <v>162.4167307692308</v>
      </c>
    </row>
    <row r="289">
      <c r="A289" t="str">
        <f>LEFT(B289,2)</f>
        <v>KK</v>
      </c>
      <c r="B289" t="str">
        <v>KK1360</v>
      </c>
      <c r="C289" t="str">
        <v>ESAKKIMUTHU</v>
      </c>
      <c r="D289" t="str">
        <f>IF(E289="PRODUCTION","DIRECT","INDIRECT")</f>
        <v>DIRECT</v>
      </c>
      <c r="E289" t="str">
        <v>PRODUCTION</v>
      </c>
      <c r="F289" t="str">
        <v>TYRE BUILDING-P1</v>
      </c>
      <c r="G289" t="str">
        <v>CATEGORY I</v>
      </c>
      <c r="H289">
        <v>8693.12</v>
      </c>
      <c r="I289">
        <v>7750.340000000001</v>
      </c>
      <c r="J289">
        <v>447.88</v>
      </c>
      <c r="K289" s="1">
        <f>SUM(H289:J289)</f>
        <v>16891.340000000004</v>
      </c>
      <c r="L289">
        <v>1950</v>
      </c>
      <c r="M289">
        <f>ROUNDUP(K289*3.25%,0)</f>
        <v>549</v>
      </c>
      <c r="N289">
        <f>IF(G289="CATEGORY II",38,IF(G289="CATEGORY III",39,37))*26</f>
        <v>962</v>
      </c>
      <c r="O289" s="1">
        <f>SUM(K289:N289)</f>
        <v>20352.340000000004</v>
      </c>
      <c r="P289">
        <v>2450</v>
      </c>
      <c r="Q289" s="1">
        <f>P289+O289</f>
        <v>22802.340000000004</v>
      </c>
      <c r="S289" s="1">
        <f>O289/26</f>
        <v>782.7823076923079</v>
      </c>
      <c r="T289" s="1">
        <f>K289/26/8*2</f>
        <v>162.4167307692308</v>
      </c>
    </row>
    <row r="290">
      <c r="A290" t="str">
        <f>LEFT(B290,2)</f>
        <v>KK</v>
      </c>
      <c r="B290" t="str">
        <v>KK1361</v>
      </c>
      <c r="C290" t="str">
        <v>MURUGA PRABU A</v>
      </c>
      <c r="D290" t="str">
        <f>IF(E290="PRODUCTION","DIRECT","INDIRECT")</f>
        <v>DIRECT</v>
      </c>
      <c r="E290" t="str">
        <v>PRODUCTION</v>
      </c>
      <c r="F290" t="str">
        <v>SOLID TYRE</v>
      </c>
      <c r="G290" t="str">
        <v>CATEGORY I</v>
      </c>
      <c r="H290">
        <v>8693.12</v>
      </c>
      <c r="I290">
        <v>7750.340000000001</v>
      </c>
      <c r="J290">
        <v>447.88</v>
      </c>
      <c r="K290" s="1">
        <f>SUM(H290:J290)</f>
        <v>16891.340000000004</v>
      </c>
      <c r="L290">
        <v>1950</v>
      </c>
      <c r="M290">
        <f>ROUNDUP(K290*3.25%,0)</f>
        <v>549</v>
      </c>
      <c r="N290">
        <f>IF(G290="CATEGORY II",38,IF(G290="CATEGORY III",39,37))*26</f>
        <v>962</v>
      </c>
      <c r="O290" s="1">
        <f>SUM(K290:N290)</f>
        <v>20352.340000000004</v>
      </c>
      <c r="P290">
        <v>2450</v>
      </c>
      <c r="Q290" s="1">
        <f>P290+O290</f>
        <v>22802.340000000004</v>
      </c>
      <c r="S290" s="1">
        <f>O290/26</f>
        <v>782.7823076923079</v>
      </c>
      <c r="T290" s="1">
        <f>K290/26/8*2</f>
        <v>162.4167307692308</v>
      </c>
    </row>
    <row r="291">
      <c r="A291" t="str">
        <f>LEFT(B291,2)</f>
        <v>KK</v>
      </c>
      <c r="B291" t="str">
        <v>KK1369</v>
      </c>
      <c r="C291" t="str">
        <v>MARISELVAM M</v>
      </c>
      <c r="D291" t="str">
        <f>IF(E291="PRODUCTION","DIRECT","INDIRECT")</f>
        <v>DIRECT</v>
      </c>
      <c r="E291" t="str">
        <v>PRODUCTION</v>
      </c>
      <c r="F291" t="str">
        <v>TYRE BUILDING-P2</v>
      </c>
      <c r="G291" t="str">
        <v>CATEGORY I</v>
      </c>
      <c r="H291">
        <v>8693.12</v>
      </c>
      <c r="I291">
        <v>7750.340000000001</v>
      </c>
      <c r="J291">
        <v>447.88</v>
      </c>
      <c r="K291" s="1">
        <f>SUM(H291:J291)</f>
        <v>16891.340000000004</v>
      </c>
      <c r="L291">
        <v>1950</v>
      </c>
      <c r="M291">
        <f>ROUNDUP(K291*3.25%,0)</f>
        <v>549</v>
      </c>
      <c r="N291">
        <f>IF(G291="CATEGORY II",38,IF(G291="CATEGORY III",39,37))*26</f>
        <v>962</v>
      </c>
      <c r="O291" s="1">
        <f>SUM(K291:N291)</f>
        <v>20352.340000000004</v>
      </c>
      <c r="P291">
        <v>2450</v>
      </c>
      <c r="Q291" s="1">
        <f>P291+O291</f>
        <v>22802.340000000004</v>
      </c>
      <c r="S291" s="1">
        <f>O291/26</f>
        <v>782.7823076923079</v>
      </c>
      <c r="T291" s="1">
        <f>K291/26/8*2</f>
        <v>162.4167307692308</v>
      </c>
    </row>
    <row r="292">
      <c r="A292" t="str">
        <f>LEFT(B292,2)</f>
        <v>KK</v>
      </c>
      <c r="B292" t="str">
        <v>KK1380</v>
      </c>
      <c r="C292" t="str">
        <v>KANKATHARAN MADASAMY</v>
      </c>
      <c r="D292" t="str">
        <f>IF(E292="PRODUCTION","DIRECT","INDIRECT")</f>
        <v>DIRECT</v>
      </c>
      <c r="E292" t="str">
        <v>PRODUCTION</v>
      </c>
      <c r="F292" t="str">
        <v>YANTHAI</v>
      </c>
      <c r="G292" t="str">
        <v>CATEGORY I</v>
      </c>
      <c r="H292">
        <v>8693.12</v>
      </c>
      <c r="I292">
        <v>7750.340000000001</v>
      </c>
      <c r="J292">
        <v>487.88</v>
      </c>
      <c r="K292" s="1">
        <f>SUM(H292:J292)</f>
        <v>16931.340000000004</v>
      </c>
      <c r="L292">
        <v>1950</v>
      </c>
      <c r="M292">
        <f>ROUNDUP(K292*3.25%,0)</f>
        <v>551</v>
      </c>
      <c r="N292">
        <f>IF(G292="CATEGORY II",38,IF(G292="CATEGORY III",39,37))*26</f>
        <v>962</v>
      </c>
      <c r="O292" s="1">
        <f>SUM(K292:N292)</f>
        <v>20394.340000000004</v>
      </c>
      <c r="P292">
        <v>1930</v>
      </c>
      <c r="Q292" s="1">
        <f>P292+O292</f>
        <v>22324.340000000004</v>
      </c>
      <c r="S292" s="1">
        <f>O292/26</f>
        <v>784.3976923076924</v>
      </c>
      <c r="T292" s="1">
        <f>K292/26/8*2</f>
        <v>162.8013461538462</v>
      </c>
    </row>
    <row r="293">
      <c r="A293" t="str">
        <f>LEFT(B293,2)</f>
        <v>KK</v>
      </c>
      <c r="B293" t="str">
        <v>KK1385</v>
      </c>
      <c r="C293" t="str">
        <v>MUTHUSELVAM</v>
      </c>
      <c r="D293" t="str">
        <f>IF(E293="PRODUCTION","DIRECT","INDIRECT")</f>
        <v>DIRECT</v>
      </c>
      <c r="E293" t="str">
        <v>PRODUCTION</v>
      </c>
      <c r="F293" t="str">
        <v>TYRE CURING</v>
      </c>
      <c r="G293" t="str">
        <v>CATEGORY I</v>
      </c>
      <c r="H293">
        <v>8693.12</v>
      </c>
      <c r="I293">
        <v>7750.340000000001</v>
      </c>
      <c r="J293">
        <v>487.88</v>
      </c>
      <c r="K293" s="1">
        <f>SUM(H293:J293)</f>
        <v>16931.340000000004</v>
      </c>
      <c r="L293">
        <v>1950</v>
      </c>
      <c r="M293">
        <f>ROUNDUP(K293*3.25%,0)</f>
        <v>551</v>
      </c>
      <c r="N293">
        <f>IF(G293="CATEGORY II",38,IF(G293="CATEGORY III",39,37))*26</f>
        <v>962</v>
      </c>
      <c r="O293" s="1">
        <f>SUM(K293:N293)</f>
        <v>20394.340000000004</v>
      </c>
      <c r="P293">
        <v>1930</v>
      </c>
      <c r="Q293" s="1">
        <f>P293+O293</f>
        <v>22324.340000000004</v>
      </c>
      <c r="S293" s="1">
        <f>O293/26</f>
        <v>784.3976923076924</v>
      </c>
      <c r="T293" s="1">
        <f>K293/26/8*2</f>
        <v>162.8013461538462</v>
      </c>
    </row>
    <row r="294">
      <c r="A294" t="str">
        <f>LEFT(B294,2)</f>
        <v>KK</v>
      </c>
      <c r="B294" t="str">
        <v>KK1401</v>
      </c>
      <c r="C294" t="str">
        <v>RAJESH T</v>
      </c>
      <c r="D294" t="str">
        <f>IF(E294="PRODUCTION","DIRECT","INDIRECT")</f>
        <v>DIRECT</v>
      </c>
      <c r="E294" t="str">
        <v>PRODUCTION</v>
      </c>
      <c r="F294" t="str">
        <v>EXTRUDER</v>
      </c>
      <c r="G294" t="str">
        <v>CATEGORY I</v>
      </c>
      <c r="H294">
        <v>8693.12</v>
      </c>
      <c r="I294">
        <v>7750.340000000001</v>
      </c>
      <c r="J294">
        <v>487.88</v>
      </c>
      <c r="K294" s="1">
        <f>SUM(H294:J294)</f>
        <v>16931.340000000004</v>
      </c>
      <c r="L294">
        <v>1950</v>
      </c>
      <c r="M294">
        <f>ROUNDUP(K294*3.25%,0)</f>
        <v>551</v>
      </c>
      <c r="N294">
        <f>IF(G294="CATEGORY II",38,IF(G294="CATEGORY III",39,37))*26</f>
        <v>962</v>
      </c>
      <c r="O294" s="1">
        <f>SUM(K294:N294)</f>
        <v>20394.340000000004</v>
      </c>
      <c r="P294">
        <v>1930</v>
      </c>
      <c r="Q294" s="1">
        <f>P294+O294</f>
        <v>22324.340000000004</v>
      </c>
      <c r="S294" s="1">
        <f>O294/26</f>
        <v>784.3976923076924</v>
      </c>
      <c r="T294" s="1">
        <f>K294/26/8*2</f>
        <v>162.8013461538462</v>
      </c>
    </row>
    <row r="295">
      <c r="A295" t="str">
        <f>LEFT(B295,2)</f>
        <v>KK</v>
      </c>
      <c r="B295" t="str">
        <v>KK1421</v>
      </c>
      <c r="C295" t="str">
        <v>ULAGARAJ G</v>
      </c>
      <c r="D295" t="str">
        <f>IF(E295="PRODUCTION","DIRECT","INDIRECT")</f>
        <v>INDIRECT</v>
      </c>
      <c r="E295" t="str">
        <v>ENGINEERING</v>
      </c>
      <c r="F295" t="str">
        <v>TBM - DC Preparation</v>
      </c>
      <c r="G295" t="str">
        <v>CATEGORY I</v>
      </c>
      <c r="H295">
        <v>8693.12</v>
      </c>
      <c r="I295">
        <v>7750.340000000001</v>
      </c>
      <c r="J295">
        <v>487.88</v>
      </c>
      <c r="K295" s="1">
        <f>SUM(H295:J295)</f>
        <v>16931.340000000004</v>
      </c>
      <c r="L295">
        <v>1950</v>
      </c>
      <c r="M295">
        <f>ROUNDUP(K295*3.25%,0)</f>
        <v>551</v>
      </c>
      <c r="N295">
        <f>IF(G295="CATEGORY II",38,IF(G295="CATEGORY III",39,37))*26</f>
        <v>962</v>
      </c>
      <c r="O295" s="1">
        <f>SUM(K295:N295)</f>
        <v>20394.340000000004</v>
      </c>
      <c r="P295">
        <v>1930</v>
      </c>
      <c r="Q295" s="1">
        <f>P295+O295</f>
        <v>22324.340000000004</v>
      </c>
      <c r="S295" s="1">
        <f>O295/26</f>
        <v>784.3976923076924</v>
      </c>
      <c r="T295" s="1">
        <f>K295/26/8*2</f>
        <v>162.8013461538462</v>
      </c>
    </row>
    <row r="296">
      <c r="A296" t="str">
        <f>LEFT(B296,2)</f>
        <v>KK</v>
      </c>
      <c r="B296" t="str">
        <v>KK1423</v>
      </c>
      <c r="C296" t="str">
        <v>ESAKKIPANDI</v>
      </c>
      <c r="D296" t="str">
        <f>IF(E296="PRODUCTION","DIRECT","INDIRECT")</f>
        <v>DIRECT</v>
      </c>
      <c r="E296" t="str">
        <v>PRODUCTION</v>
      </c>
      <c r="F296" t="str">
        <v>BIAS MARANGONI&amp;BESTRY</v>
      </c>
      <c r="G296" t="str">
        <v>CATEGORY I</v>
      </c>
      <c r="H296">
        <v>8693.12</v>
      </c>
      <c r="I296">
        <v>7750.340000000001</v>
      </c>
      <c r="J296">
        <v>487.88</v>
      </c>
      <c r="K296" s="1">
        <f>SUM(H296:J296)</f>
        <v>16931.340000000004</v>
      </c>
      <c r="L296">
        <v>1950</v>
      </c>
      <c r="M296">
        <f>ROUNDUP(K296*3.25%,0)</f>
        <v>551</v>
      </c>
      <c r="N296">
        <f>IF(G296="CATEGORY II",38,IF(G296="CATEGORY III",39,37))*26</f>
        <v>962</v>
      </c>
      <c r="O296" s="1">
        <f>SUM(K296:N296)</f>
        <v>20394.340000000004</v>
      </c>
      <c r="P296">
        <v>1930</v>
      </c>
      <c r="Q296" s="1">
        <f>P296+O296</f>
        <v>22324.340000000004</v>
      </c>
      <c r="S296" s="1">
        <f>O296/26</f>
        <v>784.3976923076924</v>
      </c>
      <c r="T296" s="1">
        <f>K296/26/8*2</f>
        <v>162.8013461538462</v>
      </c>
    </row>
    <row r="297">
      <c r="A297" t="str">
        <f>LEFT(B297,2)</f>
        <v>KK</v>
      </c>
      <c r="B297" t="str">
        <v>KK1429</v>
      </c>
      <c r="C297" t="str">
        <v>SANKAR P</v>
      </c>
      <c r="D297" t="str">
        <f>IF(E297="PRODUCTION","DIRECT","INDIRECT")</f>
        <v>DIRECT</v>
      </c>
      <c r="E297" t="str">
        <v>PRODUCTION</v>
      </c>
      <c r="F297" t="str">
        <v>SOLID TYRE</v>
      </c>
      <c r="G297" t="str">
        <v>CATEGORY I</v>
      </c>
      <c r="H297">
        <v>8693.12</v>
      </c>
      <c r="I297">
        <v>7750.340000000001</v>
      </c>
      <c r="J297">
        <v>487.88</v>
      </c>
      <c r="K297" s="1">
        <f>SUM(H297:J297)</f>
        <v>16931.340000000004</v>
      </c>
      <c r="L297">
        <v>1950</v>
      </c>
      <c r="M297">
        <f>ROUNDUP(K297*3.25%,0)</f>
        <v>551</v>
      </c>
      <c r="N297">
        <f>IF(G297="CATEGORY II",38,IF(G297="CATEGORY III",39,37))*26</f>
        <v>962</v>
      </c>
      <c r="O297" s="1">
        <f>SUM(K297:N297)</f>
        <v>20394.340000000004</v>
      </c>
      <c r="P297">
        <v>1930</v>
      </c>
      <c r="Q297" s="1">
        <f>P297+O297</f>
        <v>22324.340000000004</v>
      </c>
      <c r="S297" s="1">
        <f>O297/26</f>
        <v>784.3976923076924</v>
      </c>
      <c r="T297" s="1">
        <f>K297/26/8*2</f>
        <v>162.8013461538462</v>
      </c>
    </row>
    <row r="298">
      <c r="A298" t="str">
        <f>LEFT(B298,2)</f>
        <v>KK</v>
      </c>
      <c r="B298" t="str">
        <v>KK1444</v>
      </c>
      <c r="C298" t="str">
        <v>JEGANVINOTH NARAYANAN</v>
      </c>
      <c r="D298" t="str">
        <f>IF(E298="PRODUCTION","DIRECT","INDIRECT")</f>
        <v>DIRECT</v>
      </c>
      <c r="E298" t="str">
        <v>PRODUCTION</v>
      </c>
      <c r="F298" t="str">
        <v>SOLID TYRE</v>
      </c>
      <c r="G298" t="str">
        <v>CATEGORY I</v>
      </c>
      <c r="H298">
        <v>8693.12</v>
      </c>
      <c r="I298">
        <v>7750.340000000001</v>
      </c>
      <c r="J298">
        <v>457.88</v>
      </c>
      <c r="K298" s="1">
        <f>SUM(H298:J298)</f>
        <v>16901.340000000004</v>
      </c>
      <c r="L298">
        <v>1950</v>
      </c>
      <c r="M298">
        <f>ROUNDUP(K298*3.25%,0)</f>
        <v>550</v>
      </c>
      <c r="N298">
        <f>IF(G298="CATEGORY II",38,IF(G298="CATEGORY III",39,37))*26</f>
        <v>962</v>
      </c>
      <c r="O298" s="1">
        <f>SUM(K298:N298)</f>
        <v>20363.340000000004</v>
      </c>
      <c r="P298">
        <v>1380</v>
      </c>
      <c r="Q298" s="1">
        <f>P298+O298</f>
        <v>21743.340000000004</v>
      </c>
      <c r="S298" s="1">
        <f>O298/26</f>
        <v>783.2053846153848</v>
      </c>
      <c r="T298" s="1">
        <f>K298/26/8*2</f>
        <v>162.51288461538465</v>
      </c>
    </row>
    <row r="299">
      <c r="A299" t="str">
        <f>LEFT(B299,2)</f>
        <v>KK</v>
      </c>
      <c r="B299" t="str">
        <v>KK1456</v>
      </c>
      <c r="C299" t="str">
        <v>PATTURAJAN CHELLADURAI</v>
      </c>
      <c r="D299" t="str">
        <f>IF(E299="PRODUCTION","DIRECT","INDIRECT")</f>
        <v>DIRECT</v>
      </c>
      <c r="E299" t="str">
        <v>PRODUCTION</v>
      </c>
      <c r="F299" t="str">
        <v>BEAD WINDING</v>
      </c>
      <c r="G299" t="str">
        <v>CATEGORY I</v>
      </c>
      <c r="H299">
        <v>8693.12</v>
      </c>
      <c r="I299">
        <v>7750.340000000001</v>
      </c>
      <c r="J299">
        <v>347.88</v>
      </c>
      <c r="K299" s="1">
        <f>SUM(H299:J299)</f>
        <v>16791.340000000004</v>
      </c>
      <c r="L299">
        <v>1950</v>
      </c>
      <c r="M299">
        <f>ROUNDUP(K299*3.25%,0)</f>
        <v>546</v>
      </c>
      <c r="N299">
        <f>IF(G299="CATEGORY II",38,IF(G299="CATEGORY III",39,37))*26</f>
        <v>962</v>
      </c>
      <c r="O299" s="1">
        <f>SUM(K299:N299)</f>
        <v>20249.340000000004</v>
      </c>
      <c r="P299">
        <v>1200</v>
      </c>
      <c r="Q299" s="1">
        <f>P299+O299</f>
        <v>21449.340000000004</v>
      </c>
      <c r="S299" s="1">
        <f>O299/26</f>
        <v>778.8207692307694</v>
      </c>
      <c r="T299" s="1">
        <f>K299/26/8*2</f>
        <v>161.45519230769236</v>
      </c>
    </row>
    <row r="300">
      <c r="A300" t="str">
        <f>LEFT(B300,2)</f>
        <v>KK</v>
      </c>
      <c r="B300" t="str">
        <v>KK1458</v>
      </c>
      <c r="C300" t="str">
        <v>M. PRAKASH</v>
      </c>
      <c r="D300" t="str">
        <f>IF(E300="PRODUCTION","DIRECT","INDIRECT")</f>
        <v>DIRECT</v>
      </c>
      <c r="E300" t="str">
        <v>PRODUCTION</v>
      </c>
      <c r="F300" t="str">
        <v>TYRE BUILDING-P2</v>
      </c>
      <c r="G300" t="str">
        <v>CATEGORY I</v>
      </c>
      <c r="H300">
        <v>8693.12</v>
      </c>
      <c r="I300">
        <v>7750.340000000001</v>
      </c>
      <c r="J300">
        <v>347.88</v>
      </c>
      <c r="K300" s="1">
        <f>SUM(H300:J300)</f>
        <v>16791.340000000004</v>
      </c>
      <c r="L300">
        <v>1950</v>
      </c>
      <c r="M300">
        <f>ROUNDUP(K300*3.25%,0)</f>
        <v>546</v>
      </c>
      <c r="N300">
        <f>IF(G300="CATEGORY II",38,IF(G300="CATEGORY III",39,37))*26</f>
        <v>962</v>
      </c>
      <c r="O300" s="1">
        <f>SUM(K300:N300)</f>
        <v>20249.340000000004</v>
      </c>
      <c r="P300">
        <v>1200</v>
      </c>
      <c r="Q300" s="1">
        <f>P300+O300</f>
        <v>21449.340000000004</v>
      </c>
      <c r="S300" s="1">
        <f>O300/26</f>
        <v>778.8207692307694</v>
      </c>
      <c r="T300" s="1">
        <f>K300/26/8*2</f>
        <v>161.45519230769236</v>
      </c>
    </row>
    <row r="301">
      <c r="A301" t="str">
        <f>LEFT(B301,2)</f>
        <v>KK</v>
      </c>
      <c r="B301" t="str">
        <v>KK1459</v>
      </c>
      <c r="C301" t="str">
        <v>BARUN KUMAR</v>
      </c>
      <c r="D301" t="str">
        <f>IF(E301="PRODUCTION","DIRECT","INDIRECT")</f>
        <v>DIRECT</v>
      </c>
      <c r="E301" t="str">
        <v>PRODUCTION</v>
      </c>
      <c r="F301" t="str">
        <v>TYRE BUILDING-P1</v>
      </c>
      <c r="G301" t="str">
        <v>CATEGORY I</v>
      </c>
      <c r="H301">
        <v>8693.12</v>
      </c>
      <c r="I301">
        <v>7750.340000000001</v>
      </c>
      <c r="J301">
        <v>347.88</v>
      </c>
      <c r="K301" s="1">
        <f>SUM(H301:J301)</f>
        <v>16791.340000000004</v>
      </c>
      <c r="L301">
        <v>1950</v>
      </c>
      <c r="M301">
        <f>ROUNDUP(K301*3.25%,0)</f>
        <v>546</v>
      </c>
      <c r="N301">
        <f>IF(G301="CATEGORY II",38,IF(G301="CATEGORY III",39,37))*26</f>
        <v>962</v>
      </c>
      <c r="O301" s="1">
        <f>SUM(K301:N301)</f>
        <v>20249.340000000004</v>
      </c>
      <c r="P301">
        <v>1200</v>
      </c>
      <c r="Q301" s="1">
        <f>P301+O301</f>
        <v>21449.340000000004</v>
      </c>
      <c r="S301" s="1">
        <f>O301/26</f>
        <v>778.8207692307694</v>
      </c>
      <c r="T301" s="1">
        <f>K301/26/8*2</f>
        <v>161.45519230769236</v>
      </c>
    </row>
    <row r="302">
      <c r="A302" t="str">
        <f>LEFT(B302,2)</f>
        <v>KK</v>
      </c>
      <c r="B302" t="str">
        <v>KK1461</v>
      </c>
      <c r="C302" t="str">
        <v>BABURAJA</v>
      </c>
      <c r="D302" t="str">
        <f>IF(E302="PRODUCTION","DIRECT","INDIRECT")</f>
        <v>INDIRECT</v>
      </c>
      <c r="E302" t="str">
        <v>ADMIN</v>
      </c>
      <c r="F302" t="str">
        <v>TIME OFFICE</v>
      </c>
      <c r="G302" t="str">
        <v>CATEGORY I</v>
      </c>
      <c r="H302">
        <v>8693.12</v>
      </c>
      <c r="I302">
        <v>7750.340000000001</v>
      </c>
      <c r="J302">
        <v>347.88</v>
      </c>
      <c r="K302" s="1">
        <f>SUM(H302:J302)</f>
        <v>16791.340000000004</v>
      </c>
      <c r="L302">
        <v>1950</v>
      </c>
      <c r="M302">
        <f>ROUNDUP(K302*3.25%,0)</f>
        <v>546</v>
      </c>
      <c r="N302">
        <f>IF(G302="CATEGORY II",38,IF(G302="CATEGORY III",39,37))*26</f>
        <v>962</v>
      </c>
      <c r="O302" s="1">
        <f>SUM(K302:N302)</f>
        <v>20249.340000000004</v>
      </c>
      <c r="P302">
        <v>1200</v>
      </c>
      <c r="Q302" s="1">
        <f>P302+O302</f>
        <v>21449.340000000004</v>
      </c>
      <c r="S302" s="1">
        <f>O302/26</f>
        <v>778.8207692307694</v>
      </c>
      <c r="T302" s="1">
        <f>K302/26/8*2</f>
        <v>161.45519230769236</v>
      </c>
    </row>
    <row r="303">
      <c r="A303" t="str">
        <f>LEFT(B303,2)</f>
        <v>KK</v>
      </c>
      <c r="B303" t="str">
        <v>KK1463</v>
      </c>
      <c r="C303" t="str">
        <v>SIVASUBIRAMANIANRAJA</v>
      </c>
      <c r="D303" t="str">
        <f>IF(E303="PRODUCTION","DIRECT","INDIRECT")</f>
        <v>DIRECT</v>
      </c>
      <c r="E303" t="str">
        <v>PRODUCTION</v>
      </c>
      <c r="F303" t="str">
        <v>STEELASTIC</v>
      </c>
      <c r="G303" t="str">
        <v>CATEGORY I</v>
      </c>
      <c r="H303">
        <v>8693.12</v>
      </c>
      <c r="I303">
        <v>7750.340000000001</v>
      </c>
      <c r="J303">
        <v>347.88</v>
      </c>
      <c r="K303" s="1">
        <f>SUM(H303:J303)</f>
        <v>16791.340000000004</v>
      </c>
      <c r="L303">
        <v>1950</v>
      </c>
      <c r="M303">
        <f>ROUNDUP(K303*3.25%,0)</f>
        <v>546</v>
      </c>
      <c r="N303">
        <f>IF(G303="CATEGORY II",38,IF(G303="CATEGORY III",39,37))*26</f>
        <v>962</v>
      </c>
      <c r="O303" s="1">
        <f>SUM(K303:N303)</f>
        <v>20249.340000000004</v>
      </c>
      <c r="P303">
        <v>1200</v>
      </c>
      <c r="Q303" s="1">
        <f>P303+O303</f>
        <v>21449.340000000004</v>
      </c>
      <c r="S303" s="1">
        <f>O303/26</f>
        <v>778.8207692307694</v>
      </c>
      <c r="T303" s="1">
        <f>K303/26/8*2</f>
        <v>161.45519230769236</v>
      </c>
    </row>
    <row r="304">
      <c r="A304" t="str">
        <f>LEFT(B304,2)</f>
        <v>KK</v>
      </c>
      <c r="B304" t="str">
        <v>KK1467</v>
      </c>
      <c r="C304" t="str">
        <v>POODHAPANDIAN</v>
      </c>
      <c r="D304" t="str">
        <f>IF(E304="PRODUCTION","DIRECT","INDIRECT")</f>
        <v>DIRECT</v>
      </c>
      <c r="E304" t="str">
        <v>PRODUCTION</v>
      </c>
      <c r="F304" t="str">
        <v>BIAS MARANGONI&amp;BESTRY</v>
      </c>
      <c r="G304" t="str">
        <v>CATEGORY I</v>
      </c>
      <c r="H304">
        <v>8693.12</v>
      </c>
      <c r="I304">
        <v>7750.340000000001</v>
      </c>
      <c r="J304">
        <v>347.88</v>
      </c>
      <c r="K304" s="1">
        <f>SUM(H304:J304)</f>
        <v>16791.340000000004</v>
      </c>
      <c r="L304">
        <v>1950</v>
      </c>
      <c r="M304">
        <f>ROUNDUP(K304*3.25%,0)</f>
        <v>546</v>
      </c>
      <c r="N304">
        <f>IF(G304="CATEGORY II",38,IF(G304="CATEGORY III",39,37))*26</f>
        <v>962</v>
      </c>
      <c r="O304" s="1">
        <f>SUM(K304:N304)</f>
        <v>20249.340000000004</v>
      </c>
      <c r="P304">
        <v>1200</v>
      </c>
      <c r="Q304" s="1">
        <f>P304+O304</f>
        <v>21449.340000000004</v>
      </c>
      <c r="S304" s="1">
        <f>O304/26</f>
        <v>778.8207692307694</v>
      </c>
      <c r="T304" s="1">
        <f>K304/26/8*2</f>
        <v>161.45519230769236</v>
      </c>
    </row>
    <row r="305">
      <c r="A305" t="str">
        <f>LEFT(B305,2)</f>
        <v>KK</v>
      </c>
      <c r="B305" t="str">
        <v>KK1479</v>
      </c>
      <c r="C305" t="str">
        <v>MANIKANDAN</v>
      </c>
      <c r="D305" t="str">
        <f>IF(E305="PRODUCTION","DIRECT","INDIRECT")</f>
        <v>DIRECT</v>
      </c>
      <c r="E305" t="str">
        <v>PRODUCTION</v>
      </c>
      <c r="F305" t="str">
        <v>TYRE BUILDING-P3</v>
      </c>
      <c r="G305" t="str">
        <v>CATEGORY I</v>
      </c>
      <c r="H305">
        <v>8693.12</v>
      </c>
      <c r="I305">
        <v>7750.340000000001</v>
      </c>
      <c r="J305">
        <v>347.88</v>
      </c>
      <c r="K305" s="1">
        <f>SUM(H305:J305)</f>
        <v>16791.340000000004</v>
      </c>
      <c r="L305">
        <v>1950</v>
      </c>
      <c r="M305">
        <f>ROUNDUP(K305*3.25%,0)</f>
        <v>546</v>
      </c>
      <c r="N305">
        <f>IF(G305="CATEGORY II",38,IF(G305="CATEGORY III",39,37))*26</f>
        <v>962</v>
      </c>
      <c r="O305" s="1">
        <f>SUM(K305:N305)</f>
        <v>20249.340000000004</v>
      </c>
      <c r="P305">
        <v>1200</v>
      </c>
      <c r="Q305" s="1">
        <f>P305+O305</f>
        <v>21449.340000000004</v>
      </c>
      <c r="S305" s="1">
        <f>O305/26</f>
        <v>778.8207692307694</v>
      </c>
      <c r="T305" s="1">
        <f>K305/26/8*2</f>
        <v>161.45519230769236</v>
      </c>
    </row>
    <row r="306">
      <c r="A306" t="str">
        <f>LEFT(B306,2)</f>
        <v>KK</v>
      </c>
      <c r="B306" t="str">
        <v>KK1490</v>
      </c>
      <c r="C306" t="str">
        <v>SUDALAIMANI</v>
      </c>
      <c r="D306" t="str">
        <f>IF(E306="PRODUCTION","DIRECT","INDIRECT")</f>
        <v>DIRECT</v>
      </c>
      <c r="E306" t="str">
        <v>PRODUCTION</v>
      </c>
      <c r="F306" t="str">
        <v>BAND BUILDING-P2</v>
      </c>
      <c r="G306" t="str">
        <v>CATEGORY I</v>
      </c>
      <c r="H306">
        <v>8693.12</v>
      </c>
      <c r="I306">
        <v>7750.340000000001</v>
      </c>
      <c r="J306">
        <v>467.88</v>
      </c>
      <c r="K306" s="1">
        <f>SUM(H306:J306)</f>
        <v>16911.340000000004</v>
      </c>
      <c r="L306">
        <v>1950</v>
      </c>
      <c r="M306">
        <f>ROUNDUP(K306*3.25%,0)</f>
        <v>550</v>
      </c>
      <c r="N306">
        <f>IF(G306="CATEGORY II",38,IF(G306="CATEGORY III",39,37))*26</f>
        <v>962</v>
      </c>
      <c r="O306" s="1">
        <f>SUM(K306:N306)</f>
        <v>20373.340000000004</v>
      </c>
      <c r="P306">
        <v>0</v>
      </c>
      <c r="Q306" s="1">
        <f>P306+O306</f>
        <v>20373.340000000004</v>
      </c>
      <c r="S306" s="1">
        <f>O306/26</f>
        <v>783.5900000000001</v>
      </c>
      <c r="T306" s="1">
        <f>K306/26/8*2</f>
        <v>162.6090384615385</v>
      </c>
    </row>
    <row r="307">
      <c r="A307" t="str">
        <f>LEFT(B307,2)</f>
        <v>KK</v>
      </c>
      <c r="B307" t="str">
        <v>KK1500</v>
      </c>
      <c r="C307" t="str">
        <v>SUBRAMANIAN S</v>
      </c>
      <c r="D307" t="str">
        <f>IF(E307="PRODUCTION","DIRECT","INDIRECT")</f>
        <v>INDIRECT</v>
      </c>
      <c r="E307" t="str">
        <v>ENGINEERING</v>
      </c>
      <c r="F307" t="str">
        <v>MIXING MAINTENANCE</v>
      </c>
      <c r="G307" t="str">
        <v>CATEGORY I</v>
      </c>
      <c r="H307">
        <v>8693.12</v>
      </c>
      <c r="I307">
        <v>7750.340000000001</v>
      </c>
      <c r="J307">
        <v>467.88</v>
      </c>
      <c r="K307" s="1">
        <f>SUM(H307:J307)</f>
        <v>16911.340000000004</v>
      </c>
      <c r="L307">
        <v>1950</v>
      </c>
      <c r="M307">
        <f>ROUNDUP(K307*3.25%,0)</f>
        <v>550</v>
      </c>
      <c r="N307">
        <f>IF(G307="CATEGORY II",38,IF(G307="CATEGORY III",39,37))*26</f>
        <v>962</v>
      </c>
      <c r="O307" s="1">
        <f>SUM(K307:N307)</f>
        <v>20373.340000000004</v>
      </c>
      <c r="P307">
        <v>0</v>
      </c>
      <c r="Q307" s="1">
        <f>P307+O307</f>
        <v>20373.340000000004</v>
      </c>
      <c r="S307" s="1">
        <f>O307/26</f>
        <v>783.5900000000001</v>
      </c>
      <c r="T307" s="1">
        <f>K307/26/8*2</f>
        <v>162.6090384615385</v>
      </c>
    </row>
    <row r="308">
      <c r="A308" t="str">
        <f>LEFT(B308,2)</f>
        <v>KK</v>
      </c>
      <c r="B308" t="str">
        <v>KK1507</v>
      </c>
      <c r="C308" t="str">
        <v>MUGESH M</v>
      </c>
      <c r="D308" t="str">
        <f>IF(E308="PRODUCTION","DIRECT","INDIRECT")</f>
        <v>INDIRECT</v>
      </c>
      <c r="E308" t="str">
        <v>ENGINEERING</v>
      </c>
      <c r="F308" t="str">
        <v>TBM - DC Preparation</v>
      </c>
      <c r="G308" t="str">
        <v>CATEGORY I</v>
      </c>
      <c r="H308">
        <v>8693.12</v>
      </c>
      <c r="I308">
        <v>7750.340000000001</v>
      </c>
      <c r="J308">
        <v>467.88</v>
      </c>
      <c r="K308" s="1">
        <f>SUM(H308:J308)</f>
        <v>16911.340000000004</v>
      </c>
      <c r="L308">
        <v>1950</v>
      </c>
      <c r="M308">
        <f>ROUNDUP(K308*3.25%,0)</f>
        <v>550</v>
      </c>
      <c r="N308">
        <f>IF(G308="CATEGORY II",38,IF(G308="CATEGORY III",39,37))*26</f>
        <v>962</v>
      </c>
      <c r="O308" s="1">
        <f>SUM(K308:N308)</f>
        <v>20373.340000000004</v>
      </c>
      <c r="P308">
        <v>0</v>
      </c>
      <c r="Q308" s="1">
        <f>P308+O308</f>
        <v>20373.340000000004</v>
      </c>
      <c r="S308" s="1">
        <f>O308/26</f>
        <v>783.5900000000001</v>
      </c>
      <c r="T308" s="1">
        <f>K308/26/8*2</f>
        <v>162.6090384615385</v>
      </c>
    </row>
    <row r="309">
      <c r="A309" t="str">
        <f>LEFT(B309,2)</f>
        <v>KK</v>
      </c>
      <c r="B309" t="str">
        <v>KK1514</v>
      </c>
      <c r="C309" t="str">
        <v>NARAYAN SUKLA</v>
      </c>
      <c r="D309" t="str">
        <f>IF(E309="PRODUCTION","DIRECT","INDIRECT")</f>
        <v>DIRECT</v>
      </c>
      <c r="E309" t="str">
        <v>PRODUCTION</v>
      </c>
      <c r="F309" t="str">
        <v>BIAS MARANGONI&amp;BESTRY</v>
      </c>
      <c r="G309" t="str">
        <v>CATEGORY I</v>
      </c>
      <c r="H309">
        <v>8693.12</v>
      </c>
      <c r="I309">
        <v>7750.340000000001</v>
      </c>
      <c r="J309">
        <v>467.88</v>
      </c>
      <c r="K309" s="1">
        <f>SUM(H309:J309)</f>
        <v>16911.340000000004</v>
      </c>
      <c r="L309">
        <v>1950</v>
      </c>
      <c r="M309">
        <f>ROUNDUP(K309*3.25%,0)</f>
        <v>550</v>
      </c>
      <c r="N309">
        <f>IF(G309="CATEGORY II",38,IF(G309="CATEGORY III",39,37))*26</f>
        <v>962</v>
      </c>
      <c r="O309" s="1">
        <f>SUM(K309:N309)</f>
        <v>20373.340000000004</v>
      </c>
      <c r="P309">
        <v>0</v>
      </c>
      <c r="Q309" s="1">
        <f>P309+O309</f>
        <v>20373.340000000004</v>
      </c>
      <c r="S309" s="1">
        <f>O309/26</f>
        <v>783.5900000000001</v>
      </c>
      <c r="T309" s="1">
        <f>K309/26/8*2</f>
        <v>162.6090384615385</v>
      </c>
    </row>
    <row r="310">
      <c r="A310" t="str">
        <f>LEFT(B310,2)</f>
        <v>KK</v>
      </c>
      <c r="B310" t="str">
        <v>KK1515</v>
      </c>
      <c r="C310" t="str">
        <v>RADHAKRISHNAN VELSAMY</v>
      </c>
      <c r="D310" t="str">
        <f>IF(E310="PRODUCTION","DIRECT","INDIRECT")</f>
        <v>INDIRECT</v>
      </c>
      <c r="E310" t="str">
        <v>ENGINEERING</v>
      </c>
      <c r="F310" t="str">
        <v>TBM - DC Preparation</v>
      </c>
      <c r="G310" t="str">
        <v>CATEGORY I</v>
      </c>
      <c r="H310">
        <v>8693.12</v>
      </c>
      <c r="I310">
        <v>7750.340000000001</v>
      </c>
      <c r="J310">
        <v>467.88</v>
      </c>
      <c r="K310" s="1">
        <f>SUM(H310:J310)</f>
        <v>16911.340000000004</v>
      </c>
      <c r="L310">
        <v>1950</v>
      </c>
      <c r="M310">
        <f>ROUNDUP(K310*3.25%,0)</f>
        <v>550</v>
      </c>
      <c r="N310">
        <f>IF(G310="CATEGORY II",38,IF(G310="CATEGORY III",39,37))*26</f>
        <v>962</v>
      </c>
      <c r="O310" s="1">
        <f>SUM(K310:N310)</f>
        <v>20373.340000000004</v>
      </c>
      <c r="P310">
        <v>0</v>
      </c>
      <c r="Q310" s="1">
        <f>P310+O310</f>
        <v>20373.340000000004</v>
      </c>
      <c r="S310" s="1">
        <f>O310/26</f>
        <v>783.5900000000001</v>
      </c>
      <c r="T310" s="1">
        <f>K310/26/8*2</f>
        <v>162.6090384615385</v>
      </c>
    </row>
    <row r="311">
      <c r="A311" t="str">
        <f>LEFT(B311,2)</f>
        <v>KK</v>
      </c>
      <c r="B311" t="str">
        <v>KK1521</v>
      </c>
      <c r="C311" t="str">
        <v>ULAGANATHAN V</v>
      </c>
      <c r="D311" t="str">
        <f>IF(E311="PRODUCTION","DIRECT","INDIRECT")</f>
        <v>DIRECT</v>
      </c>
      <c r="E311" t="str">
        <v>PRODUCTION</v>
      </c>
      <c r="F311" t="str">
        <v>TYRE BUILDING-P3</v>
      </c>
      <c r="G311" t="str">
        <v>CATEGORY I</v>
      </c>
      <c r="H311">
        <v>8693.12</v>
      </c>
      <c r="I311">
        <v>7750.340000000001</v>
      </c>
      <c r="J311">
        <v>467.88</v>
      </c>
      <c r="K311" s="1">
        <f>SUM(H311:J311)</f>
        <v>16911.340000000004</v>
      </c>
      <c r="L311">
        <v>1950</v>
      </c>
      <c r="M311">
        <f>ROUNDUP(K311*3.25%,0)</f>
        <v>550</v>
      </c>
      <c r="N311">
        <f>IF(G311="CATEGORY II",38,IF(G311="CATEGORY III",39,37))*26</f>
        <v>962</v>
      </c>
      <c r="O311" s="1">
        <f>SUM(K311:N311)</f>
        <v>20373.340000000004</v>
      </c>
      <c r="P311">
        <v>0</v>
      </c>
      <c r="Q311" s="1">
        <f>P311+O311</f>
        <v>20373.340000000004</v>
      </c>
      <c r="S311" s="1">
        <f>O311/26</f>
        <v>783.5900000000001</v>
      </c>
      <c r="T311" s="1">
        <f>K311/26/8*2</f>
        <v>162.6090384615385</v>
      </c>
    </row>
    <row r="312">
      <c r="A312" t="str">
        <f>LEFT(B312,2)</f>
        <v>KK</v>
      </c>
      <c r="B312" t="str">
        <v>KK1522</v>
      </c>
      <c r="C312" t="str">
        <v>ESAKKIMUTHU S</v>
      </c>
      <c r="D312" t="str">
        <f>IF(E312="PRODUCTION","DIRECT","INDIRECT")</f>
        <v>DIRECT</v>
      </c>
      <c r="E312" t="str">
        <v>PRODUCTION</v>
      </c>
      <c r="F312" t="str">
        <v>BAND BUILDING-P1</v>
      </c>
      <c r="G312" t="str">
        <v>CATEGORY I</v>
      </c>
      <c r="H312">
        <v>8693.12</v>
      </c>
      <c r="I312">
        <v>7750.340000000001</v>
      </c>
      <c r="J312">
        <v>467.88</v>
      </c>
      <c r="K312" s="1">
        <f>SUM(H312:J312)</f>
        <v>16911.340000000004</v>
      </c>
      <c r="L312">
        <v>1950</v>
      </c>
      <c r="M312">
        <f>ROUNDUP(K312*3.25%,0)</f>
        <v>550</v>
      </c>
      <c r="N312">
        <f>IF(G312="CATEGORY II",38,IF(G312="CATEGORY III",39,37))*26</f>
        <v>962</v>
      </c>
      <c r="O312" s="1">
        <f>SUM(K312:N312)</f>
        <v>20373.340000000004</v>
      </c>
      <c r="P312">
        <v>0</v>
      </c>
      <c r="Q312" s="1">
        <f>P312+O312</f>
        <v>20373.340000000004</v>
      </c>
      <c r="S312" s="1">
        <f>O312/26</f>
        <v>783.5900000000001</v>
      </c>
      <c r="T312" s="1">
        <f>K312/26/8*2</f>
        <v>162.6090384615385</v>
      </c>
    </row>
    <row r="313">
      <c r="A313" t="str">
        <f>LEFT(B313,2)</f>
        <v>KK</v>
      </c>
      <c r="B313" t="str">
        <v>KK1524</v>
      </c>
      <c r="C313" t="str">
        <v>MAYANDI R</v>
      </c>
      <c r="D313" t="str">
        <f>IF(E313="PRODUCTION","DIRECT","INDIRECT")</f>
        <v>INDIRECT</v>
      </c>
      <c r="E313" t="str">
        <v>ENGINEERING</v>
      </c>
      <c r="F313" t="str">
        <v>EEI -MIXING</v>
      </c>
      <c r="G313" t="str">
        <v>CATEGORY I</v>
      </c>
      <c r="H313">
        <v>8693.12</v>
      </c>
      <c r="I313">
        <v>7750.340000000001</v>
      </c>
      <c r="J313">
        <v>467.88</v>
      </c>
      <c r="K313" s="1">
        <f>SUM(H313:J313)</f>
        <v>16911.340000000004</v>
      </c>
      <c r="L313">
        <v>1950</v>
      </c>
      <c r="M313">
        <f>ROUNDUP(K313*3.25%,0)</f>
        <v>550</v>
      </c>
      <c r="N313">
        <f>IF(G313="CATEGORY II",38,IF(G313="CATEGORY III",39,37))*26</f>
        <v>962</v>
      </c>
      <c r="O313" s="1">
        <f>SUM(K313:N313)</f>
        <v>20373.340000000004</v>
      </c>
      <c r="P313">
        <v>0</v>
      </c>
      <c r="Q313" s="1">
        <f>P313+O313</f>
        <v>20373.340000000004</v>
      </c>
      <c r="S313" s="1">
        <f>O313/26</f>
        <v>783.5900000000001</v>
      </c>
      <c r="T313" s="1">
        <f>K313/26/8*2</f>
        <v>162.6090384615385</v>
      </c>
    </row>
    <row r="314">
      <c r="A314" t="str">
        <f>LEFT(B314,2)</f>
        <v>KK</v>
      </c>
      <c r="B314" t="str">
        <v>KK1528</v>
      </c>
      <c r="C314" t="str">
        <v>K MUPPIDATHI ALIAS SELVAKUMAR</v>
      </c>
      <c r="D314" t="str">
        <f>IF(E314="PRODUCTION","DIRECT","INDIRECT")</f>
        <v>DIRECT</v>
      </c>
      <c r="E314" t="str">
        <v>PRODUCTION</v>
      </c>
      <c r="F314" t="str">
        <v>TYRE BUILDING-P3</v>
      </c>
      <c r="G314" t="str">
        <v>CATEGORY I</v>
      </c>
      <c r="H314">
        <v>8693.12</v>
      </c>
      <c r="I314">
        <v>7750.340000000001</v>
      </c>
      <c r="J314">
        <v>467.88</v>
      </c>
      <c r="K314" s="1">
        <f>SUM(H314:J314)</f>
        <v>16911.340000000004</v>
      </c>
      <c r="L314">
        <v>1950</v>
      </c>
      <c r="M314">
        <f>ROUNDUP(K314*3.25%,0)</f>
        <v>550</v>
      </c>
      <c r="N314">
        <f>IF(G314="CATEGORY II",38,IF(G314="CATEGORY III",39,37))*26</f>
        <v>962</v>
      </c>
      <c r="O314" s="1">
        <f>SUM(K314:N314)</f>
        <v>20373.340000000004</v>
      </c>
      <c r="P314">
        <v>0</v>
      </c>
      <c r="Q314" s="1">
        <f>P314+O314</f>
        <v>20373.340000000004</v>
      </c>
      <c r="S314" s="1">
        <f>O314/26</f>
        <v>783.5900000000001</v>
      </c>
      <c r="T314" s="1">
        <f>K314/26/8*2</f>
        <v>162.6090384615385</v>
      </c>
    </row>
    <row r="315">
      <c r="A315" t="str">
        <f>LEFT(B315,2)</f>
        <v>KK</v>
      </c>
      <c r="B315" t="str">
        <v>KK1530</v>
      </c>
      <c r="C315" t="str">
        <v>VELAN S</v>
      </c>
      <c r="D315" t="str">
        <f>IF(E315="PRODUCTION","DIRECT","INDIRECT")</f>
        <v>DIRECT</v>
      </c>
      <c r="E315" t="str">
        <v>PRODUCTION</v>
      </c>
      <c r="F315" t="str">
        <v>TYRE BUILDING-P3</v>
      </c>
      <c r="G315" t="str">
        <v>CATEGORY I</v>
      </c>
      <c r="H315">
        <v>8693.12</v>
      </c>
      <c r="I315">
        <v>7750.340000000001</v>
      </c>
      <c r="J315">
        <v>467.88</v>
      </c>
      <c r="K315" s="1">
        <f>SUM(H315:J315)</f>
        <v>16911.340000000004</v>
      </c>
      <c r="L315">
        <v>1950</v>
      </c>
      <c r="M315">
        <f>ROUNDUP(K315*3.25%,0)</f>
        <v>550</v>
      </c>
      <c r="N315">
        <f>IF(G315="CATEGORY II",38,IF(G315="CATEGORY III",39,37))*26</f>
        <v>962</v>
      </c>
      <c r="O315" s="1">
        <f>SUM(K315:N315)</f>
        <v>20373.340000000004</v>
      </c>
      <c r="P315">
        <v>0</v>
      </c>
      <c r="Q315" s="1">
        <f>P315+O315</f>
        <v>20373.340000000004</v>
      </c>
      <c r="S315" s="1">
        <f>O315/26</f>
        <v>783.5900000000001</v>
      </c>
      <c r="T315" s="1">
        <f>K315/26/8*2</f>
        <v>162.6090384615385</v>
      </c>
    </row>
    <row r="316">
      <c r="A316" t="str">
        <f>LEFT(B316,2)</f>
        <v>KK</v>
      </c>
      <c r="B316" t="str">
        <v>KK1531</v>
      </c>
      <c r="C316" t="str">
        <v>MAHESH RAJA</v>
      </c>
      <c r="D316" t="str">
        <f>IF(E316="PRODUCTION","DIRECT","INDIRECT")</f>
        <v>DIRECT</v>
      </c>
      <c r="E316" t="str">
        <v>PRODUCTION</v>
      </c>
      <c r="F316" t="str">
        <v>YANTHAI</v>
      </c>
      <c r="G316" t="str">
        <v>CATEGORY I</v>
      </c>
      <c r="H316">
        <v>8693.12</v>
      </c>
      <c r="I316">
        <v>7750.340000000001</v>
      </c>
      <c r="J316">
        <v>467.88</v>
      </c>
      <c r="K316" s="1">
        <f>SUM(H316:J316)</f>
        <v>16911.340000000004</v>
      </c>
      <c r="L316">
        <v>1950</v>
      </c>
      <c r="M316">
        <f>ROUNDUP(K316*3.25%,0)</f>
        <v>550</v>
      </c>
      <c r="N316">
        <f>IF(G316="CATEGORY II",38,IF(G316="CATEGORY III",39,37))*26</f>
        <v>962</v>
      </c>
      <c r="O316" s="1">
        <f>SUM(K316:N316)</f>
        <v>20373.340000000004</v>
      </c>
      <c r="P316">
        <v>0</v>
      </c>
      <c r="Q316" s="1">
        <f>P316+O316</f>
        <v>20373.340000000004</v>
      </c>
      <c r="S316" s="1">
        <f>O316/26</f>
        <v>783.5900000000001</v>
      </c>
      <c r="T316" s="1">
        <f>K316/26/8*2</f>
        <v>162.6090384615385</v>
      </c>
    </row>
    <row r="317">
      <c r="A317" t="str">
        <f>LEFT(B317,2)</f>
        <v>KK</v>
      </c>
      <c r="B317" t="str">
        <v>KK1532</v>
      </c>
      <c r="C317" t="str">
        <v>RAJKUMAR G</v>
      </c>
      <c r="D317" t="str">
        <f>IF(E317="PRODUCTION","DIRECT","INDIRECT")</f>
        <v>INDIRECT</v>
      </c>
      <c r="E317" t="str">
        <v>ENGINEERING</v>
      </c>
      <c r="F317" t="str">
        <v>EEI -MIXING</v>
      </c>
      <c r="G317" t="str">
        <v>CATEGORY I</v>
      </c>
      <c r="H317">
        <v>8693.12</v>
      </c>
      <c r="I317">
        <v>7750.340000000001</v>
      </c>
      <c r="J317">
        <v>467.88</v>
      </c>
      <c r="K317" s="1">
        <f>SUM(H317:J317)</f>
        <v>16911.340000000004</v>
      </c>
      <c r="L317">
        <v>1950</v>
      </c>
      <c r="M317">
        <f>ROUNDUP(K317*3.25%,0)</f>
        <v>550</v>
      </c>
      <c r="N317">
        <f>IF(G317="CATEGORY II",38,IF(G317="CATEGORY III",39,37))*26</f>
        <v>962</v>
      </c>
      <c r="O317" s="1">
        <f>SUM(K317:N317)</f>
        <v>20373.340000000004</v>
      </c>
      <c r="P317">
        <v>0</v>
      </c>
      <c r="Q317" s="1">
        <f>P317+O317</f>
        <v>20373.340000000004</v>
      </c>
      <c r="S317" s="1">
        <f>O317/26</f>
        <v>783.5900000000001</v>
      </c>
      <c r="T317" s="1">
        <f>K317/26/8*2</f>
        <v>162.6090384615385</v>
      </c>
    </row>
    <row r="318">
      <c r="A318" t="str">
        <f>LEFT(B318,2)</f>
        <v>KK</v>
      </c>
      <c r="B318" t="str">
        <v>KK1533</v>
      </c>
      <c r="C318" t="str">
        <v>ARUMUGAM G</v>
      </c>
      <c r="D318" t="str">
        <f>IF(E318="PRODUCTION","DIRECT","INDIRECT")</f>
        <v>DIRECT</v>
      </c>
      <c r="E318" t="str">
        <v>PRODUCTION</v>
      </c>
      <c r="F318" t="str">
        <v>TYRE BUILDING-P2</v>
      </c>
      <c r="G318" t="str">
        <v>CATEGORY I</v>
      </c>
      <c r="H318">
        <v>8693.12</v>
      </c>
      <c r="I318">
        <v>7750.340000000001</v>
      </c>
      <c r="J318">
        <v>467.88</v>
      </c>
      <c r="K318" s="1">
        <f>SUM(H318:J318)</f>
        <v>16911.340000000004</v>
      </c>
      <c r="L318">
        <v>1950</v>
      </c>
      <c r="M318">
        <f>ROUNDUP(K318*3.25%,0)</f>
        <v>550</v>
      </c>
      <c r="N318">
        <f>IF(G318="CATEGORY II",38,IF(G318="CATEGORY III",39,37))*26</f>
        <v>962</v>
      </c>
      <c r="O318" s="1">
        <f>SUM(K318:N318)</f>
        <v>20373.340000000004</v>
      </c>
      <c r="P318">
        <v>0</v>
      </c>
      <c r="Q318" s="1">
        <f>P318+O318</f>
        <v>20373.340000000004</v>
      </c>
      <c r="S318" s="1">
        <f>O318/26</f>
        <v>783.5900000000001</v>
      </c>
      <c r="T318" s="1">
        <f>K318/26/8*2</f>
        <v>162.6090384615385</v>
      </c>
    </row>
    <row r="319">
      <c r="A319" t="str">
        <f>LEFT(B319,2)</f>
        <v>KK</v>
      </c>
      <c r="B319" t="str">
        <v>KK1536</v>
      </c>
      <c r="C319" t="str">
        <v>ARJUN SUBBAIAH</v>
      </c>
      <c r="D319" t="str">
        <f>IF(E319="PRODUCTION","DIRECT","INDIRECT")</f>
        <v>DIRECT</v>
      </c>
      <c r="E319" t="str">
        <v>PRODUCTION</v>
      </c>
      <c r="F319" t="str">
        <v>BAND BUILDING-P1</v>
      </c>
      <c r="G319" t="str">
        <v>CATEGORY I</v>
      </c>
      <c r="H319">
        <v>8693.12</v>
      </c>
      <c r="I319">
        <v>7750.340000000001</v>
      </c>
      <c r="J319">
        <v>467.88</v>
      </c>
      <c r="K319" s="1">
        <f>SUM(H319:J319)</f>
        <v>16911.340000000004</v>
      </c>
      <c r="L319">
        <v>1950</v>
      </c>
      <c r="M319">
        <f>ROUNDUP(K319*3.25%,0)</f>
        <v>550</v>
      </c>
      <c r="N319">
        <f>IF(G319="CATEGORY II",38,IF(G319="CATEGORY III",39,37))*26</f>
        <v>962</v>
      </c>
      <c r="O319" s="1">
        <f>SUM(K319:N319)</f>
        <v>20373.340000000004</v>
      </c>
      <c r="P319">
        <v>0</v>
      </c>
      <c r="Q319" s="1">
        <f>P319+O319</f>
        <v>20373.340000000004</v>
      </c>
      <c r="S319" s="1">
        <f>O319/26</f>
        <v>783.5900000000001</v>
      </c>
      <c r="T319" s="1">
        <f>K319/26/8*2</f>
        <v>162.6090384615385</v>
      </c>
    </row>
    <row r="320">
      <c r="A320" t="str">
        <f>LEFT(B320,2)</f>
        <v>KK</v>
      </c>
      <c r="B320" t="str">
        <v>KK1537</v>
      </c>
      <c r="C320" t="str">
        <v>MUTHUKUMAR K</v>
      </c>
      <c r="D320" t="str">
        <f>IF(E320="PRODUCTION","DIRECT","INDIRECT")</f>
        <v>INDIRECT</v>
      </c>
      <c r="E320" t="str">
        <v>ENGINEERING</v>
      </c>
      <c r="F320" t="str">
        <v>EEI -CURING</v>
      </c>
      <c r="G320" t="str">
        <v>CATEGORY I</v>
      </c>
      <c r="H320">
        <v>8693.12</v>
      </c>
      <c r="I320">
        <v>7750.340000000001</v>
      </c>
      <c r="J320">
        <v>467.88</v>
      </c>
      <c r="K320" s="1">
        <f>SUM(H320:J320)</f>
        <v>16911.340000000004</v>
      </c>
      <c r="L320">
        <v>1950</v>
      </c>
      <c r="M320">
        <f>ROUNDUP(K320*3.25%,0)</f>
        <v>550</v>
      </c>
      <c r="N320">
        <f>IF(G320="CATEGORY II",38,IF(G320="CATEGORY III",39,37))*26</f>
        <v>962</v>
      </c>
      <c r="O320" s="1">
        <f>SUM(K320:N320)</f>
        <v>20373.340000000004</v>
      </c>
      <c r="P320">
        <v>0</v>
      </c>
      <c r="Q320" s="1">
        <f>P320+O320</f>
        <v>20373.340000000004</v>
      </c>
      <c r="S320" s="1">
        <f>O320/26</f>
        <v>783.5900000000001</v>
      </c>
      <c r="T320" s="1">
        <f>K320/26/8*2</f>
        <v>162.6090384615385</v>
      </c>
    </row>
    <row r="321">
      <c r="A321" t="str">
        <f>LEFT(B321,2)</f>
        <v>KK</v>
      </c>
      <c r="B321" t="str">
        <v>KK1545</v>
      </c>
      <c r="C321" t="str">
        <v>RAMKUMAR R</v>
      </c>
      <c r="D321" t="str">
        <f>IF(E321="PRODUCTION","DIRECT","INDIRECT")</f>
        <v>INDIRECT</v>
      </c>
      <c r="E321" t="str">
        <v>OJT</v>
      </c>
      <c r="F321" t="str">
        <v>BIAS MARANGONI&amp;BESTRY</v>
      </c>
      <c r="G321" t="str">
        <v>CATEGORY I</v>
      </c>
      <c r="H321">
        <v>8693.12</v>
      </c>
      <c r="I321">
        <v>7750.340000000001</v>
      </c>
      <c r="J321">
        <v>467.88</v>
      </c>
      <c r="K321" s="1">
        <f>SUM(H321:J321)</f>
        <v>16911.340000000004</v>
      </c>
      <c r="L321">
        <v>1950</v>
      </c>
      <c r="M321">
        <f>ROUNDUP(K321*3.25%,0)</f>
        <v>550</v>
      </c>
      <c r="N321">
        <f>IF(G321="CATEGORY II",38,IF(G321="CATEGORY III",39,37))*26</f>
        <v>962</v>
      </c>
      <c r="O321" s="1">
        <f>SUM(K321:N321)</f>
        <v>20373.340000000004</v>
      </c>
      <c r="P321">
        <v>0</v>
      </c>
      <c r="Q321" s="1">
        <f>P321+O321</f>
        <v>20373.340000000004</v>
      </c>
      <c r="S321" s="1">
        <f>O321/26</f>
        <v>783.5900000000001</v>
      </c>
      <c r="T321" s="1">
        <f>K321/26/8*2</f>
        <v>162.6090384615385</v>
      </c>
    </row>
    <row r="322">
      <c r="A322" t="str">
        <f>LEFT(B322,2)</f>
        <v>KK</v>
      </c>
      <c r="B322" t="str">
        <v>KK1546</v>
      </c>
      <c r="C322" t="str">
        <v>MUTHURAJ A</v>
      </c>
      <c r="D322" t="str">
        <f>IF(E322="PRODUCTION","DIRECT","INDIRECT")</f>
        <v>INDIRECT</v>
      </c>
      <c r="E322" t="str">
        <v>ENGINEERING</v>
      </c>
      <c r="F322" t="str">
        <v>TBM - DC Preparation</v>
      </c>
      <c r="G322" t="str">
        <v>CATEGORY I</v>
      </c>
      <c r="H322">
        <v>8693.12</v>
      </c>
      <c r="I322">
        <v>7750.340000000001</v>
      </c>
      <c r="J322">
        <v>467.88</v>
      </c>
      <c r="K322" s="1">
        <f>SUM(H322:J322)</f>
        <v>16911.340000000004</v>
      </c>
      <c r="L322">
        <v>1950</v>
      </c>
      <c r="M322">
        <f>ROUNDUP(K322*3.25%,0)</f>
        <v>550</v>
      </c>
      <c r="N322">
        <f>IF(G322="CATEGORY II",38,IF(G322="CATEGORY III",39,37))*26</f>
        <v>962</v>
      </c>
      <c r="O322" s="1">
        <f>SUM(K322:N322)</f>
        <v>20373.340000000004</v>
      </c>
      <c r="P322">
        <v>0</v>
      </c>
      <c r="Q322" s="1">
        <f>P322+O322</f>
        <v>20373.340000000004</v>
      </c>
      <c r="S322" s="1">
        <f>O322/26</f>
        <v>783.5900000000001</v>
      </c>
      <c r="T322" s="1">
        <f>K322/26/8*2</f>
        <v>162.6090384615385</v>
      </c>
    </row>
    <row r="323">
      <c r="A323" t="str">
        <f>LEFT(B323,2)</f>
        <v>KK</v>
      </c>
      <c r="B323" t="str">
        <v>KK1547</v>
      </c>
      <c r="C323" t="str">
        <v>AMAN SINGH T</v>
      </c>
      <c r="D323" t="str">
        <f>IF(E323="PRODUCTION","DIRECT","INDIRECT")</f>
        <v>INDIRECT</v>
      </c>
      <c r="E323" t="str">
        <v>OJT</v>
      </c>
      <c r="F323" t="str">
        <v>BAND BUILDING-P2</v>
      </c>
      <c r="G323" t="str">
        <v>CATEGORY I</v>
      </c>
      <c r="H323">
        <v>8693.12</v>
      </c>
      <c r="I323">
        <v>7750.340000000001</v>
      </c>
      <c r="J323">
        <v>467.88</v>
      </c>
      <c r="K323" s="1">
        <f>SUM(H323:J323)</f>
        <v>16911.340000000004</v>
      </c>
      <c r="L323">
        <v>1950</v>
      </c>
      <c r="M323">
        <f>ROUNDUP(K323*3.25%,0)</f>
        <v>550</v>
      </c>
      <c r="N323">
        <f>IF(G323="CATEGORY II",38,IF(G323="CATEGORY III",39,37))*26</f>
        <v>962</v>
      </c>
      <c r="O323" s="1">
        <f>SUM(K323:N323)</f>
        <v>20373.340000000004</v>
      </c>
      <c r="P323">
        <v>0</v>
      </c>
      <c r="Q323" s="1">
        <f>P323+O323</f>
        <v>20373.340000000004</v>
      </c>
      <c r="S323" s="1">
        <f>O323/26</f>
        <v>783.5900000000001</v>
      </c>
      <c r="T323" s="1">
        <f>K323/26/8*2</f>
        <v>162.6090384615385</v>
      </c>
    </row>
    <row r="324">
      <c r="A324" t="str">
        <f>LEFT(B324,2)</f>
        <v>KK</v>
      </c>
      <c r="B324" t="str">
        <v>KK1548</v>
      </c>
      <c r="C324" t="str">
        <v>PREETAM SINGH</v>
      </c>
      <c r="D324" t="str">
        <f>IF(E324="PRODUCTION","DIRECT","INDIRECT")</f>
        <v>INDIRECT</v>
      </c>
      <c r="E324" t="str">
        <v>OJT</v>
      </c>
      <c r="F324" t="str">
        <v>BAND BUILDING-P2</v>
      </c>
      <c r="G324" t="str">
        <v>CATEGORY I</v>
      </c>
      <c r="H324">
        <v>8693.12</v>
      </c>
      <c r="I324">
        <v>7750.340000000001</v>
      </c>
      <c r="J324">
        <v>467.88</v>
      </c>
      <c r="K324" s="1">
        <f>SUM(H324:J324)</f>
        <v>16911.340000000004</v>
      </c>
      <c r="L324">
        <v>1950</v>
      </c>
      <c r="M324">
        <f>ROUNDUP(K324*3.25%,0)</f>
        <v>550</v>
      </c>
      <c r="N324">
        <f>IF(G324="CATEGORY II",38,IF(G324="CATEGORY III",39,37))*26</f>
        <v>962</v>
      </c>
      <c r="O324" s="1">
        <f>SUM(K324:N324)</f>
        <v>20373.340000000004</v>
      </c>
      <c r="P324">
        <v>0</v>
      </c>
      <c r="Q324" s="1">
        <f>P324+O324</f>
        <v>20373.340000000004</v>
      </c>
      <c r="S324" s="1">
        <f>O324/26</f>
        <v>783.5900000000001</v>
      </c>
      <c r="T324" s="1">
        <f>K324/26/8*2</f>
        <v>162.6090384615385</v>
      </c>
    </row>
    <row r="325">
      <c r="A325" t="str">
        <f>LEFT(B325,2)</f>
        <v>KK</v>
      </c>
      <c r="B325" t="str">
        <v>KK1550</v>
      </c>
      <c r="C325" t="str">
        <v>SARAVANAN M</v>
      </c>
      <c r="D325" t="str">
        <f>IF(E325="PRODUCTION","DIRECT","INDIRECT")</f>
        <v>INDIRECT</v>
      </c>
      <c r="E325" t="str">
        <v>OJT</v>
      </c>
      <c r="F325" t="str">
        <v>BAND BUILDING-P3</v>
      </c>
      <c r="G325" t="str">
        <v>CATEGORY I</v>
      </c>
      <c r="H325">
        <v>8693.12</v>
      </c>
      <c r="I325">
        <v>7750.340000000001</v>
      </c>
      <c r="J325">
        <v>467.88</v>
      </c>
      <c r="K325" s="1">
        <f>SUM(H325:J325)</f>
        <v>16911.340000000004</v>
      </c>
      <c r="L325">
        <v>1950</v>
      </c>
      <c r="M325">
        <f>ROUNDUP(K325*3.25%,0)</f>
        <v>550</v>
      </c>
      <c r="N325">
        <f>IF(G325="CATEGORY II",38,IF(G325="CATEGORY III",39,37))*26</f>
        <v>962</v>
      </c>
      <c r="O325" s="1">
        <f>SUM(K325:N325)</f>
        <v>20373.340000000004</v>
      </c>
      <c r="P325">
        <v>0</v>
      </c>
      <c r="Q325" s="1">
        <f>P325+O325</f>
        <v>20373.340000000004</v>
      </c>
      <c r="S325" s="1">
        <f>O325/26</f>
        <v>783.5900000000001</v>
      </c>
      <c r="T325" s="1">
        <f>K325/26/8*2</f>
        <v>162.6090384615385</v>
      </c>
    </row>
    <row r="326">
      <c r="A326" t="str">
        <f>LEFT(B326,2)</f>
        <v>KK</v>
      </c>
      <c r="B326" t="str">
        <v>KK1551</v>
      </c>
      <c r="C326" t="str">
        <v>MANONMANI M</v>
      </c>
      <c r="D326" t="str">
        <f>IF(E326="PRODUCTION","DIRECT","INDIRECT")</f>
        <v>INDIRECT</v>
      </c>
      <c r="E326" t="str">
        <v>OJT</v>
      </c>
      <c r="F326" t="str">
        <v>MIXING</v>
      </c>
      <c r="G326" t="str">
        <v>CATEGORY I</v>
      </c>
      <c r="H326">
        <v>8693.12</v>
      </c>
      <c r="I326">
        <v>7750.340000000001</v>
      </c>
      <c r="J326">
        <v>467.88</v>
      </c>
      <c r="K326" s="1">
        <f>SUM(H326:J326)</f>
        <v>16911.340000000004</v>
      </c>
      <c r="L326">
        <v>1950</v>
      </c>
      <c r="M326">
        <f>ROUNDUP(K326*3.25%,0)</f>
        <v>550</v>
      </c>
      <c r="N326">
        <f>IF(G326="CATEGORY II",38,IF(G326="CATEGORY III",39,37))*26</f>
        <v>962</v>
      </c>
      <c r="O326" s="1">
        <f>SUM(K326:N326)</f>
        <v>20373.340000000004</v>
      </c>
      <c r="P326">
        <v>0</v>
      </c>
      <c r="Q326" s="1">
        <f>P326+O326</f>
        <v>20373.340000000004</v>
      </c>
      <c r="S326" s="1">
        <f>O326/26</f>
        <v>783.5900000000001</v>
      </c>
      <c r="T326" s="1">
        <f>K326/26/8*2</f>
        <v>162.6090384615385</v>
      </c>
    </row>
    <row r="327">
      <c r="A327" t="str">
        <f>LEFT(B327,2)</f>
        <v>KK</v>
      </c>
      <c r="B327" t="str">
        <v>KK1552</v>
      </c>
      <c r="C327" t="str">
        <v>SURYA T</v>
      </c>
      <c r="D327" t="str">
        <f>IF(E327="PRODUCTION","DIRECT","INDIRECT")</f>
        <v>INDIRECT</v>
      </c>
      <c r="E327" t="str">
        <v>OJT</v>
      </c>
      <c r="F327" t="str">
        <v>TYRE BUILDING-P3</v>
      </c>
      <c r="G327" t="str">
        <v>CATEGORY I</v>
      </c>
      <c r="H327">
        <v>8693.12</v>
      </c>
      <c r="I327">
        <v>7750.340000000001</v>
      </c>
      <c r="J327">
        <v>467.88</v>
      </c>
      <c r="K327" s="1">
        <f>SUM(H327:J327)</f>
        <v>16911.340000000004</v>
      </c>
      <c r="L327">
        <v>1950</v>
      </c>
      <c r="M327">
        <f>ROUNDUP(K327*3.25%,0)</f>
        <v>550</v>
      </c>
      <c r="N327">
        <f>IF(G327="CATEGORY II",38,IF(G327="CATEGORY III",39,37))*26</f>
        <v>962</v>
      </c>
      <c r="O327" s="1">
        <f>SUM(K327:N327)</f>
        <v>20373.340000000004</v>
      </c>
      <c r="P327">
        <v>0</v>
      </c>
      <c r="Q327" s="1">
        <f>P327+O327</f>
        <v>20373.340000000004</v>
      </c>
      <c r="S327" s="1">
        <f>O327/26</f>
        <v>783.5900000000001</v>
      </c>
      <c r="T327" s="1">
        <f>K327/26/8*2</f>
        <v>162.6090384615385</v>
      </c>
    </row>
    <row r="328">
      <c r="A328" t="str">
        <f>LEFT(B328,2)</f>
        <v>KK</v>
      </c>
      <c r="B328" t="str">
        <v>KK1555</v>
      </c>
      <c r="C328" t="str">
        <v>ESAKKIRAJ</v>
      </c>
      <c r="D328" t="str">
        <f>IF(E328="PRODUCTION","DIRECT","INDIRECT")</f>
        <v>INDIRECT</v>
      </c>
      <c r="E328" t="str">
        <v>OJT</v>
      </c>
      <c r="F328" t="str">
        <v>BAND BUILDING-P2</v>
      </c>
      <c r="G328" t="str">
        <v>CATEGORY I</v>
      </c>
      <c r="H328">
        <v>8693.12</v>
      </c>
      <c r="I328">
        <v>7750.340000000001</v>
      </c>
      <c r="J328">
        <v>467.88</v>
      </c>
      <c r="K328" s="1">
        <f>SUM(H328:J328)</f>
        <v>16911.340000000004</v>
      </c>
      <c r="L328">
        <v>1950</v>
      </c>
      <c r="M328">
        <f>ROUNDUP(K328*3.25%,0)</f>
        <v>550</v>
      </c>
      <c r="N328">
        <f>IF(G328="CATEGORY II",38,IF(G328="CATEGORY III",39,37))*26</f>
        <v>962</v>
      </c>
      <c r="O328" s="1">
        <f>SUM(K328:N328)</f>
        <v>20373.340000000004</v>
      </c>
      <c r="P328">
        <v>0</v>
      </c>
      <c r="Q328" s="1">
        <f>P328+O328</f>
        <v>20373.340000000004</v>
      </c>
      <c r="S328" s="1">
        <f>O328/26</f>
        <v>783.5900000000001</v>
      </c>
      <c r="T328" s="1">
        <f>K328/26/8*2</f>
        <v>162.6090384615385</v>
      </c>
    </row>
    <row r="329">
      <c r="A329" t="str">
        <f>LEFT(B329,2)</f>
        <v>KK</v>
      </c>
      <c r="B329" t="str">
        <v>KK1556</v>
      </c>
      <c r="C329" t="str">
        <v>BALU R</v>
      </c>
      <c r="D329" t="str">
        <f>IF(E329="PRODUCTION","DIRECT","INDIRECT")</f>
        <v>INDIRECT</v>
      </c>
      <c r="E329" t="str">
        <v>OJT</v>
      </c>
      <c r="F329" t="str">
        <v>TYRE BUILDING-P2</v>
      </c>
      <c r="G329" t="str">
        <v>CATEGORY I</v>
      </c>
      <c r="H329">
        <v>8693.12</v>
      </c>
      <c r="I329">
        <v>7750.340000000001</v>
      </c>
      <c r="J329">
        <v>467.88</v>
      </c>
      <c r="K329" s="1">
        <f>SUM(H329:J329)</f>
        <v>16911.340000000004</v>
      </c>
      <c r="L329">
        <v>1950</v>
      </c>
      <c r="M329">
        <f>ROUNDUP(K329*3.25%,0)</f>
        <v>550</v>
      </c>
      <c r="N329">
        <f>IF(G329="CATEGORY II",38,IF(G329="CATEGORY III",39,37))*26</f>
        <v>962</v>
      </c>
      <c r="O329" s="1">
        <f>SUM(K329:N329)</f>
        <v>20373.340000000004</v>
      </c>
      <c r="P329">
        <v>0</v>
      </c>
      <c r="Q329" s="1">
        <f>P329+O329</f>
        <v>20373.340000000004</v>
      </c>
      <c r="S329" s="1">
        <f>O329/26</f>
        <v>783.5900000000001</v>
      </c>
      <c r="T329" s="1">
        <f>K329/26/8*2</f>
        <v>162.6090384615385</v>
      </c>
    </row>
    <row r="330">
      <c r="A330" t="str">
        <f>LEFT(B330,2)</f>
        <v>KK</v>
      </c>
      <c r="B330" t="str">
        <v>KK1557</v>
      </c>
      <c r="C330" t="str">
        <v>OOR KAVAL PERUMAL</v>
      </c>
      <c r="D330" t="str">
        <f>IF(E330="PRODUCTION","DIRECT","INDIRECT")</f>
        <v>INDIRECT</v>
      </c>
      <c r="E330" t="str">
        <v>OJT</v>
      </c>
      <c r="F330" t="str">
        <v>SOLID TYRE</v>
      </c>
      <c r="G330" t="str">
        <v>CATEGORY I</v>
      </c>
      <c r="H330">
        <v>8693.12</v>
      </c>
      <c r="I330">
        <v>7750.340000000001</v>
      </c>
      <c r="J330">
        <v>467.88</v>
      </c>
      <c r="K330" s="1">
        <f>SUM(H330:J330)</f>
        <v>16911.340000000004</v>
      </c>
      <c r="L330">
        <v>1950</v>
      </c>
      <c r="M330">
        <f>ROUNDUP(K330*3.25%,0)</f>
        <v>550</v>
      </c>
      <c r="N330">
        <f>IF(G330="CATEGORY II",38,IF(G330="CATEGORY III",39,37))*26</f>
        <v>962</v>
      </c>
      <c r="O330" s="1">
        <f>SUM(K330:N330)</f>
        <v>20373.340000000004</v>
      </c>
      <c r="P330">
        <v>0</v>
      </c>
      <c r="Q330" s="1">
        <f>P330+O330</f>
        <v>20373.340000000004</v>
      </c>
      <c r="S330" s="1">
        <f>O330/26</f>
        <v>783.5900000000001</v>
      </c>
      <c r="T330" s="1">
        <f>K330/26/8*2</f>
        <v>162.6090384615385</v>
      </c>
    </row>
    <row r="331">
      <c r="A331" t="str">
        <f>LEFT(B331,2)</f>
        <v>KK</v>
      </c>
      <c r="B331" t="str">
        <v>KK1560</v>
      </c>
      <c r="C331" t="str">
        <v>MANTHI</v>
      </c>
      <c r="D331" t="str">
        <f>IF(E331="PRODUCTION","DIRECT","INDIRECT")</f>
        <v>INDIRECT</v>
      </c>
      <c r="E331" t="str">
        <v>OJT</v>
      </c>
      <c r="F331" t="str">
        <v>TYRE BUILDING-P3</v>
      </c>
      <c r="G331" t="str">
        <v>CATEGORY I</v>
      </c>
      <c r="H331">
        <v>8693.12</v>
      </c>
      <c r="I331">
        <v>7750.340000000001</v>
      </c>
      <c r="J331">
        <v>467.88</v>
      </c>
      <c r="K331" s="1">
        <f>SUM(H331:J331)</f>
        <v>16911.340000000004</v>
      </c>
      <c r="L331">
        <v>1950</v>
      </c>
      <c r="M331">
        <f>ROUNDUP(K331*3.25%,0)</f>
        <v>550</v>
      </c>
      <c r="N331">
        <f>IF(G331="CATEGORY II",38,IF(G331="CATEGORY III",39,37))*26</f>
        <v>962</v>
      </c>
      <c r="O331" s="1">
        <f>SUM(K331:N331)</f>
        <v>20373.340000000004</v>
      </c>
      <c r="P331">
        <v>0</v>
      </c>
      <c r="Q331" s="1">
        <f>P331+O331</f>
        <v>20373.340000000004</v>
      </c>
      <c r="S331" s="1">
        <f>O331/26</f>
        <v>783.5900000000001</v>
      </c>
      <c r="T331" s="1">
        <f>K331/26/8*2</f>
        <v>162.6090384615385</v>
      </c>
    </row>
    <row r="332">
      <c r="A332" t="str">
        <f>LEFT(B332,2)</f>
        <v>KK</v>
      </c>
      <c r="B332" t="str">
        <v>KK1561</v>
      </c>
      <c r="C332" t="str">
        <v>VASANTHAN G</v>
      </c>
      <c r="D332" t="str">
        <f>IF(E332="PRODUCTION","DIRECT","INDIRECT")</f>
        <v>INDIRECT</v>
      </c>
      <c r="E332" t="str">
        <v>OJT</v>
      </c>
      <c r="F332" t="str">
        <v>BAND BUILDING-P1</v>
      </c>
      <c r="G332" t="str">
        <v>CATEGORY I</v>
      </c>
      <c r="H332">
        <v>8693.12</v>
      </c>
      <c r="I332">
        <v>7750.340000000001</v>
      </c>
      <c r="J332">
        <v>467.88</v>
      </c>
      <c r="K332" s="1">
        <f>SUM(H332:J332)</f>
        <v>16911.340000000004</v>
      </c>
      <c r="L332">
        <v>1950</v>
      </c>
      <c r="M332">
        <f>ROUNDUP(K332*3.25%,0)</f>
        <v>550</v>
      </c>
      <c r="N332">
        <f>IF(G332="CATEGORY II",38,IF(G332="CATEGORY III",39,37))*26</f>
        <v>962</v>
      </c>
      <c r="O332" s="1">
        <f>SUM(K332:N332)</f>
        <v>20373.340000000004</v>
      </c>
      <c r="P332">
        <v>0</v>
      </c>
      <c r="Q332" s="1">
        <f>P332+O332</f>
        <v>20373.340000000004</v>
      </c>
      <c r="S332" s="1">
        <f>O332/26</f>
        <v>783.5900000000001</v>
      </c>
      <c r="T332" s="1">
        <f>K332/26/8*2</f>
        <v>162.6090384615385</v>
      </c>
    </row>
    <row r="333">
      <c r="A333" t="str">
        <f>LEFT(B333,2)</f>
        <v>KK</v>
      </c>
      <c r="B333" t="str">
        <v>KK1562</v>
      </c>
      <c r="C333" t="str">
        <v>SHEIK RASOOL MYDEEN S</v>
      </c>
      <c r="D333" t="str">
        <f>IF(E333="PRODUCTION","DIRECT","INDIRECT")</f>
        <v>INDIRECT</v>
      </c>
      <c r="E333" t="str">
        <v>ENGINEERING</v>
      </c>
      <c r="F333" t="str">
        <v>EEI -SOLID TIRE</v>
      </c>
      <c r="G333" t="str">
        <v>CATEGORY I</v>
      </c>
      <c r="H333">
        <v>8693.12</v>
      </c>
      <c r="I333">
        <v>7750.340000000001</v>
      </c>
      <c r="J333">
        <v>467.88</v>
      </c>
      <c r="K333" s="1">
        <f>SUM(H333:J333)</f>
        <v>16911.340000000004</v>
      </c>
      <c r="L333">
        <v>1950</v>
      </c>
      <c r="M333">
        <f>ROUNDUP(K333*3.25%,0)</f>
        <v>550</v>
      </c>
      <c r="N333">
        <f>IF(G333="CATEGORY II",38,IF(G333="CATEGORY III",39,37))*26</f>
        <v>962</v>
      </c>
      <c r="O333" s="1">
        <f>SUM(K333:N333)</f>
        <v>20373.340000000004</v>
      </c>
      <c r="P333">
        <v>0</v>
      </c>
      <c r="Q333" s="1">
        <f>P333+O333</f>
        <v>20373.340000000004</v>
      </c>
      <c r="S333" s="1">
        <f>O333/26</f>
        <v>783.5900000000001</v>
      </c>
      <c r="T333" s="1">
        <f>K333/26/8*2</f>
        <v>162.6090384615385</v>
      </c>
    </row>
    <row r="334">
      <c r="A334" t="str">
        <f>LEFT(B334,2)</f>
        <v>KK</v>
      </c>
      <c r="B334" t="str">
        <v>KK1563</v>
      </c>
      <c r="C334" t="str">
        <v>MAHARAJA S</v>
      </c>
      <c r="D334" t="str">
        <f>IF(E334="PRODUCTION","DIRECT","INDIRECT")</f>
        <v>INDIRECT</v>
      </c>
      <c r="E334" t="str">
        <v>OJT</v>
      </c>
      <c r="F334" t="str">
        <v>RADIAL MARANGONI</v>
      </c>
      <c r="G334" t="str">
        <v>CATEGORY I</v>
      </c>
      <c r="H334">
        <v>8693.12</v>
      </c>
      <c r="I334">
        <v>7750.340000000001</v>
      </c>
      <c r="J334">
        <v>467.88</v>
      </c>
      <c r="K334" s="1">
        <f>SUM(H334:J334)</f>
        <v>16911.340000000004</v>
      </c>
      <c r="L334">
        <v>1950</v>
      </c>
      <c r="M334">
        <f>ROUNDUP(K334*3.25%,0)</f>
        <v>550</v>
      </c>
      <c r="N334">
        <f>IF(G334="CATEGORY II",38,IF(G334="CATEGORY III",39,37))*26</f>
        <v>962</v>
      </c>
      <c r="O334" s="1">
        <f>SUM(K334:N334)</f>
        <v>20373.340000000004</v>
      </c>
      <c r="P334">
        <v>0</v>
      </c>
      <c r="Q334" s="1">
        <f>P334+O334</f>
        <v>20373.340000000004</v>
      </c>
      <c r="S334" s="1">
        <f>O334/26</f>
        <v>783.5900000000001</v>
      </c>
      <c r="T334" s="1">
        <f>K334/26/8*2</f>
        <v>162.6090384615385</v>
      </c>
    </row>
    <row r="335">
      <c r="A335" t="str">
        <f>LEFT(B335,2)</f>
        <v>KK</v>
      </c>
      <c r="B335" t="str">
        <v>KK1564</v>
      </c>
      <c r="C335" t="str">
        <v>THANGA PANDI K</v>
      </c>
      <c r="D335" t="str">
        <f>IF(E335="PRODUCTION","DIRECT","INDIRECT")</f>
        <v>INDIRECT</v>
      </c>
      <c r="E335" t="str">
        <v>OJT</v>
      </c>
      <c r="F335" t="str">
        <v>TYRE BUILDING-P3</v>
      </c>
      <c r="G335" t="str">
        <v>CATEGORY I</v>
      </c>
      <c r="H335">
        <v>8693.12</v>
      </c>
      <c r="I335">
        <v>7750.340000000001</v>
      </c>
      <c r="J335">
        <v>467.88</v>
      </c>
      <c r="K335" s="1">
        <f>SUM(H335:J335)</f>
        <v>16911.340000000004</v>
      </c>
      <c r="L335">
        <v>1950</v>
      </c>
      <c r="M335">
        <f>ROUNDUP(K335*3.25%,0)</f>
        <v>550</v>
      </c>
      <c r="N335">
        <f>IF(G335="CATEGORY II",38,IF(G335="CATEGORY III",39,37))*26</f>
        <v>962</v>
      </c>
      <c r="O335" s="1">
        <f>SUM(K335:N335)</f>
        <v>20373.340000000004</v>
      </c>
      <c r="P335">
        <v>0</v>
      </c>
      <c r="Q335" s="1">
        <f>P335+O335</f>
        <v>20373.340000000004</v>
      </c>
      <c r="S335" s="1">
        <f>O335/26</f>
        <v>783.5900000000001</v>
      </c>
      <c r="T335" s="1">
        <f>K335/26/8*2</f>
        <v>162.6090384615385</v>
      </c>
    </row>
    <row r="336">
      <c r="A336" t="str">
        <f>LEFT(B336,2)</f>
        <v>KK</v>
      </c>
      <c r="B336" t="str">
        <v>KK1566</v>
      </c>
      <c r="C336" t="str">
        <v>ABINESH M</v>
      </c>
      <c r="D336" t="str">
        <f>IF(E336="PRODUCTION","DIRECT","INDIRECT")</f>
        <v>INDIRECT</v>
      </c>
      <c r="E336" t="str">
        <v>QUALITY CONTROL</v>
      </c>
      <c r="F336" t="str">
        <v>Ware House QA</v>
      </c>
      <c r="G336" t="str">
        <v>CATEGORY I</v>
      </c>
      <c r="H336">
        <v>8693.12</v>
      </c>
      <c r="I336">
        <v>7750.340000000001</v>
      </c>
      <c r="J336">
        <v>467.88</v>
      </c>
      <c r="K336" s="1">
        <f>SUM(H336:J336)</f>
        <v>16911.340000000004</v>
      </c>
      <c r="L336">
        <v>1950</v>
      </c>
      <c r="M336">
        <f>ROUNDUP(K336*3.25%,0)</f>
        <v>550</v>
      </c>
      <c r="N336">
        <f>IF(G336="CATEGORY II",38,IF(G336="CATEGORY III",39,37))*26</f>
        <v>962</v>
      </c>
      <c r="O336" s="1">
        <f>SUM(K336:N336)</f>
        <v>20373.340000000004</v>
      </c>
      <c r="P336">
        <v>0</v>
      </c>
      <c r="Q336" s="1">
        <f>P336+O336</f>
        <v>20373.340000000004</v>
      </c>
      <c r="S336" s="1">
        <f>O336/26</f>
        <v>783.5900000000001</v>
      </c>
      <c r="T336" s="1">
        <f>K336/26/8*2</f>
        <v>162.6090384615385</v>
      </c>
    </row>
    <row r="337">
      <c r="A337" t="str">
        <f>LEFT(B337,2)</f>
        <v>KK</v>
      </c>
      <c r="B337" t="str">
        <v>KK1568</v>
      </c>
      <c r="C337" t="str">
        <v>GANESH M</v>
      </c>
      <c r="D337" t="str">
        <f>IF(E337="PRODUCTION","DIRECT","INDIRECT")</f>
        <v>INDIRECT</v>
      </c>
      <c r="E337" t="str">
        <v>OJT</v>
      </c>
      <c r="F337" t="str">
        <v>EXTRUDER</v>
      </c>
      <c r="G337" t="str">
        <v>CATEGORY I</v>
      </c>
      <c r="H337">
        <v>8693.12</v>
      </c>
      <c r="I337">
        <v>7750.340000000001</v>
      </c>
      <c r="J337">
        <v>467.88</v>
      </c>
      <c r="K337" s="1">
        <f>SUM(H337:J337)</f>
        <v>16911.340000000004</v>
      </c>
      <c r="L337">
        <v>1950</v>
      </c>
      <c r="M337">
        <f>ROUNDUP(K337*3.25%,0)</f>
        <v>550</v>
      </c>
      <c r="N337">
        <f>IF(G337="CATEGORY II",38,IF(G337="CATEGORY III",39,37))*26</f>
        <v>962</v>
      </c>
      <c r="O337" s="1">
        <f>SUM(K337:N337)</f>
        <v>20373.340000000004</v>
      </c>
      <c r="P337">
        <v>0</v>
      </c>
      <c r="Q337" s="1">
        <f>P337+O337</f>
        <v>20373.340000000004</v>
      </c>
      <c r="S337" s="1">
        <f>O337/26</f>
        <v>783.5900000000001</v>
      </c>
      <c r="T337" s="1">
        <f>K337/26/8*2</f>
        <v>162.6090384615385</v>
      </c>
    </row>
    <row r="338">
      <c r="A338" t="str">
        <f>LEFT(B338,2)</f>
        <v>KK</v>
      </c>
      <c r="B338" t="str">
        <v>KK1569</v>
      </c>
      <c r="C338" t="str">
        <v>RAJESH</v>
      </c>
      <c r="D338" t="str">
        <f>IF(E338="PRODUCTION","DIRECT","INDIRECT")</f>
        <v>INDIRECT</v>
      </c>
      <c r="E338" t="str">
        <v>OJT</v>
      </c>
      <c r="F338" t="str">
        <v>TYRE BUILDING-P3</v>
      </c>
      <c r="G338" t="str">
        <v>CATEGORY I</v>
      </c>
      <c r="H338">
        <v>8693.12</v>
      </c>
      <c r="I338">
        <v>7750.340000000001</v>
      </c>
      <c r="J338">
        <v>467.88</v>
      </c>
      <c r="K338" s="1">
        <f>SUM(H338:J338)</f>
        <v>16911.340000000004</v>
      </c>
      <c r="L338">
        <v>1950</v>
      </c>
      <c r="M338">
        <f>ROUNDUP(K338*3.25%,0)</f>
        <v>550</v>
      </c>
      <c r="N338">
        <f>IF(G338="CATEGORY II",38,IF(G338="CATEGORY III",39,37))*26</f>
        <v>962</v>
      </c>
      <c r="O338" s="1">
        <f>SUM(K338:N338)</f>
        <v>20373.340000000004</v>
      </c>
      <c r="P338">
        <v>0</v>
      </c>
      <c r="Q338" s="1">
        <f>P338+O338</f>
        <v>20373.340000000004</v>
      </c>
      <c r="S338" s="1">
        <f>O338/26</f>
        <v>783.5900000000001</v>
      </c>
      <c r="T338" s="1">
        <f>K338/26/8*2</f>
        <v>162.6090384615385</v>
      </c>
    </row>
    <row r="339">
      <c r="A339" t="str">
        <f>LEFT(B339,2)</f>
        <v>KK</v>
      </c>
      <c r="B339" t="str">
        <v>KK1570</v>
      </c>
      <c r="C339" t="str">
        <v>SARAVANAMAHESH E</v>
      </c>
      <c r="D339" t="str">
        <f>IF(E339="PRODUCTION","DIRECT","INDIRECT")</f>
        <v>INDIRECT</v>
      </c>
      <c r="E339" t="str">
        <v>TECHNICAL</v>
      </c>
      <c r="F339" t="str">
        <v>MFG - NPD ASSISTANT</v>
      </c>
      <c r="G339" t="str">
        <v>CATEGORY I</v>
      </c>
      <c r="H339">
        <v>8693.12</v>
      </c>
      <c r="I339">
        <v>7750.340000000001</v>
      </c>
      <c r="J339">
        <v>467.88</v>
      </c>
      <c r="K339" s="1">
        <f>SUM(H339:J339)</f>
        <v>16911.340000000004</v>
      </c>
      <c r="L339">
        <v>1950</v>
      </c>
      <c r="M339">
        <f>ROUNDUP(K339*3.25%,0)</f>
        <v>550</v>
      </c>
      <c r="N339">
        <f>IF(G339="CATEGORY II",38,IF(G339="CATEGORY III",39,37))*26</f>
        <v>962</v>
      </c>
      <c r="O339" s="1">
        <f>SUM(K339:N339)</f>
        <v>20373.340000000004</v>
      </c>
      <c r="P339">
        <v>0</v>
      </c>
      <c r="Q339" s="1">
        <f>P339+O339</f>
        <v>20373.340000000004</v>
      </c>
      <c r="S339" s="1">
        <f>O339/26</f>
        <v>783.5900000000001</v>
      </c>
      <c r="T339" s="1">
        <f>K339/26/8*2</f>
        <v>162.6090384615385</v>
      </c>
    </row>
    <row r="340">
      <c r="A340" t="str">
        <f>LEFT(B340,2)</f>
        <v>KK</v>
      </c>
      <c r="B340" t="str">
        <v>KK1571</v>
      </c>
      <c r="C340" t="str">
        <v>MUHESH S</v>
      </c>
      <c r="D340" t="str">
        <f>IF(E340="PRODUCTION","DIRECT","INDIRECT")</f>
        <v>INDIRECT</v>
      </c>
      <c r="E340" t="str">
        <v>OJT</v>
      </c>
      <c r="F340" t="str">
        <v>BAND BUILDING-P1</v>
      </c>
      <c r="G340" t="str">
        <v>CATEGORY I</v>
      </c>
      <c r="H340">
        <v>8693.12</v>
      </c>
      <c r="I340">
        <v>7750.340000000001</v>
      </c>
      <c r="J340">
        <v>467.88</v>
      </c>
      <c r="K340" s="1">
        <f>SUM(H340:J340)</f>
        <v>16911.340000000004</v>
      </c>
      <c r="L340">
        <v>1950</v>
      </c>
      <c r="M340">
        <f>ROUNDUP(K340*3.25%,0)</f>
        <v>550</v>
      </c>
      <c r="N340">
        <f>IF(G340="CATEGORY II",38,IF(G340="CATEGORY III",39,37))*26</f>
        <v>962</v>
      </c>
      <c r="O340" s="1">
        <f>SUM(K340:N340)</f>
        <v>20373.340000000004</v>
      </c>
      <c r="P340">
        <v>0</v>
      </c>
      <c r="Q340" s="1">
        <f>P340+O340</f>
        <v>20373.340000000004</v>
      </c>
      <c r="S340" s="1">
        <f>O340/26</f>
        <v>783.5900000000001</v>
      </c>
      <c r="T340" s="1">
        <f>K340/26/8*2</f>
        <v>162.6090384615385</v>
      </c>
    </row>
    <row r="341">
      <c r="A341" t="str">
        <f>LEFT(B341,2)</f>
        <v>KK</v>
      </c>
      <c r="B341" t="str">
        <v>KK1572</v>
      </c>
      <c r="C341" t="str">
        <v>ESAKKISARAN M</v>
      </c>
      <c r="D341" t="str">
        <f>IF(E341="PRODUCTION","DIRECT","INDIRECT")</f>
        <v>INDIRECT</v>
      </c>
      <c r="E341" t="str">
        <v>OJT</v>
      </c>
      <c r="F341" t="str">
        <v>MIXING</v>
      </c>
      <c r="G341" t="str">
        <v>CATEGORY I</v>
      </c>
      <c r="H341">
        <v>8693.12</v>
      </c>
      <c r="I341">
        <v>7750.340000000001</v>
      </c>
      <c r="J341">
        <v>467.88</v>
      </c>
      <c r="K341" s="1">
        <f>SUM(H341:J341)</f>
        <v>16911.340000000004</v>
      </c>
      <c r="L341">
        <v>1950</v>
      </c>
      <c r="M341">
        <f>ROUNDUP(K341*3.25%,0)</f>
        <v>550</v>
      </c>
      <c r="N341">
        <f>IF(G341="CATEGORY II",38,IF(G341="CATEGORY III",39,37))*26</f>
        <v>962</v>
      </c>
      <c r="O341" s="1">
        <f>SUM(K341:N341)</f>
        <v>20373.340000000004</v>
      </c>
      <c r="P341">
        <v>0</v>
      </c>
      <c r="Q341" s="1">
        <f>P341+O341</f>
        <v>20373.340000000004</v>
      </c>
      <c r="S341" s="1">
        <f>O341/26</f>
        <v>783.5900000000001</v>
      </c>
      <c r="T341" s="1">
        <f>K341/26/8*2</f>
        <v>162.6090384615385</v>
      </c>
    </row>
    <row r="342">
      <c r="A342" t="str">
        <f>LEFT(B342,2)</f>
        <v>KK</v>
      </c>
      <c r="B342" t="str">
        <v>KK1573</v>
      </c>
      <c r="C342" t="str">
        <v>UTCHIMAKALI K</v>
      </c>
      <c r="D342" t="str">
        <f>IF(E342="PRODUCTION","DIRECT","INDIRECT")</f>
        <v>INDIRECT</v>
      </c>
      <c r="E342" t="str">
        <v>TECHNICAL</v>
      </c>
      <c r="F342" t="str">
        <v>NPD - TYRE TESTING LAB</v>
      </c>
      <c r="G342" t="str">
        <v>CATEGORY I</v>
      </c>
      <c r="H342">
        <v>8693.12</v>
      </c>
      <c r="I342">
        <v>7750.340000000001</v>
      </c>
      <c r="J342">
        <v>467.88</v>
      </c>
      <c r="K342" s="1">
        <f>SUM(H342:J342)</f>
        <v>16911.340000000004</v>
      </c>
      <c r="L342">
        <v>1950</v>
      </c>
      <c r="M342">
        <f>ROUNDUP(K342*3.25%,0)</f>
        <v>550</v>
      </c>
      <c r="N342">
        <f>IF(G342="CATEGORY II",38,IF(G342="CATEGORY III",39,37))*26</f>
        <v>962</v>
      </c>
      <c r="O342" s="1">
        <f>SUM(K342:N342)</f>
        <v>20373.340000000004</v>
      </c>
      <c r="P342">
        <v>0</v>
      </c>
      <c r="Q342" s="1">
        <f>P342+O342</f>
        <v>20373.340000000004</v>
      </c>
      <c r="S342" s="1">
        <f>O342/26</f>
        <v>783.5900000000001</v>
      </c>
      <c r="T342" s="1">
        <f>K342/26/8*2</f>
        <v>162.6090384615385</v>
      </c>
    </row>
    <row r="343">
      <c r="A343" t="str">
        <f>LEFT(B343,2)</f>
        <v>KK</v>
      </c>
      <c r="B343" t="str">
        <v>KK1574</v>
      </c>
      <c r="C343" t="str">
        <v>JOSEPH AROCKIA CHANDRU H</v>
      </c>
      <c r="D343" t="str">
        <f>IF(E343="PRODUCTION","DIRECT","INDIRECT")</f>
        <v>INDIRECT</v>
      </c>
      <c r="E343" t="str">
        <v>TECHNICAL</v>
      </c>
      <c r="F343" t="str">
        <v>NPD - TECHNICAL NPD</v>
      </c>
      <c r="G343" t="str">
        <v>CATEGORY I</v>
      </c>
      <c r="H343">
        <v>8693.12</v>
      </c>
      <c r="I343">
        <v>7750.340000000001</v>
      </c>
      <c r="J343">
        <v>467.88</v>
      </c>
      <c r="K343" s="1">
        <f>SUM(H343:J343)</f>
        <v>16911.340000000004</v>
      </c>
      <c r="L343">
        <v>1950</v>
      </c>
      <c r="M343">
        <f>ROUNDUP(K343*3.25%,0)</f>
        <v>550</v>
      </c>
      <c r="N343">
        <f>IF(G343="CATEGORY II",38,IF(G343="CATEGORY III",39,37))*26</f>
        <v>962</v>
      </c>
      <c r="O343" s="1">
        <f>SUM(K343:N343)</f>
        <v>20373.340000000004</v>
      </c>
      <c r="P343">
        <v>0</v>
      </c>
      <c r="Q343" s="1">
        <f>P343+O343</f>
        <v>20373.340000000004</v>
      </c>
      <c r="S343" s="1">
        <f>O343/26</f>
        <v>783.5900000000001</v>
      </c>
      <c r="T343" s="1">
        <f>K343/26/8*2</f>
        <v>162.6090384615385</v>
      </c>
    </row>
    <row r="344">
      <c r="A344" t="str">
        <f>LEFT(B344,2)</f>
        <v>KK</v>
      </c>
      <c r="B344" t="str">
        <v>KK1575</v>
      </c>
      <c r="C344" t="str">
        <v>RAJESH KUMAR A</v>
      </c>
      <c r="D344" t="str">
        <f>IF(E344="PRODUCTION","DIRECT","INDIRECT")</f>
        <v>INDIRECT</v>
      </c>
      <c r="E344" t="str">
        <v>QUALITY CONTROL</v>
      </c>
      <c r="F344" t="str">
        <v>Tire building QA</v>
      </c>
      <c r="G344" t="str">
        <v>CATEGORY I</v>
      </c>
      <c r="H344">
        <v>8693.12</v>
      </c>
      <c r="I344">
        <v>7750.340000000001</v>
      </c>
      <c r="J344">
        <v>467.88</v>
      </c>
      <c r="K344" s="1">
        <f>SUM(H344:J344)</f>
        <v>16911.340000000004</v>
      </c>
      <c r="L344">
        <v>1950</v>
      </c>
      <c r="M344">
        <f>ROUNDUP(K344*3.25%,0)</f>
        <v>550</v>
      </c>
      <c r="N344">
        <f>IF(G344="CATEGORY II",38,IF(G344="CATEGORY III",39,37))*26</f>
        <v>962</v>
      </c>
      <c r="O344" s="1">
        <f>SUM(K344:N344)</f>
        <v>20373.340000000004</v>
      </c>
      <c r="P344">
        <v>0</v>
      </c>
      <c r="Q344" s="1">
        <f>P344+O344</f>
        <v>20373.340000000004</v>
      </c>
      <c r="S344" s="1">
        <f>O344/26</f>
        <v>783.5900000000001</v>
      </c>
      <c r="T344" s="1">
        <f>K344/26/8*2</f>
        <v>162.6090384615385</v>
      </c>
    </row>
    <row r="345">
      <c r="A345" t="str">
        <f>LEFT(B345,2)</f>
        <v>KK</v>
      </c>
      <c r="B345" t="str">
        <v>KK1576</v>
      </c>
      <c r="C345" t="str">
        <v>AVINASH SINGH</v>
      </c>
      <c r="D345" t="str">
        <f>IF(E345="PRODUCTION","DIRECT","INDIRECT")</f>
        <v>INDIRECT</v>
      </c>
      <c r="E345" t="str">
        <v>OJT</v>
      </c>
      <c r="F345" t="str">
        <v>TYRE BUILDING-P3</v>
      </c>
      <c r="G345" t="str">
        <v>CATEGORY I</v>
      </c>
      <c r="H345">
        <v>8693.12</v>
      </c>
      <c r="I345">
        <v>7750.340000000001</v>
      </c>
      <c r="J345">
        <v>467.88</v>
      </c>
      <c r="K345" s="1">
        <f>SUM(H345:J345)</f>
        <v>16911.340000000004</v>
      </c>
      <c r="L345">
        <v>1950</v>
      </c>
      <c r="M345">
        <f>ROUNDUP(K345*3.25%,0)</f>
        <v>550</v>
      </c>
      <c r="N345">
        <f>IF(G345="CATEGORY II",38,IF(G345="CATEGORY III",39,37))*26</f>
        <v>962</v>
      </c>
      <c r="O345" s="1">
        <f>SUM(K345:N345)</f>
        <v>20373.340000000004</v>
      </c>
      <c r="P345">
        <v>0</v>
      </c>
      <c r="Q345" s="1">
        <f>P345+O345</f>
        <v>20373.340000000004</v>
      </c>
      <c r="S345" s="1">
        <f>O345/26</f>
        <v>783.5900000000001</v>
      </c>
      <c r="T345" s="1">
        <f>K345/26/8*2</f>
        <v>162.6090384615385</v>
      </c>
    </row>
    <row r="346">
      <c r="A346" t="str">
        <f>LEFT(B346,2)</f>
        <v>KK</v>
      </c>
      <c r="B346" t="str">
        <v>KK1577</v>
      </c>
      <c r="C346" t="str">
        <v>RAJANATHANNAYAGAM</v>
      </c>
      <c r="D346" t="str">
        <f>IF(E346="PRODUCTION","DIRECT","INDIRECT")</f>
        <v>INDIRECT</v>
      </c>
      <c r="E346" t="str">
        <v>OJT</v>
      </c>
      <c r="F346" t="str">
        <v>TYRE BUILDING-P3</v>
      </c>
      <c r="G346" t="str">
        <v>CATEGORY I</v>
      </c>
      <c r="H346">
        <v>8693.12</v>
      </c>
      <c r="I346">
        <v>7750.340000000001</v>
      </c>
      <c r="J346">
        <v>467.88</v>
      </c>
      <c r="K346" s="1">
        <f>SUM(H346:J346)</f>
        <v>16911.340000000004</v>
      </c>
      <c r="L346">
        <v>1950</v>
      </c>
      <c r="M346">
        <f>ROUNDUP(K346*3.25%,0)</f>
        <v>550</v>
      </c>
      <c r="N346">
        <f>IF(G346="CATEGORY II",38,IF(G346="CATEGORY III",39,37))*26</f>
        <v>962</v>
      </c>
      <c r="O346" s="1">
        <f>SUM(K346:N346)</f>
        <v>20373.340000000004</v>
      </c>
      <c r="P346">
        <v>0</v>
      </c>
      <c r="Q346" s="1">
        <f>P346+O346</f>
        <v>20373.340000000004</v>
      </c>
      <c r="S346" s="1">
        <f>O346/26</f>
        <v>783.5900000000001</v>
      </c>
      <c r="T346" s="1">
        <f>K346/26/8*2</f>
        <v>162.6090384615385</v>
      </c>
    </row>
    <row r="347">
      <c r="A347" t="str">
        <f>LEFT(B347,2)</f>
        <v>KK</v>
      </c>
      <c r="B347" t="str">
        <v>KK1578</v>
      </c>
      <c r="C347" t="str">
        <v>ANBARASAN .S.L</v>
      </c>
      <c r="D347" t="str">
        <f>IF(E347="PRODUCTION","DIRECT","INDIRECT")</f>
        <v>INDIRECT</v>
      </c>
      <c r="E347" t="str">
        <v>ENGINEERING</v>
      </c>
      <c r="F347" t="str">
        <v>TBM - DC Preparation</v>
      </c>
      <c r="G347" t="str">
        <v>CATEGORY I</v>
      </c>
      <c r="H347">
        <v>8693.12</v>
      </c>
      <c r="I347">
        <v>7750.340000000001</v>
      </c>
      <c r="J347">
        <v>467.88</v>
      </c>
      <c r="K347" s="1">
        <f>SUM(H347:J347)</f>
        <v>16911.340000000004</v>
      </c>
      <c r="L347">
        <v>1950</v>
      </c>
      <c r="M347">
        <f>ROUNDUP(K347*3.25%,0)</f>
        <v>550</v>
      </c>
      <c r="N347">
        <f>IF(G347="CATEGORY II",38,IF(G347="CATEGORY III",39,37))*26</f>
        <v>962</v>
      </c>
      <c r="O347" s="1">
        <f>SUM(K347:N347)</f>
        <v>20373.340000000004</v>
      </c>
      <c r="P347">
        <v>0</v>
      </c>
      <c r="Q347" s="1">
        <f>P347+O347</f>
        <v>20373.340000000004</v>
      </c>
      <c r="S347" s="1">
        <f>O347/26</f>
        <v>783.5900000000001</v>
      </c>
      <c r="T347" s="1">
        <f>K347/26/8*2</f>
        <v>162.6090384615385</v>
      </c>
    </row>
    <row r="348">
      <c r="A348" t="str">
        <f>LEFT(B348,2)</f>
        <v>LD</v>
      </c>
      <c r="B348" t="str">
        <v>LD0003</v>
      </c>
      <c r="C348" t="str">
        <v>JOSEPHKUMAR</v>
      </c>
      <c r="D348" t="str">
        <f>IF(E348="PRODUCTION","DIRECT","INDIRECT")</f>
        <v>INDIRECT</v>
      </c>
      <c r="E348" t="str">
        <v>ENGINEERING</v>
      </c>
      <c r="F348" t="str">
        <v>TBM - DC Preparation</v>
      </c>
      <c r="G348" t="str">
        <v>CATEGORY I</v>
      </c>
      <c r="H348">
        <v>8693.12</v>
      </c>
      <c r="I348">
        <v>7750.340000000001</v>
      </c>
      <c r="J348">
        <v>467.88</v>
      </c>
      <c r="K348" s="1">
        <f>SUM(H348:J348)</f>
        <v>16911.340000000004</v>
      </c>
      <c r="L348">
        <v>1950</v>
      </c>
      <c r="M348">
        <f>ROUNDUP(K348*3.25%,0)</f>
        <v>550</v>
      </c>
      <c r="N348">
        <f>IF(G348="CATEGORY II",38,IF(G348="CATEGORY III",39,37))*26</f>
        <v>962</v>
      </c>
      <c r="O348" s="1">
        <f>SUM(K348:N348)</f>
        <v>20373.340000000004</v>
      </c>
      <c r="P348">
        <v>0</v>
      </c>
      <c r="Q348" s="1">
        <f>P348+O348</f>
        <v>20373.340000000004</v>
      </c>
      <c r="S348" s="1">
        <f>O348/26</f>
        <v>783.5900000000001</v>
      </c>
      <c r="T348" s="1">
        <f>K348/26/8*2</f>
        <v>162.6090384615385</v>
      </c>
    </row>
    <row r="349">
      <c r="A349" t="str">
        <f>LEFT(B349,2)</f>
        <v>LD</v>
      </c>
      <c r="B349" t="str">
        <v>LD0006</v>
      </c>
      <c r="C349" t="str">
        <v>MUTHU RAJA M</v>
      </c>
      <c r="D349" t="str">
        <f>IF(E349="PRODUCTION","DIRECT","INDIRECT")</f>
        <v>INDIRECT</v>
      </c>
      <c r="E349" t="str">
        <v>OJT</v>
      </c>
      <c r="F349" t="str">
        <v>BAND BUILDING-P1</v>
      </c>
      <c r="G349" t="str">
        <v>CATEGORY I</v>
      </c>
      <c r="H349">
        <v>8693.12</v>
      </c>
      <c r="I349">
        <v>7750.340000000001</v>
      </c>
      <c r="J349">
        <v>467.88</v>
      </c>
      <c r="K349" s="1">
        <f>SUM(H349:J349)</f>
        <v>16911.340000000004</v>
      </c>
      <c r="L349">
        <v>1950</v>
      </c>
      <c r="M349">
        <f>ROUNDUP(K349*3.25%,0)</f>
        <v>550</v>
      </c>
      <c r="N349">
        <f>IF(G349="CATEGORY II",38,IF(G349="CATEGORY III",39,37))*26</f>
        <v>962</v>
      </c>
      <c r="O349" s="1">
        <f>SUM(K349:N349)</f>
        <v>20373.340000000004</v>
      </c>
      <c r="P349">
        <v>0</v>
      </c>
      <c r="Q349" s="1">
        <f>P349+O349</f>
        <v>20373.340000000004</v>
      </c>
      <c r="S349" s="1">
        <f>O349/26</f>
        <v>783.5900000000001</v>
      </c>
      <c r="T349" s="1">
        <f>K349/26/8*2</f>
        <v>162.6090384615385</v>
      </c>
    </row>
    <row r="350">
      <c r="A350" t="str">
        <f>LEFT(B350,2)</f>
        <v>LD</v>
      </c>
      <c r="B350" t="str">
        <v>LD0007</v>
      </c>
      <c r="C350" t="str">
        <v>MARI SANKAR N</v>
      </c>
      <c r="D350" t="str">
        <f>IF(E350="PRODUCTION","DIRECT","INDIRECT")</f>
        <v>INDIRECT</v>
      </c>
      <c r="E350" t="str">
        <v>TECHNICAL</v>
      </c>
      <c r="F350" t="str">
        <v>TECH MOULD SHOP</v>
      </c>
      <c r="G350" t="str">
        <v>CATEGORY I</v>
      </c>
      <c r="H350">
        <v>8693.12</v>
      </c>
      <c r="I350">
        <v>7750.340000000001</v>
      </c>
      <c r="J350">
        <v>467.88</v>
      </c>
      <c r="K350" s="1">
        <f>SUM(H350:J350)</f>
        <v>16911.340000000004</v>
      </c>
      <c r="L350">
        <v>1950</v>
      </c>
      <c r="M350">
        <f>ROUNDUP(K350*3.25%,0)</f>
        <v>550</v>
      </c>
      <c r="N350">
        <f>IF(G350="CATEGORY II",38,IF(G350="CATEGORY III",39,37))*26</f>
        <v>962</v>
      </c>
      <c r="O350" s="1">
        <f>SUM(K350:N350)</f>
        <v>20373.340000000004</v>
      </c>
      <c r="P350">
        <v>0</v>
      </c>
      <c r="Q350" s="1">
        <f>P350+O350</f>
        <v>20373.340000000004</v>
      </c>
      <c r="S350" s="1">
        <f>O350/26</f>
        <v>783.5900000000001</v>
      </c>
      <c r="T350" s="1">
        <f>K350/26/8*2</f>
        <v>162.6090384615385</v>
      </c>
    </row>
    <row r="351">
      <c r="A351" t="str">
        <f>LEFT(B351,2)</f>
        <v>LD</v>
      </c>
      <c r="B351" t="str">
        <v>LD0009</v>
      </c>
      <c r="C351" t="str">
        <v>BALAMURUGAN G</v>
      </c>
      <c r="D351" t="str">
        <f>IF(E351="PRODUCTION","DIRECT","INDIRECT")</f>
        <v>INDIRECT</v>
      </c>
      <c r="E351" t="str">
        <v>TECHNICAL</v>
      </c>
      <c r="F351" t="str">
        <v>TECH MOULD SHOP</v>
      </c>
      <c r="G351" t="str">
        <v>CATEGORY I</v>
      </c>
      <c r="H351">
        <v>8693.12</v>
      </c>
      <c r="I351">
        <v>7750.340000000001</v>
      </c>
      <c r="J351">
        <v>467.88</v>
      </c>
      <c r="K351" s="1">
        <f>SUM(H351:J351)</f>
        <v>16911.340000000004</v>
      </c>
      <c r="L351">
        <v>1950</v>
      </c>
      <c r="M351">
        <f>ROUNDUP(K351*3.25%,0)</f>
        <v>550</v>
      </c>
      <c r="N351">
        <f>IF(G351="CATEGORY II",38,IF(G351="CATEGORY III",39,37))*26</f>
        <v>962</v>
      </c>
      <c r="O351" s="1">
        <f>SUM(K351:N351)</f>
        <v>20373.340000000004</v>
      </c>
      <c r="P351">
        <v>0</v>
      </c>
      <c r="Q351" s="1">
        <f>P351+O351</f>
        <v>20373.340000000004</v>
      </c>
      <c r="S351" s="1">
        <f>O351/26</f>
        <v>783.5900000000001</v>
      </c>
      <c r="T351" s="1">
        <f>K351/26/8*2</f>
        <v>162.6090384615385</v>
      </c>
    </row>
    <row r="352">
      <c r="A352" t="str">
        <f>LEFT(B352,2)</f>
        <v>LD</v>
      </c>
      <c r="B352" t="str">
        <v>LD0011</v>
      </c>
      <c r="C352" t="str">
        <v>ARAVINDH KALIYAPPAN</v>
      </c>
      <c r="D352" t="str">
        <f>IF(E352="PRODUCTION","DIRECT","INDIRECT")</f>
        <v>INDIRECT</v>
      </c>
      <c r="E352" t="str">
        <v>ENGINEERING</v>
      </c>
      <c r="F352" t="str">
        <v>EEI-TBM</v>
      </c>
      <c r="G352" t="str">
        <v>CATEGORY I</v>
      </c>
      <c r="H352">
        <v>8693.12</v>
      </c>
      <c r="I352">
        <v>7750.340000000001</v>
      </c>
      <c r="J352">
        <v>467.88</v>
      </c>
      <c r="K352" s="1">
        <f>SUM(H352:J352)</f>
        <v>16911.340000000004</v>
      </c>
      <c r="L352">
        <v>1950</v>
      </c>
      <c r="M352">
        <f>ROUNDUP(K352*3.25%,0)</f>
        <v>550</v>
      </c>
      <c r="N352">
        <f>IF(G352="CATEGORY II",38,IF(G352="CATEGORY III",39,37))*26</f>
        <v>962</v>
      </c>
      <c r="O352" s="1">
        <f>SUM(K352:N352)</f>
        <v>20373.340000000004</v>
      </c>
      <c r="P352">
        <v>0</v>
      </c>
      <c r="Q352" s="1">
        <f>P352+O352</f>
        <v>20373.340000000004</v>
      </c>
      <c r="S352" s="1">
        <f>O352/26</f>
        <v>783.5900000000001</v>
      </c>
      <c r="T352" s="1">
        <f>K352/26/8*2</f>
        <v>162.6090384615385</v>
      </c>
    </row>
    <row r="353">
      <c r="A353" t="str">
        <f>LEFT(B353,2)</f>
        <v>LD</v>
      </c>
      <c r="B353" t="str">
        <v>LD0012</v>
      </c>
      <c r="C353" t="str">
        <v>ESAKKIDOSS V</v>
      </c>
      <c r="D353" t="str">
        <f>IF(E353="PRODUCTION","DIRECT","INDIRECT")</f>
        <v>INDIRECT</v>
      </c>
      <c r="E353" t="str">
        <v>OJT</v>
      </c>
      <c r="F353" t="str">
        <v>BAND BUILDING-P1</v>
      </c>
      <c r="G353" t="str">
        <v>CATEGORY I</v>
      </c>
      <c r="H353">
        <v>8693.12</v>
      </c>
      <c r="I353">
        <v>7750.340000000001</v>
      </c>
      <c r="J353">
        <v>467.88</v>
      </c>
      <c r="K353" s="1">
        <f>SUM(H353:J353)</f>
        <v>16911.340000000004</v>
      </c>
      <c r="L353">
        <v>1950</v>
      </c>
      <c r="M353">
        <f>ROUNDUP(K353*3.25%,0)</f>
        <v>550</v>
      </c>
      <c r="N353">
        <f>IF(G353="CATEGORY II",38,IF(G353="CATEGORY III",39,37))*26</f>
        <v>962</v>
      </c>
      <c r="O353" s="1">
        <f>SUM(K353:N353)</f>
        <v>20373.340000000004</v>
      </c>
      <c r="P353">
        <v>0</v>
      </c>
      <c r="Q353" s="1">
        <f>P353+O353</f>
        <v>20373.340000000004</v>
      </c>
      <c r="S353" s="1">
        <f>O353/26</f>
        <v>783.5900000000001</v>
      </c>
      <c r="T353" s="1">
        <f>K353/26/8*2</f>
        <v>162.6090384615385</v>
      </c>
    </row>
    <row r="354">
      <c r="A354" t="str">
        <f>LEFT(B354,2)</f>
        <v>LD</v>
      </c>
      <c r="B354" t="str">
        <v>LD0013</v>
      </c>
      <c r="C354" t="str">
        <v>SANKAR T</v>
      </c>
      <c r="D354" t="str">
        <f>IF(E354="PRODUCTION","DIRECT","INDIRECT")</f>
        <v>INDIRECT</v>
      </c>
      <c r="E354" t="str">
        <v>OJT</v>
      </c>
      <c r="F354" t="str">
        <v>TYRE BUILDING-P2</v>
      </c>
      <c r="G354" t="str">
        <v>CATEGORY I</v>
      </c>
      <c r="H354">
        <v>8693.12</v>
      </c>
      <c r="I354">
        <v>7750.340000000001</v>
      </c>
      <c r="J354">
        <v>467.88</v>
      </c>
      <c r="K354" s="1">
        <f>SUM(H354:J354)</f>
        <v>16911.340000000004</v>
      </c>
      <c r="L354">
        <v>1950</v>
      </c>
      <c r="M354">
        <f>ROUNDUP(K354*3.25%,0)</f>
        <v>550</v>
      </c>
      <c r="N354">
        <f>IF(G354="CATEGORY II",38,IF(G354="CATEGORY III",39,37))*26</f>
        <v>962</v>
      </c>
      <c r="O354" s="1">
        <f>SUM(K354:N354)</f>
        <v>20373.340000000004</v>
      </c>
      <c r="P354">
        <v>0</v>
      </c>
      <c r="Q354" s="1">
        <f>P354+O354</f>
        <v>20373.340000000004</v>
      </c>
      <c r="S354" s="1">
        <f>O354/26</f>
        <v>783.5900000000001</v>
      </c>
      <c r="T354" s="1">
        <f>K354/26/8*2</f>
        <v>162.6090384615385</v>
      </c>
    </row>
    <row r="355">
      <c r="A355" t="str">
        <f>LEFT(B355,2)</f>
        <v>LD</v>
      </c>
      <c r="B355" t="str">
        <v>LD0015</v>
      </c>
      <c r="C355" t="str">
        <v>HARISH RAJ M</v>
      </c>
      <c r="D355" t="str">
        <f>IF(E355="PRODUCTION","DIRECT","INDIRECT")</f>
        <v>INDIRECT</v>
      </c>
      <c r="E355" t="str">
        <v>ENGINEERING</v>
      </c>
      <c r="F355" t="str">
        <v>EEI-TBM</v>
      </c>
      <c r="G355" t="str">
        <v>CATEGORY I</v>
      </c>
      <c r="H355">
        <v>8693.12</v>
      </c>
      <c r="I355">
        <v>7750.340000000001</v>
      </c>
      <c r="J355">
        <v>467.88</v>
      </c>
      <c r="K355" s="1">
        <f>SUM(H355:J355)</f>
        <v>16911.340000000004</v>
      </c>
      <c r="L355">
        <v>1950</v>
      </c>
      <c r="M355">
        <f>ROUNDUP(K355*3.25%,0)</f>
        <v>550</v>
      </c>
      <c r="N355">
        <f>IF(G355="CATEGORY II",38,IF(G355="CATEGORY III",39,37))*26</f>
        <v>962</v>
      </c>
      <c r="O355" s="1">
        <f>SUM(K355:N355)</f>
        <v>20373.340000000004</v>
      </c>
      <c r="P355">
        <v>0</v>
      </c>
      <c r="Q355" s="1">
        <f>P355+O355</f>
        <v>20373.340000000004</v>
      </c>
      <c r="S355" s="1">
        <f>O355/26</f>
        <v>783.5900000000001</v>
      </c>
      <c r="T355" s="1">
        <f>K355/26/8*2</f>
        <v>162.6090384615385</v>
      </c>
    </row>
    <row r="356">
      <c r="A356" t="str">
        <f>LEFT(B356,2)</f>
        <v>LD</v>
      </c>
      <c r="B356" t="str">
        <v>LD0016</v>
      </c>
      <c r="C356" t="str">
        <v>VISHNU C</v>
      </c>
      <c r="D356" t="str">
        <f>IF(E356="PRODUCTION","DIRECT","INDIRECT")</f>
        <v>INDIRECT</v>
      </c>
      <c r="E356" t="str">
        <v>ENGINEERING</v>
      </c>
      <c r="F356" t="str">
        <v>TBM - DC Preparation</v>
      </c>
      <c r="G356" t="str">
        <v>CATEGORY I</v>
      </c>
      <c r="H356">
        <v>8693.12</v>
      </c>
      <c r="I356">
        <v>7750.340000000001</v>
      </c>
      <c r="J356">
        <v>467.88</v>
      </c>
      <c r="K356" s="1">
        <f>SUM(H356:J356)</f>
        <v>16911.340000000004</v>
      </c>
      <c r="L356">
        <v>1950</v>
      </c>
      <c r="M356">
        <f>ROUNDUP(K356*3.25%,0)</f>
        <v>550</v>
      </c>
      <c r="N356">
        <f>IF(G356="CATEGORY II",38,IF(G356="CATEGORY III",39,37))*26</f>
        <v>962</v>
      </c>
      <c r="O356" s="1">
        <f>SUM(K356:N356)</f>
        <v>20373.340000000004</v>
      </c>
      <c r="P356">
        <v>0</v>
      </c>
      <c r="Q356" s="1">
        <f>P356+O356</f>
        <v>20373.340000000004</v>
      </c>
      <c r="S356" s="1">
        <f>O356/26</f>
        <v>783.5900000000001</v>
      </c>
      <c r="T356" s="1">
        <f>K356/26/8*2</f>
        <v>162.6090384615385</v>
      </c>
    </row>
    <row r="357">
      <c r="A357" t="str">
        <f>LEFT(B357,2)</f>
        <v>LD</v>
      </c>
      <c r="B357" t="str">
        <v>LD0017</v>
      </c>
      <c r="C357" t="str">
        <v>SUDALAI R</v>
      </c>
      <c r="D357" t="str">
        <f>IF(E357="PRODUCTION","DIRECT","INDIRECT")</f>
        <v>INDIRECT</v>
      </c>
      <c r="E357" t="str">
        <v>OJT</v>
      </c>
      <c r="F357" t="str">
        <v>SOLID TYRE</v>
      </c>
      <c r="G357" t="str">
        <v>CATEGORY I</v>
      </c>
      <c r="H357">
        <v>8693.12</v>
      </c>
      <c r="I357">
        <v>7750.340000000001</v>
      </c>
      <c r="J357">
        <v>467.88</v>
      </c>
      <c r="K357" s="1">
        <f>SUM(H357:J357)</f>
        <v>16911.340000000004</v>
      </c>
      <c r="L357">
        <v>1950</v>
      </c>
      <c r="M357">
        <f>ROUNDUP(K357*3.25%,0)</f>
        <v>550</v>
      </c>
      <c r="N357">
        <f>IF(G357="CATEGORY II",38,IF(G357="CATEGORY III",39,37))*26</f>
        <v>962</v>
      </c>
      <c r="O357" s="1">
        <f>SUM(K357:N357)</f>
        <v>20373.340000000004</v>
      </c>
      <c r="P357">
        <v>0</v>
      </c>
      <c r="Q357" s="1">
        <f>P357+O357</f>
        <v>20373.340000000004</v>
      </c>
      <c r="S357" s="1">
        <f>O357/26</f>
        <v>783.5900000000001</v>
      </c>
      <c r="T357" s="1">
        <f>K357/26/8*2</f>
        <v>162.6090384615385</v>
      </c>
    </row>
    <row r="358">
      <c r="A358" t="str">
        <f>LEFT(B358,2)</f>
        <v>LD</v>
      </c>
      <c r="B358" t="str">
        <v>LD0018</v>
      </c>
      <c r="C358" t="str">
        <v>RITHIN A</v>
      </c>
      <c r="D358" t="str">
        <f>IF(E358="PRODUCTION","DIRECT","INDIRECT")</f>
        <v>INDIRECT</v>
      </c>
      <c r="E358" t="str">
        <v>OJT</v>
      </c>
      <c r="F358" t="str">
        <v>SOLID TYRE</v>
      </c>
      <c r="G358" t="str">
        <v>CATEGORY I</v>
      </c>
      <c r="H358">
        <v>8693.12</v>
      </c>
      <c r="I358">
        <v>7750.340000000001</v>
      </c>
      <c r="J358">
        <v>467.88</v>
      </c>
      <c r="K358" s="1">
        <f>SUM(H358:J358)</f>
        <v>16911.340000000004</v>
      </c>
      <c r="L358">
        <v>1950</v>
      </c>
      <c r="M358">
        <f>ROUNDUP(K358*3.25%,0)</f>
        <v>550</v>
      </c>
      <c r="N358">
        <f>IF(G358="CATEGORY II",38,IF(G358="CATEGORY III",39,37))*26</f>
        <v>962</v>
      </c>
      <c r="O358" s="1">
        <f>SUM(K358:N358)</f>
        <v>20373.340000000004</v>
      </c>
      <c r="P358">
        <v>0</v>
      </c>
      <c r="Q358" s="1">
        <f>P358+O358</f>
        <v>20373.340000000004</v>
      </c>
      <c r="S358" s="1">
        <f>O358/26</f>
        <v>783.5900000000001</v>
      </c>
      <c r="T358" s="1">
        <f>K358/26/8*2</f>
        <v>162.6090384615385</v>
      </c>
    </row>
    <row r="359">
      <c r="A359" t="str">
        <f>LEFT(B359,2)</f>
        <v>LD</v>
      </c>
      <c r="B359" t="str">
        <v>LD0019</v>
      </c>
      <c r="C359" t="str">
        <v>SHEIK MOHAMMED S</v>
      </c>
      <c r="D359" t="str">
        <f>IF(E359="PRODUCTION","DIRECT","INDIRECT")</f>
        <v>INDIRECT</v>
      </c>
      <c r="E359" t="str">
        <v>OJT</v>
      </c>
      <c r="F359" t="str">
        <v>TYRE BUILDING-P3</v>
      </c>
      <c r="G359" t="str">
        <v>CATEGORY I</v>
      </c>
      <c r="H359">
        <v>8693.12</v>
      </c>
      <c r="I359">
        <v>7750.340000000001</v>
      </c>
      <c r="J359">
        <v>467.88</v>
      </c>
      <c r="K359" s="1">
        <f>SUM(H359:J359)</f>
        <v>16911.340000000004</v>
      </c>
      <c r="L359">
        <v>1950</v>
      </c>
      <c r="M359">
        <f>ROUNDUP(K359*3.25%,0)</f>
        <v>550</v>
      </c>
      <c r="N359">
        <f>IF(G359="CATEGORY II",38,IF(G359="CATEGORY III",39,37))*26</f>
        <v>962</v>
      </c>
      <c r="O359" s="1">
        <f>SUM(K359:N359)</f>
        <v>20373.340000000004</v>
      </c>
      <c r="P359">
        <v>0</v>
      </c>
      <c r="Q359" s="1">
        <f>P359+O359</f>
        <v>20373.340000000004</v>
      </c>
      <c r="S359" s="1">
        <f>O359/26</f>
        <v>783.5900000000001</v>
      </c>
      <c r="T359" s="1">
        <f>K359/26/8*2</f>
        <v>162.6090384615385</v>
      </c>
    </row>
    <row r="360">
      <c r="A360" t="str">
        <f>LEFT(B360,2)</f>
        <v>LD</v>
      </c>
      <c r="B360" t="str">
        <v>LD0020</v>
      </c>
      <c r="C360" t="str">
        <v>PAL KADAL IYAPPAN R</v>
      </c>
      <c r="D360" t="str">
        <f>IF(E360="PRODUCTION","DIRECT","INDIRECT")</f>
        <v>INDIRECT</v>
      </c>
      <c r="E360" t="str">
        <v>OJT</v>
      </c>
      <c r="F360" t="str">
        <v>MIXING</v>
      </c>
      <c r="G360" t="str">
        <v>CATEGORY I</v>
      </c>
      <c r="H360">
        <v>8693.12</v>
      </c>
      <c r="I360">
        <v>7750.340000000001</v>
      </c>
      <c r="J360">
        <v>467.88</v>
      </c>
      <c r="K360" s="1">
        <f>SUM(H360:J360)</f>
        <v>16911.340000000004</v>
      </c>
      <c r="L360">
        <v>1950</v>
      </c>
      <c r="M360">
        <f>ROUNDUP(K360*3.25%,0)</f>
        <v>550</v>
      </c>
      <c r="N360">
        <f>IF(G360="CATEGORY II",38,IF(G360="CATEGORY III",39,37))*26</f>
        <v>962</v>
      </c>
      <c r="O360" s="1">
        <f>SUM(K360:N360)</f>
        <v>20373.340000000004</v>
      </c>
      <c r="P360">
        <v>0</v>
      </c>
      <c r="Q360" s="1">
        <f>P360+O360</f>
        <v>20373.340000000004</v>
      </c>
      <c r="S360" s="1">
        <f>O360/26</f>
        <v>783.5900000000001</v>
      </c>
      <c r="T360" s="1">
        <f>K360/26/8*2</f>
        <v>162.6090384615385</v>
      </c>
    </row>
    <row r="361">
      <c r="A361" t="str">
        <f>LEFT(B361,2)</f>
        <v>LD</v>
      </c>
      <c r="B361" t="str">
        <v>LD0021</v>
      </c>
      <c r="C361" t="str">
        <v>SIRAJUN NAVEED S</v>
      </c>
      <c r="D361" t="str">
        <f>IF(E361="PRODUCTION","DIRECT","INDIRECT")</f>
        <v>INDIRECT</v>
      </c>
      <c r="E361" t="str">
        <v>OJT</v>
      </c>
      <c r="F361" t="str">
        <v>TYRE BUILDING-P3</v>
      </c>
      <c r="G361" t="str">
        <v>CATEGORY I</v>
      </c>
      <c r="H361">
        <v>8693.12</v>
      </c>
      <c r="I361">
        <v>7750.340000000001</v>
      </c>
      <c r="J361">
        <v>467.88</v>
      </c>
      <c r="K361" s="1">
        <f>SUM(H361:J361)</f>
        <v>16911.340000000004</v>
      </c>
      <c r="L361">
        <v>1950</v>
      </c>
      <c r="M361">
        <f>ROUNDUP(K361*3.25%,0)</f>
        <v>550</v>
      </c>
      <c r="N361">
        <f>IF(G361="CATEGORY II",38,IF(G361="CATEGORY III",39,37))*26</f>
        <v>962</v>
      </c>
      <c r="O361" s="1">
        <f>SUM(K361:N361)</f>
        <v>20373.340000000004</v>
      </c>
      <c r="P361">
        <v>0</v>
      </c>
      <c r="Q361" s="1">
        <f>P361+O361</f>
        <v>20373.340000000004</v>
      </c>
      <c r="S361" s="1">
        <f>O361/26</f>
        <v>783.5900000000001</v>
      </c>
      <c r="T361" s="1">
        <f>K361/26/8*2</f>
        <v>162.6090384615385</v>
      </c>
    </row>
    <row r="362">
      <c r="A362" t="str">
        <f>LEFT(B362,2)</f>
        <v>PK</v>
      </c>
      <c r="B362" t="str">
        <v>PK0061</v>
      </c>
      <c r="C362" t="str">
        <v>RAMJEET ORAON</v>
      </c>
      <c r="D362" t="str">
        <f>IF(E362="PRODUCTION","DIRECT","INDIRECT")</f>
        <v>DIRECT</v>
      </c>
      <c r="E362" t="str">
        <v>PRODUCTION</v>
      </c>
      <c r="F362" t="str">
        <v>MIXING</v>
      </c>
      <c r="G362" t="str">
        <v>CATEGORY III</v>
      </c>
      <c r="H362">
        <v>9499.12</v>
      </c>
      <c r="I362">
        <v>7750.340000000001</v>
      </c>
      <c r="J362">
        <v>717.88</v>
      </c>
      <c r="K362" s="1">
        <f>SUM(H362:J362)</f>
        <v>17967.340000000004</v>
      </c>
      <c r="L362">
        <v>1950</v>
      </c>
      <c r="M362">
        <f>ROUNDUP(K362*3.25%,0)</f>
        <v>584</v>
      </c>
      <c r="N362">
        <f>IF(G362="CATEGORY II",38,IF(G362="CATEGORY III",39,37))*26</f>
        <v>1014</v>
      </c>
      <c r="O362" s="1">
        <f>SUM(K362:N362)</f>
        <v>21515.340000000004</v>
      </c>
      <c r="P362">
        <v>5095</v>
      </c>
      <c r="Q362" s="1">
        <f>P362+O362</f>
        <v>26610.340000000004</v>
      </c>
      <c r="S362" s="1">
        <f>O362/26</f>
        <v>827.513076923077</v>
      </c>
      <c r="T362" s="1">
        <f>K362/26/8*2</f>
        <v>172.76288461538465</v>
      </c>
    </row>
    <row r="363">
      <c r="A363" t="str">
        <f>LEFT(B363,2)</f>
        <v>PK</v>
      </c>
      <c r="B363" t="str">
        <v>PK0104</v>
      </c>
      <c r="C363" t="str">
        <v>SATYENDRA VERMA</v>
      </c>
      <c r="D363" t="str">
        <f>IF(E363="PRODUCTION","DIRECT","INDIRECT")</f>
        <v>DIRECT</v>
      </c>
      <c r="E363" t="str">
        <v>PRODUCTION</v>
      </c>
      <c r="F363" t="str">
        <v>AUTO BIASCUTTER</v>
      </c>
      <c r="G363" t="str">
        <v>CATEGORY III</v>
      </c>
      <c r="H363">
        <v>9499.12</v>
      </c>
      <c r="I363">
        <v>7750.340000000001</v>
      </c>
      <c r="J363">
        <v>717.88</v>
      </c>
      <c r="K363" s="1">
        <f>SUM(H363:J363)</f>
        <v>17967.340000000004</v>
      </c>
      <c r="L363">
        <v>1950</v>
      </c>
      <c r="M363">
        <f>ROUNDUP(K363*3.25%,0)</f>
        <v>584</v>
      </c>
      <c r="N363">
        <f>IF(G363="CATEGORY II",38,IF(G363="CATEGORY III",39,37))*26</f>
        <v>1014</v>
      </c>
      <c r="O363" s="1">
        <f>SUM(K363:N363)</f>
        <v>21515.340000000004</v>
      </c>
      <c r="P363">
        <v>5095</v>
      </c>
      <c r="Q363" s="1">
        <f>P363+O363</f>
        <v>26610.340000000004</v>
      </c>
      <c r="S363" s="1">
        <f>O363/26</f>
        <v>827.513076923077</v>
      </c>
      <c r="T363" s="1">
        <f>K363/26/8*2</f>
        <v>172.76288461538465</v>
      </c>
    </row>
    <row r="364">
      <c r="A364" t="str">
        <f>LEFT(B364,2)</f>
        <v>PK</v>
      </c>
      <c r="B364" t="str">
        <v>PK0150</v>
      </c>
      <c r="C364" t="str">
        <v>SHANMUGA RAJA P</v>
      </c>
      <c r="D364" t="str">
        <f>IF(E364="PRODUCTION","DIRECT","INDIRECT")</f>
        <v>DIRECT</v>
      </c>
      <c r="E364" t="str">
        <v>PRODUCTION</v>
      </c>
      <c r="F364" t="str">
        <v>TYRE BUILDING-P2</v>
      </c>
      <c r="G364" t="str">
        <v>CATEGORY III</v>
      </c>
      <c r="H364">
        <v>9499.12</v>
      </c>
      <c r="I364">
        <v>7750.340000000001</v>
      </c>
      <c r="J364">
        <v>717.88</v>
      </c>
      <c r="K364" s="1">
        <f>SUM(H364:J364)</f>
        <v>17967.340000000004</v>
      </c>
      <c r="L364">
        <v>1950</v>
      </c>
      <c r="M364">
        <f>ROUNDUP(K364*3.25%,0)</f>
        <v>584</v>
      </c>
      <c r="N364">
        <f>IF(G364="CATEGORY II",38,IF(G364="CATEGORY III",39,37))*26</f>
        <v>1014</v>
      </c>
      <c r="O364" s="1">
        <f>SUM(K364:N364)</f>
        <v>21515.340000000004</v>
      </c>
      <c r="P364">
        <v>5095</v>
      </c>
      <c r="Q364" s="1">
        <f>P364+O364</f>
        <v>26610.340000000004</v>
      </c>
      <c r="S364" s="1">
        <f>O364/26</f>
        <v>827.513076923077</v>
      </c>
      <c r="T364" s="1">
        <f>K364/26/8*2</f>
        <v>172.76288461538465</v>
      </c>
    </row>
    <row r="365">
      <c r="A365" t="str">
        <f>LEFT(B365,2)</f>
        <v>PK</v>
      </c>
      <c r="B365" t="str">
        <v>PK0151</v>
      </c>
      <c r="C365" t="str">
        <v>ESSAKKI PANDI S</v>
      </c>
      <c r="D365" t="str">
        <f>IF(E365="PRODUCTION","DIRECT","INDIRECT")</f>
        <v>DIRECT</v>
      </c>
      <c r="E365" t="str">
        <v>PRODUCTION</v>
      </c>
      <c r="F365" t="str">
        <v>TYRE CURING</v>
      </c>
      <c r="G365" t="str">
        <v>CATEGORY III</v>
      </c>
      <c r="H365">
        <v>9499.12</v>
      </c>
      <c r="I365">
        <v>7750.340000000001</v>
      </c>
      <c r="J365">
        <v>717.88</v>
      </c>
      <c r="K365" s="1">
        <f>SUM(H365:J365)</f>
        <v>17967.340000000004</v>
      </c>
      <c r="L365">
        <v>1950</v>
      </c>
      <c r="M365">
        <f>ROUNDUP(K365*3.25%,0)</f>
        <v>584</v>
      </c>
      <c r="N365">
        <f>IF(G365="CATEGORY II",38,IF(G365="CATEGORY III",39,37))*26</f>
        <v>1014</v>
      </c>
      <c r="O365" s="1">
        <f>SUM(K365:N365)</f>
        <v>21515.340000000004</v>
      </c>
      <c r="P365">
        <v>5095</v>
      </c>
      <c r="Q365" s="1">
        <f>P365+O365</f>
        <v>26610.340000000004</v>
      </c>
      <c r="S365" s="1">
        <f>O365/26</f>
        <v>827.513076923077</v>
      </c>
      <c r="T365" s="1">
        <f>K365/26/8*2</f>
        <v>172.76288461538465</v>
      </c>
    </row>
    <row r="366">
      <c r="A366" t="str">
        <f>LEFT(B366,2)</f>
        <v>PK</v>
      </c>
      <c r="B366" t="str">
        <v>PK0190</v>
      </c>
      <c r="C366" t="str">
        <v>VEL PANDI P</v>
      </c>
      <c r="D366" t="str">
        <f>IF(E366="PRODUCTION","DIRECT","INDIRECT")</f>
        <v>DIRECT</v>
      </c>
      <c r="E366" t="str">
        <v>PRODUCTION</v>
      </c>
      <c r="F366" t="str">
        <v>TYRE CURING</v>
      </c>
      <c r="G366" t="str">
        <v>CATEGORY III</v>
      </c>
      <c r="H366">
        <v>9499.12</v>
      </c>
      <c r="I366">
        <v>7750.340000000001</v>
      </c>
      <c r="J366">
        <v>717.88</v>
      </c>
      <c r="K366" s="1">
        <f>SUM(H366:J366)</f>
        <v>17967.340000000004</v>
      </c>
      <c r="L366">
        <v>1950</v>
      </c>
      <c r="M366">
        <f>ROUNDUP(K366*3.25%,0)</f>
        <v>584</v>
      </c>
      <c r="N366">
        <f>IF(G366="CATEGORY II",38,IF(G366="CATEGORY III",39,37))*26</f>
        <v>1014</v>
      </c>
      <c r="O366" s="1">
        <f>SUM(K366:N366)</f>
        <v>21515.340000000004</v>
      </c>
      <c r="P366">
        <v>5095</v>
      </c>
      <c r="Q366" s="1">
        <f>P366+O366</f>
        <v>26610.340000000004</v>
      </c>
      <c r="S366" s="1">
        <f>O366/26</f>
        <v>827.513076923077</v>
      </c>
      <c r="T366" s="1">
        <f>K366/26/8*2</f>
        <v>172.76288461538465</v>
      </c>
    </row>
    <row r="367">
      <c r="A367" t="str">
        <f>LEFT(B367,2)</f>
        <v>PK</v>
      </c>
      <c r="B367" t="str">
        <v>PK0197</v>
      </c>
      <c r="C367" t="str">
        <v>GANESAN P</v>
      </c>
      <c r="D367" t="str">
        <f>IF(E367="PRODUCTION","DIRECT","INDIRECT")</f>
        <v>INDIRECT</v>
      </c>
      <c r="E367" t="str">
        <v>ENGINEERING</v>
      </c>
      <c r="F367" t="str">
        <v>MATERIAL HANDLING EQUIPMENT</v>
      </c>
      <c r="G367" t="str">
        <v>CATEGORY III</v>
      </c>
      <c r="H367">
        <v>9499.12</v>
      </c>
      <c r="I367">
        <v>7750.340000000001</v>
      </c>
      <c r="J367">
        <v>847.88</v>
      </c>
      <c r="K367" s="1">
        <f>SUM(H367:J367)</f>
        <v>18097.340000000004</v>
      </c>
      <c r="L367">
        <v>1950</v>
      </c>
      <c r="M367">
        <f>ROUNDUP(K367*3.25%,0)</f>
        <v>589</v>
      </c>
      <c r="N367">
        <f>IF(G367="CATEGORY II",38,IF(G367="CATEGORY III",39,37))*26</f>
        <v>1014</v>
      </c>
      <c r="O367" s="1">
        <f>SUM(K367:N367)</f>
        <v>21650.340000000004</v>
      </c>
      <c r="P367">
        <v>5135</v>
      </c>
      <c r="Q367" s="1">
        <f>P367+O367</f>
        <v>26785.340000000004</v>
      </c>
      <c r="S367" s="1">
        <f>O367/26</f>
        <v>832.7053846153848</v>
      </c>
      <c r="T367" s="1">
        <f>K367/26/8*2</f>
        <v>174.01288461538465</v>
      </c>
    </row>
    <row r="368">
      <c r="A368" t="str">
        <f>LEFT(B368,2)</f>
        <v>PK</v>
      </c>
      <c r="B368" t="str">
        <v>PK0200</v>
      </c>
      <c r="C368" t="str">
        <v>SUDALAIMANI M</v>
      </c>
      <c r="D368" t="str">
        <f>IF(E368="PRODUCTION","DIRECT","INDIRECT")</f>
        <v>DIRECT</v>
      </c>
      <c r="E368" t="str">
        <v>PRODUCTION</v>
      </c>
      <c r="F368" t="str">
        <v>TYRE CURING</v>
      </c>
      <c r="G368" t="str">
        <v>CATEGORY III</v>
      </c>
      <c r="H368">
        <v>9499.12</v>
      </c>
      <c r="I368">
        <v>7750.340000000001</v>
      </c>
      <c r="J368">
        <v>847.88</v>
      </c>
      <c r="K368" s="1">
        <f>SUM(H368:J368)</f>
        <v>18097.340000000004</v>
      </c>
      <c r="L368">
        <v>1950</v>
      </c>
      <c r="M368">
        <f>ROUNDUP(K368*3.25%,0)</f>
        <v>589</v>
      </c>
      <c r="N368">
        <f>IF(G368="CATEGORY II",38,IF(G368="CATEGORY III",39,37))*26</f>
        <v>1014</v>
      </c>
      <c r="O368" s="1">
        <f>SUM(K368:N368)</f>
        <v>21650.340000000004</v>
      </c>
      <c r="P368">
        <v>5135</v>
      </c>
      <c r="Q368" s="1">
        <f>P368+O368</f>
        <v>26785.340000000004</v>
      </c>
      <c r="S368" s="1">
        <f>O368/26</f>
        <v>832.7053846153848</v>
      </c>
      <c r="T368" s="1">
        <f>K368/26/8*2</f>
        <v>174.01288461538465</v>
      </c>
    </row>
    <row r="369">
      <c r="A369" t="str">
        <f>LEFT(B369,2)</f>
        <v>PK</v>
      </c>
      <c r="B369" t="str">
        <v>PK0206</v>
      </c>
      <c r="C369" t="str">
        <v>ARUMUGAM P</v>
      </c>
      <c r="D369" t="str">
        <f>IF(E369="PRODUCTION","DIRECT","INDIRECT")</f>
        <v>INDIRECT</v>
      </c>
      <c r="E369" t="str">
        <v>ENGINEERING</v>
      </c>
      <c r="F369" t="str">
        <v>TCM - BD</v>
      </c>
      <c r="G369" t="str">
        <v>CATEGORY III</v>
      </c>
      <c r="H369">
        <v>9499.12</v>
      </c>
      <c r="I369">
        <v>7750.340000000001</v>
      </c>
      <c r="J369">
        <v>797.88</v>
      </c>
      <c r="K369" s="1">
        <f>SUM(H369:J369)</f>
        <v>18047.340000000004</v>
      </c>
      <c r="L369">
        <v>1950</v>
      </c>
      <c r="M369">
        <f>ROUNDUP(K369*3.25%,0)</f>
        <v>587</v>
      </c>
      <c r="N369">
        <f>IF(G369="CATEGORY II",38,IF(G369="CATEGORY III",39,37))*26</f>
        <v>1014</v>
      </c>
      <c r="O369" s="1">
        <f>SUM(K369:N369)</f>
        <v>21598.340000000004</v>
      </c>
      <c r="P369">
        <v>5125</v>
      </c>
      <c r="Q369" s="1">
        <f>P369+O369</f>
        <v>26723.340000000004</v>
      </c>
      <c r="S369" s="1">
        <f>O369/26</f>
        <v>830.7053846153848</v>
      </c>
      <c r="T369" s="1">
        <f>K369/26/8*2</f>
        <v>173.53211538461542</v>
      </c>
    </row>
    <row r="370">
      <c r="A370" t="str">
        <f>LEFT(B370,2)</f>
        <v>PK</v>
      </c>
      <c r="B370" t="str">
        <v>PK0216</v>
      </c>
      <c r="C370" t="str">
        <v>SIKANDRA RAM</v>
      </c>
      <c r="D370" t="str">
        <f>IF(E370="PRODUCTION","DIRECT","INDIRECT")</f>
        <v>DIRECT</v>
      </c>
      <c r="E370" t="str">
        <v>PRODUCTION</v>
      </c>
      <c r="F370" t="str">
        <v>3 ROLL-P2</v>
      </c>
      <c r="G370" t="str">
        <v>CATEGORY III</v>
      </c>
      <c r="H370">
        <v>9499.12</v>
      </c>
      <c r="I370">
        <v>7750.340000000001</v>
      </c>
      <c r="J370">
        <v>757.88</v>
      </c>
      <c r="K370" s="1">
        <f>SUM(H370:J370)</f>
        <v>18007.340000000004</v>
      </c>
      <c r="L370">
        <v>1950</v>
      </c>
      <c r="M370">
        <f>ROUNDUP(K370*3.25%,0)</f>
        <v>586</v>
      </c>
      <c r="N370">
        <f>IF(G370="CATEGORY II",38,IF(G370="CATEGORY III",39,37))*26</f>
        <v>1014</v>
      </c>
      <c r="O370" s="1">
        <f>SUM(K370:N370)</f>
        <v>21557.340000000004</v>
      </c>
      <c r="P370">
        <v>5105</v>
      </c>
      <c r="Q370" s="1">
        <f>P370+O370</f>
        <v>26662.340000000004</v>
      </c>
      <c r="S370" s="1">
        <f>O370/26</f>
        <v>829.1284615384617</v>
      </c>
      <c r="T370" s="1">
        <f>K370/26/8*2</f>
        <v>173.14750000000004</v>
      </c>
    </row>
    <row r="371">
      <c r="A371" t="str">
        <f>LEFT(B371,2)</f>
        <v>PK</v>
      </c>
      <c r="B371" t="str">
        <v>PK0220</v>
      </c>
      <c r="C371" t="str">
        <v>AMRENDRA KUMAR</v>
      </c>
      <c r="D371" t="str">
        <f>IF(E371="PRODUCTION","DIRECT","INDIRECT")</f>
        <v>DIRECT</v>
      </c>
      <c r="E371" t="str">
        <v>PRODUCTION</v>
      </c>
      <c r="F371" t="str">
        <v>TYRE BUILDING-P1</v>
      </c>
      <c r="G371" t="str">
        <v>CATEGORY III</v>
      </c>
      <c r="H371">
        <v>9499.12</v>
      </c>
      <c r="I371">
        <v>7750.340000000001</v>
      </c>
      <c r="J371">
        <v>757.88</v>
      </c>
      <c r="K371" s="1">
        <f>SUM(H371:J371)</f>
        <v>18007.340000000004</v>
      </c>
      <c r="L371">
        <v>1950</v>
      </c>
      <c r="M371">
        <f>ROUNDUP(K371*3.25%,0)</f>
        <v>586</v>
      </c>
      <c r="N371">
        <f>IF(G371="CATEGORY II",38,IF(G371="CATEGORY III",39,37))*26</f>
        <v>1014</v>
      </c>
      <c r="O371" s="1">
        <f>SUM(K371:N371)</f>
        <v>21557.340000000004</v>
      </c>
      <c r="P371">
        <v>5105</v>
      </c>
      <c r="Q371" s="1">
        <f>P371+O371</f>
        <v>26662.340000000004</v>
      </c>
      <c r="S371" s="1">
        <f>O371/26</f>
        <v>829.1284615384617</v>
      </c>
      <c r="T371" s="1">
        <f>K371/26/8*2</f>
        <v>173.14750000000004</v>
      </c>
    </row>
    <row r="372">
      <c r="A372" t="str">
        <f>LEFT(B372,2)</f>
        <v>PK</v>
      </c>
      <c r="B372" t="str">
        <v>PK0222</v>
      </c>
      <c r="C372" t="str">
        <v>RANJEET KUMAR</v>
      </c>
      <c r="D372" t="str">
        <f>IF(E372="PRODUCTION","DIRECT","INDIRECT")</f>
        <v>DIRECT</v>
      </c>
      <c r="E372" t="str">
        <v>PRODUCTION</v>
      </c>
      <c r="F372" t="str">
        <v>TYRE BUILDING-P1</v>
      </c>
      <c r="G372" t="str">
        <v>CATEGORY III</v>
      </c>
      <c r="H372">
        <v>9499.12</v>
      </c>
      <c r="I372">
        <v>7750.340000000001</v>
      </c>
      <c r="J372">
        <v>757.88</v>
      </c>
      <c r="K372" s="1">
        <f>SUM(H372:J372)</f>
        <v>18007.340000000004</v>
      </c>
      <c r="L372">
        <v>1950</v>
      </c>
      <c r="M372">
        <f>ROUNDUP(K372*3.25%,0)</f>
        <v>586</v>
      </c>
      <c r="N372">
        <f>IF(G372="CATEGORY II",38,IF(G372="CATEGORY III",39,37))*26</f>
        <v>1014</v>
      </c>
      <c r="O372" s="1">
        <f>SUM(K372:N372)</f>
        <v>21557.340000000004</v>
      </c>
      <c r="P372">
        <v>5105</v>
      </c>
      <c r="Q372" s="1">
        <f>P372+O372</f>
        <v>26662.340000000004</v>
      </c>
      <c r="S372" s="1">
        <f>O372/26</f>
        <v>829.1284615384617</v>
      </c>
      <c r="T372" s="1">
        <f>K372/26/8*2</f>
        <v>173.14750000000004</v>
      </c>
    </row>
    <row r="373">
      <c r="A373" t="str">
        <f>LEFT(B373,2)</f>
        <v>PK</v>
      </c>
      <c r="B373" t="str">
        <v>PK0229</v>
      </c>
      <c r="C373" t="str">
        <v>MUTHU KUMAR R</v>
      </c>
      <c r="D373" t="str">
        <f>IF(E373="PRODUCTION","DIRECT","INDIRECT")</f>
        <v>DIRECT</v>
      </c>
      <c r="E373" t="str">
        <v>PRODUCTION</v>
      </c>
      <c r="F373" t="str">
        <v>BAND BUILDING-P1</v>
      </c>
      <c r="G373" t="str">
        <v>CATEGORY III</v>
      </c>
      <c r="H373">
        <v>9499.12</v>
      </c>
      <c r="I373">
        <v>7750.340000000001</v>
      </c>
      <c r="J373">
        <v>717.88</v>
      </c>
      <c r="K373" s="1">
        <f>SUM(H373:J373)</f>
        <v>17967.340000000004</v>
      </c>
      <c r="L373">
        <v>1950</v>
      </c>
      <c r="M373">
        <f>ROUNDUP(K373*3.25%,0)</f>
        <v>584</v>
      </c>
      <c r="N373">
        <f>IF(G373="CATEGORY II",38,IF(G373="CATEGORY III",39,37))*26</f>
        <v>1014</v>
      </c>
      <c r="O373" s="1">
        <f>SUM(K373:N373)</f>
        <v>21515.340000000004</v>
      </c>
      <c r="P373">
        <v>5095</v>
      </c>
      <c r="Q373" s="1">
        <f>P373+O373</f>
        <v>26610.340000000004</v>
      </c>
      <c r="S373" s="1">
        <f>O373/26</f>
        <v>827.513076923077</v>
      </c>
      <c r="T373" s="1">
        <f>K373/26/8*2</f>
        <v>172.76288461538465</v>
      </c>
    </row>
    <row r="374">
      <c r="A374" t="str">
        <f>LEFT(B374,2)</f>
        <v>PK</v>
      </c>
      <c r="B374" t="str">
        <v>PK0242</v>
      </c>
      <c r="C374" t="str">
        <v>BALA MURUGAN M</v>
      </c>
      <c r="D374" t="str">
        <f>IF(E374="PRODUCTION","DIRECT","INDIRECT")</f>
        <v>INDIRECT</v>
      </c>
      <c r="E374" t="str">
        <v>ENGINEERING</v>
      </c>
      <c r="F374" t="str">
        <v>TBM - BD</v>
      </c>
      <c r="G374" t="str">
        <v>CATEGORY III</v>
      </c>
      <c r="H374">
        <v>9499.12</v>
      </c>
      <c r="I374">
        <v>7750.340000000001</v>
      </c>
      <c r="J374">
        <v>717.88</v>
      </c>
      <c r="K374" s="1">
        <f>SUM(H374:J374)</f>
        <v>17967.340000000004</v>
      </c>
      <c r="L374">
        <v>1950</v>
      </c>
      <c r="M374">
        <f>ROUNDUP(K374*3.25%,0)</f>
        <v>584</v>
      </c>
      <c r="N374">
        <f>IF(G374="CATEGORY II",38,IF(G374="CATEGORY III",39,37))*26</f>
        <v>1014</v>
      </c>
      <c r="O374" s="1">
        <f>SUM(K374:N374)</f>
        <v>21515.340000000004</v>
      </c>
      <c r="P374">
        <v>5095</v>
      </c>
      <c r="Q374" s="1">
        <f>P374+O374</f>
        <v>26610.340000000004</v>
      </c>
      <c r="S374" s="1">
        <f>O374/26</f>
        <v>827.513076923077</v>
      </c>
      <c r="T374" s="1">
        <f>K374/26/8*2</f>
        <v>172.76288461538465</v>
      </c>
    </row>
    <row r="375">
      <c r="A375" t="str">
        <f>LEFT(B375,2)</f>
        <v>PK</v>
      </c>
      <c r="B375" t="str">
        <v>PK0250</v>
      </c>
      <c r="C375" t="str">
        <v>GOVINDA RAJAN K</v>
      </c>
      <c r="D375" t="str">
        <f>IF(E375="PRODUCTION","DIRECT","INDIRECT")</f>
        <v>DIRECT</v>
      </c>
      <c r="E375" t="str">
        <v>PRODUCTION</v>
      </c>
      <c r="F375" t="str">
        <v>TYRE CURING</v>
      </c>
      <c r="G375" t="str">
        <v>CATEGORY III</v>
      </c>
      <c r="H375">
        <v>9499.12</v>
      </c>
      <c r="I375">
        <v>7750.340000000001</v>
      </c>
      <c r="J375">
        <v>717.88</v>
      </c>
      <c r="K375" s="1">
        <f>SUM(H375:J375)</f>
        <v>17967.340000000004</v>
      </c>
      <c r="L375">
        <v>1950</v>
      </c>
      <c r="M375">
        <f>ROUNDUP(K375*3.25%,0)</f>
        <v>584</v>
      </c>
      <c r="N375">
        <f>IF(G375="CATEGORY II",38,IF(G375="CATEGORY III",39,37))*26</f>
        <v>1014</v>
      </c>
      <c r="O375" s="1">
        <f>SUM(K375:N375)</f>
        <v>21515.340000000004</v>
      </c>
      <c r="P375">
        <v>5095</v>
      </c>
      <c r="Q375" s="1">
        <f>P375+O375</f>
        <v>26610.340000000004</v>
      </c>
      <c r="S375" s="1">
        <f>O375/26</f>
        <v>827.513076923077</v>
      </c>
      <c r="T375" s="1">
        <f>K375/26/8*2</f>
        <v>172.76288461538465</v>
      </c>
    </row>
    <row r="376">
      <c r="A376" t="str">
        <f>LEFT(B376,2)</f>
        <v>PK</v>
      </c>
      <c r="B376" t="str">
        <v>PK0301</v>
      </c>
      <c r="C376" t="str">
        <v>MADASAMY G</v>
      </c>
      <c r="D376" t="str">
        <f>IF(E376="PRODUCTION","DIRECT","INDIRECT")</f>
        <v>DIRECT</v>
      </c>
      <c r="E376" t="str">
        <v>PRODUCTION</v>
      </c>
      <c r="F376" t="str">
        <v>MIXING</v>
      </c>
      <c r="G376" t="str">
        <v>CATEGORY III</v>
      </c>
      <c r="H376">
        <v>9499.12</v>
      </c>
      <c r="I376">
        <v>7750.340000000001</v>
      </c>
      <c r="J376">
        <v>607.88</v>
      </c>
      <c r="K376" s="1">
        <f>SUM(H376:J376)</f>
        <v>17857.340000000004</v>
      </c>
      <c r="L376">
        <v>1950</v>
      </c>
      <c r="M376">
        <f>ROUNDUP(K376*3.25%,0)</f>
        <v>581</v>
      </c>
      <c r="N376">
        <f>IF(G376="CATEGORY II",38,IF(G376="CATEGORY III",39,37))*26</f>
        <v>1014</v>
      </c>
      <c r="O376" s="1">
        <f>SUM(K376:N376)</f>
        <v>21402.340000000004</v>
      </c>
      <c r="P376">
        <v>4755</v>
      </c>
      <c r="Q376" s="1">
        <f>P376+O376</f>
        <v>26157.340000000004</v>
      </c>
      <c r="S376" s="1">
        <f>O376/26</f>
        <v>823.1669230769232</v>
      </c>
      <c r="T376" s="1">
        <f>K376/26/8*2</f>
        <v>171.70519230769236</v>
      </c>
    </row>
    <row r="377">
      <c r="A377" t="str">
        <f>LEFT(B377,2)</f>
        <v>PK</v>
      </c>
      <c r="B377" t="str">
        <v>PK0328</v>
      </c>
      <c r="C377" t="str">
        <v>ARUMUGA PERUMAL B</v>
      </c>
      <c r="D377" t="str">
        <f>IF(E377="PRODUCTION","DIRECT","INDIRECT")</f>
        <v>DIRECT</v>
      </c>
      <c r="E377" t="str">
        <v>PRODUCTION</v>
      </c>
      <c r="F377" t="str">
        <v>BIAS CUTTING-1</v>
      </c>
      <c r="G377" t="str">
        <v>CATEGORY III</v>
      </c>
      <c r="H377">
        <v>9499.12</v>
      </c>
      <c r="I377">
        <v>7750.340000000001</v>
      </c>
      <c r="J377">
        <v>607.88</v>
      </c>
      <c r="K377" s="1">
        <f>SUM(H377:J377)</f>
        <v>17857.340000000004</v>
      </c>
      <c r="L377">
        <v>1950</v>
      </c>
      <c r="M377">
        <f>ROUNDUP(K377*3.25%,0)</f>
        <v>581</v>
      </c>
      <c r="N377">
        <f>IF(G377="CATEGORY II",38,IF(G377="CATEGORY III",39,37))*26</f>
        <v>1014</v>
      </c>
      <c r="O377" s="1">
        <f>SUM(K377:N377)</f>
        <v>21402.340000000004</v>
      </c>
      <c r="P377">
        <v>4755</v>
      </c>
      <c r="Q377" s="1">
        <f>P377+O377</f>
        <v>26157.340000000004</v>
      </c>
      <c r="S377" s="1">
        <f>O377/26</f>
        <v>823.1669230769232</v>
      </c>
      <c r="T377" s="1">
        <f>K377/26/8*2</f>
        <v>171.70519230769236</v>
      </c>
    </row>
    <row r="378">
      <c r="A378" t="str">
        <f>LEFT(B378,2)</f>
        <v>PK</v>
      </c>
      <c r="B378" t="str">
        <v>PK0332</v>
      </c>
      <c r="C378" t="str">
        <v>MAHESH P</v>
      </c>
      <c r="D378" t="str">
        <f>IF(E378="PRODUCTION","DIRECT","INDIRECT")</f>
        <v>INDIRECT</v>
      </c>
      <c r="E378" t="str">
        <v>ENGINEERING</v>
      </c>
      <c r="F378" t="str">
        <v>MIXING MAINTENANCE</v>
      </c>
      <c r="G378" t="str">
        <v>CATEGORY III</v>
      </c>
      <c r="H378">
        <v>9499.12</v>
      </c>
      <c r="I378">
        <v>7750.340000000001</v>
      </c>
      <c r="J378">
        <v>607.88</v>
      </c>
      <c r="K378" s="1">
        <f>SUM(H378:J378)</f>
        <v>17857.340000000004</v>
      </c>
      <c r="L378">
        <v>1950</v>
      </c>
      <c r="M378">
        <f>ROUNDUP(K378*3.25%,0)</f>
        <v>581</v>
      </c>
      <c r="N378">
        <f>IF(G378="CATEGORY II",38,IF(G378="CATEGORY III",39,37))*26</f>
        <v>1014</v>
      </c>
      <c r="O378" s="1">
        <f>SUM(K378:N378)</f>
        <v>21402.340000000004</v>
      </c>
      <c r="P378">
        <v>4755</v>
      </c>
      <c r="Q378" s="1">
        <f>P378+O378</f>
        <v>26157.340000000004</v>
      </c>
      <c r="S378" s="1">
        <f>O378/26</f>
        <v>823.1669230769232</v>
      </c>
      <c r="T378" s="1">
        <f>K378/26/8*2</f>
        <v>171.70519230769236</v>
      </c>
    </row>
    <row r="379">
      <c r="A379" t="str">
        <f>LEFT(B379,2)</f>
        <v>PK</v>
      </c>
      <c r="B379" t="str">
        <v>PK0363</v>
      </c>
      <c r="C379" t="str">
        <v>BAL ALIAS KALANGARAIYAN K</v>
      </c>
      <c r="D379" t="str">
        <f>IF(E379="PRODUCTION","DIRECT","INDIRECT")</f>
        <v>DIRECT</v>
      </c>
      <c r="E379" t="str">
        <v>PRODUCTION</v>
      </c>
      <c r="F379" t="str">
        <v>BEAD WINDING</v>
      </c>
      <c r="G379" t="str">
        <v>CATEGORY III</v>
      </c>
      <c r="H379">
        <v>9499.12</v>
      </c>
      <c r="I379">
        <v>7750.340000000001</v>
      </c>
      <c r="J379">
        <v>607.88</v>
      </c>
      <c r="K379" s="1">
        <f>SUM(H379:J379)</f>
        <v>17857.340000000004</v>
      </c>
      <c r="L379">
        <v>1950</v>
      </c>
      <c r="M379">
        <f>ROUNDUP(K379*3.25%,0)</f>
        <v>581</v>
      </c>
      <c r="N379">
        <f>IF(G379="CATEGORY II",38,IF(G379="CATEGORY III",39,37))*26</f>
        <v>1014</v>
      </c>
      <c r="O379" s="1">
        <f>SUM(K379:N379)</f>
        <v>21402.340000000004</v>
      </c>
      <c r="P379">
        <v>4755</v>
      </c>
      <c r="Q379" s="1">
        <f>P379+O379</f>
        <v>26157.340000000004</v>
      </c>
      <c r="S379" s="1">
        <f>O379/26</f>
        <v>823.1669230769232</v>
      </c>
      <c r="T379" s="1">
        <f>K379/26/8*2</f>
        <v>171.70519230769236</v>
      </c>
    </row>
    <row r="380">
      <c r="A380" t="str">
        <f>LEFT(B380,2)</f>
        <v>PK</v>
      </c>
      <c r="B380" t="str">
        <v>PK0405</v>
      </c>
      <c r="C380" t="str">
        <v>DULAL CHANDRA BARMAN</v>
      </c>
      <c r="D380" t="str">
        <f>IF(E380="PRODUCTION","DIRECT","INDIRECT")</f>
        <v>DIRECT</v>
      </c>
      <c r="E380" t="str">
        <v>PRODUCTION</v>
      </c>
      <c r="F380" t="str">
        <v>GT REPAIR</v>
      </c>
      <c r="G380" t="str">
        <v>CATEGORY III</v>
      </c>
      <c r="H380">
        <v>9499.12</v>
      </c>
      <c r="I380">
        <v>7750.340000000001</v>
      </c>
      <c r="J380">
        <v>607.88</v>
      </c>
      <c r="K380" s="1">
        <f>SUM(H380:J380)</f>
        <v>17857.340000000004</v>
      </c>
      <c r="L380">
        <v>1950</v>
      </c>
      <c r="M380">
        <f>ROUNDUP(K380*3.25%,0)</f>
        <v>581</v>
      </c>
      <c r="N380">
        <f>IF(G380="CATEGORY II",38,IF(G380="CATEGORY III",39,37))*26</f>
        <v>1014</v>
      </c>
      <c r="O380" s="1">
        <f>SUM(K380:N380)</f>
        <v>21402.340000000004</v>
      </c>
      <c r="P380">
        <v>4755</v>
      </c>
      <c r="Q380" s="1">
        <f>P380+O380</f>
        <v>26157.340000000004</v>
      </c>
      <c r="S380" s="1">
        <f>O380/26</f>
        <v>823.1669230769232</v>
      </c>
      <c r="T380" s="1">
        <f>K380/26/8*2</f>
        <v>171.70519230769236</v>
      </c>
    </row>
    <row r="381">
      <c r="A381" t="str">
        <f>LEFT(B381,2)</f>
        <v>PK</v>
      </c>
      <c r="B381" t="str">
        <v>PK0446</v>
      </c>
      <c r="C381" t="str">
        <v>MUTHU S</v>
      </c>
      <c r="D381" t="str">
        <f>IF(E381="PRODUCTION","DIRECT","INDIRECT")</f>
        <v>DIRECT</v>
      </c>
      <c r="E381" t="str">
        <v>PRODUCTION</v>
      </c>
      <c r="F381" t="str">
        <v>BAND BUILDING-P2</v>
      </c>
      <c r="G381" t="str">
        <v>CATEGORY III</v>
      </c>
      <c r="H381">
        <v>9499.12</v>
      </c>
      <c r="I381">
        <v>7750.340000000001</v>
      </c>
      <c r="J381">
        <v>607.88</v>
      </c>
      <c r="K381" s="1">
        <f>SUM(H381:J381)</f>
        <v>17857.340000000004</v>
      </c>
      <c r="L381">
        <v>1950</v>
      </c>
      <c r="M381">
        <f>ROUNDUP(K381*3.25%,0)</f>
        <v>581</v>
      </c>
      <c r="N381">
        <f>IF(G381="CATEGORY II",38,IF(G381="CATEGORY III",39,37))*26</f>
        <v>1014</v>
      </c>
      <c r="O381" s="1">
        <f>SUM(K381:N381)</f>
        <v>21402.340000000004</v>
      </c>
      <c r="P381">
        <v>4755</v>
      </c>
      <c r="Q381" s="1">
        <f>P381+O381</f>
        <v>26157.340000000004</v>
      </c>
      <c r="S381" s="1">
        <f>O381/26</f>
        <v>823.1669230769232</v>
      </c>
      <c r="T381" s="1">
        <f>K381/26/8*2</f>
        <v>171.70519230769236</v>
      </c>
    </row>
    <row r="382">
      <c r="A382" t="str">
        <f>LEFT(B382,2)</f>
        <v>PK</v>
      </c>
      <c r="B382" t="str">
        <v>PK0548</v>
      </c>
      <c r="C382" t="str">
        <v>SURESH KUMAR M</v>
      </c>
      <c r="D382" t="str">
        <f>IF(E382="PRODUCTION","DIRECT","INDIRECT")</f>
        <v>DIRECT</v>
      </c>
      <c r="E382" t="str">
        <v>PRODUCTION</v>
      </c>
      <c r="F382" t="str">
        <v>YANTHAI</v>
      </c>
      <c r="G382" t="str">
        <v>CATEGORY II</v>
      </c>
      <c r="H382">
        <v>9239.12</v>
      </c>
      <c r="I382">
        <v>7750.340000000001</v>
      </c>
      <c r="J382">
        <v>587.88</v>
      </c>
      <c r="K382" s="1">
        <f>SUM(H382:J382)</f>
        <v>17577.340000000004</v>
      </c>
      <c r="L382">
        <v>1950</v>
      </c>
      <c r="M382">
        <f>ROUNDUP(K382*3.25%,0)</f>
        <v>572</v>
      </c>
      <c r="N382">
        <f>IF(G382="CATEGORY II",38,IF(G382="CATEGORY III",39,37))*26</f>
        <v>988</v>
      </c>
      <c r="O382" s="1">
        <f>SUM(K382:N382)</f>
        <v>21087.340000000004</v>
      </c>
      <c r="P382">
        <v>4605</v>
      </c>
      <c r="Q382" s="1">
        <f>P382+O382</f>
        <v>25692.340000000004</v>
      </c>
      <c r="S382" s="1">
        <f>O382/26</f>
        <v>811.0515384615386</v>
      </c>
      <c r="T382" s="1">
        <f>K382/26/8*2</f>
        <v>169.01288461538465</v>
      </c>
    </row>
    <row r="383">
      <c r="A383" t="str">
        <f>LEFT(B383,2)</f>
        <v>PK</v>
      </c>
      <c r="B383" t="str">
        <v>PK0549</v>
      </c>
      <c r="C383" t="str">
        <v>SUDALAI MUTHU J</v>
      </c>
      <c r="D383" t="str">
        <f>IF(E383="PRODUCTION","DIRECT","INDIRECT")</f>
        <v>DIRECT</v>
      </c>
      <c r="E383" t="str">
        <v>PRODUCTION</v>
      </c>
      <c r="F383" t="str">
        <v>YANTHAI</v>
      </c>
      <c r="G383" t="str">
        <v>CATEGORY II</v>
      </c>
      <c r="H383">
        <v>9239.12</v>
      </c>
      <c r="I383">
        <v>7750.340000000001</v>
      </c>
      <c r="J383">
        <v>587.88</v>
      </c>
      <c r="K383" s="1">
        <f>SUM(H383:J383)</f>
        <v>17577.340000000004</v>
      </c>
      <c r="L383">
        <v>1950</v>
      </c>
      <c r="M383">
        <f>ROUNDUP(K383*3.25%,0)</f>
        <v>572</v>
      </c>
      <c r="N383">
        <f>IF(G383="CATEGORY II",38,IF(G383="CATEGORY III",39,37))*26</f>
        <v>988</v>
      </c>
      <c r="O383" s="1">
        <f>SUM(K383:N383)</f>
        <v>21087.340000000004</v>
      </c>
      <c r="P383">
        <v>4605</v>
      </c>
      <c r="Q383" s="1">
        <f>P383+O383</f>
        <v>25692.340000000004</v>
      </c>
      <c r="S383" s="1">
        <f>O383/26</f>
        <v>811.0515384615386</v>
      </c>
      <c r="T383" s="1">
        <f>K383/26/8*2</f>
        <v>169.01288461538465</v>
      </c>
    </row>
    <row r="384">
      <c r="A384" t="str">
        <f>LEFT(B384,2)</f>
        <v>PK</v>
      </c>
      <c r="B384" t="str">
        <v>PK0566</v>
      </c>
      <c r="C384" t="str">
        <v>MUPPIDATHY P</v>
      </c>
      <c r="D384" t="str">
        <f>IF(E384="PRODUCTION","DIRECT","INDIRECT")</f>
        <v>DIRECT</v>
      </c>
      <c r="E384" t="str">
        <v>PRODUCTION</v>
      </c>
      <c r="F384" t="str">
        <v>BAND BUILDING-P3</v>
      </c>
      <c r="G384" t="str">
        <v>CATEGORY II</v>
      </c>
      <c r="H384">
        <v>9239.12</v>
      </c>
      <c r="I384">
        <v>7750.340000000001</v>
      </c>
      <c r="J384">
        <v>587.88</v>
      </c>
      <c r="K384" s="1">
        <f>SUM(H384:J384)</f>
        <v>17577.340000000004</v>
      </c>
      <c r="L384">
        <v>1950</v>
      </c>
      <c r="M384">
        <f>ROUNDUP(K384*3.25%,0)</f>
        <v>572</v>
      </c>
      <c r="N384">
        <f>IF(G384="CATEGORY II",38,IF(G384="CATEGORY III",39,37))*26</f>
        <v>988</v>
      </c>
      <c r="O384" s="1">
        <f>SUM(K384:N384)</f>
        <v>21087.340000000004</v>
      </c>
      <c r="P384">
        <v>4605</v>
      </c>
      <c r="Q384" s="1">
        <f>P384+O384</f>
        <v>25692.340000000004</v>
      </c>
      <c r="S384" s="1">
        <f>O384/26</f>
        <v>811.0515384615386</v>
      </c>
      <c r="T384" s="1">
        <f>K384/26/8*2</f>
        <v>169.01288461538465</v>
      </c>
    </row>
    <row r="385">
      <c r="A385" t="str">
        <f>LEFT(B385,2)</f>
        <v>PK</v>
      </c>
      <c r="B385" t="str">
        <v>PK0568</v>
      </c>
      <c r="C385" t="str">
        <v>SURESH KUMAR N</v>
      </c>
      <c r="D385" t="str">
        <f>IF(E385="PRODUCTION","DIRECT","INDIRECT")</f>
        <v>DIRECT</v>
      </c>
      <c r="E385" t="str">
        <v>PRODUCTION</v>
      </c>
      <c r="F385" t="str">
        <v>TYRE BUILDING-P2</v>
      </c>
      <c r="G385" t="str">
        <v>CATEGORY II</v>
      </c>
      <c r="H385">
        <v>9239.12</v>
      </c>
      <c r="I385">
        <v>7750.340000000001</v>
      </c>
      <c r="J385">
        <v>587.88</v>
      </c>
      <c r="K385" s="1">
        <f>SUM(H385:J385)</f>
        <v>17577.340000000004</v>
      </c>
      <c r="L385">
        <v>1950</v>
      </c>
      <c r="M385">
        <f>ROUNDUP(K385*3.25%,0)</f>
        <v>572</v>
      </c>
      <c r="N385">
        <f>IF(G385="CATEGORY II",38,IF(G385="CATEGORY III",39,37))*26</f>
        <v>988</v>
      </c>
      <c r="O385" s="1">
        <f>SUM(K385:N385)</f>
        <v>21087.340000000004</v>
      </c>
      <c r="P385">
        <v>4605</v>
      </c>
      <c r="Q385" s="1">
        <f>P385+O385</f>
        <v>25692.340000000004</v>
      </c>
      <c r="S385" s="1">
        <f>O385/26</f>
        <v>811.0515384615386</v>
      </c>
      <c r="T385" s="1">
        <f>K385/26/8*2</f>
        <v>169.01288461538465</v>
      </c>
    </row>
    <row r="386">
      <c r="A386" t="str">
        <f>LEFT(B386,2)</f>
        <v>PK</v>
      </c>
      <c r="B386" t="str">
        <v>PK0588</v>
      </c>
      <c r="C386" t="str">
        <v>GOMATHI SANKAR K</v>
      </c>
      <c r="D386" t="str">
        <f>IF(E386="PRODUCTION","DIRECT","INDIRECT")</f>
        <v>DIRECT</v>
      </c>
      <c r="E386" t="str">
        <v>PRODUCTION</v>
      </c>
      <c r="F386" t="str">
        <v>TYRE BUILDING-P3</v>
      </c>
      <c r="G386" t="str">
        <v>CATEGORY II</v>
      </c>
      <c r="H386">
        <v>9239.12</v>
      </c>
      <c r="I386">
        <v>7750.340000000001</v>
      </c>
      <c r="J386">
        <v>587.88</v>
      </c>
      <c r="K386" s="1">
        <f>SUM(H386:J386)</f>
        <v>17577.340000000004</v>
      </c>
      <c r="L386">
        <v>1950</v>
      </c>
      <c r="M386">
        <f>ROUNDUP(K386*3.25%,0)</f>
        <v>572</v>
      </c>
      <c r="N386">
        <f>IF(G386="CATEGORY II",38,IF(G386="CATEGORY III",39,37))*26</f>
        <v>988</v>
      </c>
      <c r="O386" s="1">
        <f>SUM(K386:N386)</f>
        <v>21087.340000000004</v>
      </c>
      <c r="P386">
        <v>4605</v>
      </c>
      <c r="Q386" s="1">
        <f>P386+O386</f>
        <v>25692.340000000004</v>
      </c>
      <c r="S386" s="1">
        <f>O386/26</f>
        <v>811.0515384615386</v>
      </c>
      <c r="T386" s="1">
        <f>K386/26/8*2</f>
        <v>169.01288461538465</v>
      </c>
    </row>
    <row r="387">
      <c r="A387" t="str">
        <f>LEFT(B387,2)</f>
        <v>PK</v>
      </c>
      <c r="B387" t="str">
        <v>PK0611</v>
      </c>
      <c r="C387" t="str">
        <v>SUGUN KUMAR</v>
      </c>
      <c r="D387" t="str">
        <f>IF(E387="PRODUCTION","DIRECT","INDIRECT")</f>
        <v>INDIRECT</v>
      </c>
      <c r="E387" t="str">
        <v>ENGINEERING</v>
      </c>
      <c r="F387" t="str">
        <v>TBM - DC Preparation</v>
      </c>
      <c r="G387" t="str">
        <v>CATEGORY II</v>
      </c>
      <c r="H387">
        <v>9239.12</v>
      </c>
      <c r="I387">
        <v>7750.340000000001</v>
      </c>
      <c r="J387">
        <v>587.88</v>
      </c>
      <c r="K387" s="1">
        <f>SUM(H387:J387)</f>
        <v>17577.340000000004</v>
      </c>
      <c r="L387">
        <v>1950</v>
      </c>
      <c r="M387">
        <f>ROUNDUP(K387*3.25%,0)</f>
        <v>572</v>
      </c>
      <c r="N387">
        <f>IF(G387="CATEGORY II",38,IF(G387="CATEGORY III",39,37))*26</f>
        <v>988</v>
      </c>
      <c r="O387" s="1">
        <f>SUM(K387:N387)</f>
        <v>21087.340000000004</v>
      </c>
      <c r="P387">
        <v>4605</v>
      </c>
      <c r="Q387" s="1">
        <f>P387+O387</f>
        <v>25692.340000000004</v>
      </c>
      <c r="S387" s="1">
        <f>O387/26</f>
        <v>811.0515384615386</v>
      </c>
      <c r="T387" s="1">
        <f>K387/26/8*2</f>
        <v>169.01288461538465</v>
      </c>
    </row>
    <row r="388">
      <c r="A388" t="str">
        <f>LEFT(B388,2)</f>
        <v>PK</v>
      </c>
      <c r="B388" t="str">
        <v>PK0621</v>
      </c>
      <c r="C388" t="str">
        <v>VELLAPANDI B</v>
      </c>
      <c r="D388" t="str">
        <f>IF(E388="PRODUCTION","DIRECT","INDIRECT")</f>
        <v>DIRECT</v>
      </c>
      <c r="E388" t="str">
        <v>PRODUCTION</v>
      </c>
      <c r="F388" t="str">
        <v>BAND BUILDING-P3</v>
      </c>
      <c r="G388" t="str">
        <v>CATEGORY II</v>
      </c>
      <c r="H388">
        <v>9239.12</v>
      </c>
      <c r="I388">
        <v>7750.340000000001</v>
      </c>
      <c r="J388">
        <v>587.88</v>
      </c>
      <c r="K388" s="1">
        <f>SUM(H388:J388)</f>
        <v>17577.340000000004</v>
      </c>
      <c r="L388">
        <v>1950</v>
      </c>
      <c r="M388">
        <f>ROUNDUP(K388*3.25%,0)</f>
        <v>572</v>
      </c>
      <c r="N388">
        <f>IF(G388="CATEGORY II",38,IF(G388="CATEGORY III",39,37))*26</f>
        <v>988</v>
      </c>
      <c r="O388" s="1">
        <f>SUM(K388:N388)</f>
        <v>21087.340000000004</v>
      </c>
      <c r="P388">
        <v>4605</v>
      </c>
      <c r="Q388" s="1">
        <f>P388+O388</f>
        <v>25692.340000000004</v>
      </c>
      <c r="S388" s="1">
        <f>O388/26</f>
        <v>811.0515384615386</v>
      </c>
      <c r="T388" s="1">
        <f>K388/26/8*2</f>
        <v>169.01288461538465</v>
      </c>
    </row>
    <row r="389">
      <c r="A389" t="str">
        <f>LEFT(B389,2)</f>
        <v>PK</v>
      </c>
      <c r="B389" t="str">
        <v>PK0628</v>
      </c>
      <c r="C389" t="str">
        <v>BALA SUBRAMANIAN U</v>
      </c>
      <c r="D389" t="str">
        <f>IF(E389="PRODUCTION","DIRECT","INDIRECT")</f>
        <v>INDIRECT</v>
      </c>
      <c r="E389" t="str">
        <v>ENGINEERING</v>
      </c>
      <c r="F389" t="str">
        <v>TCM - ST</v>
      </c>
      <c r="G389" t="str">
        <v>CATEGORY II</v>
      </c>
      <c r="H389">
        <v>9239.12</v>
      </c>
      <c r="I389">
        <v>7750.340000000001</v>
      </c>
      <c r="J389">
        <v>587.88</v>
      </c>
      <c r="K389" s="1">
        <f>SUM(H389:J389)</f>
        <v>17577.340000000004</v>
      </c>
      <c r="L389">
        <v>1950</v>
      </c>
      <c r="M389">
        <f>ROUNDUP(K389*3.25%,0)</f>
        <v>572</v>
      </c>
      <c r="N389">
        <f>IF(G389="CATEGORY II",38,IF(G389="CATEGORY III",39,37))*26</f>
        <v>988</v>
      </c>
      <c r="O389" s="1">
        <f>SUM(K389:N389)</f>
        <v>21087.340000000004</v>
      </c>
      <c r="P389">
        <v>4605</v>
      </c>
      <c r="Q389" s="1">
        <f>P389+O389</f>
        <v>25692.340000000004</v>
      </c>
      <c r="S389" s="1">
        <f>O389/26</f>
        <v>811.0515384615386</v>
      </c>
      <c r="T389" s="1">
        <f>K389/26/8*2</f>
        <v>169.01288461538465</v>
      </c>
    </row>
    <row r="390">
      <c r="A390" t="str">
        <f>LEFT(B390,2)</f>
        <v>PK</v>
      </c>
      <c r="B390" t="str">
        <v>PK0638</v>
      </c>
      <c r="C390" t="str">
        <v>ARUN KUMAR A</v>
      </c>
      <c r="D390" t="str">
        <f>IF(E390="PRODUCTION","DIRECT","INDIRECT")</f>
        <v>DIRECT</v>
      </c>
      <c r="E390" t="str">
        <v>PRODUCTION</v>
      </c>
      <c r="F390" t="str">
        <v>TYRE BUILDING-P2</v>
      </c>
      <c r="G390" t="str">
        <v>CATEGORY II</v>
      </c>
      <c r="H390">
        <v>9239.12</v>
      </c>
      <c r="I390">
        <v>7750.340000000001</v>
      </c>
      <c r="J390">
        <v>587.88</v>
      </c>
      <c r="K390" s="1">
        <f>SUM(H390:J390)</f>
        <v>17577.340000000004</v>
      </c>
      <c r="L390">
        <v>1950</v>
      </c>
      <c r="M390">
        <f>ROUNDUP(K390*3.25%,0)</f>
        <v>572</v>
      </c>
      <c r="N390">
        <f>IF(G390="CATEGORY II",38,IF(G390="CATEGORY III",39,37))*26</f>
        <v>988</v>
      </c>
      <c r="O390" s="1">
        <f>SUM(K390:N390)</f>
        <v>21087.340000000004</v>
      </c>
      <c r="P390">
        <v>4605</v>
      </c>
      <c r="Q390" s="1">
        <f>P390+O390</f>
        <v>25692.340000000004</v>
      </c>
      <c r="S390" s="1">
        <f>O390/26</f>
        <v>811.0515384615386</v>
      </c>
      <c r="T390" s="1">
        <f>K390/26/8*2</f>
        <v>169.01288461538465</v>
      </c>
    </row>
    <row r="391">
      <c r="A391" t="str">
        <f>LEFT(B391,2)</f>
        <v>PK</v>
      </c>
      <c r="B391" t="str">
        <v>PK0651</v>
      </c>
      <c r="C391" t="str">
        <v>MOSAI A</v>
      </c>
      <c r="D391" t="str">
        <f>IF(E391="PRODUCTION","DIRECT","INDIRECT")</f>
        <v>DIRECT</v>
      </c>
      <c r="E391" t="str">
        <v>PRODUCTION</v>
      </c>
      <c r="F391" t="str">
        <v>TYRE BUILDING-P1</v>
      </c>
      <c r="G391" t="str">
        <v>CATEGORY II</v>
      </c>
      <c r="H391">
        <v>9239.12</v>
      </c>
      <c r="I391">
        <v>7750.340000000001</v>
      </c>
      <c r="J391">
        <v>587.88</v>
      </c>
      <c r="K391" s="1">
        <f>SUM(H391:J391)</f>
        <v>17577.340000000004</v>
      </c>
      <c r="L391">
        <v>1950</v>
      </c>
      <c r="M391">
        <f>ROUNDUP(K391*3.25%,0)</f>
        <v>572</v>
      </c>
      <c r="N391">
        <f>IF(G391="CATEGORY II",38,IF(G391="CATEGORY III",39,37))*26</f>
        <v>988</v>
      </c>
      <c r="O391" s="1">
        <f>SUM(K391:N391)</f>
        <v>21087.340000000004</v>
      </c>
      <c r="P391">
        <v>4605</v>
      </c>
      <c r="Q391" s="1">
        <f>P391+O391</f>
        <v>25692.340000000004</v>
      </c>
      <c r="S391" s="1">
        <f>O391/26</f>
        <v>811.0515384615386</v>
      </c>
      <c r="T391" s="1">
        <f>K391/26/8*2</f>
        <v>169.01288461538465</v>
      </c>
    </row>
    <row r="392">
      <c r="A392" t="str">
        <f>LEFT(B392,2)</f>
        <v>PK</v>
      </c>
      <c r="B392" t="str">
        <v>PK0653</v>
      </c>
      <c r="C392" t="str">
        <v>ESSAKKI RAJA L</v>
      </c>
      <c r="D392" t="str">
        <f>IF(E392="PRODUCTION","DIRECT","INDIRECT")</f>
        <v>DIRECT</v>
      </c>
      <c r="E392" t="str">
        <v>PRODUCTION</v>
      </c>
      <c r="F392" t="str">
        <v>TYRE BUILDING-P3</v>
      </c>
      <c r="G392" t="str">
        <v>CATEGORY II</v>
      </c>
      <c r="H392">
        <v>9239.12</v>
      </c>
      <c r="I392">
        <v>7750.340000000001</v>
      </c>
      <c r="J392">
        <v>577.88</v>
      </c>
      <c r="K392" s="1">
        <f>SUM(H392:J392)</f>
        <v>17567.340000000004</v>
      </c>
      <c r="L392">
        <v>1950</v>
      </c>
      <c r="M392">
        <f>ROUNDUP(K392*3.25%,0)</f>
        <v>571</v>
      </c>
      <c r="N392">
        <f>IF(G392="CATEGORY II",38,IF(G392="CATEGORY III",39,37))*26</f>
        <v>988</v>
      </c>
      <c r="O392" s="1">
        <f>SUM(K392:N392)</f>
        <v>21076.340000000004</v>
      </c>
      <c r="P392">
        <v>4345</v>
      </c>
      <c r="Q392" s="1">
        <f>P392+O392</f>
        <v>25421.340000000004</v>
      </c>
      <c r="S392" s="1">
        <f>O392/26</f>
        <v>810.6284615384617</v>
      </c>
      <c r="T392" s="1">
        <f>K392/26/8*2</f>
        <v>168.9167307692308</v>
      </c>
    </row>
    <row r="393">
      <c r="A393" t="str">
        <f>LEFT(B393,2)</f>
        <v>PK</v>
      </c>
      <c r="B393" t="str">
        <v>PK0655</v>
      </c>
      <c r="C393" t="str">
        <v>RAJA KUMAR RAM</v>
      </c>
      <c r="D393" t="str">
        <f>IF(E393="PRODUCTION","DIRECT","INDIRECT")</f>
        <v>DIRECT</v>
      </c>
      <c r="E393" t="str">
        <v>PRODUCTION</v>
      </c>
      <c r="F393" t="str">
        <v>TYRE BUILDING-P3</v>
      </c>
      <c r="G393" t="str">
        <v>CATEGORY II</v>
      </c>
      <c r="H393">
        <v>9239.12</v>
      </c>
      <c r="I393">
        <v>7750.340000000001</v>
      </c>
      <c r="J393">
        <v>577.88</v>
      </c>
      <c r="K393" s="1">
        <f>SUM(H393:J393)</f>
        <v>17567.340000000004</v>
      </c>
      <c r="L393">
        <v>1950</v>
      </c>
      <c r="M393">
        <f>ROUNDUP(K393*3.25%,0)</f>
        <v>571</v>
      </c>
      <c r="N393">
        <f>IF(G393="CATEGORY II",38,IF(G393="CATEGORY III",39,37))*26</f>
        <v>988</v>
      </c>
      <c r="O393" s="1">
        <f>SUM(K393:N393)</f>
        <v>21076.340000000004</v>
      </c>
      <c r="P393">
        <v>4345</v>
      </c>
      <c r="Q393" s="1">
        <f>P393+O393</f>
        <v>25421.340000000004</v>
      </c>
      <c r="S393" s="1">
        <f>O393/26</f>
        <v>810.6284615384617</v>
      </c>
      <c r="T393" s="1">
        <f>K393/26/8*2</f>
        <v>168.9167307692308</v>
      </c>
    </row>
    <row r="394">
      <c r="A394" t="str">
        <f>LEFT(B394,2)</f>
        <v>PK</v>
      </c>
      <c r="B394" t="str">
        <v>PK0662</v>
      </c>
      <c r="C394" t="str">
        <v>SELVAMAYANDI B</v>
      </c>
      <c r="D394" t="str">
        <f>IF(E394="PRODUCTION","DIRECT","INDIRECT")</f>
        <v>DIRECT</v>
      </c>
      <c r="E394" t="str">
        <v>PRODUCTION</v>
      </c>
      <c r="F394" t="str">
        <v>TYRE CURING</v>
      </c>
      <c r="G394" t="str">
        <v>CATEGORY III</v>
      </c>
      <c r="H394">
        <v>9499.12</v>
      </c>
      <c r="I394">
        <v>7750.340000000001</v>
      </c>
      <c r="J394">
        <v>797.88</v>
      </c>
      <c r="K394" s="1">
        <f>SUM(H394:J394)</f>
        <v>18047.340000000004</v>
      </c>
      <c r="L394">
        <v>1950</v>
      </c>
      <c r="M394">
        <f>ROUNDUP(K394*3.25%,0)</f>
        <v>587</v>
      </c>
      <c r="N394">
        <f>IF(G394="CATEGORY II",38,IF(G394="CATEGORY III",39,37))*26</f>
        <v>1014</v>
      </c>
      <c r="O394" s="1">
        <f>SUM(K394:N394)</f>
        <v>21598.340000000004</v>
      </c>
      <c r="P394">
        <v>5125</v>
      </c>
      <c r="Q394" s="1">
        <f>P394+O394</f>
        <v>26723.340000000004</v>
      </c>
      <c r="S394" s="1">
        <f>O394/26</f>
        <v>830.7053846153848</v>
      </c>
      <c r="T394" s="1">
        <f>K394/26/8*2</f>
        <v>173.53211538461542</v>
      </c>
    </row>
    <row r="395">
      <c r="A395" t="str">
        <f>LEFT(B395,2)</f>
        <v>PK</v>
      </c>
      <c r="B395" t="str">
        <v>PK0664</v>
      </c>
      <c r="C395" t="str">
        <v>SANTHANA KRISHNAN M</v>
      </c>
      <c r="D395" t="str">
        <f>IF(E395="PRODUCTION","DIRECT","INDIRECT")</f>
        <v>DIRECT</v>
      </c>
      <c r="E395" t="str">
        <v>PRODUCTION</v>
      </c>
      <c r="F395" t="str">
        <v>EXTRUDER</v>
      </c>
      <c r="G395" t="str">
        <v>CATEGORY III</v>
      </c>
      <c r="H395">
        <v>9499.12</v>
      </c>
      <c r="I395">
        <v>7750.340000000001</v>
      </c>
      <c r="J395">
        <v>757.88</v>
      </c>
      <c r="K395" s="1">
        <f>SUM(H395:J395)</f>
        <v>18007.340000000004</v>
      </c>
      <c r="L395">
        <v>1950</v>
      </c>
      <c r="M395">
        <f>ROUNDUP(K395*3.25%,0)</f>
        <v>586</v>
      </c>
      <c r="N395">
        <f>IF(G395="CATEGORY II",38,IF(G395="CATEGORY III",39,37))*26</f>
        <v>1014</v>
      </c>
      <c r="O395" s="1">
        <f>SUM(K395:N395)</f>
        <v>21557.340000000004</v>
      </c>
      <c r="P395">
        <v>5105</v>
      </c>
      <c r="Q395" s="1">
        <f>P395+O395</f>
        <v>26662.340000000004</v>
      </c>
      <c r="S395" s="1">
        <f>O395/26</f>
        <v>829.1284615384617</v>
      </c>
      <c r="T395" s="1">
        <f>K395/26/8*2</f>
        <v>173.14750000000004</v>
      </c>
    </row>
    <row r="396">
      <c r="A396" t="str">
        <f>LEFT(B396,2)</f>
        <v>PK</v>
      </c>
      <c r="B396" t="str">
        <v>PK0665</v>
      </c>
      <c r="C396" t="str">
        <v>NARAYANA DASS N</v>
      </c>
      <c r="D396" t="str">
        <f>IF(E396="PRODUCTION","DIRECT","INDIRECT")</f>
        <v>DIRECT</v>
      </c>
      <c r="E396" t="str">
        <v>PRODUCTION</v>
      </c>
      <c r="F396" t="str">
        <v>BEAD WINDING</v>
      </c>
      <c r="G396" t="str">
        <v>CATEGORY III</v>
      </c>
      <c r="H396">
        <v>9499.12</v>
      </c>
      <c r="I396">
        <v>7750.340000000001</v>
      </c>
      <c r="J396">
        <v>757.88</v>
      </c>
      <c r="K396" s="1">
        <f>SUM(H396:J396)</f>
        <v>18007.340000000004</v>
      </c>
      <c r="L396">
        <v>1950</v>
      </c>
      <c r="M396">
        <f>ROUNDUP(K396*3.25%,0)</f>
        <v>586</v>
      </c>
      <c r="N396">
        <f>IF(G396="CATEGORY II",38,IF(G396="CATEGORY III",39,37))*26</f>
        <v>1014</v>
      </c>
      <c r="O396" s="1">
        <f>SUM(K396:N396)</f>
        <v>21557.340000000004</v>
      </c>
      <c r="P396">
        <v>5105</v>
      </c>
      <c r="Q396" s="1">
        <f>P396+O396</f>
        <v>26662.340000000004</v>
      </c>
      <c r="S396" s="1">
        <f>O396/26</f>
        <v>829.1284615384617</v>
      </c>
      <c r="T396" s="1">
        <f>K396/26/8*2</f>
        <v>173.14750000000004</v>
      </c>
    </row>
    <row r="397">
      <c r="A397" t="str">
        <f>LEFT(B397,2)</f>
        <v>PK</v>
      </c>
      <c r="B397" t="str">
        <v>PK0666</v>
      </c>
      <c r="C397" t="str">
        <v>SUDALAI KANNU M</v>
      </c>
      <c r="D397" t="str">
        <f>IF(E397="PRODUCTION","DIRECT","INDIRECT")</f>
        <v>INDIRECT</v>
      </c>
      <c r="E397" t="str">
        <v>QUALITY CONTROL</v>
      </c>
      <c r="F397" t="str">
        <v>Final Finish QA</v>
      </c>
      <c r="G397" t="str">
        <v>CATEGORY III</v>
      </c>
      <c r="H397">
        <v>9499.12</v>
      </c>
      <c r="I397">
        <v>7750.340000000001</v>
      </c>
      <c r="J397">
        <v>757.88</v>
      </c>
      <c r="K397" s="1">
        <f>SUM(H397:J397)</f>
        <v>18007.340000000004</v>
      </c>
      <c r="L397">
        <v>1950</v>
      </c>
      <c r="M397">
        <f>ROUNDUP(K397*3.25%,0)</f>
        <v>586</v>
      </c>
      <c r="N397">
        <f>IF(G397="CATEGORY II",38,IF(G397="CATEGORY III",39,37))*26</f>
        <v>1014</v>
      </c>
      <c r="O397" s="1">
        <f>SUM(K397:N397)</f>
        <v>21557.340000000004</v>
      </c>
      <c r="P397">
        <v>5105</v>
      </c>
      <c r="Q397" s="1">
        <f>P397+O397</f>
        <v>26662.340000000004</v>
      </c>
      <c r="S397" s="1">
        <f>O397/26</f>
        <v>829.1284615384617</v>
      </c>
      <c r="T397" s="1">
        <f>K397/26/8*2</f>
        <v>173.14750000000004</v>
      </c>
    </row>
    <row r="398">
      <c r="A398" t="str">
        <f>LEFT(B398,2)</f>
        <v>PK</v>
      </c>
      <c r="B398" t="str">
        <v>PK0668</v>
      </c>
      <c r="C398" t="str">
        <v>SHANMUGA SUNDARAM C</v>
      </c>
      <c r="D398" t="str">
        <f>IF(E398="PRODUCTION","DIRECT","INDIRECT")</f>
        <v>DIRECT</v>
      </c>
      <c r="E398" t="str">
        <v>PRODUCTION</v>
      </c>
      <c r="F398" t="str">
        <v>TYRE BUILDING-P1</v>
      </c>
      <c r="G398" t="str">
        <v>CATEGORY III</v>
      </c>
      <c r="H398">
        <v>9499.12</v>
      </c>
      <c r="I398">
        <v>7750.340000000001</v>
      </c>
      <c r="J398">
        <v>757.88</v>
      </c>
      <c r="K398" s="1">
        <f>SUM(H398:J398)</f>
        <v>18007.340000000004</v>
      </c>
      <c r="L398">
        <v>1950</v>
      </c>
      <c r="M398">
        <f>ROUNDUP(K398*3.25%,0)</f>
        <v>586</v>
      </c>
      <c r="N398">
        <f>IF(G398="CATEGORY II",38,IF(G398="CATEGORY III",39,37))*26</f>
        <v>1014</v>
      </c>
      <c r="O398" s="1">
        <f>SUM(K398:N398)</f>
        <v>21557.340000000004</v>
      </c>
      <c r="P398">
        <v>5105</v>
      </c>
      <c r="Q398" s="1">
        <f>P398+O398</f>
        <v>26662.340000000004</v>
      </c>
      <c r="S398" s="1">
        <f>O398/26</f>
        <v>829.1284615384617</v>
      </c>
      <c r="T398" s="1">
        <f>K398/26/8*2</f>
        <v>173.14750000000004</v>
      </c>
    </row>
    <row r="399">
      <c r="A399" t="str">
        <f>LEFT(B399,2)</f>
        <v>PK</v>
      </c>
      <c r="B399" t="str">
        <v>PK0670</v>
      </c>
      <c r="C399" t="str">
        <v>MURUGIAH S</v>
      </c>
      <c r="D399" t="str">
        <f>IF(E399="PRODUCTION","DIRECT","INDIRECT")</f>
        <v>DIRECT</v>
      </c>
      <c r="E399" t="str">
        <v>PRODUCTION</v>
      </c>
      <c r="F399" t="str">
        <v>TYRE CURING</v>
      </c>
      <c r="G399" t="str">
        <v>CATEGORY III</v>
      </c>
      <c r="H399">
        <v>9499.12</v>
      </c>
      <c r="I399">
        <v>7750.340000000001</v>
      </c>
      <c r="J399">
        <v>757.88</v>
      </c>
      <c r="K399" s="1">
        <f>SUM(H399:J399)</f>
        <v>18007.340000000004</v>
      </c>
      <c r="L399">
        <v>1950</v>
      </c>
      <c r="M399">
        <f>ROUNDUP(K399*3.25%,0)</f>
        <v>586</v>
      </c>
      <c r="N399">
        <f>IF(G399="CATEGORY II",38,IF(G399="CATEGORY III",39,37))*26</f>
        <v>1014</v>
      </c>
      <c r="O399" s="1">
        <f>SUM(K399:N399)</f>
        <v>21557.340000000004</v>
      </c>
      <c r="P399">
        <v>5105</v>
      </c>
      <c r="Q399" s="1">
        <f>P399+O399</f>
        <v>26662.340000000004</v>
      </c>
      <c r="S399" s="1">
        <f>O399/26</f>
        <v>829.1284615384617</v>
      </c>
      <c r="T399" s="1">
        <f>K399/26/8*2</f>
        <v>173.14750000000004</v>
      </c>
    </row>
    <row r="400">
      <c r="A400" t="str">
        <f>LEFT(B400,2)</f>
        <v>PK</v>
      </c>
      <c r="B400" t="str">
        <v>PK0673</v>
      </c>
      <c r="C400" t="str">
        <v>SANKAR M</v>
      </c>
      <c r="D400" t="str">
        <f>IF(E400="PRODUCTION","DIRECT","INDIRECT")</f>
        <v>INDIRECT</v>
      </c>
      <c r="E400" t="str">
        <v>QUALITY CONTROL</v>
      </c>
      <c r="F400" t="str">
        <v>Final Finish QA</v>
      </c>
      <c r="G400" t="str">
        <v>CATEGORY III</v>
      </c>
      <c r="H400">
        <v>9499.12</v>
      </c>
      <c r="I400">
        <v>7750.340000000001</v>
      </c>
      <c r="J400">
        <v>757.88</v>
      </c>
      <c r="K400" s="1">
        <f>SUM(H400:J400)</f>
        <v>18007.340000000004</v>
      </c>
      <c r="L400">
        <v>1950</v>
      </c>
      <c r="M400">
        <f>ROUNDUP(K400*3.25%,0)</f>
        <v>586</v>
      </c>
      <c r="N400">
        <f>IF(G400="CATEGORY II",38,IF(G400="CATEGORY III",39,37))*26</f>
        <v>1014</v>
      </c>
      <c r="O400" s="1">
        <f>SUM(K400:N400)</f>
        <v>21557.340000000004</v>
      </c>
      <c r="P400">
        <v>5105</v>
      </c>
      <c r="Q400" s="1">
        <f>P400+O400</f>
        <v>26662.340000000004</v>
      </c>
      <c r="S400" s="1">
        <f>O400/26</f>
        <v>829.1284615384617</v>
      </c>
      <c r="T400" s="1">
        <f>K400/26/8*2</f>
        <v>173.14750000000004</v>
      </c>
    </row>
    <row r="401">
      <c r="A401" t="str">
        <f>LEFT(B401,2)</f>
        <v>PK</v>
      </c>
      <c r="B401" t="str">
        <v>PK0674</v>
      </c>
      <c r="C401" t="str">
        <v>BALAKRISHNAN K</v>
      </c>
      <c r="D401" t="str">
        <f>IF(E401="PRODUCTION","DIRECT","INDIRECT")</f>
        <v>DIRECT</v>
      </c>
      <c r="E401" t="str">
        <v>PRODUCTION</v>
      </c>
      <c r="F401" t="str">
        <v>BIAS CUTTING-4</v>
      </c>
      <c r="G401" t="str">
        <v>CATEGORY III</v>
      </c>
      <c r="H401">
        <v>9499.12</v>
      </c>
      <c r="I401">
        <v>7750.340000000001</v>
      </c>
      <c r="J401">
        <v>757.88</v>
      </c>
      <c r="K401" s="1">
        <f>SUM(H401:J401)</f>
        <v>18007.340000000004</v>
      </c>
      <c r="L401">
        <v>1950</v>
      </c>
      <c r="M401">
        <f>ROUNDUP(K401*3.25%,0)</f>
        <v>586</v>
      </c>
      <c r="N401">
        <f>IF(G401="CATEGORY II",38,IF(G401="CATEGORY III",39,37))*26</f>
        <v>1014</v>
      </c>
      <c r="O401" s="1">
        <f>SUM(K401:N401)</f>
        <v>21557.340000000004</v>
      </c>
      <c r="P401">
        <v>5105</v>
      </c>
      <c r="Q401" s="1">
        <f>P401+O401</f>
        <v>26662.340000000004</v>
      </c>
      <c r="S401" s="1">
        <f>O401/26</f>
        <v>829.1284615384617</v>
      </c>
      <c r="T401" s="1">
        <f>K401/26/8*2</f>
        <v>173.14750000000004</v>
      </c>
    </row>
    <row r="402">
      <c r="A402" t="str">
        <f>LEFT(B402,2)</f>
        <v>PK</v>
      </c>
      <c r="B402" t="str">
        <v>PK0676</v>
      </c>
      <c r="C402" t="str">
        <v>BALAKRISHNAN M</v>
      </c>
      <c r="D402" t="str">
        <f>IF(E402="PRODUCTION","DIRECT","INDIRECT")</f>
        <v>INDIRECT</v>
      </c>
      <c r="E402" t="str">
        <v>QUALITY CONTROL</v>
      </c>
      <c r="F402" t="str">
        <v>Final Finish QA</v>
      </c>
      <c r="G402" t="str">
        <v>CATEGORY III</v>
      </c>
      <c r="H402">
        <v>9499.12</v>
      </c>
      <c r="I402">
        <v>7750.340000000001</v>
      </c>
      <c r="J402">
        <v>757.88</v>
      </c>
      <c r="K402" s="1">
        <f>SUM(H402:J402)</f>
        <v>18007.340000000004</v>
      </c>
      <c r="L402">
        <v>1950</v>
      </c>
      <c r="M402">
        <f>ROUNDUP(K402*3.25%,0)</f>
        <v>586</v>
      </c>
      <c r="N402">
        <f>IF(G402="CATEGORY II",38,IF(G402="CATEGORY III",39,37))*26</f>
        <v>1014</v>
      </c>
      <c r="O402" s="1">
        <f>SUM(K402:N402)</f>
        <v>21557.340000000004</v>
      </c>
      <c r="P402">
        <v>5105</v>
      </c>
      <c r="Q402" s="1">
        <f>P402+O402</f>
        <v>26662.340000000004</v>
      </c>
      <c r="S402" s="1">
        <f>O402/26</f>
        <v>829.1284615384617</v>
      </c>
      <c r="T402" s="1">
        <f>K402/26/8*2</f>
        <v>173.14750000000004</v>
      </c>
    </row>
    <row r="403">
      <c r="A403" t="str">
        <f>LEFT(B403,2)</f>
        <v>PK</v>
      </c>
      <c r="B403" t="str">
        <v>PK0677</v>
      </c>
      <c r="C403" t="str">
        <v>MUTHU A</v>
      </c>
      <c r="D403" t="str">
        <f>IF(E403="PRODUCTION","DIRECT","INDIRECT")</f>
        <v>DIRECT</v>
      </c>
      <c r="E403" t="str">
        <v>PRODUCTION</v>
      </c>
      <c r="F403" t="str">
        <v>TYRE BUILDING-P2</v>
      </c>
      <c r="G403" t="str">
        <v>CATEGORY III</v>
      </c>
      <c r="H403">
        <v>9499.12</v>
      </c>
      <c r="I403">
        <v>7750.340000000001</v>
      </c>
      <c r="J403">
        <v>717.88</v>
      </c>
      <c r="K403" s="1">
        <f>SUM(H403:J403)</f>
        <v>17967.340000000004</v>
      </c>
      <c r="L403">
        <v>1950</v>
      </c>
      <c r="M403">
        <f>ROUNDUP(K403*3.25%,0)</f>
        <v>584</v>
      </c>
      <c r="N403">
        <f>IF(G403="CATEGORY II",38,IF(G403="CATEGORY III",39,37))*26</f>
        <v>1014</v>
      </c>
      <c r="O403" s="1">
        <f>SUM(K403:N403)</f>
        <v>21515.340000000004</v>
      </c>
      <c r="P403">
        <v>5095</v>
      </c>
      <c r="Q403" s="1">
        <f>P403+O403</f>
        <v>26610.340000000004</v>
      </c>
      <c r="S403" s="1">
        <f>O403/26</f>
        <v>827.513076923077</v>
      </c>
      <c r="T403" s="1">
        <f>K403/26/8*2</f>
        <v>172.76288461538465</v>
      </c>
    </row>
    <row r="404">
      <c r="A404" t="str">
        <f>LEFT(B404,2)</f>
        <v>PK</v>
      </c>
      <c r="B404" t="str">
        <v>PK0678</v>
      </c>
      <c r="C404" t="str">
        <v>SURESH A ARUNKUMAR J</v>
      </c>
      <c r="D404" t="str">
        <f>IF(E404="PRODUCTION","DIRECT","INDIRECT")</f>
        <v>DIRECT</v>
      </c>
      <c r="E404" t="str">
        <v>PRODUCTION</v>
      </c>
      <c r="F404" t="str">
        <v>MIXING</v>
      </c>
      <c r="G404" t="str">
        <v>CATEGORY III</v>
      </c>
      <c r="H404">
        <v>9499.12</v>
      </c>
      <c r="I404">
        <v>7750.340000000001</v>
      </c>
      <c r="J404">
        <v>717.88</v>
      </c>
      <c r="K404" s="1">
        <f>SUM(H404:J404)</f>
        <v>17967.340000000004</v>
      </c>
      <c r="L404">
        <v>1950</v>
      </c>
      <c r="M404">
        <f>ROUNDUP(K404*3.25%,0)</f>
        <v>584</v>
      </c>
      <c r="N404">
        <f>IF(G404="CATEGORY II",38,IF(G404="CATEGORY III",39,37))*26</f>
        <v>1014</v>
      </c>
      <c r="O404" s="1">
        <f>SUM(K404:N404)</f>
        <v>21515.340000000004</v>
      </c>
      <c r="P404">
        <v>5095</v>
      </c>
      <c r="Q404" s="1">
        <f>P404+O404</f>
        <v>26610.340000000004</v>
      </c>
      <c r="S404" s="1">
        <f>O404/26</f>
        <v>827.513076923077</v>
      </c>
      <c r="T404" s="1">
        <f>K404/26/8*2</f>
        <v>172.76288461538465</v>
      </c>
    </row>
    <row r="405">
      <c r="A405" t="str">
        <f>LEFT(B405,2)</f>
        <v>PK</v>
      </c>
      <c r="B405" t="str">
        <v>PK0680</v>
      </c>
      <c r="C405" t="str">
        <v>KARUPPASAMY S</v>
      </c>
      <c r="D405" t="str">
        <f>IF(E405="PRODUCTION","DIRECT","INDIRECT")</f>
        <v>DIRECT</v>
      </c>
      <c r="E405" t="str">
        <v>PRODUCTION</v>
      </c>
      <c r="F405" t="str">
        <v>BAND BUILDING-P1</v>
      </c>
      <c r="G405" t="str">
        <v>CATEGORY III</v>
      </c>
      <c r="H405">
        <v>9499.12</v>
      </c>
      <c r="I405">
        <v>7750.340000000001</v>
      </c>
      <c r="J405">
        <v>717.88</v>
      </c>
      <c r="K405" s="1">
        <f>SUM(H405:J405)</f>
        <v>17967.340000000004</v>
      </c>
      <c r="L405">
        <v>1950</v>
      </c>
      <c r="M405">
        <f>ROUNDUP(K405*3.25%,0)</f>
        <v>584</v>
      </c>
      <c r="N405">
        <f>IF(G405="CATEGORY II",38,IF(G405="CATEGORY III",39,37))*26</f>
        <v>1014</v>
      </c>
      <c r="O405" s="1">
        <f>SUM(K405:N405)</f>
        <v>21515.340000000004</v>
      </c>
      <c r="P405">
        <v>5095</v>
      </c>
      <c r="Q405" s="1">
        <f>P405+O405</f>
        <v>26610.340000000004</v>
      </c>
      <c r="S405" s="1">
        <f>O405/26</f>
        <v>827.513076923077</v>
      </c>
      <c r="T405" s="1">
        <f>K405/26/8*2</f>
        <v>172.76288461538465</v>
      </c>
    </row>
    <row r="406">
      <c r="A406" t="str">
        <f>LEFT(B406,2)</f>
        <v>PK</v>
      </c>
      <c r="B406" t="str">
        <v>PK0681</v>
      </c>
      <c r="C406" t="str">
        <v>ESAKKI MUTHU S</v>
      </c>
      <c r="D406" t="str">
        <f>IF(E406="PRODUCTION","DIRECT","INDIRECT")</f>
        <v>DIRECT</v>
      </c>
      <c r="E406" t="str">
        <v>PRODUCTION</v>
      </c>
      <c r="F406" t="str">
        <v>MIXING</v>
      </c>
      <c r="G406" t="str">
        <v>CATEGORY III</v>
      </c>
      <c r="H406">
        <v>9499.12</v>
      </c>
      <c r="I406">
        <v>7750.340000000001</v>
      </c>
      <c r="J406">
        <v>717.88</v>
      </c>
      <c r="K406" s="1">
        <f>SUM(H406:J406)</f>
        <v>17967.340000000004</v>
      </c>
      <c r="L406">
        <v>1950</v>
      </c>
      <c r="M406">
        <f>ROUNDUP(K406*3.25%,0)</f>
        <v>584</v>
      </c>
      <c r="N406">
        <f>IF(G406="CATEGORY II",38,IF(G406="CATEGORY III",39,37))*26</f>
        <v>1014</v>
      </c>
      <c r="O406" s="1">
        <f>SUM(K406:N406)</f>
        <v>21515.340000000004</v>
      </c>
      <c r="P406">
        <v>5095</v>
      </c>
      <c r="Q406" s="1">
        <f>P406+O406</f>
        <v>26610.340000000004</v>
      </c>
      <c r="S406" s="1">
        <f>O406/26</f>
        <v>827.513076923077</v>
      </c>
      <c r="T406" s="1">
        <f>K406/26/8*2</f>
        <v>172.76288461538465</v>
      </c>
    </row>
    <row r="407">
      <c r="A407" t="str">
        <f>LEFT(B407,2)</f>
        <v>PK</v>
      </c>
      <c r="B407" t="str">
        <v>PK0684</v>
      </c>
      <c r="C407" t="str">
        <v>ARUMUGA NAINAR A</v>
      </c>
      <c r="D407" t="str">
        <f>IF(E407="PRODUCTION","DIRECT","INDIRECT")</f>
        <v>DIRECT</v>
      </c>
      <c r="E407" t="str">
        <v>PRODUCTION</v>
      </c>
      <c r="F407" t="str">
        <v>TYRE CURING</v>
      </c>
      <c r="G407" t="str">
        <v>CATEGORY III</v>
      </c>
      <c r="H407">
        <v>9499.12</v>
      </c>
      <c r="I407">
        <v>7750.340000000001</v>
      </c>
      <c r="J407">
        <v>717.88</v>
      </c>
      <c r="K407" s="1">
        <f>SUM(H407:J407)</f>
        <v>17967.340000000004</v>
      </c>
      <c r="L407">
        <v>1950</v>
      </c>
      <c r="M407">
        <f>ROUNDUP(K407*3.25%,0)</f>
        <v>584</v>
      </c>
      <c r="N407">
        <f>IF(G407="CATEGORY II",38,IF(G407="CATEGORY III",39,37))*26</f>
        <v>1014</v>
      </c>
      <c r="O407" s="1">
        <f>SUM(K407:N407)</f>
        <v>21515.340000000004</v>
      </c>
      <c r="P407">
        <v>5095</v>
      </c>
      <c r="Q407" s="1">
        <f>P407+O407</f>
        <v>26610.340000000004</v>
      </c>
      <c r="S407" s="1">
        <f>O407/26</f>
        <v>827.513076923077</v>
      </c>
      <c r="T407" s="1">
        <f>K407/26/8*2</f>
        <v>172.76288461538465</v>
      </c>
    </row>
    <row r="408">
      <c r="A408" t="str">
        <f>LEFT(B408,2)</f>
        <v>PK</v>
      </c>
      <c r="B408" t="str">
        <v>PK0688</v>
      </c>
      <c r="C408" t="str">
        <v>SHANMUGAMURALI G</v>
      </c>
      <c r="D408" t="str">
        <f>IF(E408="PRODUCTION","DIRECT","INDIRECT")</f>
        <v>DIRECT</v>
      </c>
      <c r="E408" t="str">
        <v>PRODUCTION</v>
      </c>
      <c r="F408" t="str">
        <v>TYRE BUILDING-P2</v>
      </c>
      <c r="G408" t="str">
        <v>CATEGORY III</v>
      </c>
      <c r="H408">
        <v>9499.12</v>
      </c>
      <c r="I408">
        <v>7750.340000000001</v>
      </c>
      <c r="J408">
        <v>607.88</v>
      </c>
      <c r="K408" s="1">
        <f>SUM(H408:J408)</f>
        <v>17857.340000000004</v>
      </c>
      <c r="L408">
        <v>1950</v>
      </c>
      <c r="M408">
        <f>ROUNDUP(K408*3.25%,0)</f>
        <v>581</v>
      </c>
      <c r="N408">
        <f>IF(G408="CATEGORY II",38,IF(G408="CATEGORY III",39,37))*26</f>
        <v>1014</v>
      </c>
      <c r="O408" s="1">
        <f>SUM(K408:N408)</f>
        <v>21402.340000000004</v>
      </c>
      <c r="P408">
        <v>4755</v>
      </c>
      <c r="Q408" s="1">
        <f>P408+O408</f>
        <v>26157.340000000004</v>
      </c>
      <c r="S408" s="1">
        <f>O408/26</f>
        <v>823.1669230769232</v>
      </c>
      <c r="T408" s="1">
        <f>K408/26/8*2</f>
        <v>171.70519230769236</v>
      </c>
    </row>
    <row r="409">
      <c r="A409" t="str">
        <f>LEFT(B409,2)</f>
        <v>PK</v>
      </c>
      <c r="B409" t="str">
        <v>PK0689</v>
      </c>
      <c r="C409" t="str">
        <v>KARTHICK V</v>
      </c>
      <c r="D409" t="str">
        <f>IF(E409="PRODUCTION","DIRECT","INDIRECT")</f>
        <v>DIRECT</v>
      </c>
      <c r="E409" t="str">
        <v>PRODUCTION</v>
      </c>
      <c r="F409" t="str">
        <v>BEAD WINDING</v>
      </c>
      <c r="G409" t="str">
        <v>CATEGORY III</v>
      </c>
      <c r="H409">
        <v>9499.12</v>
      </c>
      <c r="I409">
        <v>7750.340000000001</v>
      </c>
      <c r="J409">
        <v>607.88</v>
      </c>
      <c r="K409" s="1">
        <f>SUM(H409:J409)</f>
        <v>17857.340000000004</v>
      </c>
      <c r="L409">
        <v>1950</v>
      </c>
      <c r="M409">
        <f>ROUNDUP(K409*3.25%,0)</f>
        <v>581</v>
      </c>
      <c r="N409">
        <f>IF(G409="CATEGORY II",38,IF(G409="CATEGORY III",39,37))*26</f>
        <v>1014</v>
      </c>
      <c r="O409" s="1">
        <f>SUM(K409:N409)</f>
        <v>21402.340000000004</v>
      </c>
      <c r="P409">
        <v>4755</v>
      </c>
      <c r="Q409" s="1">
        <f>P409+O409</f>
        <v>26157.340000000004</v>
      </c>
      <c r="S409" s="1">
        <f>O409/26</f>
        <v>823.1669230769232</v>
      </c>
      <c r="T409" s="1">
        <f>K409/26/8*2</f>
        <v>171.70519230769236</v>
      </c>
    </row>
    <row r="410">
      <c r="A410" t="str">
        <f>LEFT(B410,2)</f>
        <v>PK</v>
      </c>
      <c r="B410" t="str">
        <v>PK0691</v>
      </c>
      <c r="C410" t="str">
        <v>BALASUNDARAM M</v>
      </c>
      <c r="D410" t="str">
        <f>IF(E410="PRODUCTION","DIRECT","INDIRECT")</f>
        <v>DIRECT</v>
      </c>
      <c r="E410" t="str">
        <v>PRODUCTION</v>
      </c>
      <c r="F410" t="str">
        <v>TYRE CURING</v>
      </c>
      <c r="G410" t="str">
        <v>CATEGORY III</v>
      </c>
      <c r="H410">
        <v>9499.12</v>
      </c>
      <c r="I410">
        <v>7750.340000000001</v>
      </c>
      <c r="J410">
        <v>607.88</v>
      </c>
      <c r="K410" s="1">
        <f>SUM(H410:J410)</f>
        <v>17857.340000000004</v>
      </c>
      <c r="L410">
        <v>1950</v>
      </c>
      <c r="M410">
        <f>ROUNDUP(K410*3.25%,0)</f>
        <v>581</v>
      </c>
      <c r="N410">
        <f>IF(G410="CATEGORY II",38,IF(G410="CATEGORY III",39,37))*26</f>
        <v>1014</v>
      </c>
      <c r="O410" s="1">
        <f>SUM(K410:N410)</f>
        <v>21402.340000000004</v>
      </c>
      <c r="P410">
        <v>4755</v>
      </c>
      <c r="Q410" s="1">
        <f>P410+O410</f>
        <v>26157.340000000004</v>
      </c>
      <c r="S410" s="1">
        <f>O410/26</f>
        <v>823.1669230769232</v>
      </c>
      <c r="T410" s="1">
        <f>K410/26/8*2</f>
        <v>171.70519230769236</v>
      </c>
    </row>
    <row r="411">
      <c r="A411" t="str">
        <f>LEFT(B411,2)</f>
        <v>PK</v>
      </c>
      <c r="B411" t="str">
        <v>PK0692</v>
      </c>
      <c r="C411" t="str">
        <v>THANGA MUTHU T</v>
      </c>
      <c r="D411" t="str">
        <f>IF(E411="PRODUCTION","DIRECT","INDIRECT")</f>
        <v>DIRECT</v>
      </c>
      <c r="E411" t="str">
        <v>PRODUCTION</v>
      </c>
      <c r="F411" t="str">
        <v>TYRE CURING</v>
      </c>
      <c r="G411" t="str">
        <v>CATEGORY III</v>
      </c>
      <c r="H411">
        <v>9499.12</v>
      </c>
      <c r="I411">
        <v>7750.340000000001</v>
      </c>
      <c r="J411">
        <v>607.88</v>
      </c>
      <c r="K411" s="1">
        <f>SUM(H411:J411)</f>
        <v>17857.340000000004</v>
      </c>
      <c r="L411">
        <v>1950</v>
      </c>
      <c r="M411">
        <f>ROUNDUP(K411*3.25%,0)</f>
        <v>581</v>
      </c>
      <c r="N411">
        <f>IF(G411="CATEGORY II",38,IF(G411="CATEGORY III",39,37))*26</f>
        <v>1014</v>
      </c>
      <c r="O411" s="1">
        <f>SUM(K411:N411)</f>
        <v>21402.340000000004</v>
      </c>
      <c r="P411">
        <v>4755</v>
      </c>
      <c r="Q411" s="1">
        <f>P411+O411</f>
        <v>26157.340000000004</v>
      </c>
      <c r="S411" s="1">
        <f>O411/26</f>
        <v>823.1669230769232</v>
      </c>
      <c r="T411" s="1">
        <f>K411/26/8*2</f>
        <v>171.70519230769236</v>
      </c>
    </row>
    <row r="412">
      <c r="A412" t="str">
        <f>LEFT(B412,2)</f>
        <v>PK</v>
      </c>
      <c r="B412" t="str">
        <v>PK0697</v>
      </c>
      <c r="C412" t="str">
        <v>KARUPPASAMY S</v>
      </c>
      <c r="D412" t="str">
        <f>IF(E412="PRODUCTION","DIRECT","INDIRECT")</f>
        <v>DIRECT</v>
      </c>
      <c r="E412" t="str">
        <v>PRODUCTION</v>
      </c>
      <c r="F412" t="str">
        <v>BAND BUILDING-P2</v>
      </c>
      <c r="G412" t="str">
        <v>CATEGORY III</v>
      </c>
      <c r="H412">
        <v>9499.12</v>
      </c>
      <c r="I412">
        <v>7750.340000000001</v>
      </c>
      <c r="J412">
        <v>797.88</v>
      </c>
      <c r="K412" s="1">
        <f>SUM(H412:J412)</f>
        <v>18047.340000000004</v>
      </c>
      <c r="L412">
        <v>1950</v>
      </c>
      <c r="M412">
        <f>ROUNDUP(K412*3.25%,0)</f>
        <v>587</v>
      </c>
      <c r="N412">
        <f>IF(G412="CATEGORY II",38,IF(G412="CATEGORY III",39,37))*26</f>
        <v>1014</v>
      </c>
      <c r="O412" s="1">
        <f>SUM(K412:N412)</f>
        <v>21598.340000000004</v>
      </c>
      <c r="P412">
        <v>5125</v>
      </c>
      <c r="Q412" s="1">
        <f>P412+O412</f>
        <v>26723.340000000004</v>
      </c>
      <c r="S412" s="1">
        <f>O412/26</f>
        <v>830.7053846153848</v>
      </c>
      <c r="T412" s="1">
        <f>K412/26/8*2</f>
        <v>173.53211538461542</v>
      </c>
    </row>
    <row r="413">
      <c r="A413" t="str">
        <f>LEFT(B413,2)</f>
        <v>PK</v>
      </c>
      <c r="B413" t="str">
        <v>PK0698</v>
      </c>
      <c r="C413" t="str">
        <v>VENKATESH M</v>
      </c>
      <c r="D413" t="str">
        <f>IF(E413="PRODUCTION","DIRECT","INDIRECT")</f>
        <v>DIRECT</v>
      </c>
      <c r="E413" t="str">
        <v>PRODUCTION</v>
      </c>
      <c r="F413" t="str">
        <v>TYRE BUILDING-P1</v>
      </c>
      <c r="G413" t="str">
        <v>CATEGORY III</v>
      </c>
      <c r="H413">
        <v>9499.12</v>
      </c>
      <c r="I413">
        <v>7750.340000000001</v>
      </c>
      <c r="J413">
        <v>757.88</v>
      </c>
      <c r="K413" s="1">
        <f>SUM(H413:J413)</f>
        <v>18007.340000000004</v>
      </c>
      <c r="L413">
        <v>1950</v>
      </c>
      <c r="M413">
        <f>ROUNDUP(K413*3.25%,0)</f>
        <v>586</v>
      </c>
      <c r="N413">
        <f>IF(G413="CATEGORY II",38,IF(G413="CATEGORY III",39,37))*26</f>
        <v>1014</v>
      </c>
      <c r="O413" s="1">
        <f>SUM(K413:N413)</f>
        <v>21557.340000000004</v>
      </c>
      <c r="P413">
        <v>5105</v>
      </c>
      <c r="Q413" s="1">
        <f>P413+O413</f>
        <v>26662.340000000004</v>
      </c>
      <c r="S413" s="1">
        <f>O413/26</f>
        <v>829.1284615384617</v>
      </c>
      <c r="T413" s="1">
        <f>K413/26/8*2</f>
        <v>173.14750000000004</v>
      </c>
    </row>
    <row r="414">
      <c r="A414" t="str">
        <f>LEFT(B414,2)</f>
        <v>PK</v>
      </c>
      <c r="B414" t="str">
        <v>PK0701</v>
      </c>
      <c r="C414" t="str">
        <v>CHINNADURAI M</v>
      </c>
      <c r="D414" t="str">
        <f>IF(E414="PRODUCTION","DIRECT","INDIRECT")</f>
        <v>INDIRECT</v>
      </c>
      <c r="E414" t="str">
        <v>ENGINEERING</v>
      </c>
      <c r="F414" t="str">
        <v>TCM - BD</v>
      </c>
      <c r="G414" t="str">
        <v>CATEGORY III</v>
      </c>
      <c r="H414">
        <v>9499.12</v>
      </c>
      <c r="I414">
        <v>7750.340000000001</v>
      </c>
      <c r="J414">
        <v>607.88</v>
      </c>
      <c r="K414" s="1">
        <f>SUM(H414:J414)</f>
        <v>17857.340000000004</v>
      </c>
      <c r="L414">
        <v>1950</v>
      </c>
      <c r="M414">
        <f>ROUNDUP(K414*3.25%,0)</f>
        <v>581</v>
      </c>
      <c r="N414">
        <f>IF(G414="CATEGORY II",38,IF(G414="CATEGORY III",39,37))*26</f>
        <v>1014</v>
      </c>
      <c r="O414" s="1">
        <f>SUM(K414:N414)</f>
        <v>21402.340000000004</v>
      </c>
      <c r="P414">
        <v>4755</v>
      </c>
      <c r="Q414" s="1">
        <f>P414+O414</f>
        <v>26157.340000000004</v>
      </c>
      <c r="S414" s="1">
        <f>O414/26</f>
        <v>823.1669230769232</v>
      </c>
      <c r="T414" s="1">
        <f>K414/26/8*2</f>
        <v>171.70519230769236</v>
      </c>
    </row>
    <row r="415">
      <c r="A415" t="str">
        <f>LEFT(B415,2)</f>
        <v>PK</v>
      </c>
      <c r="B415" t="str">
        <v>PK0705</v>
      </c>
      <c r="C415" t="str">
        <v>LAKSHMANA PANDI A</v>
      </c>
      <c r="D415" t="str">
        <f>IF(E415="PRODUCTION","DIRECT","INDIRECT")</f>
        <v>INDIRECT</v>
      </c>
      <c r="E415" t="str">
        <v>COMMERCIAL</v>
      </c>
      <c r="F415" t="str">
        <v>MATERIAL HANDLING STORES</v>
      </c>
      <c r="G415" t="str">
        <v>CATEGORY III</v>
      </c>
      <c r="H415">
        <v>9499.12</v>
      </c>
      <c r="I415">
        <v>7750.340000000001</v>
      </c>
      <c r="J415">
        <v>607.88</v>
      </c>
      <c r="K415" s="1">
        <f>SUM(H415:J415)</f>
        <v>17857.340000000004</v>
      </c>
      <c r="L415">
        <v>1950</v>
      </c>
      <c r="M415">
        <f>ROUNDUP(K415*3.25%,0)</f>
        <v>581</v>
      </c>
      <c r="N415">
        <f>IF(G415="CATEGORY II",38,IF(G415="CATEGORY III",39,37))*26</f>
        <v>1014</v>
      </c>
      <c r="O415" s="1">
        <f>SUM(K415:N415)</f>
        <v>21402.340000000004</v>
      </c>
      <c r="P415">
        <v>4755</v>
      </c>
      <c r="Q415" s="1">
        <f>P415+O415</f>
        <v>26157.340000000004</v>
      </c>
      <c r="S415" s="1">
        <f>O415/26</f>
        <v>823.1669230769232</v>
      </c>
      <c r="T415" s="1">
        <f>K415/26/8*2</f>
        <v>171.70519230769236</v>
      </c>
    </row>
    <row r="416">
      <c r="A416" t="str">
        <f>LEFT(B416,2)</f>
        <v>PK</v>
      </c>
      <c r="B416" t="str">
        <v>PK0706</v>
      </c>
      <c r="C416" t="str">
        <v>THANGA NAINAR M</v>
      </c>
      <c r="D416" t="str">
        <f>IF(E416="PRODUCTION","DIRECT","INDIRECT")</f>
        <v>DIRECT</v>
      </c>
      <c r="E416" t="str">
        <v>PRODUCTION</v>
      </c>
      <c r="F416" t="str">
        <v>BIAS MARANGONI&amp;BESTRY</v>
      </c>
      <c r="G416" t="str">
        <v>CATEGORY III</v>
      </c>
      <c r="H416">
        <v>9499.12</v>
      </c>
      <c r="I416">
        <v>7750.340000000001</v>
      </c>
      <c r="J416">
        <v>607.88</v>
      </c>
      <c r="K416" s="1">
        <f>SUM(H416:J416)</f>
        <v>17857.340000000004</v>
      </c>
      <c r="L416">
        <v>1950</v>
      </c>
      <c r="M416">
        <f>ROUNDUP(K416*3.25%,0)</f>
        <v>581</v>
      </c>
      <c r="N416">
        <f>IF(G416="CATEGORY II",38,IF(G416="CATEGORY III",39,37))*26</f>
        <v>1014</v>
      </c>
      <c r="O416" s="1">
        <f>SUM(K416:N416)</f>
        <v>21402.340000000004</v>
      </c>
      <c r="P416">
        <v>4755</v>
      </c>
      <c r="Q416" s="1">
        <f>P416+O416</f>
        <v>26157.340000000004</v>
      </c>
      <c r="S416" s="1">
        <f>O416/26</f>
        <v>823.1669230769232</v>
      </c>
      <c r="T416" s="1">
        <f>K416/26/8*2</f>
        <v>171.70519230769236</v>
      </c>
    </row>
    <row r="417">
      <c r="A417" t="str">
        <f>LEFT(B417,2)</f>
        <v>PK</v>
      </c>
      <c r="B417" t="str">
        <v>PK0708</v>
      </c>
      <c r="C417" t="str">
        <v>MARIAPPAN K</v>
      </c>
      <c r="D417" t="str">
        <f>IF(E417="PRODUCTION","DIRECT","INDIRECT")</f>
        <v>DIRECT</v>
      </c>
      <c r="E417" t="str">
        <v>PRODUCTION</v>
      </c>
      <c r="F417" t="str">
        <v>TYRE CURING</v>
      </c>
      <c r="G417" t="str">
        <v>CATEGORY III</v>
      </c>
      <c r="H417">
        <v>9499.12</v>
      </c>
      <c r="I417">
        <v>7750.340000000001</v>
      </c>
      <c r="J417">
        <v>607.88</v>
      </c>
      <c r="K417" s="1">
        <f>SUM(H417:J417)</f>
        <v>17857.340000000004</v>
      </c>
      <c r="L417">
        <v>1950</v>
      </c>
      <c r="M417">
        <f>ROUNDUP(K417*3.25%,0)</f>
        <v>581</v>
      </c>
      <c r="N417">
        <f>IF(G417="CATEGORY II",38,IF(G417="CATEGORY III",39,37))*26</f>
        <v>1014</v>
      </c>
      <c r="O417" s="1">
        <f>SUM(K417:N417)</f>
        <v>21402.340000000004</v>
      </c>
      <c r="P417">
        <v>4755</v>
      </c>
      <c r="Q417" s="1">
        <f>P417+O417</f>
        <v>26157.340000000004</v>
      </c>
      <c r="S417" s="1">
        <f>O417/26</f>
        <v>823.1669230769232</v>
      </c>
      <c r="T417" s="1">
        <f>K417/26/8*2</f>
        <v>171.70519230769236</v>
      </c>
    </row>
    <row r="418">
      <c r="A418" t="str">
        <f>LEFT(B418,2)</f>
        <v>PK</v>
      </c>
      <c r="B418" t="str">
        <v>PK0709</v>
      </c>
      <c r="C418" t="str">
        <v>RAJA A</v>
      </c>
      <c r="D418" t="str">
        <f>IF(E418="PRODUCTION","DIRECT","INDIRECT")</f>
        <v>DIRECT</v>
      </c>
      <c r="E418" t="str">
        <v>PRODUCTION</v>
      </c>
      <c r="F418" t="str">
        <v>BIAS MARANGONI&amp;BESTRY</v>
      </c>
      <c r="G418" t="str">
        <v>CATEGORY II</v>
      </c>
      <c r="H418">
        <v>9239.12</v>
      </c>
      <c r="I418">
        <v>7750.340000000001</v>
      </c>
      <c r="J418">
        <v>587.88</v>
      </c>
      <c r="K418" s="1">
        <f>SUM(H418:J418)</f>
        <v>17577.340000000004</v>
      </c>
      <c r="L418">
        <v>1950</v>
      </c>
      <c r="M418">
        <f>ROUNDUP(K418*3.25%,0)</f>
        <v>572</v>
      </c>
      <c r="N418">
        <f>IF(G418="CATEGORY II",38,IF(G418="CATEGORY III",39,37))*26</f>
        <v>988</v>
      </c>
      <c r="O418" s="1">
        <f>SUM(K418:N418)</f>
        <v>21087.340000000004</v>
      </c>
      <c r="P418">
        <v>4605</v>
      </c>
      <c r="Q418" s="1">
        <f>P418+O418</f>
        <v>25692.340000000004</v>
      </c>
      <c r="S418" s="1">
        <f>O418/26</f>
        <v>811.0515384615386</v>
      </c>
      <c r="T418" s="1">
        <f>K418/26/8*2</f>
        <v>169.01288461538465</v>
      </c>
    </row>
    <row r="419">
      <c r="A419" t="str">
        <f>LEFT(B419,2)</f>
        <v>PK</v>
      </c>
      <c r="B419" t="str">
        <v>PK0710</v>
      </c>
      <c r="C419" t="str">
        <v>NARAYANA MOORTHY E</v>
      </c>
      <c r="D419" t="str">
        <f>IF(E419="PRODUCTION","DIRECT","INDIRECT")</f>
        <v>DIRECT</v>
      </c>
      <c r="E419" t="str">
        <v>PRODUCTION</v>
      </c>
      <c r="F419" t="str">
        <v>TYRE CURING</v>
      </c>
      <c r="G419" t="str">
        <v>CATEGORY II</v>
      </c>
      <c r="H419">
        <v>9239.12</v>
      </c>
      <c r="I419">
        <v>7750.340000000001</v>
      </c>
      <c r="J419">
        <v>587.88</v>
      </c>
      <c r="K419" s="1">
        <f>SUM(H419:J419)</f>
        <v>17577.340000000004</v>
      </c>
      <c r="L419">
        <v>1950</v>
      </c>
      <c r="M419">
        <f>ROUNDUP(K419*3.25%,0)</f>
        <v>572</v>
      </c>
      <c r="N419">
        <f>IF(G419="CATEGORY II",38,IF(G419="CATEGORY III",39,37))*26</f>
        <v>988</v>
      </c>
      <c r="O419" s="1">
        <f>SUM(K419:N419)</f>
        <v>21087.340000000004</v>
      </c>
      <c r="P419">
        <v>4605</v>
      </c>
      <c r="Q419" s="1">
        <f>P419+O419</f>
        <v>25692.340000000004</v>
      </c>
      <c r="S419" s="1">
        <f>O419/26</f>
        <v>811.0515384615386</v>
      </c>
      <c r="T419" s="1">
        <f>K419/26/8*2</f>
        <v>169.01288461538465</v>
      </c>
    </row>
    <row r="420">
      <c r="A420" t="str">
        <f>LEFT(B420,2)</f>
        <v>PK</v>
      </c>
      <c r="B420" t="str">
        <v>PK0712</v>
      </c>
      <c r="C420" t="str">
        <v>MUJIPUR MOHAMMED BIJILI</v>
      </c>
      <c r="D420" t="str">
        <f>IF(E420="PRODUCTION","DIRECT","INDIRECT")</f>
        <v>INDIRECT</v>
      </c>
      <c r="E420" t="str">
        <v>ENGINEERING</v>
      </c>
      <c r="F420" t="str">
        <v>MOULD SHOP</v>
      </c>
      <c r="G420" t="str">
        <v>CATEGORY II</v>
      </c>
      <c r="H420">
        <v>9239.12</v>
      </c>
      <c r="I420">
        <v>7750.340000000001</v>
      </c>
      <c r="J420">
        <v>587.88</v>
      </c>
      <c r="K420" s="1">
        <f>SUM(H420:J420)</f>
        <v>17577.340000000004</v>
      </c>
      <c r="L420">
        <v>1950</v>
      </c>
      <c r="M420">
        <f>ROUNDUP(K420*3.25%,0)</f>
        <v>572</v>
      </c>
      <c r="N420">
        <f>IF(G420="CATEGORY II",38,IF(G420="CATEGORY III",39,37))*26</f>
        <v>988</v>
      </c>
      <c r="O420" s="1">
        <f>SUM(K420:N420)</f>
        <v>21087.340000000004</v>
      </c>
      <c r="P420">
        <v>4605</v>
      </c>
      <c r="Q420" s="1">
        <f>P420+O420</f>
        <v>25692.340000000004</v>
      </c>
      <c r="S420" s="1">
        <f>O420/26</f>
        <v>811.0515384615386</v>
      </c>
      <c r="T420" s="1">
        <f>K420/26/8*2</f>
        <v>169.01288461538465</v>
      </c>
    </row>
    <row r="421">
      <c r="A421" t="str">
        <f>LEFT(B421,2)</f>
        <v>PK</v>
      </c>
      <c r="B421" t="str">
        <v>PK0716</v>
      </c>
      <c r="C421" t="str">
        <v>VELUDOSS A</v>
      </c>
      <c r="D421" t="str">
        <f>IF(E421="PRODUCTION","DIRECT","INDIRECT")</f>
        <v>INDIRECT</v>
      </c>
      <c r="E421" t="str">
        <v>ENGINEERING</v>
      </c>
      <c r="F421" t="str">
        <v>TBM - DC Preparation</v>
      </c>
      <c r="G421" t="str">
        <v>CATEGORY II</v>
      </c>
      <c r="H421">
        <v>9239.12</v>
      </c>
      <c r="I421">
        <v>7750.340000000001</v>
      </c>
      <c r="J421">
        <v>587.88</v>
      </c>
      <c r="K421" s="1">
        <f>SUM(H421:J421)</f>
        <v>17577.340000000004</v>
      </c>
      <c r="L421">
        <v>1950</v>
      </c>
      <c r="M421">
        <f>ROUNDUP(K421*3.25%,0)</f>
        <v>572</v>
      </c>
      <c r="N421">
        <f>IF(G421="CATEGORY II",38,IF(G421="CATEGORY III",39,37))*26</f>
        <v>988</v>
      </c>
      <c r="O421" s="1">
        <f>SUM(K421:N421)</f>
        <v>21087.340000000004</v>
      </c>
      <c r="P421">
        <v>4605</v>
      </c>
      <c r="Q421" s="1">
        <f>P421+O421</f>
        <v>25692.340000000004</v>
      </c>
      <c r="S421" s="1">
        <f>O421/26</f>
        <v>811.0515384615386</v>
      </c>
      <c r="T421" s="1">
        <f>K421/26/8*2</f>
        <v>169.01288461538465</v>
      </c>
    </row>
    <row r="422">
      <c r="A422" t="str">
        <f>LEFT(B422,2)</f>
        <v>PK</v>
      </c>
      <c r="B422" t="str">
        <v>PK0720</v>
      </c>
      <c r="C422" t="str">
        <v>SHANMUGA RAJ S</v>
      </c>
      <c r="D422" t="str">
        <f>IF(E422="PRODUCTION","DIRECT","INDIRECT")</f>
        <v>INDIRECT</v>
      </c>
      <c r="E422" t="str">
        <v>ENGINEERING</v>
      </c>
      <c r="F422" t="str">
        <v>TBM - DC Preparation</v>
      </c>
      <c r="G422" t="str">
        <v>CATEGORY II</v>
      </c>
      <c r="H422">
        <v>9239.12</v>
      </c>
      <c r="I422">
        <v>7750.340000000001</v>
      </c>
      <c r="J422">
        <v>587.88</v>
      </c>
      <c r="K422" s="1">
        <f>SUM(H422:J422)</f>
        <v>17577.340000000004</v>
      </c>
      <c r="L422">
        <v>1950</v>
      </c>
      <c r="M422">
        <f>ROUNDUP(K422*3.25%,0)</f>
        <v>572</v>
      </c>
      <c r="N422">
        <f>IF(G422="CATEGORY II",38,IF(G422="CATEGORY III",39,37))*26</f>
        <v>988</v>
      </c>
      <c r="O422" s="1">
        <f>SUM(K422:N422)</f>
        <v>21087.340000000004</v>
      </c>
      <c r="P422">
        <v>4605</v>
      </c>
      <c r="Q422" s="1">
        <f>P422+O422</f>
        <v>25692.340000000004</v>
      </c>
      <c r="S422" s="1">
        <f>O422/26</f>
        <v>811.0515384615386</v>
      </c>
      <c r="T422" s="1">
        <f>K422/26/8*2</f>
        <v>169.01288461538465</v>
      </c>
    </row>
    <row r="423">
      <c r="A423" t="str">
        <f>LEFT(B423,2)</f>
        <v>PK</v>
      </c>
      <c r="B423" t="str">
        <v>PK0732</v>
      </c>
      <c r="C423" t="str">
        <v>ARULRAJ R</v>
      </c>
      <c r="D423" t="str">
        <f>IF(E423="PRODUCTION","DIRECT","INDIRECT")</f>
        <v>DIRECT</v>
      </c>
      <c r="E423" t="str">
        <v>PRODUCTION</v>
      </c>
      <c r="F423" t="str">
        <v>TYRE CURING</v>
      </c>
      <c r="G423" t="str">
        <v>CATEGORY II</v>
      </c>
      <c r="H423">
        <v>9239.12</v>
      </c>
      <c r="I423">
        <v>7750.340000000001</v>
      </c>
      <c r="J423">
        <v>577.88</v>
      </c>
      <c r="K423" s="1">
        <f>SUM(H423:J423)</f>
        <v>17567.340000000004</v>
      </c>
      <c r="L423">
        <v>1950</v>
      </c>
      <c r="M423">
        <f>ROUNDUP(K423*3.25%,0)</f>
        <v>571</v>
      </c>
      <c r="N423">
        <f>IF(G423="CATEGORY II",38,IF(G423="CATEGORY III",39,37))*26</f>
        <v>988</v>
      </c>
      <c r="O423" s="1">
        <f>SUM(K423:N423)</f>
        <v>21076.340000000004</v>
      </c>
      <c r="P423">
        <v>4345</v>
      </c>
      <c r="Q423" s="1">
        <f>P423+O423</f>
        <v>25421.340000000004</v>
      </c>
      <c r="S423" s="1">
        <f>O423/26</f>
        <v>810.6284615384617</v>
      </c>
      <c r="T423" s="1">
        <f>K423/26/8*2</f>
        <v>168.9167307692308</v>
      </c>
    </row>
    <row r="424">
      <c r="A424" t="str">
        <f>LEFT(B424,2)</f>
        <v>PK</v>
      </c>
      <c r="B424" t="str">
        <v>PK0733</v>
      </c>
      <c r="C424" t="str">
        <v>MARI SELVAM S</v>
      </c>
      <c r="D424" t="str">
        <f>IF(E424="PRODUCTION","DIRECT","INDIRECT")</f>
        <v>DIRECT</v>
      </c>
      <c r="E424" t="str">
        <v>PRODUCTION</v>
      </c>
      <c r="F424" t="str">
        <v>TYRE BUILDING-P3</v>
      </c>
      <c r="G424" t="str">
        <v>CATEGORY II</v>
      </c>
      <c r="H424">
        <v>9239.12</v>
      </c>
      <c r="I424">
        <v>7750.340000000001</v>
      </c>
      <c r="J424">
        <v>577.88</v>
      </c>
      <c r="K424" s="1">
        <f>SUM(H424:J424)</f>
        <v>17567.340000000004</v>
      </c>
      <c r="L424">
        <v>1950</v>
      </c>
      <c r="M424">
        <f>ROUNDUP(K424*3.25%,0)</f>
        <v>571</v>
      </c>
      <c r="N424">
        <f>IF(G424="CATEGORY II",38,IF(G424="CATEGORY III",39,37))*26</f>
        <v>988</v>
      </c>
      <c r="O424" s="1">
        <f>SUM(K424:N424)</f>
        <v>21076.340000000004</v>
      </c>
      <c r="P424">
        <v>4345</v>
      </c>
      <c r="Q424" s="1">
        <f>P424+O424</f>
        <v>25421.340000000004</v>
      </c>
      <c r="S424" s="1">
        <f>O424/26</f>
        <v>810.6284615384617</v>
      </c>
      <c r="T424" s="1">
        <f>K424/26/8*2</f>
        <v>168.9167307692308</v>
      </c>
    </row>
    <row r="425">
      <c r="A425" t="str">
        <f>LEFT(B425,2)</f>
        <v>PK</v>
      </c>
      <c r="B425" t="str">
        <v>PK0739</v>
      </c>
      <c r="C425" t="str">
        <v>CHINNA DURAI S</v>
      </c>
      <c r="D425" t="str">
        <f>IF(E425="PRODUCTION","DIRECT","INDIRECT")</f>
        <v>DIRECT</v>
      </c>
      <c r="E425" t="str">
        <v>PRODUCTION</v>
      </c>
      <c r="F425" t="str">
        <v>TYRE BUILDING-P3</v>
      </c>
      <c r="G425" t="str">
        <v>CATEGORY II</v>
      </c>
      <c r="H425">
        <v>9239.12</v>
      </c>
      <c r="I425">
        <v>7750.340000000001</v>
      </c>
      <c r="J425">
        <v>577.88</v>
      </c>
      <c r="K425" s="1">
        <f>SUM(H425:J425)</f>
        <v>17567.340000000004</v>
      </c>
      <c r="L425">
        <v>1950</v>
      </c>
      <c r="M425">
        <f>ROUNDUP(K425*3.25%,0)</f>
        <v>571</v>
      </c>
      <c r="N425">
        <f>IF(G425="CATEGORY II",38,IF(G425="CATEGORY III",39,37))*26</f>
        <v>988</v>
      </c>
      <c r="O425" s="1">
        <f>SUM(K425:N425)</f>
        <v>21076.340000000004</v>
      </c>
      <c r="P425">
        <v>4345</v>
      </c>
      <c r="Q425" s="1">
        <f>P425+O425</f>
        <v>25421.340000000004</v>
      </c>
      <c r="S425" s="1">
        <f>O425/26</f>
        <v>810.6284615384617</v>
      </c>
      <c r="T425" s="1">
        <f>K425/26/8*2</f>
        <v>168.9167307692308</v>
      </c>
    </row>
    <row r="426">
      <c r="A426" t="str">
        <f>LEFT(B426,2)</f>
        <v>PK</v>
      </c>
      <c r="B426" t="str">
        <v>PK0759</v>
      </c>
      <c r="C426" t="str">
        <v>MANGLESH ORAON</v>
      </c>
      <c r="D426" t="str">
        <f>IF(E426="PRODUCTION","DIRECT","INDIRECT")</f>
        <v>INDIRECT</v>
      </c>
      <c r="E426" t="str">
        <v>QUALITY CONTROL</v>
      </c>
      <c r="F426" t="str">
        <v>Final Finish QA</v>
      </c>
      <c r="G426" t="str">
        <v>CATEGORY II</v>
      </c>
      <c r="H426">
        <v>9239.12</v>
      </c>
      <c r="I426">
        <v>7750.340000000001</v>
      </c>
      <c r="J426">
        <v>577.88</v>
      </c>
      <c r="K426" s="1">
        <f>SUM(H426:J426)</f>
        <v>17567.340000000004</v>
      </c>
      <c r="L426">
        <v>1950</v>
      </c>
      <c r="M426">
        <f>ROUNDUP(K426*3.25%,0)</f>
        <v>571</v>
      </c>
      <c r="N426">
        <f>IF(G426="CATEGORY II",38,IF(G426="CATEGORY III",39,37))*26</f>
        <v>988</v>
      </c>
      <c r="O426" s="1">
        <f>SUM(K426:N426)</f>
        <v>21076.340000000004</v>
      </c>
      <c r="P426">
        <v>4345</v>
      </c>
      <c r="Q426" s="1">
        <f>P426+O426</f>
        <v>25421.340000000004</v>
      </c>
      <c r="S426" s="1">
        <f>O426/26</f>
        <v>810.6284615384617</v>
      </c>
      <c r="T426" s="1">
        <f>K426/26/8*2</f>
        <v>168.9167307692308</v>
      </c>
    </row>
    <row r="427">
      <c r="A427" t="str">
        <f>LEFT(B427,2)</f>
        <v>PK</v>
      </c>
      <c r="B427" t="str">
        <v>PK0789</v>
      </c>
      <c r="C427" t="str">
        <v>SARAVANAN K</v>
      </c>
      <c r="D427" t="str">
        <f>IF(E427="PRODUCTION","DIRECT","INDIRECT")</f>
        <v>DIRECT</v>
      </c>
      <c r="E427" t="str">
        <v>PRODUCTION</v>
      </c>
      <c r="F427" t="str">
        <v>TYRE BUILDING-P3</v>
      </c>
      <c r="G427" t="str">
        <v>CATEGORY II</v>
      </c>
      <c r="H427">
        <v>9239.12</v>
      </c>
      <c r="I427">
        <v>7750.340000000001</v>
      </c>
      <c r="J427">
        <v>577.88</v>
      </c>
      <c r="K427" s="1">
        <f>SUM(H427:J427)</f>
        <v>17567.340000000004</v>
      </c>
      <c r="L427">
        <v>1950</v>
      </c>
      <c r="M427">
        <f>ROUNDUP(K427*3.25%,0)</f>
        <v>571</v>
      </c>
      <c r="N427">
        <f>IF(G427="CATEGORY II",38,IF(G427="CATEGORY III",39,37))*26</f>
        <v>988</v>
      </c>
      <c r="O427" s="1">
        <f>SUM(K427:N427)</f>
        <v>21076.340000000004</v>
      </c>
      <c r="P427">
        <v>4345</v>
      </c>
      <c r="Q427" s="1">
        <f>P427+O427</f>
        <v>25421.340000000004</v>
      </c>
      <c r="S427" s="1">
        <f>O427/26</f>
        <v>810.6284615384617</v>
      </c>
      <c r="T427" s="1">
        <f>K427/26/8*2</f>
        <v>168.9167307692308</v>
      </c>
    </row>
    <row r="428">
      <c r="A428" t="str">
        <f>LEFT(B428,2)</f>
        <v>PK</v>
      </c>
      <c r="B428" t="str">
        <v>PK0797</v>
      </c>
      <c r="C428" t="str">
        <v>GANESAN S</v>
      </c>
      <c r="D428" t="str">
        <f>IF(E428="PRODUCTION","DIRECT","INDIRECT")</f>
        <v>DIRECT</v>
      </c>
      <c r="E428" t="str">
        <v>PRODUCTION</v>
      </c>
      <c r="F428" t="str">
        <v>MIXING</v>
      </c>
      <c r="G428" t="str">
        <v>CATEGORY III</v>
      </c>
      <c r="H428">
        <v>9499.12</v>
      </c>
      <c r="I428">
        <v>7750.340000000001</v>
      </c>
      <c r="J428">
        <v>847.88</v>
      </c>
      <c r="K428" s="1">
        <f>SUM(H428:J428)</f>
        <v>18097.340000000004</v>
      </c>
      <c r="L428">
        <v>1950</v>
      </c>
      <c r="M428">
        <f>ROUNDUP(K428*3.25%,0)</f>
        <v>589</v>
      </c>
      <c r="N428">
        <f>IF(G428="CATEGORY II",38,IF(G428="CATEGORY III",39,37))*26</f>
        <v>1014</v>
      </c>
      <c r="O428" s="1">
        <f>SUM(K428:N428)</f>
        <v>21650.340000000004</v>
      </c>
      <c r="P428">
        <v>5135</v>
      </c>
      <c r="Q428" s="1">
        <f>P428+O428</f>
        <v>26785.340000000004</v>
      </c>
      <c r="S428" s="1">
        <f>O428/26</f>
        <v>832.7053846153848</v>
      </c>
      <c r="T428" s="1">
        <f>K428/26/8*2</f>
        <v>174.01288461538465</v>
      </c>
    </row>
    <row r="429">
      <c r="A429" t="str">
        <f>LEFT(B429,2)</f>
        <v>PK</v>
      </c>
      <c r="B429" t="str">
        <v>PK0798</v>
      </c>
      <c r="C429" t="str">
        <v xml:space="preserve">GNANA ANTONY  </v>
      </c>
      <c r="D429" t="str">
        <f>IF(E429="PRODUCTION","DIRECT","INDIRECT")</f>
        <v>INDIRECT</v>
      </c>
      <c r="E429" t="str">
        <v>ENGINEERING</v>
      </c>
      <c r="F429" t="str">
        <v>TBM - DR</v>
      </c>
      <c r="G429" t="str">
        <v>CATEGORY III</v>
      </c>
      <c r="H429">
        <v>9499.12</v>
      </c>
      <c r="I429">
        <v>7750.340000000001</v>
      </c>
      <c r="J429">
        <v>797.88</v>
      </c>
      <c r="K429" s="1">
        <f>SUM(H429:J429)</f>
        <v>18047.340000000004</v>
      </c>
      <c r="L429">
        <v>1950</v>
      </c>
      <c r="M429">
        <f>ROUNDUP(K429*3.25%,0)</f>
        <v>587</v>
      </c>
      <c r="N429">
        <f>IF(G429="CATEGORY II",38,IF(G429="CATEGORY III",39,37))*26</f>
        <v>1014</v>
      </c>
      <c r="O429" s="1">
        <f>SUM(K429:N429)</f>
        <v>21598.340000000004</v>
      </c>
      <c r="P429">
        <v>5125</v>
      </c>
      <c r="Q429" s="1">
        <f>P429+O429</f>
        <v>26723.340000000004</v>
      </c>
      <c r="S429" s="1">
        <f>O429/26</f>
        <v>830.7053846153848</v>
      </c>
      <c r="T429" s="1">
        <f>K429/26/8*2</f>
        <v>173.53211538461542</v>
      </c>
    </row>
    <row r="430">
      <c r="A430" t="str">
        <f>LEFT(B430,2)</f>
        <v>PK</v>
      </c>
      <c r="B430" t="str">
        <v>PK0799</v>
      </c>
      <c r="C430" t="str">
        <v>KARTHICK CHANDRAN S</v>
      </c>
      <c r="D430" t="str">
        <f>IF(E430="PRODUCTION","DIRECT","INDIRECT")</f>
        <v>DIRECT</v>
      </c>
      <c r="E430" t="str">
        <v>PRODUCTION</v>
      </c>
      <c r="F430" t="str">
        <v>MIXING</v>
      </c>
      <c r="G430" t="str">
        <v>CATEGORY III</v>
      </c>
      <c r="H430">
        <v>9499.12</v>
      </c>
      <c r="I430">
        <v>7750.340000000001</v>
      </c>
      <c r="J430">
        <v>797.88</v>
      </c>
      <c r="K430" s="1">
        <f>SUM(H430:J430)</f>
        <v>18047.340000000004</v>
      </c>
      <c r="L430">
        <v>1950</v>
      </c>
      <c r="M430">
        <f>ROUNDUP(K430*3.25%,0)</f>
        <v>587</v>
      </c>
      <c r="N430">
        <f>IF(G430="CATEGORY II",38,IF(G430="CATEGORY III",39,37))*26</f>
        <v>1014</v>
      </c>
      <c r="O430" s="1">
        <f>SUM(K430:N430)</f>
        <v>21598.340000000004</v>
      </c>
      <c r="P430">
        <v>5125</v>
      </c>
      <c r="Q430" s="1">
        <f>P430+O430</f>
        <v>26723.340000000004</v>
      </c>
      <c r="S430" s="1">
        <f>O430/26</f>
        <v>830.7053846153848</v>
      </c>
      <c r="T430" s="1">
        <f>K430/26/8*2</f>
        <v>173.53211538461542</v>
      </c>
    </row>
    <row r="431">
      <c r="A431" t="str">
        <f>LEFT(B431,2)</f>
        <v>PK</v>
      </c>
      <c r="B431" t="str">
        <v>PK0800</v>
      </c>
      <c r="C431" t="str">
        <v>NARAYANAN K</v>
      </c>
      <c r="D431" t="str">
        <f>IF(E431="PRODUCTION","DIRECT","INDIRECT")</f>
        <v>DIRECT</v>
      </c>
      <c r="E431" t="str">
        <v>PRODUCTION</v>
      </c>
      <c r="F431" t="str">
        <v>TYRE CURING</v>
      </c>
      <c r="G431" t="str">
        <v>CATEGORY III</v>
      </c>
      <c r="H431">
        <v>9499.12</v>
      </c>
      <c r="I431">
        <v>7750.340000000001</v>
      </c>
      <c r="J431">
        <v>757.88</v>
      </c>
      <c r="K431" s="1">
        <f>SUM(H431:J431)</f>
        <v>18007.340000000004</v>
      </c>
      <c r="L431">
        <v>1950</v>
      </c>
      <c r="M431">
        <f>ROUNDUP(K431*3.25%,0)</f>
        <v>586</v>
      </c>
      <c r="N431">
        <f>IF(G431="CATEGORY II",38,IF(G431="CATEGORY III",39,37))*26</f>
        <v>1014</v>
      </c>
      <c r="O431" s="1">
        <f>SUM(K431:N431)</f>
        <v>21557.340000000004</v>
      </c>
      <c r="P431">
        <v>5105</v>
      </c>
      <c r="Q431" s="1">
        <f>P431+O431</f>
        <v>26662.340000000004</v>
      </c>
      <c r="S431" s="1">
        <f>O431/26</f>
        <v>829.1284615384617</v>
      </c>
      <c r="T431" s="1">
        <f>K431/26/8*2</f>
        <v>173.14750000000004</v>
      </c>
    </row>
    <row r="432">
      <c r="A432" t="str">
        <f>LEFT(B432,2)</f>
        <v>PK</v>
      </c>
      <c r="B432" t="str">
        <v>PK0802</v>
      </c>
      <c r="C432" t="str">
        <v>AROCKYARAJ C</v>
      </c>
      <c r="D432" t="str">
        <f>IF(E432="PRODUCTION","DIRECT","INDIRECT")</f>
        <v>DIRECT</v>
      </c>
      <c r="E432" t="str">
        <v>PRODUCTION</v>
      </c>
      <c r="F432" t="str">
        <v>TYRE BUILDING-P2</v>
      </c>
      <c r="G432" t="str">
        <v>CATEGORY III</v>
      </c>
      <c r="H432">
        <v>9499.12</v>
      </c>
      <c r="I432">
        <v>7750.340000000001</v>
      </c>
      <c r="J432">
        <v>757.88</v>
      </c>
      <c r="K432" s="1">
        <f>SUM(H432:J432)</f>
        <v>18007.340000000004</v>
      </c>
      <c r="L432">
        <v>1950</v>
      </c>
      <c r="M432">
        <f>ROUNDUP(K432*3.25%,0)</f>
        <v>586</v>
      </c>
      <c r="N432">
        <f>IF(G432="CATEGORY II",38,IF(G432="CATEGORY III",39,37))*26</f>
        <v>1014</v>
      </c>
      <c r="O432" s="1">
        <f>SUM(K432:N432)</f>
        <v>21557.340000000004</v>
      </c>
      <c r="P432">
        <v>5105</v>
      </c>
      <c r="Q432" s="1">
        <f>P432+O432</f>
        <v>26662.340000000004</v>
      </c>
      <c r="S432" s="1">
        <f>O432/26</f>
        <v>829.1284615384617</v>
      </c>
      <c r="T432" s="1">
        <f>K432/26/8*2</f>
        <v>173.14750000000004</v>
      </c>
    </row>
    <row r="433">
      <c r="A433" t="str">
        <f>LEFT(B433,2)</f>
        <v>PK</v>
      </c>
      <c r="B433" t="str">
        <v>PK0803</v>
      </c>
      <c r="C433" t="str">
        <v>SETHU RAMALINGAM V</v>
      </c>
      <c r="D433" t="str">
        <f>IF(E433="PRODUCTION","DIRECT","INDIRECT")</f>
        <v>INDIRECT</v>
      </c>
      <c r="E433" t="str">
        <v>ENGINEERING</v>
      </c>
      <c r="F433" t="str">
        <v>EEI-TBM</v>
      </c>
      <c r="G433" t="str">
        <v>CATEGORY III</v>
      </c>
      <c r="H433">
        <v>9499.12</v>
      </c>
      <c r="I433">
        <v>7750.340000000001</v>
      </c>
      <c r="J433">
        <v>757.88</v>
      </c>
      <c r="K433" s="1">
        <f>SUM(H433:J433)</f>
        <v>18007.340000000004</v>
      </c>
      <c r="L433">
        <v>1950</v>
      </c>
      <c r="M433">
        <f>ROUNDUP(K433*3.25%,0)</f>
        <v>586</v>
      </c>
      <c r="N433">
        <f>IF(G433="CATEGORY II",38,IF(G433="CATEGORY III",39,37))*26</f>
        <v>1014</v>
      </c>
      <c r="O433" s="1">
        <f>SUM(K433:N433)</f>
        <v>21557.340000000004</v>
      </c>
      <c r="P433">
        <v>5105</v>
      </c>
      <c r="Q433" s="1">
        <f>P433+O433</f>
        <v>26662.340000000004</v>
      </c>
      <c r="S433" s="1">
        <f>O433/26</f>
        <v>829.1284615384617</v>
      </c>
      <c r="T433" s="1">
        <f>K433/26/8*2</f>
        <v>173.14750000000004</v>
      </c>
    </row>
    <row r="434">
      <c r="A434" t="str">
        <f>LEFT(B434,2)</f>
        <v>PK</v>
      </c>
      <c r="B434" t="str">
        <v>PK0811</v>
      </c>
      <c r="C434" t="str">
        <v>PERUMAL P</v>
      </c>
      <c r="D434" t="str">
        <f>IF(E434="PRODUCTION","DIRECT","INDIRECT")</f>
        <v>DIRECT</v>
      </c>
      <c r="E434" t="str">
        <v>PRODUCTION</v>
      </c>
      <c r="F434" t="str">
        <v>MIXING</v>
      </c>
      <c r="G434" t="str">
        <v>CATEGORY III</v>
      </c>
      <c r="H434">
        <v>9499.12</v>
      </c>
      <c r="I434">
        <v>7750.340000000001</v>
      </c>
      <c r="J434">
        <v>797.88</v>
      </c>
      <c r="K434" s="1">
        <f>SUM(H434:J434)</f>
        <v>18047.340000000004</v>
      </c>
      <c r="L434">
        <v>1950</v>
      </c>
      <c r="M434">
        <f>ROUNDUP(K434*3.25%,0)</f>
        <v>587</v>
      </c>
      <c r="N434">
        <f>IF(G434="CATEGORY II",38,IF(G434="CATEGORY III",39,37))*26</f>
        <v>1014</v>
      </c>
      <c r="O434" s="1">
        <f>SUM(K434:N434)</f>
        <v>21598.340000000004</v>
      </c>
      <c r="P434">
        <v>5125</v>
      </c>
      <c r="Q434" s="1">
        <f>P434+O434</f>
        <v>26723.340000000004</v>
      </c>
      <c r="S434" s="1">
        <f>O434/26</f>
        <v>830.7053846153848</v>
      </c>
      <c r="T434" s="1">
        <f>K434/26/8*2</f>
        <v>173.53211538461542</v>
      </c>
    </row>
    <row r="435">
      <c r="A435" t="str">
        <f>LEFT(B435,2)</f>
        <v>PK</v>
      </c>
      <c r="B435" t="str">
        <v>PK0814</v>
      </c>
      <c r="C435" t="str">
        <v>BALA MURUGAN S</v>
      </c>
      <c r="D435" t="str">
        <f>IF(E435="PRODUCTION","DIRECT","INDIRECT")</f>
        <v>DIRECT</v>
      </c>
      <c r="E435" t="str">
        <v>PRODUCTION</v>
      </c>
      <c r="F435" t="str">
        <v>3 ROLL-P2</v>
      </c>
      <c r="G435" t="str">
        <v>CATEGORY III</v>
      </c>
      <c r="H435">
        <v>9499.12</v>
      </c>
      <c r="I435">
        <v>7750.340000000001</v>
      </c>
      <c r="J435">
        <v>717.88</v>
      </c>
      <c r="K435" s="1">
        <f>SUM(H435:J435)</f>
        <v>17967.340000000004</v>
      </c>
      <c r="L435">
        <v>1950</v>
      </c>
      <c r="M435">
        <f>ROUNDUP(K435*3.25%,0)</f>
        <v>584</v>
      </c>
      <c r="N435">
        <f>IF(G435="CATEGORY II",38,IF(G435="CATEGORY III",39,37))*26</f>
        <v>1014</v>
      </c>
      <c r="O435" s="1">
        <f>SUM(K435:N435)</f>
        <v>21515.340000000004</v>
      </c>
      <c r="P435">
        <v>5095</v>
      </c>
      <c r="Q435" s="1">
        <f>P435+O435</f>
        <v>26610.340000000004</v>
      </c>
      <c r="S435" s="1">
        <f>O435/26</f>
        <v>827.513076923077</v>
      </c>
      <c r="T435" s="1">
        <f>K435/26/8*2</f>
        <v>172.76288461538465</v>
      </c>
    </row>
    <row r="436">
      <c r="A436" t="str">
        <f>LEFT(B436,2)</f>
        <v>PK</v>
      </c>
      <c r="B436" t="str">
        <v>PK0816</v>
      </c>
      <c r="C436" t="str">
        <v>SELVAN S</v>
      </c>
      <c r="D436" t="str">
        <f>IF(E436="PRODUCTION","DIRECT","INDIRECT")</f>
        <v>DIRECT</v>
      </c>
      <c r="E436" t="str">
        <v>PRODUCTION</v>
      </c>
      <c r="F436" t="str">
        <v>TYRE CURING</v>
      </c>
      <c r="G436" t="str">
        <v>CATEGORY III</v>
      </c>
      <c r="H436">
        <v>9499.12</v>
      </c>
      <c r="I436">
        <v>7750.340000000001</v>
      </c>
      <c r="J436">
        <v>607.88</v>
      </c>
      <c r="K436" s="1">
        <f>SUM(H436:J436)</f>
        <v>17857.340000000004</v>
      </c>
      <c r="L436">
        <v>1950</v>
      </c>
      <c r="M436">
        <f>ROUNDUP(K436*3.25%,0)</f>
        <v>581</v>
      </c>
      <c r="N436">
        <f>IF(G436="CATEGORY II",38,IF(G436="CATEGORY III",39,37))*26</f>
        <v>1014</v>
      </c>
      <c r="O436" s="1">
        <f>SUM(K436:N436)</f>
        <v>21402.340000000004</v>
      </c>
      <c r="P436">
        <v>4755</v>
      </c>
      <c r="Q436" s="1">
        <f>P436+O436</f>
        <v>26157.340000000004</v>
      </c>
      <c r="S436" s="1">
        <f>O436/26</f>
        <v>823.1669230769232</v>
      </c>
      <c r="T436" s="1">
        <f>K436/26/8*2</f>
        <v>171.70519230769236</v>
      </c>
    </row>
    <row r="437">
      <c r="A437" t="str">
        <f>LEFT(B437,2)</f>
        <v>PK</v>
      </c>
      <c r="B437" t="str">
        <v>PK0819</v>
      </c>
      <c r="C437" t="str">
        <v>SUBRAMANIAN K</v>
      </c>
      <c r="D437" t="str">
        <f>IF(E437="PRODUCTION","DIRECT","INDIRECT")</f>
        <v>DIRECT</v>
      </c>
      <c r="E437" t="str">
        <v>PRODUCTION</v>
      </c>
      <c r="F437" t="str">
        <v>TYRE BUILDING-P3</v>
      </c>
      <c r="G437" t="str">
        <v>CATEGORY III</v>
      </c>
      <c r="H437">
        <v>9499.12</v>
      </c>
      <c r="I437">
        <v>7750.340000000001</v>
      </c>
      <c r="J437">
        <v>717.88</v>
      </c>
      <c r="K437" s="1">
        <f>SUM(H437:J437)</f>
        <v>17967.340000000004</v>
      </c>
      <c r="L437">
        <v>1950</v>
      </c>
      <c r="M437">
        <f>ROUNDUP(K437*3.25%,0)</f>
        <v>584</v>
      </c>
      <c r="N437">
        <f>IF(G437="CATEGORY II",38,IF(G437="CATEGORY III",39,37))*26</f>
        <v>1014</v>
      </c>
      <c r="O437" s="1">
        <f>SUM(K437:N437)</f>
        <v>21515.340000000004</v>
      </c>
      <c r="P437">
        <v>5095</v>
      </c>
      <c r="Q437" s="1">
        <f>P437+O437</f>
        <v>26610.340000000004</v>
      </c>
      <c r="S437" s="1">
        <f>O437/26</f>
        <v>827.513076923077</v>
      </c>
      <c r="T437" s="1">
        <f>K437/26/8*2</f>
        <v>172.76288461538465</v>
      </c>
    </row>
    <row r="438">
      <c r="A438" t="str">
        <f>LEFT(B438,2)</f>
        <v>PK</v>
      </c>
      <c r="B438" t="str">
        <v>PK0822</v>
      </c>
      <c r="C438" t="str">
        <v>PAL PANDI V</v>
      </c>
      <c r="D438" t="str">
        <f>IF(E438="PRODUCTION","DIRECT","INDIRECT")</f>
        <v>INDIRECT</v>
      </c>
      <c r="E438" t="str">
        <v>QUALITY CONTROL</v>
      </c>
      <c r="F438" t="str">
        <v>Tire building QA</v>
      </c>
      <c r="G438" t="str">
        <v>CATEGORY III</v>
      </c>
      <c r="H438">
        <v>9499.12</v>
      </c>
      <c r="I438">
        <v>7750.340000000001</v>
      </c>
      <c r="J438">
        <v>607.88</v>
      </c>
      <c r="K438" s="1">
        <f>SUM(H438:J438)</f>
        <v>17857.340000000004</v>
      </c>
      <c r="L438">
        <v>1950</v>
      </c>
      <c r="M438">
        <f>ROUNDUP(K438*3.25%,0)</f>
        <v>581</v>
      </c>
      <c r="N438">
        <f>IF(G438="CATEGORY II",38,IF(G438="CATEGORY III",39,37))*26</f>
        <v>1014</v>
      </c>
      <c r="O438" s="1">
        <f>SUM(K438:N438)</f>
        <v>21402.340000000004</v>
      </c>
      <c r="P438">
        <v>4755</v>
      </c>
      <c r="Q438" s="1">
        <f>P438+O438</f>
        <v>26157.340000000004</v>
      </c>
      <c r="S438" s="1">
        <f>O438/26</f>
        <v>823.1669230769232</v>
      </c>
      <c r="T438" s="1">
        <f>K438/26/8*2</f>
        <v>171.70519230769236</v>
      </c>
    </row>
    <row r="439">
      <c r="A439" t="str">
        <f>LEFT(B439,2)</f>
        <v>PK</v>
      </c>
      <c r="B439" t="str">
        <v>PK0827</v>
      </c>
      <c r="C439" t="str">
        <v>MANIVARANATHAN U</v>
      </c>
      <c r="D439" t="str">
        <f>IF(E439="PRODUCTION","DIRECT","INDIRECT")</f>
        <v>DIRECT</v>
      </c>
      <c r="E439" t="str">
        <v>PRODUCTION</v>
      </c>
      <c r="F439" t="str">
        <v>TYRE BUILDING-P1</v>
      </c>
      <c r="G439" t="str">
        <v>CATEGORY II</v>
      </c>
      <c r="H439">
        <v>9239.12</v>
      </c>
      <c r="I439">
        <v>7750.340000000001</v>
      </c>
      <c r="J439">
        <v>587.88</v>
      </c>
      <c r="K439" s="1">
        <f>SUM(H439:J439)</f>
        <v>17577.340000000004</v>
      </c>
      <c r="L439">
        <v>1950</v>
      </c>
      <c r="M439">
        <f>ROUNDUP(K439*3.25%,0)</f>
        <v>572</v>
      </c>
      <c r="N439">
        <f>IF(G439="CATEGORY II",38,IF(G439="CATEGORY III",39,37))*26</f>
        <v>988</v>
      </c>
      <c r="O439" s="1">
        <f>SUM(K439:N439)</f>
        <v>21087.340000000004</v>
      </c>
      <c r="P439">
        <v>4605</v>
      </c>
      <c r="Q439" s="1">
        <f>P439+O439</f>
        <v>25692.340000000004</v>
      </c>
      <c r="S439" s="1">
        <f>O439/26</f>
        <v>811.0515384615386</v>
      </c>
      <c r="T439" s="1">
        <f>K439/26/8*2</f>
        <v>169.01288461538465</v>
      </c>
    </row>
    <row r="440">
      <c r="A440" t="str">
        <f>LEFT(B440,2)</f>
        <v>PK</v>
      </c>
      <c r="B440" t="str">
        <v>PK0830</v>
      </c>
      <c r="C440" t="str">
        <v>SUDALAI MUTHU S</v>
      </c>
      <c r="D440" t="str">
        <f>IF(E440="PRODUCTION","DIRECT","INDIRECT")</f>
        <v>DIRECT</v>
      </c>
      <c r="E440" t="str">
        <v>PRODUCTION</v>
      </c>
      <c r="F440" t="str">
        <v>TYRE CURING</v>
      </c>
      <c r="G440" t="str">
        <v>CATEGORY II</v>
      </c>
      <c r="H440">
        <v>9239.12</v>
      </c>
      <c r="I440">
        <v>7750.340000000001</v>
      </c>
      <c r="J440">
        <v>587.88</v>
      </c>
      <c r="K440" s="1">
        <f>SUM(H440:J440)</f>
        <v>17577.340000000004</v>
      </c>
      <c r="L440">
        <v>1950</v>
      </c>
      <c r="M440">
        <f>ROUNDUP(K440*3.25%,0)</f>
        <v>572</v>
      </c>
      <c r="N440">
        <f>IF(G440="CATEGORY II",38,IF(G440="CATEGORY III",39,37))*26</f>
        <v>988</v>
      </c>
      <c r="O440" s="1">
        <f>SUM(K440:N440)</f>
        <v>21087.340000000004</v>
      </c>
      <c r="P440">
        <v>4605</v>
      </c>
      <c r="Q440" s="1">
        <f>P440+O440</f>
        <v>25692.340000000004</v>
      </c>
      <c r="S440" s="1">
        <f>O440/26</f>
        <v>811.0515384615386</v>
      </c>
      <c r="T440" s="1">
        <f>K440/26/8*2</f>
        <v>169.01288461538465</v>
      </c>
    </row>
    <row r="441">
      <c r="A441" t="str">
        <f>LEFT(B441,2)</f>
        <v>PK</v>
      </c>
      <c r="B441" t="str">
        <v>PK0841</v>
      </c>
      <c r="C441" t="str">
        <v>BALAMURUGAN S</v>
      </c>
      <c r="D441" t="str">
        <f>IF(E441="PRODUCTION","DIRECT","INDIRECT")</f>
        <v>DIRECT</v>
      </c>
      <c r="E441" t="str">
        <v>PRODUCTION</v>
      </c>
      <c r="F441" t="str">
        <v>RADIAL MARANGONI</v>
      </c>
      <c r="G441" t="str">
        <v>CATEGORY II</v>
      </c>
      <c r="H441">
        <v>9239.12</v>
      </c>
      <c r="I441">
        <v>7750.340000000001</v>
      </c>
      <c r="J441">
        <v>577.88</v>
      </c>
      <c r="K441" s="1">
        <f>SUM(H441:J441)</f>
        <v>17567.340000000004</v>
      </c>
      <c r="L441">
        <v>1950</v>
      </c>
      <c r="M441">
        <f>ROUNDUP(K441*3.25%,0)</f>
        <v>571</v>
      </c>
      <c r="N441">
        <f>IF(G441="CATEGORY II",38,IF(G441="CATEGORY III",39,37))*26</f>
        <v>988</v>
      </c>
      <c r="O441" s="1">
        <f>SUM(K441:N441)</f>
        <v>21076.340000000004</v>
      </c>
      <c r="P441">
        <v>4345</v>
      </c>
      <c r="Q441" s="1">
        <f>P441+O441</f>
        <v>25421.340000000004</v>
      </c>
      <c r="S441" s="1">
        <f>O441/26</f>
        <v>810.6284615384617</v>
      </c>
      <c r="T441" s="1">
        <f>K441/26/8*2</f>
        <v>168.9167307692308</v>
      </c>
    </row>
    <row r="442">
      <c r="A442" t="str">
        <f>LEFT(B442,2)</f>
        <v>PK</v>
      </c>
      <c r="B442" t="str">
        <v>PK0842</v>
      </c>
      <c r="C442" t="str">
        <v>PRAKASH K</v>
      </c>
      <c r="D442" t="str">
        <f>IF(E442="PRODUCTION","DIRECT","INDIRECT")</f>
        <v>INDIRECT</v>
      </c>
      <c r="E442" t="str">
        <v>QUALITY CONTROL</v>
      </c>
      <c r="F442" t="str">
        <v>Solid Tire QA</v>
      </c>
      <c r="G442" t="str">
        <v>CATEGORY II</v>
      </c>
      <c r="H442">
        <v>9239.12</v>
      </c>
      <c r="I442">
        <v>7750.340000000001</v>
      </c>
      <c r="J442">
        <v>577.88</v>
      </c>
      <c r="K442" s="1">
        <f>SUM(H442:J442)</f>
        <v>17567.340000000004</v>
      </c>
      <c r="L442">
        <v>1950</v>
      </c>
      <c r="M442">
        <f>ROUNDUP(K442*3.25%,0)</f>
        <v>571</v>
      </c>
      <c r="N442">
        <f>IF(G442="CATEGORY II",38,IF(G442="CATEGORY III",39,37))*26</f>
        <v>988</v>
      </c>
      <c r="O442" s="1">
        <f>SUM(K442:N442)</f>
        <v>21076.340000000004</v>
      </c>
      <c r="P442">
        <v>4345</v>
      </c>
      <c r="Q442" s="1">
        <f>P442+O442</f>
        <v>25421.340000000004</v>
      </c>
      <c r="S442" s="1">
        <f>O442/26</f>
        <v>810.6284615384617</v>
      </c>
      <c r="T442" s="1">
        <f>K442/26/8*2</f>
        <v>168.9167307692308</v>
      </c>
    </row>
    <row r="443">
      <c r="A443" t="str">
        <f>LEFT(B443,2)</f>
        <v>PK</v>
      </c>
      <c r="B443" t="str">
        <v>PK0852</v>
      </c>
      <c r="C443" t="str">
        <v>JOGENDRA ORAON</v>
      </c>
      <c r="D443" t="str">
        <f>IF(E443="PRODUCTION","DIRECT","INDIRECT")</f>
        <v>DIRECT</v>
      </c>
      <c r="E443" t="str">
        <v>PRODUCTION</v>
      </c>
      <c r="F443" t="str">
        <v>YANTHAI</v>
      </c>
      <c r="G443" t="str">
        <v>CATEGORY II</v>
      </c>
      <c r="H443">
        <v>9239.12</v>
      </c>
      <c r="I443">
        <v>7750.340000000001</v>
      </c>
      <c r="J443">
        <v>577.88</v>
      </c>
      <c r="K443" s="1">
        <f>SUM(H443:J443)</f>
        <v>17567.340000000004</v>
      </c>
      <c r="L443">
        <v>1950</v>
      </c>
      <c r="M443">
        <f>ROUNDUP(K443*3.25%,0)</f>
        <v>571</v>
      </c>
      <c r="N443">
        <f>IF(G443="CATEGORY II",38,IF(G443="CATEGORY III",39,37))*26</f>
        <v>988</v>
      </c>
      <c r="O443" s="1">
        <f>SUM(K443:N443)</f>
        <v>21076.340000000004</v>
      </c>
      <c r="P443">
        <v>4345</v>
      </c>
      <c r="Q443" s="1">
        <f>P443+O443</f>
        <v>25421.340000000004</v>
      </c>
      <c r="S443" s="1">
        <f>O443/26</f>
        <v>810.6284615384617</v>
      </c>
      <c r="T443" s="1">
        <f>K443/26/8*2</f>
        <v>168.9167307692308</v>
      </c>
    </row>
    <row r="444">
      <c r="A444" t="str">
        <f>LEFT(B444,2)</f>
        <v>PK</v>
      </c>
      <c r="B444" t="str">
        <v>PK0860</v>
      </c>
      <c r="C444" t="str">
        <v>KUMARESAN A</v>
      </c>
      <c r="D444" t="str">
        <f>IF(E444="PRODUCTION","DIRECT","INDIRECT")</f>
        <v>DIRECT</v>
      </c>
      <c r="E444" t="str">
        <v>PRODUCTION</v>
      </c>
      <c r="F444" t="str">
        <v>RADIAL MARANGONI</v>
      </c>
      <c r="G444" t="str">
        <v>CATEGORY II</v>
      </c>
      <c r="H444">
        <v>9239.12</v>
      </c>
      <c r="I444">
        <v>7750.340000000001</v>
      </c>
      <c r="J444">
        <v>577.88</v>
      </c>
      <c r="K444" s="1">
        <f>SUM(H444:J444)</f>
        <v>17567.340000000004</v>
      </c>
      <c r="L444">
        <v>1950</v>
      </c>
      <c r="M444">
        <f>ROUNDUP(K444*3.25%,0)</f>
        <v>571</v>
      </c>
      <c r="N444">
        <f>IF(G444="CATEGORY II",38,IF(G444="CATEGORY III",39,37))*26</f>
        <v>988</v>
      </c>
      <c r="O444" s="1">
        <f>SUM(K444:N444)</f>
        <v>21076.340000000004</v>
      </c>
      <c r="P444">
        <v>4345</v>
      </c>
      <c r="Q444" s="1">
        <f>P444+O444</f>
        <v>25421.340000000004</v>
      </c>
      <c r="S444" s="1">
        <f>O444/26</f>
        <v>810.6284615384617</v>
      </c>
      <c r="T444" s="1">
        <f>K444/26/8*2</f>
        <v>168.9167307692308</v>
      </c>
    </row>
    <row r="445">
      <c r="A445" t="str">
        <f>LEFT(B445,2)</f>
        <v>PK</v>
      </c>
      <c r="B445" t="str">
        <v>PK0861</v>
      </c>
      <c r="C445" t="str">
        <v>KARPAGA ARASAN S</v>
      </c>
      <c r="D445" t="str">
        <f>IF(E445="PRODUCTION","DIRECT","INDIRECT")</f>
        <v>DIRECT</v>
      </c>
      <c r="E445" t="str">
        <v>PRODUCTION</v>
      </c>
      <c r="F445" t="str">
        <v>TYRE BUILDING-P1</v>
      </c>
      <c r="G445" t="str">
        <v>CATEGORY II</v>
      </c>
      <c r="H445">
        <v>9239.12</v>
      </c>
      <c r="I445">
        <v>7750.340000000001</v>
      </c>
      <c r="J445">
        <v>577.88</v>
      </c>
      <c r="K445" s="1">
        <f>SUM(H445:J445)</f>
        <v>17567.340000000004</v>
      </c>
      <c r="L445">
        <v>1950</v>
      </c>
      <c r="M445">
        <f>ROUNDUP(K445*3.25%,0)</f>
        <v>571</v>
      </c>
      <c r="N445">
        <f>IF(G445="CATEGORY II",38,IF(G445="CATEGORY III",39,37))*26</f>
        <v>988</v>
      </c>
      <c r="O445" s="1">
        <f>SUM(K445:N445)</f>
        <v>21076.340000000004</v>
      </c>
      <c r="P445">
        <v>4345</v>
      </c>
      <c r="Q445" s="1">
        <f>P445+O445</f>
        <v>25421.340000000004</v>
      </c>
      <c r="S445" s="1">
        <f>O445/26</f>
        <v>810.6284615384617</v>
      </c>
      <c r="T445" s="1">
        <f>K445/26/8*2</f>
        <v>168.9167307692308</v>
      </c>
    </row>
    <row r="446">
      <c r="A446" t="str">
        <f>LEFT(B446,2)</f>
        <v>PK</v>
      </c>
      <c r="B446" t="str">
        <v>PK0872</v>
      </c>
      <c r="C446" t="str">
        <v>RAVI ORAON</v>
      </c>
      <c r="D446" t="str">
        <f>IF(E446="PRODUCTION","DIRECT","INDIRECT")</f>
        <v>INDIRECT</v>
      </c>
      <c r="E446" t="str">
        <v>ENGINEERING</v>
      </c>
      <c r="F446" t="str">
        <v>MIXING MAINTENANCE</v>
      </c>
      <c r="G446" t="str">
        <v>CATEGORY II</v>
      </c>
      <c r="H446">
        <v>9239.12</v>
      </c>
      <c r="I446">
        <v>7750.340000000001</v>
      </c>
      <c r="J446">
        <v>577.88</v>
      </c>
      <c r="K446" s="1">
        <f>SUM(H446:J446)</f>
        <v>17567.340000000004</v>
      </c>
      <c r="L446">
        <v>1950</v>
      </c>
      <c r="M446">
        <f>ROUNDUP(K446*3.25%,0)</f>
        <v>571</v>
      </c>
      <c r="N446">
        <f>IF(G446="CATEGORY II",38,IF(G446="CATEGORY III",39,37))*26</f>
        <v>988</v>
      </c>
      <c r="O446" s="1">
        <f>SUM(K446:N446)</f>
        <v>21076.340000000004</v>
      </c>
      <c r="P446">
        <v>4345</v>
      </c>
      <c r="Q446" s="1">
        <f>P446+O446</f>
        <v>25421.340000000004</v>
      </c>
      <c r="S446" s="1">
        <f>O446/26</f>
        <v>810.6284615384617</v>
      </c>
      <c r="T446" s="1">
        <f>K446/26/8*2</f>
        <v>168.9167307692308</v>
      </c>
    </row>
    <row r="447">
      <c r="A447" t="str">
        <f>LEFT(B447,2)</f>
        <v>PK</v>
      </c>
      <c r="B447" t="str">
        <v>PK0890</v>
      </c>
      <c r="C447" t="str">
        <v>ABUAKLA MOHAMED RAFIK</v>
      </c>
      <c r="D447" t="str">
        <f>IF(E447="PRODUCTION","DIRECT","INDIRECT")</f>
        <v>DIRECT</v>
      </c>
      <c r="E447" t="str">
        <v>PRODUCTION</v>
      </c>
      <c r="F447" t="str">
        <v>BAND BUILDING-P1</v>
      </c>
      <c r="G447" t="str">
        <v>CATEGORY II</v>
      </c>
      <c r="H447">
        <v>9239.12</v>
      </c>
      <c r="I447">
        <v>7750.340000000001</v>
      </c>
      <c r="J447">
        <v>577.88</v>
      </c>
      <c r="K447" s="1">
        <f>SUM(H447:J447)</f>
        <v>17567.340000000004</v>
      </c>
      <c r="L447">
        <v>1950</v>
      </c>
      <c r="M447">
        <f>ROUNDUP(K447*3.25%,0)</f>
        <v>571</v>
      </c>
      <c r="N447">
        <f>IF(G447="CATEGORY II",38,IF(G447="CATEGORY III",39,37))*26</f>
        <v>988</v>
      </c>
      <c r="O447" s="1">
        <f>SUM(K447:N447)</f>
        <v>21076.340000000004</v>
      </c>
      <c r="P447">
        <v>4345</v>
      </c>
      <c r="Q447" s="1">
        <f>P447+O447</f>
        <v>25421.340000000004</v>
      </c>
      <c r="S447" s="1">
        <f>O447/26</f>
        <v>810.6284615384617</v>
      </c>
      <c r="T447" s="1">
        <f>K447/26/8*2</f>
        <v>168.9167307692308</v>
      </c>
    </row>
    <row r="448">
      <c r="A448" t="str">
        <f>LEFT(B448,2)</f>
        <v>PK</v>
      </c>
      <c r="B448" t="str">
        <v>PK0895</v>
      </c>
      <c r="C448" t="str">
        <v>SUHAIL MOHAMED ISMAIL</v>
      </c>
      <c r="D448" t="str">
        <f>IF(E448="PRODUCTION","DIRECT","INDIRECT")</f>
        <v>DIRECT</v>
      </c>
      <c r="E448" t="str">
        <v>PRODUCTION</v>
      </c>
      <c r="F448" t="str">
        <v>TYRE CURING</v>
      </c>
      <c r="G448" t="str">
        <v>CATEGORY II</v>
      </c>
      <c r="H448">
        <v>9239.12</v>
      </c>
      <c r="I448">
        <v>7750.340000000001</v>
      </c>
      <c r="J448">
        <v>577.88</v>
      </c>
      <c r="K448" s="1">
        <f>SUM(H448:J448)</f>
        <v>17567.340000000004</v>
      </c>
      <c r="L448">
        <v>1950</v>
      </c>
      <c r="M448">
        <f>ROUNDUP(K448*3.25%,0)</f>
        <v>571</v>
      </c>
      <c r="N448">
        <f>IF(G448="CATEGORY II",38,IF(G448="CATEGORY III",39,37))*26</f>
        <v>988</v>
      </c>
      <c r="O448" s="1">
        <f>SUM(K448:N448)</f>
        <v>21076.340000000004</v>
      </c>
      <c r="P448">
        <v>4345</v>
      </c>
      <c r="Q448" s="1">
        <f>P448+O448</f>
        <v>25421.340000000004</v>
      </c>
      <c r="S448" s="1">
        <f>O448/26</f>
        <v>810.6284615384617</v>
      </c>
      <c r="T448" s="1">
        <f>K448/26/8*2</f>
        <v>168.9167307692308</v>
      </c>
    </row>
    <row r="449">
      <c r="A449" t="str">
        <f>LEFT(B449,2)</f>
        <v>PK</v>
      </c>
      <c r="B449" t="str">
        <v>PK0918</v>
      </c>
      <c r="C449" t="str">
        <v>SHANKER ORAON</v>
      </c>
      <c r="D449" t="str">
        <f>IF(E449="PRODUCTION","DIRECT","INDIRECT")</f>
        <v>DIRECT</v>
      </c>
      <c r="E449" t="str">
        <v>PRODUCTION</v>
      </c>
      <c r="F449" t="str">
        <v>TYRE CURING</v>
      </c>
      <c r="G449" t="str">
        <v>CATEGORY II</v>
      </c>
      <c r="H449">
        <v>9239.12</v>
      </c>
      <c r="I449">
        <v>7750.340000000001</v>
      </c>
      <c r="J449">
        <v>557.88</v>
      </c>
      <c r="K449" s="1">
        <f>SUM(H449:J449)</f>
        <v>17547.340000000004</v>
      </c>
      <c r="L449">
        <v>1950</v>
      </c>
      <c r="M449">
        <f>ROUNDUP(K449*3.25%,0)</f>
        <v>571</v>
      </c>
      <c r="N449">
        <f>IF(G449="CATEGORY II",38,IF(G449="CATEGORY III",39,37))*26</f>
        <v>988</v>
      </c>
      <c r="O449" s="1">
        <f>SUM(K449:N449)</f>
        <v>21056.340000000004</v>
      </c>
      <c r="P449">
        <v>4095</v>
      </c>
      <c r="Q449" s="1">
        <f>P449+O449</f>
        <v>25151.340000000004</v>
      </c>
      <c r="S449" s="1">
        <f>O449/26</f>
        <v>809.8592307692309</v>
      </c>
      <c r="T449" s="1">
        <f>K449/26/8*2</f>
        <v>168.7244230769231</v>
      </c>
    </row>
    <row r="450">
      <c r="A450" t="str">
        <f>LEFT(B450,2)</f>
        <v>PK</v>
      </c>
      <c r="B450" t="str">
        <v>PK0925</v>
      </c>
      <c r="C450" t="str">
        <v>PARTHIPAN MURUGAN</v>
      </c>
      <c r="D450" t="str">
        <f>IF(E450="PRODUCTION","DIRECT","INDIRECT")</f>
        <v>INDIRECT</v>
      </c>
      <c r="E450" t="str">
        <v>ENGINEERING</v>
      </c>
      <c r="F450" t="str">
        <v>EEI-TBM</v>
      </c>
      <c r="G450" t="str">
        <v>CATEGORY II</v>
      </c>
      <c r="H450">
        <v>9239.12</v>
      </c>
      <c r="I450">
        <v>7750.340000000001</v>
      </c>
      <c r="J450">
        <v>557.88</v>
      </c>
      <c r="K450" s="1">
        <f>SUM(H450:J450)</f>
        <v>17547.340000000004</v>
      </c>
      <c r="L450">
        <v>1950</v>
      </c>
      <c r="M450">
        <f>ROUNDUP(K450*3.25%,0)</f>
        <v>571</v>
      </c>
      <c r="N450">
        <f>IF(G450="CATEGORY II",38,IF(G450="CATEGORY III",39,37))*26</f>
        <v>988</v>
      </c>
      <c r="O450" s="1">
        <f>SUM(K450:N450)</f>
        <v>21056.340000000004</v>
      </c>
      <c r="P450">
        <v>4095</v>
      </c>
      <c r="Q450" s="1">
        <f>P450+O450</f>
        <v>25151.340000000004</v>
      </c>
      <c r="S450" s="1">
        <f>O450/26</f>
        <v>809.8592307692309</v>
      </c>
      <c r="T450" s="1">
        <f>K450/26/8*2</f>
        <v>168.7244230769231</v>
      </c>
    </row>
    <row r="451">
      <c r="A451" t="str">
        <f>LEFT(B451,2)</f>
        <v>PK</v>
      </c>
      <c r="B451" t="str">
        <v>PK0926</v>
      </c>
      <c r="C451" t="str">
        <v>ARMUGAM ALIAS MAHARAJA</v>
      </c>
      <c r="D451" t="str">
        <f>IF(E451="PRODUCTION","DIRECT","INDIRECT")</f>
        <v>INDIRECT</v>
      </c>
      <c r="E451" t="str">
        <v>QUALITY CONTROL</v>
      </c>
      <c r="F451" t="str">
        <v>Final Finish QA</v>
      </c>
      <c r="G451" t="str">
        <v>CATEGORY II</v>
      </c>
      <c r="H451">
        <v>9239.12</v>
      </c>
      <c r="I451">
        <v>7750.340000000001</v>
      </c>
      <c r="J451">
        <v>557.88</v>
      </c>
      <c r="K451" s="1">
        <f>SUM(H451:J451)</f>
        <v>17547.340000000004</v>
      </c>
      <c r="L451">
        <v>1950</v>
      </c>
      <c r="M451">
        <f>ROUNDUP(K451*3.25%,0)</f>
        <v>571</v>
      </c>
      <c r="N451">
        <f>IF(G451="CATEGORY II",38,IF(G451="CATEGORY III",39,37))*26</f>
        <v>988</v>
      </c>
      <c r="O451" s="1">
        <f>SUM(K451:N451)</f>
        <v>21056.340000000004</v>
      </c>
      <c r="P451">
        <v>4095</v>
      </c>
      <c r="Q451" s="1">
        <f>P451+O451</f>
        <v>25151.340000000004</v>
      </c>
      <c r="S451" s="1">
        <f>O451/26</f>
        <v>809.8592307692309</v>
      </c>
      <c r="T451" s="1">
        <f>K451/26/8*2</f>
        <v>168.7244230769231</v>
      </c>
    </row>
    <row r="452">
      <c r="A452" t="str">
        <f>LEFT(B452,2)</f>
        <v>PK</v>
      </c>
      <c r="B452" t="str">
        <v>PK0928</v>
      </c>
      <c r="C452" t="str">
        <v>MURUGAPERUMAL NATARAJAN</v>
      </c>
      <c r="D452" t="str">
        <f>IF(E452="PRODUCTION","DIRECT","INDIRECT")</f>
        <v>INDIRECT</v>
      </c>
      <c r="E452" t="str">
        <v>QUALITY CONTROL</v>
      </c>
      <c r="F452" t="str">
        <v>Final Finish QA</v>
      </c>
      <c r="G452" t="str">
        <v>CATEGORY II</v>
      </c>
      <c r="H452">
        <v>9239.12</v>
      </c>
      <c r="I452">
        <v>7750.340000000001</v>
      </c>
      <c r="J452">
        <v>557.88</v>
      </c>
      <c r="K452" s="1">
        <f>SUM(H452:J452)</f>
        <v>17547.340000000004</v>
      </c>
      <c r="L452">
        <v>1950</v>
      </c>
      <c r="M452">
        <f>ROUNDUP(K452*3.25%,0)</f>
        <v>571</v>
      </c>
      <c r="N452">
        <f>IF(G452="CATEGORY II",38,IF(G452="CATEGORY III",39,37))*26</f>
        <v>988</v>
      </c>
      <c r="O452" s="1">
        <f>SUM(K452:N452)</f>
        <v>21056.340000000004</v>
      </c>
      <c r="P452">
        <v>4095</v>
      </c>
      <c r="Q452" s="1">
        <f>P452+O452</f>
        <v>25151.340000000004</v>
      </c>
      <c r="S452" s="1">
        <f>O452/26</f>
        <v>809.8592307692309</v>
      </c>
      <c r="T452" s="1">
        <f>K452/26/8*2</f>
        <v>168.7244230769231</v>
      </c>
    </row>
    <row r="453">
      <c r="A453" t="str">
        <f>LEFT(B453,2)</f>
        <v>PK</v>
      </c>
      <c r="B453" t="str">
        <v>PK0932</v>
      </c>
      <c r="C453" t="str">
        <v>MURUGESH SHANMUGASUNDARAM</v>
      </c>
      <c r="D453" t="str">
        <f>IF(E453="PRODUCTION","DIRECT","INDIRECT")</f>
        <v>DIRECT</v>
      </c>
      <c r="E453" t="str">
        <v>PRODUCTION</v>
      </c>
      <c r="F453" t="str">
        <v>TYRE CURING</v>
      </c>
      <c r="G453" t="str">
        <v>CATEGORY II</v>
      </c>
      <c r="H453">
        <v>9239.12</v>
      </c>
      <c r="I453">
        <v>7750.340000000001</v>
      </c>
      <c r="J453">
        <v>557.88</v>
      </c>
      <c r="K453" s="1">
        <f>SUM(H453:J453)</f>
        <v>17547.340000000004</v>
      </c>
      <c r="L453">
        <v>1950</v>
      </c>
      <c r="M453">
        <f>ROUNDUP(K453*3.25%,0)</f>
        <v>571</v>
      </c>
      <c r="N453">
        <f>IF(G453="CATEGORY II",38,IF(G453="CATEGORY III",39,37))*26</f>
        <v>988</v>
      </c>
      <c r="O453" s="1">
        <f>SUM(K453:N453)</f>
        <v>21056.340000000004</v>
      </c>
      <c r="P453">
        <v>4095</v>
      </c>
      <c r="Q453" s="1">
        <f>P453+O453</f>
        <v>25151.340000000004</v>
      </c>
      <c r="S453" s="1">
        <f>O453/26</f>
        <v>809.8592307692309</v>
      </c>
      <c r="T453" s="1">
        <f>K453/26/8*2</f>
        <v>168.7244230769231</v>
      </c>
    </row>
    <row r="454">
      <c r="A454" t="str">
        <f>LEFT(B454,2)</f>
        <v>PK</v>
      </c>
      <c r="B454" t="str">
        <v>PK0941</v>
      </c>
      <c r="C454" t="str">
        <v>MOHAMED NIYAS</v>
      </c>
      <c r="D454" t="str">
        <f>IF(E454="PRODUCTION","DIRECT","INDIRECT")</f>
        <v>DIRECT</v>
      </c>
      <c r="E454" t="str">
        <v>PRODUCTION</v>
      </c>
      <c r="F454" t="str">
        <v>BAND BUILDING-P1</v>
      </c>
      <c r="G454" t="str">
        <v>CATEGORY II</v>
      </c>
      <c r="H454">
        <v>9239.12</v>
      </c>
      <c r="I454">
        <v>7750.340000000001</v>
      </c>
      <c r="J454">
        <v>557.88</v>
      </c>
      <c r="K454" s="1">
        <f>SUM(H454:J454)</f>
        <v>17547.340000000004</v>
      </c>
      <c r="L454">
        <v>1950</v>
      </c>
      <c r="M454">
        <f>ROUNDUP(K454*3.25%,0)</f>
        <v>571</v>
      </c>
      <c r="N454">
        <f>IF(G454="CATEGORY II",38,IF(G454="CATEGORY III",39,37))*26</f>
        <v>988</v>
      </c>
      <c r="O454" s="1">
        <f>SUM(K454:N454)</f>
        <v>21056.340000000004</v>
      </c>
      <c r="P454">
        <v>4095</v>
      </c>
      <c r="Q454" s="1">
        <f>P454+O454</f>
        <v>25151.340000000004</v>
      </c>
      <c r="S454" s="1">
        <f>O454/26</f>
        <v>809.8592307692309</v>
      </c>
      <c r="T454" s="1">
        <f>K454/26/8*2</f>
        <v>168.7244230769231</v>
      </c>
    </row>
    <row r="455">
      <c r="A455" t="str">
        <f>LEFT(B455,2)</f>
        <v>PK</v>
      </c>
      <c r="B455" t="str">
        <v>PK0951</v>
      </c>
      <c r="C455" t="str">
        <v>JITRAM ORAON</v>
      </c>
      <c r="D455" t="str">
        <f>IF(E455="PRODUCTION","DIRECT","INDIRECT")</f>
        <v>INDIRECT</v>
      </c>
      <c r="E455" t="str">
        <v>QUALITY CONTROL</v>
      </c>
      <c r="F455" t="str">
        <v>Final Finish QA</v>
      </c>
      <c r="G455" t="str">
        <v>CATEGORY II</v>
      </c>
      <c r="H455">
        <v>9239.12</v>
      </c>
      <c r="I455">
        <v>7750.340000000001</v>
      </c>
      <c r="J455">
        <v>557.88</v>
      </c>
      <c r="K455" s="1">
        <f>SUM(H455:J455)</f>
        <v>17547.340000000004</v>
      </c>
      <c r="L455">
        <v>1950</v>
      </c>
      <c r="M455">
        <f>ROUNDUP(K455*3.25%,0)</f>
        <v>571</v>
      </c>
      <c r="N455">
        <f>IF(G455="CATEGORY II",38,IF(G455="CATEGORY III",39,37))*26</f>
        <v>988</v>
      </c>
      <c r="O455" s="1">
        <f>SUM(K455:N455)</f>
        <v>21056.340000000004</v>
      </c>
      <c r="P455">
        <v>4095</v>
      </c>
      <c r="Q455" s="1">
        <f>P455+O455</f>
        <v>25151.340000000004</v>
      </c>
      <c r="S455" s="1">
        <f>O455/26</f>
        <v>809.8592307692309</v>
      </c>
      <c r="T455" s="1">
        <f>K455/26/8*2</f>
        <v>168.7244230769231</v>
      </c>
    </row>
    <row r="456">
      <c r="A456" t="str">
        <f>LEFT(B456,2)</f>
        <v>PK</v>
      </c>
      <c r="B456" t="str">
        <v>PK0961</v>
      </c>
      <c r="C456" t="str">
        <v>KANGRESH RAM</v>
      </c>
      <c r="D456" t="str">
        <f>IF(E456="PRODUCTION","DIRECT","INDIRECT")</f>
        <v>DIRECT</v>
      </c>
      <c r="E456" t="str">
        <v>PRODUCTION</v>
      </c>
      <c r="F456" t="str">
        <v>TYRE BUILDING-P2</v>
      </c>
      <c r="G456" t="str">
        <v>CATEGORY II</v>
      </c>
      <c r="H456">
        <v>9239.12</v>
      </c>
      <c r="I456">
        <v>7750.340000000001</v>
      </c>
      <c r="J456">
        <v>557.88</v>
      </c>
      <c r="K456" s="1">
        <f>SUM(H456:J456)</f>
        <v>17547.340000000004</v>
      </c>
      <c r="L456">
        <v>1950</v>
      </c>
      <c r="M456">
        <f>ROUNDUP(K456*3.25%,0)</f>
        <v>571</v>
      </c>
      <c r="N456">
        <f>IF(G456="CATEGORY II",38,IF(G456="CATEGORY III",39,37))*26</f>
        <v>988</v>
      </c>
      <c r="O456" s="1">
        <f>SUM(K456:N456)</f>
        <v>21056.340000000004</v>
      </c>
      <c r="P456">
        <v>4095</v>
      </c>
      <c r="Q456" s="1">
        <f>P456+O456</f>
        <v>25151.340000000004</v>
      </c>
      <c r="S456" s="1">
        <f>O456/26</f>
        <v>809.8592307692309</v>
      </c>
      <c r="T456" s="1">
        <f>K456/26/8*2</f>
        <v>168.7244230769231</v>
      </c>
    </row>
    <row r="457">
      <c r="A457" t="str">
        <f>LEFT(B457,2)</f>
        <v>PK</v>
      </c>
      <c r="B457" t="str">
        <v>PK0986</v>
      </c>
      <c r="C457" t="str">
        <v>AKHILESH RAM</v>
      </c>
      <c r="D457" t="str">
        <f>IF(E457="PRODUCTION","DIRECT","INDIRECT")</f>
        <v>DIRECT</v>
      </c>
      <c r="E457" t="str">
        <v>PRODUCTION</v>
      </c>
      <c r="F457" t="str">
        <v>TYRE CURING</v>
      </c>
      <c r="G457" t="str">
        <v>CATEGORY II</v>
      </c>
      <c r="H457">
        <v>9239.12</v>
      </c>
      <c r="I457">
        <v>7750.340000000001</v>
      </c>
      <c r="J457">
        <v>527.88</v>
      </c>
      <c r="K457" s="1">
        <f>SUM(H457:J457)</f>
        <v>17517.340000000004</v>
      </c>
      <c r="L457">
        <v>1950</v>
      </c>
      <c r="M457">
        <f>ROUNDUP(K457*3.25%,0)</f>
        <v>570</v>
      </c>
      <c r="N457">
        <f>IF(G457="CATEGORY II",38,IF(G457="CATEGORY III",39,37))*26</f>
        <v>988</v>
      </c>
      <c r="O457" s="1">
        <f>SUM(K457:N457)</f>
        <v>21025.340000000004</v>
      </c>
      <c r="P457">
        <v>3210</v>
      </c>
      <c r="Q457" s="1">
        <f>P457+O457</f>
        <v>24235.340000000004</v>
      </c>
      <c r="S457" s="1">
        <f>O457/26</f>
        <v>808.6669230769232</v>
      </c>
      <c r="T457" s="1">
        <f>K457/26/8*2</f>
        <v>168.43596153846158</v>
      </c>
    </row>
    <row r="458">
      <c r="A458" t="str">
        <f>LEFT(B458,2)</f>
        <v>PK</v>
      </c>
      <c r="B458" t="str">
        <v>PK0988</v>
      </c>
      <c r="C458" t="str">
        <v>SUDALAIMUTHU RAVIKUMAR</v>
      </c>
      <c r="D458" t="str">
        <f>IF(E458="PRODUCTION","DIRECT","INDIRECT")</f>
        <v>DIRECT</v>
      </c>
      <c r="E458" t="str">
        <v>PRODUCTION</v>
      </c>
      <c r="F458" t="str">
        <v>TYRE BUILDING-P3</v>
      </c>
      <c r="G458" t="str">
        <v>CATEGORY II</v>
      </c>
      <c r="H458">
        <v>9239.12</v>
      </c>
      <c r="I458">
        <v>7750.340000000001</v>
      </c>
      <c r="J458">
        <v>527.88</v>
      </c>
      <c r="K458" s="1">
        <f>SUM(H458:J458)</f>
        <v>17517.340000000004</v>
      </c>
      <c r="L458">
        <v>1950</v>
      </c>
      <c r="M458">
        <f>ROUNDUP(K458*3.25%,0)</f>
        <v>570</v>
      </c>
      <c r="N458">
        <f>IF(G458="CATEGORY II",38,IF(G458="CATEGORY III",39,37))*26</f>
        <v>988</v>
      </c>
      <c r="O458" s="1">
        <f>SUM(K458:N458)</f>
        <v>21025.340000000004</v>
      </c>
      <c r="P458">
        <v>3210</v>
      </c>
      <c r="Q458" s="1">
        <f>P458+O458</f>
        <v>24235.340000000004</v>
      </c>
      <c r="S458" s="1">
        <f>O458/26</f>
        <v>808.6669230769232</v>
      </c>
      <c r="T458" s="1">
        <f>K458/26/8*2</f>
        <v>168.43596153846158</v>
      </c>
    </row>
    <row r="459">
      <c r="A459" t="str">
        <f>LEFT(B459,2)</f>
        <v>PK</v>
      </c>
      <c r="B459" t="str">
        <v>PK0989</v>
      </c>
      <c r="C459" t="str">
        <v>SUBBIAH</v>
      </c>
      <c r="D459" t="str">
        <f>IF(E459="PRODUCTION","DIRECT","INDIRECT")</f>
        <v>DIRECT</v>
      </c>
      <c r="E459" t="str">
        <v>PRODUCTION</v>
      </c>
      <c r="F459" t="str">
        <v>TYRE BUILDING-P3</v>
      </c>
      <c r="G459" t="str">
        <v>CATEGORY II</v>
      </c>
      <c r="H459">
        <v>9239.12</v>
      </c>
      <c r="I459">
        <v>7750.340000000001</v>
      </c>
      <c r="J459">
        <v>527.88</v>
      </c>
      <c r="K459" s="1">
        <f>SUM(H459:J459)</f>
        <v>17517.340000000004</v>
      </c>
      <c r="L459">
        <v>1950</v>
      </c>
      <c r="M459">
        <f>ROUNDUP(K459*3.25%,0)</f>
        <v>570</v>
      </c>
      <c r="N459">
        <f>IF(G459="CATEGORY II",38,IF(G459="CATEGORY III",39,37))*26</f>
        <v>988</v>
      </c>
      <c r="O459" s="1">
        <f>SUM(K459:N459)</f>
        <v>21025.340000000004</v>
      </c>
      <c r="P459">
        <v>3210</v>
      </c>
      <c r="Q459" s="1">
        <f>P459+O459</f>
        <v>24235.340000000004</v>
      </c>
      <c r="S459" s="1">
        <f>O459/26</f>
        <v>808.6669230769232</v>
      </c>
      <c r="T459" s="1">
        <f>K459/26/8*2</f>
        <v>168.43596153846158</v>
      </c>
    </row>
    <row r="460">
      <c r="A460" t="str">
        <f>LEFT(B460,2)</f>
        <v>PK</v>
      </c>
      <c r="B460" t="str">
        <v>PK0998</v>
      </c>
      <c r="C460" t="str">
        <v>P MURUGESAN</v>
      </c>
      <c r="D460" t="str">
        <f>IF(E460="PRODUCTION","DIRECT","INDIRECT")</f>
        <v>DIRECT</v>
      </c>
      <c r="E460" t="str">
        <v>PRODUCTION</v>
      </c>
      <c r="F460" t="str">
        <v>TYRE BUILDING-P1</v>
      </c>
      <c r="G460" t="str">
        <v>CATEGORY II</v>
      </c>
      <c r="H460">
        <v>9239.12</v>
      </c>
      <c r="I460">
        <v>7750.340000000001</v>
      </c>
      <c r="J460">
        <v>527.88</v>
      </c>
      <c r="K460" s="1">
        <f>SUM(H460:J460)</f>
        <v>17517.340000000004</v>
      </c>
      <c r="L460">
        <v>1950</v>
      </c>
      <c r="M460">
        <f>ROUNDUP(K460*3.25%,0)</f>
        <v>570</v>
      </c>
      <c r="N460">
        <f>IF(G460="CATEGORY II",38,IF(G460="CATEGORY III",39,37))*26</f>
        <v>988</v>
      </c>
      <c r="O460" s="1">
        <f>SUM(K460:N460)</f>
        <v>21025.340000000004</v>
      </c>
      <c r="P460">
        <v>3210</v>
      </c>
      <c r="Q460" s="1">
        <f>P460+O460</f>
        <v>24235.340000000004</v>
      </c>
      <c r="S460" s="1">
        <f>O460/26</f>
        <v>808.6669230769232</v>
      </c>
      <c r="T460" s="1">
        <f>K460/26/8*2</f>
        <v>168.43596153846158</v>
      </c>
    </row>
    <row r="461">
      <c r="A461" t="str">
        <f>LEFT(B461,2)</f>
        <v>PK</v>
      </c>
      <c r="B461" t="str">
        <v>PK1018</v>
      </c>
      <c r="C461" t="str">
        <v>KANAGARAJ</v>
      </c>
      <c r="D461" t="str">
        <f>IF(E461="PRODUCTION","DIRECT","INDIRECT")</f>
        <v>DIRECT</v>
      </c>
      <c r="E461" t="str">
        <v>PRODUCTION</v>
      </c>
      <c r="F461" t="str">
        <v>TYRE BUILDING-P3</v>
      </c>
      <c r="G461" t="str">
        <v>CATEGORY II</v>
      </c>
      <c r="H461">
        <v>9239.12</v>
      </c>
      <c r="I461">
        <v>7750.340000000001</v>
      </c>
      <c r="J461">
        <v>527.88</v>
      </c>
      <c r="K461" s="1">
        <f>SUM(H461:J461)</f>
        <v>17517.340000000004</v>
      </c>
      <c r="L461">
        <v>1950</v>
      </c>
      <c r="M461">
        <f>ROUNDUP(K461*3.25%,0)</f>
        <v>570</v>
      </c>
      <c r="N461">
        <f>IF(G461="CATEGORY II",38,IF(G461="CATEGORY III",39,37))*26</f>
        <v>988</v>
      </c>
      <c r="O461" s="1">
        <f>SUM(K461:N461)</f>
        <v>21025.340000000004</v>
      </c>
      <c r="P461">
        <v>3210</v>
      </c>
      <c r="Q461" s="1">
        <f>P461+O461</f>
        <v>24235.340000000004</v>
      </c>
      <c r="S461" s="1">
        <f>O461/26</f>
        <v>808.6669230769232</v>
      </c>
      <c r="T461" s="1">
        <f>K461/26/8*2</f>
        <v>168.43596153846158</v>
      </c>
    </row>
    <row r="462">
      <c r="A462" t="str">
        <f>LEFT(B462,2)</f>
        <v>PK</v>
      </c>
      <c r="B462" t="str">
        <v>PK1037</v>
      </c>
      <c r="C462" t="str">
        <v>MUTHUKUMAR E</v>
      </c>
      <c r="D462" t="str">
        <f>IF(E462="PRODUCTION","DIRECT","INDIRECT")</f>
        <v>DIRECT</v>
      </c>
      <c r="E462" t="str">
        <v>PRODUCTION</v>
      </c>
      <c r="F462" t="str">
        <v>3 ROLL-P2</v>
      </c>
      <c r="G462" t="str">
        <v>CATEGORY II</v>
      </c>
      <c r="H462">
        <v>9239.12</v>
      </c>
      <c r="I462">
        <v>7750.340000000001</v>
      </c>
      <c r="J462">
        <v>527.88</v>
      </c>
      <c r="K462" s="1">
        <f>SUM(H462:J462)</f>
        <v>17517.340000000004</v>
      </c>
      <c r="L462">
        <v>1950</v>
      </c>
      <c r="M462">
        <f>ROUNDUP(K462*3.25%,0)</f>
        <v>570</v>
      </c>
      <c r="N462">
        <f>IF(G462="CATEGORY II",38,IF(G462="CATEGORY III",39,37))*26</f>
        <v>988</v>
      </c>
      <c r="O462" s="1">
        <f>SUM(K462:N462)</f>
        <v>21025.340000000004</v>
      </c>
      <c r="P462">
        <v>3210</v>
      </c>
      <c r="Q462" s="1">
        <f>P462+O462</f>
        <v>24235.340000000004</v>
      </c>
      <c r="S462" s="1">
        <f>O462/26</f>
        <v>808.6669230769232</v>
      </c>
      <c r="T462" s="1">
        <f>K462/26/8*2</f>
        <v>168.43596153846158</v>
      </c>
    </row>
    <row r="463">
      <c r="A463" t="str">
        <f>LEFT(B463,2)</f>
        <v>PK</v>
      </c>
      <c r="B463" t="str">
        <v>PK1042</v>
      </c>
      <c r="C463" t="str">
        <v>ARUL RAJ M</v>
      </c>
      <c r="D463" t="str">
        <f>IF(E463="PRODUCTION","DIRECT","INDIRECT")</f>
        <v>DIRECT</v>
      </c>
      <c r="E463" t="str">
        <v>PRODUCTION</v>
      </c>
      <c r="F463" t="str">
        <v>TYRE CURING</v>
      </c>
      <c r="G463" t="str">
        <v>CATEGORY II</v>
      </c>
      <c r="H463">
        <v>9239.12</v>
      </c>
      <c r="I463">
        <v>7750.340000000001</v>
      </c>
      <c r="J463">
        <v>527.88</v>
      </c>
      <c r="K463" s="1">
        <f>SUM(H463:J463)</f>
        <v>17517.340000000004</v>
      </c>
      <c r="L463">
        <v>1950</v>
      </c>
      <c r="M463">
        <f>ROUNDUP(K463*3.25%,0)</f>
        <v>570</v>
      </c>
      <c r="N463">
        <f>IF(G463="CATEGORY II",38,IF(G463="CATEGORY III",39,37))*26</f>
        <v>988</v>
      </c>
      <c r="O463" s="1">
        <f>SUM(K463:N463)</f>
        <v>21025.340000000004</v>
      </c>
      <c r="P463">
        <v>3210</v>
      </c>
      <c r="Q463" s="1">
        <f>P463+O463</f>
        <v>24235.340000000004</v>
      </c>
      <c r="S463" s="1">
        <f>O463/26</f>
        <v>808.6669230769232</v>
      </c>
      <c r="T463" s="1">
        <f>K463/26/8*2</f>
        <v>168.43596153846158</v>
      </c>
    </row>
    <row r="464">
      <c r="A464" t="str">
        <f>LEFT(B464,2)</f>
        <v>PK</v>
      </c>
      <c r="B464" t="str">
        <v>PK1053</v>
      </c>
      <c r="C464" t="str">
        <v>VEMBU SUNDAR</v>
      </c>
      <c r="D464" t="str">
        <f>IF(E464="PRODUCTION","DIRECT","INDIRECT")</f>
        <v>INDIRECT</v>
      </c>
      <c r="E464" t="str">
        <v>QUALITY CONTROL</v>
      </c>
      <c r="F464" t="str">
        <v>Final Finish QA</v>
      </c>
      <c r="G464" t="str">
        <v>CATEGORY II</v>
      </c>
      <c r="H464">
        <v>9239.12</v>
      </c>
      <c r="I464">
        <v>7750.340000000001</v>
      </c>
      <c r="J464">
        <v>477.88</v>
      </c>
      <c r="K464" s="1">
        <f>SUM(H464:J464)</f>
        <v>17467.340000000004</v>
      </c>
      <c r="L464">
        <v>1950</v>
      </c>
      <c r="M464">
        <f>ROUNDUP(K464*3.25%,0)</f>
        <v>568</v>
      </c>
      <c r="N464">
        <f>IF(G464="CATEGORY II",38,IF(G464="CATEGORY III",39,37))*26</f>
        <v>988</v>
      </c>
      <c r="O464" s="1">
        <f>SUM(K464:N464)</f>
        <v>20973.340000000004</v>
      </c>
      <c r="P464">
        <v>2925</v>
      </c>
      <c r="Q464" s="1">
        <f>P464+O464</f>
        <v>23898.340000000004</v>
      </c>
      <c r="S464" s="1">
        <f>O464/26</f>
        <v>806.6669230769232</v>
      </c>
      <c r="T464" s="1">
        <f>K464/26/8*2</f>
        <v>167.95519230769236</v>
      </c>
    </row>
    <row r="465">
      <c r="A465" t="str">
        <f>LEFT(B465,2)</f>
        <v>PK</v>
      </c>
      <c r="B465" t="str">
        <v>PK1084</v>
      </c>
      <c r="C465" t="str">
        <v>SELVAM</v>
      </c>
      <c r="D465" t="str">
        <f>IF(E465="PRODUCTION","DIRECT","INDIRECT")</f>
        <v>DIRECT</v>
      </c>
      <c r="E465" t="str">
        <v>PRODUCTION</v>
      </c>
      <c r="F465" t="str">
        <v>TYRE CURING</v>
      </c>
      <c r="G465" t="str">
        <v>CATEGORY II</v>
      </c>
      <c r="H465">
        <v>9239.12</v>
      </c>
      <c r="I465">
        <v>7750.340000000001</v>
      </c>
      <c r="J465">
        <v>477.88</v>
      </c>
      <c r="K465" s="1">
        <f>SUM(H465:J465)</f>
        <v>17467.340000000004</v>
      </c>
      <c r="L465">
        <v>1950</v>
      </c>
      <c r="M465">
        <f>ROUNDUP(K465*3.25%,0)</f>
        <v>568</v>
      </c>
      <c r="N465">
        <f>IF(G465="CATEGORY II",38,IF(G465="CATEGORY III",39,37))*26</f>
        <v>988</v>
      </c>
      <c r="O465" s="1">
        <f>SUM(K465:N465)</f>
        <v>20973.340000000004</v>
      </c>
      <c r="P465">
        <v>2925</v>
      </c>
      <c r="Q465" s="1">
        <f>P465+O465</f>
        <v>23898.340000000004</v>
      </c>
      <c r="S465" s="1">
        <f>O465/26</f>
        <v>806.6669230769232</v>
      </c>
      <c r="T465" s="1">
        <f>K465/26/8*2</f>
        <v>167.95519230769236</v>
      </c>
    </row>
    <row r="466">
      <c r="A466" t="str">
        <f>LEFT(B466,2)</f>
        <v>PK</v>
      </c>
      <c r="B466" t="str">
        <v>PK1116</v>
      </c>
      <c r="C466" t="str">
        <v>RAMAMOORTHY</v>
      </c>
      <c r="D466" t="str">
        <f>IF(E466="PRODUCTION","DIRECT","INDIRECT")</f>
        <v>INDIRECT</v>
      </c>
      <c r="E466" t="str">
        <v>ENGINEERING</v>
      </c>
      <c r="F466" t="str">
        <v>TBM - BD</v>
      </c>
      <c r="G466" t="str">
        <v>CATEGORY II</v>
      </c>
      <c r="H466">
        <v>9239.12</v>
      </c>
      <c r="I466">
        <v>7750.340000000001</v>
      </c>
      <c r="J466">
        <v>477.88</v>
      </c>
      <c r="K466" s="1">
        <f>SUM(H466:J466)</f>
        <v>17467.340000000004</v>
      </c>
      <c r="L466">
        <v>1950</v>
      </c>
      <c r="M466">
        <f>ROUNDUP(K466*3.25%,0)</f>
        <v>568</v>
      </c>
      <c r="N466">
        <f>IF(G466="CATEGORY II",38,IF(G466="CATEGORY III",39,37))*26</f>
        <v>988</v>
      </c>
      <c r="O466" s="1">
        <f>SUM(K466:N466)</f>
        <v>20973.340000000004</v>
      </c>
      <c r="P466">
        <v>2925</v>
      </c>
      <c r="Q466" s="1">
        <f>P466+O466</f>
        <v>23898.340000000004</v>
      </c>
      <c r="S466" s="1">
        <f>O466/26</f>
        <v>806.6669230769232</v>
      </c>
      <c r="T466" s="1">
        <f>K466/26/8*2</f>
        <v>167.95519230769236</v>
      </c>
    </row>
    <row r="467">
      <c r="A467" t="str">
        <f>LEFT(B467,2)</f>
        <v>PK</v>
      </c>
      <c r="B467" t="str">
        <v>PK1130</v>
      </c>
      <c r="C467" t="str">
        <v>MANIKANDAN S</v>
      </c>
      <c r="D467" t="str">
        <f>IF(E467="PRODUCTION","DIRECT","INDIRECT")</f>
        <v>INDIRECT</v>
      </c>
      <c r="E467" t="str">
        <v>ENGINEERING</v>
      </c>
      <c r="F467" t="str">
        <v>MOULD SHOP</v>
      </c>
      <c r="G467" t="str">
        <v>CATEGORY II</v>
      </c>
      <c r="H467">
        <v>9239.12</v>
      </c>
      <c r="I467">
        <v>7750.340000000001</v>
      </c>
      <c r="J467">
        <v>477.88</v>
      </c>
      <c r="K467" s="1">
        <f>SUM(H467:J467)</f>
        <v>17467.340000000004</v>
      </c>
      <c r="L467">
        <v>1950</v>
      </c>
      <c r="M467">
        <f>ROUNDUP(K467*3.25%,0)</f>
        <v>568</v>
      </c>
      <c r="N467">
        <f>IF(G467="CATEGORY II",38,IF(G467="CATEGORY III",39,37))*26</f>
        <v>988</v>
      </c>
      <c r="O467" s="1">
        <f>SUM(K467:N467)</f>
        <v>20973.340000000004</v>
      </c>
      <c r="P467">
        <v>2925</v>
      </c>
      <c r="Q467" s="1">
        <f>P467+O467</f>
        <v>23898.340000000004</v>
      </c>
      <c r="S467" s="1">
        <f>O467/26</f>
        <v>806.6669230769232</v>
      </c>
      <c r="T467" s="1">
        <f>K467/26/8*2</f>
        <v>167.95519230769236</v>
      </c>
    </row>
    <row r="468">
      <c r="A468" t="str">
        <f>LEFT(B468,2)</f>
        <v>PK</v>
      </c>
      <c r="B468" t="str">
        <v>PK1143</v>
      </c>
      <c r="C468" t="str">
        <v>ESAKKIMUTHU P</v>
      </c>
      <c r="D468" t="str">
        <f>IF(E468="PRODUCTION","DIRECT","INDIRECT")</f>
        <v>DIRECT</v>
      </c>
      <c r="E468" t="str">
        <v>PRODUCTION</v>
      </c>
      <c r="F468" t="str">
        <v>RADIAL MARANGONI</v>
      </c>
      <c r="G468" t="str">
        <v>CATEGORY II</v>
      </c>
      <c r="H468">
        <v>9239.12</v>
      </c>
      <c r="I468">
        <v>7750.340000000001</v>
      </c>
      <c r="J468">
        <v>477.88</v>
      </c>
      <c r="K468" s="1">
        <f>SUM(H468:J468)</f>
        <v>17467.340000000004</v>
      </c>
      <c r="L468">
        <v>1950</v>
      </c>
      <c r="M468">
        <f>ROUNDUP(K468*3.25%,0)</f>
        <v>568</v>
      </c>
      <c r="N468">
        <f>IF(G468="CATEGORY II",38,IF(G468="CATEGORY III",39,37))*26</f>
        <v>988</v>
      </c>
      <c r="O468" s="1">
        <f>SUM(K468:N468)</f>
        <v>20973.340000000004</v>
      </c>
      <c r="P468">
        <v>2925</v>
      </c>
      <c r="Q468" s="1">
        <f>P468+O468</f>
        <v>23898.340000000004</v>
      </c>
      <c r="S468" s="1">
        <f>O468/26</f>
        <v>806.6669230769232</v>
      </c>
      <c r="T468" s="1">
        <f>K468/26/8*2</f>
        <v>167.95519230769236</v>
      </c>
    </row>
    <row r="469">
      <c r="A469" t="str">
        <f>LEFT(B469,2)</f>
        <v>PK</v>
      </c>
      <c r="B469" t="str">
        <v>PK1145</v>
      </c>
      <c r="C469" t="str">
        <v>MADASAMY</v>
      </c>
      <c r="D469" t="str">
        <f>IF(E469="PRODUCTION","DIRECT","INDIRECT")</f>
        <v>DIRECT</v>
      </c>
      <c r="E469" t="str">
        <v>PRODUCTION</v>
      </c>
      <c r="F469" t="str">
        <v>TYRE BUILDING-P2</v>
      </c>
      <c r="G469" t="str">
        <v>CATEGORY II</v>
      </c>
      <c r="H469">
        <v>9239.12</v>
      </c>
      <c r="I469">
        <v>7750.340000000001</v>
      </c>
      <c r="J469">
        <v>477.88</v>
      </c>
      <c r="K469" s="1">
        <f>SUM(H469:J469)</f>
        <v>17467.340000000004</v>
      </c>
      <c r="L469">
        <v>1950</v>
      </c>
      <c r="M469">
        <f>ROUNDUP(K469*3.25%,0)</f>
        <v>568</v>
      </c>
      <c r="N469">
        <f>IF(G469="CATEGORY II",38,IF(G469="CATEGORY III",39,37))*26</f>
        <v>988</v>
      </c>
      <c r="O469" s="1">
        <f>SUM(K469:N469)</f>
        <v>20973.340000000004</v>
      </c>
      <c r="P469">
        <v>2925</v>
      </c>
      <c r="Q469" s="1">
        <f>P469+O469</f>
        <v>23898.340000000004</v>
      </c>
      <c r="S469" s="1">
        <f>O469/26</f>
        <v>806.6669230769232</v>
      </c>
      <c r="T469" s="1">
        <f>K469/26/8*2</f>
        <v>167.95519230769236</v>
      </c>
    </row>
    <row r="470">
      <c r="A470" t="str">
        <f>LEFT(B470,2)</f>
        <v>PK</v>
      </c>
      <c r="B470" t="str">
        <v>PK1160</v>
      </c>
      <c r="C470" t="str">
        <v>LURTHU JENITH L</v>
      </c>
      <c r="D470" t="str">
        <f>IF(E470="PRODUCTION","DIRECT","INDIRECT")</f>
        <v>DIRECT</v>
      </c>
      <c r="E470" t="str">
        <v>PRODUCTION</v>
      </c>
      <c r="F470" t="str">
        <v>TYRE BUILDING-P3</v>
      </c>
      <c r="G470" t="str">
        <v>CATEGORY II</v>
      </c>
      <c r="H470">
        <v>9239.12</v>
      </c>
      <c r="I470">
        <v>7750.340000000001</v>
      </c>
      <c r="J470">
        <v>477.88</v>
      </c>
      <c r="K470" s="1">
        <f>SUM(H470:J470)</f>
        <v>17467.340000000004</v>
      </c>
      <c r="L470">
        <v>1950</v>
      </c>
      <c r="M470">
        <f>ROUNDUP(K470*3.25%,0)</f>
        <v>568</v>
      </c>
      <c r="N470">
        <f>IF(G470="CATEGORY II",38,IF(G470="CATEGORY III",39,37))*26</f>
        <v>988</v>
      </c>
      <c r="O470" s="1">
        <f>SUM(K470:N470)</f>
        <v>20973.340000000004</v>
      </c>
      <c r="P470">
        <v>2925</v>
      </c>
      <c r="Q470" s="1">
        <f>P470+O470</f>
        <v>23898.340000000004</v>
      </c>
      <c r="S470" s="1">
        <f>O470/26</f>
        <v>806.6669230769232</v>
      </c>
      <c r="T470" s="1">
        <f>K470/26/8*2</f>
        <v>167.95519230769236</v>
      </c>
    </row>
    <row r="471">
      <c r="A471" t="str">
        <f>LEFT(B471,2)</f>
        <v>PK</v>
      </c>
      <c r="B471" t="str">
        <v>PK1165</v>
      </c>
      <c r="C471" t="str">
        <v>SUTHERSAN</v>
      </c>
      <c r="D471" t="str">
        <f>IF(E471="PRODUCTION","DIRECT","INDIRECT")</f>
        <v>INDIRECT</v>
      </c>
      <c r="E471" t="str">
        <v>ENGINEERING</v>
      </c>
      <c r="F471" t="str">
        <v>TCM - BD</v>
      </c>
      <c r="G471" t="str">
        <v>CATEGORY II</v>
      </c>
      <c r="H471">
        <v>9239.12</v>
      </c>
      <c r="I471">
        <v>7750.340000000001</v>
      </c>
      <c r="J471">
        <v>477.88</v>
      </c>
      <c r="K471" s="1">
        <f>SUM(H471:J471)</f>
        <v>17467.340000000004</v>
      </c>
      <c r="L471">
        <v>1950</v>
      </c>
      <c r="M471">
        <f>ROUNDUP(K471*3.25%,0)</f>
        <v>568</v>
      </c>
      <c r="N471">
        <f>IF(G471="CATEGORY II",38,IF(G471="CATEGORY III",39,37))*26</f>
        <v>988</v>
      </c>
      <c r="O471" s="1">
        <f>SUM(K471:N471)</f>
        <v>20973.340000000004</v>
      </c>
      <c r="P471">
        <v>2925</v>
      </c>
      <c r="Q471" s="1">
        <f>P471+O471</f>
        <v>23898.340000000004</v>
      </c>
      <c r="S471" s="1">
        <f>O471/26</f>
        <v>806.6669230769232</v>
      </c>
      <c r="T471" s="1">
        <f>K471/26/8*2</f>
        <v>167.95519230769236</v>
      </c>
    </row>
    <row r="472">
      <c r="A472" t="str">
        <f>LEFT(B472,2)</f>
        <v>PK</v>
      </c>
      <c r="B472" t="str">
        <v>PK1166</v>
      </c>
      <c r="C472" t="str">
        <v>VINOTHKUMAR M</v>
      </c>
      <c r="D472" t="str">
        <f>IF(E472="PRODUCTION","DIRECT","INDIRECT")</f>
        <v>INDIRECT</v>
      </c>
      <c r="E472" t="str">
        <v>COMMERCIAL</v>
      </c>
      <c r="F472" t="str">
        <v>MATERIAL HANDLING STORES</v>
      </c>
      <c r="G472" t="str">
        <v>CATEGORY II</v>
      </c>
      <c r="H472">
        <v>9239.12</v>
      </c>
      <c r="I472">
        <v>7750.340000000001</v>
      </c>
      <c r="J472">
        <v>477.88</v>
      </c>
      <c r="K472" s="1">
        <f>SUM(H472:J472)</f>
        <v>17467.340000000004</v>
      </c>
      <c r="L472">
        <v>1950</v>
      </c>
      <c r="M472">
        <f>ROUNDUP(K472*3.25%,0)</f>
        <v>568</v>
      </c>
      <c r="N472">
        <f>IF(G472="CATEGORY II",38,IF(G472="CATEGORY III",39,37))*26</f>
        <v>988</v>
      </c>
      <c r="O472" s="1">
        <f>SUM(K472:N472)</f>
        <v>20973.340000000004</v>
      </c>
      <c r="P472">
        <v>2925</v>
      </c>
      <c r="Q472" s="1">
        <f>P472+O472</f>
        <v>23898.340000000004</v>
      </c>
      <c r="S472" s="1">
        <f>O472/26</f>
        <v>806.6669230769232</v>
      </c>
      <c r="T472" s="1">
        <f>K472/26/8*2</f>
        <v>167.95519230769236</v>
      </c>
    </row>
    <row r="473">
      <c r="A473" t="str">
        <f>LEFT(B473,2)</f>
        <v>PK</v>
      </c>
      <c r="B473" t="str">
        <v>PK1168</v>
      </c>
      <c r="C473" t="str">
        <v>AMIT KUMAR SINGH</v>
      </c>
      <c r="D473" t="str">
        <f>IF(E473="PRODUCTION","DIRECT","INDIRECT")</f>
        <v>DIRECT</v>
      </c>
      <c r="E473" t="str">
        <v>PRODUCTION</v>
      </c>
      <c r="F473" t="str">
        <v>GT REPAIR</v>
      </c>
      <c r="G473" t="str">
        <v>CATEGORY II</v>
      </c>
      <c r="H473">
        <v>9239.12</v>
      </c>
      <c r="I473">
        <v>7750.340000000001</v>
      </c>
      <c r="J473">
        <v>477.88</v>
      </c>
      <c r="K473" s="1">
        <f>SUM(H473:J473)</f>
        <v>17467.340000000004</v>
      </c>
      <c r="L473">
        <v>1950</v>
      </c>
      <c r="M473">
        <f>ROUNDUP(K473*3.25%,0)</f>
        <v>568</v>
      </c>
      <c r="N473">
        <f>IF(G473="CATEGORY II",38,IF(G473="CATEGORY III",39,37))*26</f>
        <v>988</v>
      </c>
      <c r="O473" s="1">
        <f>SUM(K473:N473)</f>
        <v>20973.340000000004</v>
      </c>
      <c r="P473">
        <v>2925</v>
      </c>
      <c r="Q473" s="1">
        <f>P473+O473</f>
        <v>23898.340000000004</v>
      </c>
      <c r="S473" s="1">
        <f>O473/26</f>
        <v>806.6669230769232</v>
      </c>
      <c r="T473" s="1">
        <f>K473/26/8*2</f>
        <v>167.95519230769236</v>
      </c>
    </row>
    <row r="474">
      <c r="A474" t="str">
        <f>LEFT(B474,2)</f>
        <v>PK</v>
      </c>
      <c r="B474" t="str">
        <v>PK1170</v>
      </c>
      <c r="C474" t="str">
        <v>SUDALAIMUTHU</v>
      </c>
      <c r="D474" t="str">
        <f>IF(E474="PRODUCTION","DIRECT","INDIRECT")</f>
        <v>DIRECT</v>
      </c>
      <c r="E474" t="str">
        <v>PRODUCTION</v>
      </c>
      <c r="F474" t="str">
        <v>BIAS CUTTING-4</v>
      </c>
      <c r="G474" t="str">
        <v>CATEGORY II</v>
      </c>
      <c r="H474">
        <v>9239.12</v>
      </c>
      <c r="I474">
        <v>7750.340000000001</v>
      </c>
      <c r="J474">
        <v>477.88</v>
      </c>
      <c r="K474" s="1">
        <f>SUM(H474:J474)</f>
        <v>17467.340000000004</v>
      </c>
      <c r="L474">
        <v>1950</v>
      </c>
      <c r="M474">
        <f>ROUNDUP(K474*3.25%,0)</f>
        <v>568</v>
      </c>
      <c r="N474">
        <f>IF(G474="CATEGORY II",38,IF(G474="CATEGORY III",39,37))*26</f>
        <v>988</v>
      </c>
      <c r="O474" s="1">
        <f>SUM(K474:N474)</f>
        <v>20973.340000000004</v>
      </c>
      <c r="P474">
        <v>2925</v>
      </c>
      <c r="Q474" s="1">
        <f>P474+O474</f>
        <v>23898.340000000004</v>
      </c>
      <c r="S474" s="1">
        <f>O474/26</f>
        <v>806.6669230769232</v>
      </c>
      <c r="T474" s="1">
        <f>K474/26/8*2</f>
        <v>167.95519230769236</v>
      </c>
    </row>
    <row r="475">
      <c r="A475" t="str">
        <f>LEFT(B475,2)</f>
        <v>PK</v>
      </c>
      <c r="B475" t="str">
        <v>PK1178</v>
      </c>
      <c r="C475" t="str">
        <v>SANKAR</v>
      </c>
      <c r="D475" t="str">
        <f>IF(E475="PRODUCTION","DIRECT","INDIRECT")</f>
        <v>INDIRECT</v>
      </c>
      <c r="E475" t="str">
        <v>QUALITY CONTROL</v>
      </c>
      <c r="F475" t="str">
        <v>Tire building QA</v>
      </c>
      <c r="G475" t="str">
        <v>CATEGORY II</v>
      </c>
      <c r="H475">
        <v>9239.12</v>
      </c>
      <c r="I475">
        <v>7750.340000000001</v>
      </c>
      <c r="J475">
        <v>477.88</v>
      </c>
      <c r="K475" s="1">
        <f>SUM(H475:J475)</f>
        <v>17467.340000000004</v>
      </c>
      <c r="L475">
        <v>1950</v>
      </c>
      <c r="M475">
        <f>ROUNDUP(K475*3.25%,0)</f>
        <v>568</v>
      </c>
      <c r="N475">
        <f>IF(G475="CATEGORY II",38,IF(G475="CATEGORY III",39,37))*26</f>
        <v>988</v>
      </c>
      <c r="O475" s="1">
        <f>SUM(K475:N475)</f>
        <v>20973.340000000004</v>
      </c>
      <c r="P475">
        <v>2925</v>
      </c>
      <c r="Q475" s="1">
        <f>P475+O475</f>
        <v>23898.340000000004</v>
      </c>
      <c r="S475" s="1">
        <f>O475/26</f>
        <v>806.6669230769232</v>
      </c>
      <c r="T475" s="1">
        <f>K475/26/8*2</f>
        <v>167.95519230769236</v>
      </c>
    </row>
    <row r="476">
      <c r="A476" t="str">
        <f>LEFT(B476,2)</f>
        <v>PK</v>
      </c>
      <c r="B476" t="str">
        <v>PK1179</v>
      </c>
      <c r="C476" t="str">
        <v>SELVA BALAJI</v>
      </c>
      <c r="D476" t="str">
        <f>IF(E476="PRODUCTION","DIRECT","INDIRECT")</f>
        <v>DIRECT</v>
      </c>
      <c r="E476" t="str">
        <v>PRODUCTION</v>
      </c>
      <c r="F476" t="str">
        <v>EXTRUDER</v>
      </c>
      <c r="G476" t="str">
        <v>CATEGORY II</v>
      </c>
      <c r="H476">
        <v>9239.12</v>
      </c>
      <c r="I476">
        <v>7750.340000000001</v>
      </c>
      <c r="J476">
        <v>477.88</v>
      </c>
      <c r="K476" s="1">
        <f>SUM(H476:J476)</f>
        <v>17467.340000000004</v>
      </c>
      <c r="L476">
        <v>1950</v>
      </c>
      <c r="M476">
        <f>ROUNDUP(K476*3.25%,0)</f>
        <v>568</v>
      </c>
      <c r="N476">
        <f>IF(G476="CATEGORY II",38,IF(G476="CATEGORY III",39,37))*26</f>
        <v>988</v>
      </c>
      <c r="O476" s="1">
        <f>SUM(K476:N476)</f>
        <v>20973.340000000004</v>
      </c>
      <c r="P476">
        <v>2925</v>
      </c>
      <c r="Q476" s="1">
        <f>P476+O476</f>
        <v>23898.340000000004</v>
      </c>
      <c r="S476" s="1">
        <f>O476/26</f>
        <v>806.6669230769232</v>
      </c>
      <c r="T476" s="1">
        <f>K476/26/8*2</f>
        <v>167.95519230769236</v>
      </c>
    </row>
    <row r="477">
      <c r="A477" t="str">
        <f>LEFT(B477,2)</f>
        <v>PK</v>
      </c>
      <c r="B477" t="str">
        <v>PK1183</v>
      </c>
      <c r="C477" t="str">
        <v>VEILUMUTHU M</v>
      </c>
      <c r="D477" t="str">
        <f>IF(E477="PRODUCTION","DIRECT","INDIRECT")</f>
        <v>DIRECT</v>
      </c>
      <c r="E477" t="str">
        <v>PRODUCTION</v>
      </c>
      <c r="F477" t="str">
        <v>TYRE CURING</v>
      </c>
      <c r="G477" t="str">
        <v>CATEGORY II</v>
      </c>
      <c r="H477">
        <v>9239.12</v>
      </c>
      <c r="I477">
        <v>7750.340000000001</v>
      </c>
      <c r="J477">
        <v>477.88</v>
      </c>
      <c r="K477" s="1">
        <f>SUM(H477:J477)</f>
        <v>17467.340000000004</v>
      </c>
      <c r="L477">
        <v>1950</v>
      </c>
      <c r="M477">
        <f>ROUNDUP(K477*3.25%,0)</f>
        <v>568</v>
      </c>
      <c r="N477">
        <f>IF(G477="CATEGORY II",38,IF(G477="CATEGORY III",39,37))*26</f>
        <v>988</v>
      </c>
      <c r="O477" s="1">
        <f>SUM(K477:N477)</f>
        <v>20973.340000000004</v>
      </c>
      <c r="P477">
        <v>2925</v>
      </c>
      <c r="Q477" s="1">
        <f>P477+O477</f>
        <v>23898.340000000004</v>
      </c>
      <c r="S477" s="1">
        <f>O477/26</f>
        <v>806.6669230769232</v>
      </c>
      <c r="T477" s="1">
        <f>K477/26/8*2</f>
        <v>167.95519230769236</v>
      </c>
    </row>
    <row r="478">
      <c r="A478" t="str">
        <f>LEFT(B478,2)</f>
        <v>PK</v>
      </c>
      <c r="B478" t="str">
        <v>PK1185</v>
      </c>
      <c r="C478" t="str">
        <v>SUBESH ORAON</v>
      </c>
      <c r="D478" t="str">
        <f>IF(E478="PRODUCTION","DIRECT","INDIRECT")</f>
        <v>INDIRECT</v>
      </c>
      <c r="E478" t="str">
        <v>QUALITY CONTROL</v>
      </c>
      <c r="F478" t="str">
        <v>Final Finish QA</v>
      </c>
      <c r="G478" t="str">
        <v>CATEGORY II</v>
      </c>
      <c r="H478">
        <v>9239.12</v>
      </c>
      <c r="I478">
        <v>7750.340000000001</v>
      </c>
      <c r="J478">
        <v>477.88</v>
      </c>
      <c r="K478" s="1">
        <f>SUM(H478:J478)</f>
        <v>17467.340000000004</v>
      </c>
      <c r="L478">
        <v>1950</v>
      </c>
      <c r="M478">
        <f>ROUNDUP(K478*3.25%,0)</f>
        <v>568</v>
      </c>
      <c r="N478">
        <f>IF(G478="CATEGORY II",38,IF(G478="CATEGORY III",39,37))*26</f>
        <v>988</v>
      </c>
      <c r="O478" s="1">
        <f>SUM(K478:N478)</f>
        <v>20973.340000000004</v>
      </c>
      <c r="P478">
        <v>2925</v>
      </c>
      <c r="Q478" s="1">
        <f>P478+O478</f>
        <v>23898.340000000004</v>
      </c>
      <c r="S478" s="1">
        <f>O478/26</f>
        <v>806.6669230769232</v>
      </c>
      <c r="T478" s="1">
        <f>K478/26/8*2</f>
        <v>167.95519230769236</v>
      </c>
    </row>
    <row r="479">
      <c r="A479" t="str">
        <f>LEFT(B479,2)</f>
        <v>PK</v>
      </c>
      <c r="B479" t="str">
        <v>PK1186</v>
      </c>
      <c r="C479" t="str">
        <v>SUJIT ORAON</v>
      </c>
      <c r="D479" t="str">
        <f>IF(E479="PRODUCTION","DIRECT","INDIRECT")</f>
        <v>INDIRECT</v>
      </c>
      <c r="E479" t="str">
        <v>QUALITY CONTROL</v>
      </c>
      <c r="F479" t="str">
        <v>Final Finish QA</v>
      </c>
      <c r="G479" t="str">
        <v>CATEGORY II</v>
      </c>
      <c r="H479">
        <v>9239.12</v>
      </c>
      <c r="I479">
        <v>7750.340000000001</v>
      </c>
      <c r="J479">
        <v>477.88</v>
      </c>
      <c r="K479" s="1">
        <f>SUM(H479:J479)</f>
        <v>17467.340000000004</v>
      </c>
      <c r="L479">
        <v>1950</v>
      </c>
      <c r="M479">
        <f>ROUNDUP(K479*3.25%,0)</f>
        <v>568</v>
      </c>
      <c r="N479">
        <f>IF(G479="CATEGORY II",38,IF(G479="CATEGORY III",39,37))*26</f>
        <v>988</v>
      </c>
      <c r="O479" s="1">
        <f>SUM(K479:N479)</f>
        <v>20973.340000000004</v>
      </c>
      <c r="P479">
        <v>2925</v>
      </c>
      <c r="Q479" s="1">
        <f>P479+O479</f>
        <v>23898.340000000004</v>
      </c>
      <c r="S479" s="1">
        <f>O479/26</f>
        <v>806.6669230769232</v>
      </c>
      <c r="T479" s="1">
        <f>K479/26/8*2</f>
        <v>167.95519230769236</v>
      </c>
    </row>
    <row r="480">
      <c r="A480" t="str">
        <f>LEFT(B480,2)</f>
        <v>PK</v>
      </c>
      <c r="B480" t="str">
        <v>PK1196</v>
      </c>
      <c r="C480" t="str">
        <v>RAMESH</v>
      </c>
      <c r="D480" t="str">
        <f>IF(E480="PRODUCTION","DIRECT","INDIRECT")</f>
        <v>DIRECT</v>
      </c>
      <c r="E480" t="str">
        <v>PRODUCTION</v>
      </c>
      <c r="F480" t="str">
        <v>MIXING</v>
      </c>
      <c r="G480" t="str">
        <v>CATEGORY II</v>
      </c>
      <c r="H480">
        <v>9239.12</v>
      </c>
      <c r="I480">
        <v>7750.340000000001</v>
      </c>
      <c r="J480">
        <v>477.88</v>
      </c>
      <c r="K480" s="1">
        <f>SUM(H480:J480)</f>
        <v>17467.340000000004</v>
      </c>
      <c r="L480">
        <v>1950</v>
      </c>
      <c r="M480">
        <f>ROUNDUP(K480*3.25%,0)</f>
        <v>568</v>
      </c>
      <c r="N480">
        <f>IF(G480="CATEGORY II",38,IF(G480="CATEGORY III",39,37))*26</f>
        <v>988</v>
      </c>
      <c r="O480" s="1">
        <f>SUM(K480:N480)</f>
        <v>20973.340000000004</v>
      </c>
      <c r="P480">
        <v>2925</v>
      </c>
      <c r="Q480" s="1">
        <f>P480+O480</f>
        <v>23898.340000000004</v>
      </c>
      <c r="S480" s="1">
        <f>O480/26</f>
        <v>806.6669230769232</v>
      </c>
      <c r="T480" s="1">
        <f>K480/26/8*2</f>
        <v>167.95519230769236</v>
      </c>
    </row>
    <row r="481">
      <c r="A481" t="str">
        <f>LEFT(B481,2)</f>
        <v>PK</v>
      </c>
      <c r="B481" t="str">
        <v>PK1208</v>
      </c>
      <c r="C481" t="str">
        <v>YOVAN</v>
      </c>
      <c r="D481" t="str">
        <f>IF(E481="PRODUCTION","DIRECT","INDIRECT")</f>
        <v>DIRECT</v>
      </c>
      <c r="E481" t="str">
        <v>PRODUCTION</v>
      </c>
      <c r="F481" t="str">
        <v>TYRE BUILDING-P1</v>
      </c>
      <c r="G481" t="str">
        <v>CATEGORY II</v>
      </c>
      <c r="H481">
        <v>9239.12</v>
      </c>
      <c r="I481">
        <v>7750.340000000001</v>
      </c>
      <c r="J481">
        <v>477.88</v>
      </c>
      <c r="K481" s="1">
        <f>SUM(H481:J481)</f>
        <v>17467.340000000004</v>
      </c>
      <c r="L481">
        <v>1950</v>
      </c>
      <c r="M481">
        <f>ROUNDUP(K481*3.25%,0)</f>
        <v>568</v>
      </c>
      <c r="N481">
        <f>IF(G481="CATEGORY II",38,IF(G481="CATEGORY III",39,37))*26</f>
        <v>988</v>
      </c>
      <c r="O481" s="1">
        <f>SUM(K481:N481)</f>
        <v>20973.340000000004</v>
      </c>
      <c r="P481">
        <v>2925</v>
      </c>
      <c r="Q481" s="1">
        <f>P481+O481</f>
        <v>23898.340000000004</v>
      </c>
      <c r="S481" s="1">
        <f>O481/26</f>
        <v>806.6669230769232</v>
      </c>
      <c r="T481" s="1">
        <f>K481/26/8*2</f>
        <v>167.95519230769236</v>
      </c>
    </row>
    <row r="482">
      <c r="A482" t="str">
        <f>LEFT(B482,2)</f>
        <v>PK</v>
      </c>
      <c r="B482" t="str">
        <v>PK1249</v>
      </c>
      <c r="C482" t="str">
        <v>PRABHU S</v>
      </c>
      <c r="D482" t="str">
        <f>IF(E482="PRODUCTION","DIRECT","INDIRECT")</f>
        <v>INDIRECT</v>
      </c>
      <c r="E482" t="str">
        <v>ENGINEERING</v>
      </c>
      <c r="F482" t="str">
        <v>TCM - BD</v>
      </c>
      <c r="G482" t="str">
        <v>CATEGORY I</v>
      </c>
      <c r="H482">
        <v>8693.12</v>
      </c>
      <c r="I482">
        <v>7750.340000000001</v>
      </c>
      <c r="J482">
        <v>447.88</v>
      </c>
      <c r="K482" s="1">
        <f>SUM(H482:J482)</f>
        <v>16891.340000000004</v>
      </c>
      <c r="L482">
        <v>1950</v>
      </c>
      <c r="M482">
        <f>ROUNDUP(K482*3.25%,0)</f>
        <v>549</v>
      </c>
      <c r="N482">
        <f>IF(G482="CATEGORY II",38,IF(G482="CATEGORY III",39,37))*26</f>
        <v>962</v>
      </c>
      <c r="O482" s="1">
        <f>SUM(K482:N482)</f>
        <v>20352.340000000004</v>
      </c>
      <c r="P482">
        <v>2450</v>
      </c>
      <c r="Q482" s="1">
        <f>P482+O482</f>
        <v>22802.340000000004</v>
      </c>
      <c r="S482" s="1">
        <f>O482/26</f>
        <v>782.7823076923079</v>
      </c>
      <c r="T482" s="1">
        <f>K482/26/8*2</f>
        <v>162.4167307692308</v>
      </c>
    </row>
    <row r="483">
      <c r="A483" t="str">
        <f>LEFT(B483,2)</f>
        <v>PK</v>
      </c>
      <c r="B483" t="str">
        <v>PK1256</v>
      </c>
      <c r="C483" t="str">
        <v>RATHINAVEL J</v>
      </c>
      <c r="D483" t="str">
        <f>IF(E483="PRODUCTION","DIRECT","INDIRECT")</f>
        <v>DIRECT</v>
      </c>
      <c r="E483" t="str">
        <v>PRODUCTION</v>
      </c>
      <c r="F483" t="str">
        <v>TYRE BUILDING-P1</v>
      </c>
      <c r="G483" t="str">
        <v>CATEGORY I</v>
      </c>
      <c r="H483">
        <v>8693.12</v>
      </c>
      <c r="I483">
        <v>7750.340000000001</v>
      </c>
      <c r="J483">
        <v>447.88</v>
      </c>
      <c r="K483" s="1">
        <f>SUM(H483:J483)</f>
        <v>16891.340000000004</v>
      </c>
      <c r="L483">
        <v>1950</v>
      </c>
      <c r="M483">
        <f>ROUNDUP(K483*3.25%,0)</f>
        <v>549</v>
      </c>
      <c r="N483">
        <f>IF(G483="CATEGORY II",38,IF(G483="CATEGORY III",39,37))*26</f>
        <v>962</v>
      </c>
      <c r="O483" s="1">
        <f>SUM(K483:N483)</f>
        <v>20352.340000000004</v>
      </c>
      <c r="P483">
        <v>2450</v>
      </c>
      <c r="Q483" s="1">
        <f>P483+O483</f>
        <v>22802.340000000004</v>
      </c>
      <c r="S483" s="1">
        <f>O483/26</f>
        <v>782.7823076923079</v>
      </c>
      <c r="T483" s="1">
        <f>K483/26/8*2</f>
        <v>162.4167307692308</v>
      </c>
    </row>
    <row r="484">
      <c r="A484" t="str">
        <f>LEFT(B484,2)</f>
        <v>PK</v>
      </c>
      <c r="B484" t="str">
        <v>PK1260</v>
      </c>
      <c r="C484" t="str">
        <v>PRAVIN RAY</v>
      </c>
      <c r="D484" t="str">
        <f>IF(E484="PRODUCTION","DIRECT","INDIRECT")</f>
        <v>DIRECT</v>
      </c>
      <c r="E484" t="str">
        <v>PRODUCTION</v>
      </c>
      <c r="F484" t="str">
        <v>TYRE BUILDING-P2</v>
      </c>
      <c r="G484" t="str">
        <v>CATEGORY I</v>
      </c>
      <c r="H484">
        <v>8693.12</v>
      </c>
      <c r="I484">
        <v>7750.340000000001</v>
      </c>
      <c r="J484">
        <v>447.88</v>
      </c>
      <c r="K484" s="1">
        <f>SUM(H484:J484)</f>
        <v>16891.340000000004</v>
      </c>
      <c r="L484">
        <v>1950</v>
      </c>
      <c r="M484">
        <f>ROUNDUP(K484*3.25%,0)</f>
        <v>549</v>
      </c>
      <c r="N484">
        <f>IF(G484="CATEGORY II",38,IF(G484="CATEGORY III",39,37))*26</f>
        <v>962</v>
      </c>
      <c r="O484" s="1">
        <f>SUM(K484:N484)</f>
        <v>20352.340000000004</v>
      </c>
      <c r="P484">
        <v>2450</v>
      </c>
      <c r="Q484" s="1">
        <f>P484+O484</f>
        <v>22802.340000000004</v>
      </c>
      <c r="S484" s="1">
        <f>O484/26</f>
        <v>782.7823076923079</v>
      </c>
      <c r="T484" s="1">
        <f>K484/26/8*2</f>
        <v>162.4167307692308</v>
      </c>
    </row>
    <row r="485">
      <c r="A485" t="str">
        <f>LEFT(B485,2)</f>
        <v>PK</v>
      </c>
      <c r="B485" t="str">
        <v>PK1289</v>
      </c>
      <c r="C485" t="str">
        <v>ARJUNAN A</v>
      </c>
      <c r="D485" t="str">
        <f>IF(E485="PRODUCTION","DIRECT","INDIRECT")</f>
        <v>INDIRECT</v>
      </c>
      <c r="E485" t="str">
        <v>ENGINEERING</v>
      </c>
      <c r="F485" t="str">
        <v>MATERIAL HANDLING EQUIPMENT</v>
      </c>
      <c r="G485" t="str">
        <v>CATEGORY I</v>
      </c>
      <c r="H485">
        <v>8693.12</v>
      </c>
      <c r="I485">
        <v>7750.340000000001</v>
      </c>
      <c r="J485">
        <v>447.88</v>
      </c>
      <c r="K485" s="1">
        <f>SUM(H485:J485)</f>
        <v>16891.340000000004</v>
      </c>
      <c r="L485">
        <v>1950</v>
      </c>
      <c r="M485">
        <f>ROUNDUP(K485*3.25%,0)</f>
        <v>549</v>
      </c>
      <c r="N485">
        <f>IF(G485="CATEGORY II",38,IF(G485="CATEGORY III",39,37))*26</f>
        <v>962</v>
      </c>
      <c r="O485" s="1">
        <f>SUM(K485:N485)</f>
        <v>20352.340000000004</v>
      </c>
      <c r="P485">
        <v>2450</v>
      </c>
      <c r="Q485" s="1">
        <f>P485+O485</f>
        <v>22802.340000000004</v>
      </c>
      <c r="S485" s="1">
        <f>O485/26</f>
        <v>782.7823076923079</v>
      </c>
      <c r="T485" s="1">
        <f>K485/26/8*2</f>
        <v>162.4167307692308</v>
      </c>
    </row>
    <row r="486">
      <c r="A486" t="str">
        <f>LEFT(B486,2)</f>
        <v>PK</v>
      </c>
      <c r="B486" t="str">
        <v>PK1309</v>
      </c>
      <c r="C486" t="str">
        <v>MARIMUTHU V</v>
      </c>
      <c r="D486" t="str">
        <f>IF(E486="PRODUCTION","DIRECT","INDIRECT")</f>
        <v>DIRECT</v>
      </c>
      <c r="E486" t="str">
        <v>PRODUCTION</v>
      </c>
      <c r="F486" t="str">
        <v>TYRE CURING</v>
      </c>
      <c r="G486" t="str">
        <v>CATEGORY I</v>
      </c>
      <c r="H486">
        <v>8693.12</v>
      </c>
      <c r="I486">
        <v>7750.340000000001</v>
      </c>
      <c r="J486">
        <v>447.88</v>
      </c>
      <c r="K486" s="1">
        <f>SUM(H486:J486)</f>
        <v>16891.340000000004</v>
      </c>
      <c r="L486">
        <v>1950</v>
      </c>
      <c r="M486">
        <f>ROUNDUP(K486*3.25%,0)</f>
        <v>549</v>
      </c>
      <c r="N486">
        <f>IF(G486="CATEGORY II",38,IF(G486="CATEGORY III",39,37))*26</f>
        <v>962</v>
      </c>
      <c r="O486" s="1">
        <f>SUM(K486:N486)</f>
        <v>20352.340000000004</v>
      </c>
      <c r="P486">
        <v>2450</v>
      </c>
      <c r="Q486" s="1">
        <f>P486+O486</f>
        <v>22802.340000000004</v>
      </c>
      <c r="S486" s="1">
        <f>O486/26</f>
        <v>782.7823076923079</v>
      </c>
      <c r="T486" s="1">
        <f>K486/26/8*2</f>
        <v>162.4167307692308</v>
      </c>
    </row>
    <row r="487">
      <c r="A487" t="str">
        <f>LEFT(B487,2)</f>
        <v>PK</v>
      </c>
      <c r="B487" t="str">
        <v>PK1316</v>
      </c>
      <c r="C487" t="str">
        <v>G MUTHU GANESAN</v>
      </c>
      <c r="D487" t="str">
        <f>IF(E487="PRODUCTION","DIRECT","INDIRECT")</f>
        <v>DIRECT</v>
      </c>
      <c r="E487" t="str">
        <v>PRODUCTION</v>
      </c>
      <c r="F487" t="str">
        <v>AUTO BIASCUTTER</v>
      </c>
      <c r="G487" t="str">
        <v>CATEGORY I</v>
      </c>
      <c r="H487">
        <v>8693.12</v>
      </c>
      <c r="I487">
        <v>7750.340000000001</v>
      </c>
      <c r="J487">
        <v>447.88</v>
      </c>
      <c r="K487" s="1">
        <f>SUM(H487:J487)</f>
        <v>16891.340000000004</v>
      </c>
      <c r="L487">
        <v>1950</v>
      </c>
      <c r="M487">
        <f>ROUNDUP(K487*3.25%,0)</f>
        <v>549</v>
      </c>
      <c r="N487">
        <f>IF(G487="CATEGORY II",38,IF(G487="CATEGORY III",39,37))*26</f>
        <v>962</v>
      </c>
      <c r="O487" s="1">
        <f>SUM(K487:N487)</f>
        <v>20352.340000000004</v>
      </c>
      <c r="P487">
        <v>2450</v>
      </c>
      <c r="Q487" s="1">
        <f>P487+O487</f>
        <v>22802.340000000004</v>
      </c>
      <c r="S487" s="1">
        <f>O487/26</f>
        <v>782.7823076923079</v>
      </c>
      <c r="T487" s="1">
        <f>K487/26/8*2</f>
        <v>162.4167307692308</v>
      </c>
    </row>
    <row r="488">
      <c r="A488" t="str">
        <f>LEFT(B488,2)</f>
        <v>PK</v>
      </c>
      <c r="B488" t="str">
        <v>PK1322</v>
      </c>
      <c r="C488" t="str">
        <v>SUDALAIMUTHU</v>
      </c>
      <c r="D488" t="str">
        <f>IF(E488="PRODUCTION","DIRECT","INDIRECT")</f>
        <v>DIRECT</v>
      </c>
      <c r="E488" t="str">
        <v>PRODUCTION</v>
      </c>
      <c r="F488" t="str">
        <v>EXTRUDER</v>
      </c>
      <c r="G488" t="str">
        <v>CATEGORY I</v>
      </c>
      <c r="H488">
        <v>8693.12</v>
      </c>
      <c r="I488">
        <v>7750.340000000001</v>
      </c>
      <c r="J488">
        <v>447.88</v>
      </c>
      <c r="K488" s="1">
        <f>SUM(H488:J488)</f>
        <v>16891.340000000004</v>
      </c>
      <c r="L488">
        <v>1950</v>
      </c>
      <c r="M488">
        <f>ROUNDUP(K488*3.25%,0)</f>
        <v>549</v>
      </c>
      <c r="N488">
        <f>IF(G488="CATEGORY II",38,IF(G488="CATEGORY III",39,37))*26</f>
        <v>962</v>
      </c>
      <c r="O488" s="1">
        <f>SUM(K488:N488)</f>
        <v>20352.340000000004</v>
      </c>
      <c r="P488">
        <v>2450</v>
      </c>
      <c r="Q488" s="1">
        <f>P488+O488</f>
        <v>22802.340000000004</v>
      </c>
      <c r="S488" s="1">
        <f>O488/26</f>
        <v>782.7823076923079</v>
      </c>
      <c r="T488" s="1">
        <f>K488/26/8*2</f>
        <v>162.4167307692308</v>
      </c>
    </row>
    <row r="489">
      <c r="A489" t="str">
        <f>LEFT(B489,2)</f>
        <v>PK</v>
      </c>
      <c r="B489" t="str">
        <v>PK1325</v>
      </c>
      <c r="C489" t="str">
        <v>ESAKKIRAJA E</v>
      </c>
      <c r="D489" t="str">
        <f>IF(E489="PRODUCTION","DIRECT","INDIRECT")</f>
        <v>DIRECT</v>
      </c>
      <c r="E489" t="str">
        <v>PRODUCTION</v>
      </c>
      <c r="F489" t="str">
        <v>SOLID TYRE</v>
      </c>
      <c r="G489" t="str">
        <v>CATEGORY I</v>
      </c>
      <c r="H489">
        <v>8693.12</v>
      </c>
      <c r="I489">
        <v>7750.340000000001</v>
      </c>
      <c r="J489">
        <v>447.88</v>
      </c>
      <c r="K489" s="1">
        <f>SUM(H489:J489)</f>
        <v>16891.340000000004</v>
      </c>
      <c r="L489">
        <v>1950</v>
      </c>
      <c r="M489">
        <f>ROUNDUP(K489*3.25%,0)</f>
        <v>549</v>
      </c>
      <c r="N489">
        <f>IF(G489="CATEGORY II",38,IF(G489="CATEGORY III",39,37))*26</f>
        <v>962</v>
      </c>
      <c r="O489" s="1">
        <f>SUM(K489:N489)</f>
        <v>20352.340000000004</v>
      </c>
      <c r="P489">
        <v>2450</v>
      </c>
      <c r="Q489" s="1">
        <f>P489+O489</f>
        <v>22802.340000000004</v>
      </c>
      <c r="S489" s="1">
        <f>O489/26</f>
        <v>782.7823076923079</v>
      </c>
      <c r="T489" s="1">
        <f>K489/26/8*2</f>
        <v>162.4167307692308</v>
      </c>
    </row>
    <row r="490">
      <c r="A490" t="str">
        <f>LEFT(B490,2)</f>
        <v>PK</v>
      </c>
      <c r="B490" t="str">
        <v>PK1336</v>
      </c>
      <c r="C490" t="str">
        <v>KARTHEESWARAN</v>
      </c>
      <c r="D490" t="str">
        <f>IF(E490="PRODUCTION","DIRECT","INDIRECT")</f>
        <v>DIRECT</v>
      </c>
      <c r="E490" t="str">
        <v>PRODUCTION</v>
      </c>
      <c r="F490" t="str">
        <v>SOLID TYRE</v>
      </c>
      <c r="G490" t="str">
        <v>CATEGORY I</v>
      </c>
      <c r="H490">
        <v>8693.12</v>
      </c>
      <c r="I490">
        <v>7750.340000000001</v>
      </c>
      <c r="J490">
        <v>447.88</v>
      </c>
      <c r="K490" s="1">
        <f>SUM(H490:J490)</f>
        <v>16891.340000000004</v>
      </c>
      <c r="L490">
        <v>1950</v>
      </c>
      <c r="M490">
        <f>ROUNDUP(K490*3.25%,0)</f>
        <v>549</v>
      </c>
      <c r="N490">
        <f>IF(G490="CATEGORY II",38,IF(G490="CATEGORY III",39,37))*26</f>
        <v>962</v>
      </c>
      <c r="O490" s="1">
        <f>SUM(K490:N490)</f>
        <v>20352.340000000004</v>
      </c>
      <c r="P490">
        <v>2450</v>
      </c>
      <c r="Q490" s="1">
        <f>P490+O490</f>
        <v>22802.340000000004</v>
      </c>
      <c r="S490" s="1">
        <f>O490/26</f>
        <v>782.7823076923079</v>
      </c>
      <c r="T490" s="1">
        <f>K490/26/8*2</f>
        <v>162.4167307692308</v>
      </c>
    </row>
    <row r="491">
      <c r="A491" t="str">
        <f>LEFT(B491,2)</f>
        <v>PK</v>
      </c>
      <c r="B491" t="str">
        <v>PK1351</v>
      </c>
      <c r="C491" t="str">
        <v>POOTHAPANDIAN</v>
      </c>
      <c r="D491" t="str">
        <f>IF(E491="PRODUCTION","DIRECT","INDIRECT")</f>
        <v>INDIRECT</v>
      </c>
      <c r="E491" t="str">
        <v>QUALITY CONTROL</v>
      </c>
      <c r="F491" t="str">
        <v>Solid Tire QA</v>
      </c>
      <c r="G491" t="str">
        <v>CATEGORY I</v>
      </c>
      <c r="H491">
        <v>8693.12</v>
      </c>
      <c r="I491">
        <v>7750.340000000001</v>
      </c>
      <c r="J491">
        <v>447.88</v>
      </c>
      <c r="K491" s="1">
        <f>SUM(H491:J491)</f>
        <v>16891.340000000004</v>
      </c>
      <c r="L491">
        <v>1950</v>
      </c>
      <c r="M491">
        <f>ROUNDUP(K491*3.25%,0)</f>
        <v>549</v>
      </c>
      <c r="N491">
        <f>IF(G491="CATEGORY II",38,IF(G491="CATEGORY III",39,37))*26</f>
        <v>962</v>
      </c>
      <c r="O491" s="1">
        <f>SUM(K491:N491)</f>
        <v>20352.340000000004</v>
      </c>
      <c r="P491">
        <v>2450</v>
      </c>
      <c r="Q491" s="1">
        <f>P491+O491</f>
        <v>22802.340000000004</v>
      </c>
      <c r="S491" s="1">
        <f>O491/26</f>
        <v>782.7823076923079</v>
      </c>
      <c r="T491" s="1">
        <f>K491/26/8*2</f>
        <v>162.4167307692308</v>
      </c>
    </row>
    <row r="492">
      <c r="A492" t="str">
        <f>LEFT(B492,2)</f>
        <v>PK</v>
      </c>
      <c r="B492" t="str">
        <v>PK1355</v>
      </c>
      <c r="C492" t="str">
        <v>MAHARAJAN KARUPPASAMY</v>
      </c>
      <c r="D492" t="str">
        <f>IF(E492="PRODUCTION","DIRECT","INDIRECT")</f>
        <v>INDIRECT</v>
      </c>
      <c r="E492" t="str">
        <v>QUALITY CONTROL</v>
      </c>
      <c r="F492" t="str">
        <v>Final Finish QA</v>
      </c>
      <c r="G492" t="str">
        <v>CATEGORY I</v>
      </c>
      <c r="H492">
        <v>8693.12</v>
      </c>
      <c r="I492">
        <v>7750.340000000001</v>
      </c>
      <c r="J492">
        <v>447.88</v>
      </c>
      <c r="K492" s="1">
        <f>SUM(H492:J492)</f>
        <v>16891.340000000004</v>
      </c>
      <c r="L492">
        <v>1950</v>
      </c>
      <c r="M492">
        <f>ROUNDUP(K492*3.25%,0)</f>
        <v>549</v>
      </c>
      <c r="N492">
        <f>IF(G492="CATEGORY II",38,IF(G492="CATEGORY III",39,37))*26</f>
        <v>962</v>
      </c>
      <c r="O492" s="1">
        <f>SUM(K492:N492)</f>
        <v>20352.340000000004</v>
      </c>
      <c r="P492">
        <v>2450</v>
      </c>
      <c r="Q492" s="1">
        <f>P492+O492</f>
        <v>22802.340000000004</v>
      </c>
      <c r="S492" s="1">
        <f>O492/26</f>
        <v>782.7823076923079</v>
      </c>
      <c r="T492" s="1">
        <f>K492/26/8*2</f>
        <v>162.4167307692308</v>
      </c>
    </row>
    <row r="493">
      <c r="A493" t="str">
        <f>LEFT(B493,2)</f>
        <v>PK</v>
      </c>
      <c r="B493" t="str">
        <v>PK1379</v>
      </c>
      <c r="C493" t="str">
        <v>SUNDERRAJAN</v>
      </c>
      <c r="D493" t="str">
        <f>IF(E493="PRODUCTION","DIRECT","INDIRECT")</f>
        <v>INDIRECT</v>
      </c>
      <c r="E493" t="str">
        <v>ENGINEERING</v>
      </c>
      <c r="F493" t="str">
        <v>TBM - BD</v>
      </c>
      <c r="G493" t="str">
        <v>CATEGORY I</v>
      </c>
      <c r="H493">
        <v>8693.12</v>
      </c>
      <c r="I493">
        <v>7750.340000000001</v>
      </c>
      <c r="J493">
        <v>487.88</v>
      </c>
      <c r="K493" s="1">
        <f>SUM(H493:J493)</f>
        <v>16931.340000000004</v>
      </c>
      <c r="L493">
        <v>1950</v>
      </c>
      <c r="M493">
        <f>ROUNDUP(K493*3.25%,0)</f>
        <v>551</v>
      </c>
      <c r="N493">
        <f>IF(G493="CATEGORY II",38,IF(G493="CATEGORY III",39,37))*26</f>
        <v>962</v>
      </c>
      <c r="O493" s="1">
        <f>SUM(K493:N493)</f>
        <v>20394.340000000004</v>
      </c>
      <c r="P493">
        <v>1930</v>
      </c>
      <c r="Q493" s="1">
        <f>P493+O493</f>
        <v>22324.340000000004</v>
      </c>
      <c r="S493" s="1">
        <f>O493/26</f>
        <v>784.3976923076924</v>
      </c>
      <c r="T493" s="1">
        <f>K493/26/8*2</f>
        <v>162.8013461538462</v>
      </c>
    </row>
    <row r="494">
      <c r="A494" t="str">
        <f>LEFT(B494,2)</f>
        <v>PK</v>
      </c>
      <c r="B494" t="str">
        <v>PK1381</v>
      </c>
      <c r="C494" t="str">
        <v>MUTHUKUMAR</v>
      </c>
      <c r="D494" t="str">
        <f>IF(E494="PRODUCTION","DIRECT","INDIRECT")</f>
        <v>DIRECT</v>
      </c>
      <c r="E494" t="str">
        <v>PRODUCTION</v>
      </c>
      <c r="F494" t="str">
        <v>YANTHAI</v>
      </c>
      <c r="G494" t="str">
        <v>CATEGORY I</v>
      </c>
      <c r="H494">
        <v>8693.12</v>
      </c>
      <c r="I494">
        <v>7750.340000000001</v>
      </c>
      <c r="J494">
        <v>487.88</v>
      </c>
      <c r="K494" s="1">
        <f>SUM(H494:J494)</f>
        <v>16931.340000000004</v>
      </c>
      <c r="L494">
        <v>1950</v>
      </c>
      <c r="M494">
        <f>ROUNDUP(K494*3.25%,0)</f>
        <v>551</v>
      </c>
      <c r="N494">
        <f>IF(G494="CATEGORY II",38,IF(G494="CATEGORY III",39,37))*26</f>
        <v>962</v>
      </c>
      <c r="O494" s="1">
        <f>SUM(K494:N494)</f>
        <v>20394.340000000004</v>
      </c>
      <c r="P494">
        <v>1930</v>
      </c>
      <c r="Q494" s="1">
        <f>P494+O494</f>
        <v>22324.340000000004</v>
      </c>
      <c r="S494" s="1">
        <f>O494/26</f>
        <v>784.3976923076924</v>
      </c>
      <c r="T494" s="1">
        <f>K494/26/8*2</f>
        <v>162.8013461538462</v>
      </c>
    </row>
    <row r="495">
      <c r="A495" t="str">
        <f>LEFT(B495,2)</f>
        <v>PK</v>
      </c>
      <c r="B495" t="str">
        <v>PK1398</v>
      </c>
      <c r="C495" t="str">
        <v>MAHARAJAN C</v>
      </c>
      <c r="D495" t="str">
        <f>IF(E495="PRODUCTION","DIRECT","INDIRECT")</f>
        <v>INDIRECT</v>
      </c>
      <c r="E495" t="str">
        <v>QUALITY CONTROL</v>
      </c>
      <c r="F495" t="str">
        <v>Solid Tire QA</v>
      </c>
      <c r="G495" t="str">
        <v>CATEGORY I</v>
      </c>
      <c r="H495">
        <v>8693.12</v>
      </c>
      <c r="I495">
        <v>7750.340000000001</v>
      </c>
      <c r="J495">
        <v>487.88</v>
      </c>
      <c r="K495" s="1">
        <f>SUM(H495:J495)</f>
        <v>16931.340000000004</v>
      </c>
      <c r="L495">
        <v>1950</v>
      </c>
      <c r="M495">
        <f>ROUNDUP(K495*3.25%,0)</f>
        <v>551</v>
      </c>
      <c r="N495">
        <f>IF(G495="CATEGORY II",38,IF(G495="CATEGORY III",39,37))*26</f>
        <v>962</v>
      </c>
      <c r="O495" s="1">
        <f>SUM(K495:N495)</f>
        <v>20394.340000000004</v>
      </c>
      <c r="P495">
        <v>1930</v>
      </c>
      <c r="Q495" s="1">
        <f>P495+O495</f>
        <v>22324.340000000004</v>
      </c>
      <c r="S495" s="1">
        <f>O495/26</f>
        <v>784.3976923076924</v>
      </c>
      <c r="T495" s="1">
        <f>K495/26/8*2</f>
        <v>162.8013461538462</v>
      </c>
    </row>
    <row r="496">
      <c r="A496" t="str">
        <f>LEFT(B496,2)</f>
        <v>PK</v>
      </c>
      <c r="B496" t="str">
        <v>PK1418</v>
      </c>
      <c r="C496" t="str">
        <v>JAYRAM ORAON</v>
      </c>
      <c r="D496" t="str">
        <f>IF(E496="PRODUCTION","DIRECT","INDIRECT")</f>
        <v>DIRECT</v>
      </c>
      <c r="E496" t="str">
        <v>PRODUCTION</v>
      </c>
      <c r="F496" t="str">
        <v>TYRE BUILDING-P1</v>
      </c>
      <c r="G496" t="str">
        <v>CATEGORY I</v>
      </c>
      <c r="H496">
        <v>8693.12</v>
      </c>
      <c r="I496">
        <v>7750.340000000001</v>
      </c>
      <c r="J496">
        <v>487.88</v>
      </c>
      <c r="K496" s="1">
        <f>SUM(H496:J496)</f>
        <v>16931.340000000004</v>
      </c>
      <c r="L496">
        <v>1950</v>
      </c>
      <c r="M496">
        <f>ROUNDUP(K496*3.25%,0)</f>
        <v>551</v>
      </c>
      <c r="N496">
        <f>IF(G496="CATEGORY II",38,IF(G496="CATEGORY III",39,37))*26</f>
        <v>962</v>
      </c>
      <c r="O496" s="1">
        <f>SUM(K496:N496)</f>
        <v>20394.340000000004</v>
      </c>
      <c r="P496">
        <v>1930</v>
      </c>
      <c r="Q496" s="1">
        <f>P496+O496</f>
        <v>22324.340000000004</v>
      </c>
      <c r="S496" s="1">
        <f>O496/26</f>
        <v>784.3976923076924</v>
      </c>
      <c r="T496" s="1">
        <f>K496/26/8*2</f>
        <v>162.8013461538462</v>
      </c>
    </row>
    <row r="497">
      <c r="A497" t="str">
        <f>LEFT(B497,2)</f>
        <v>PK</v>
      </c>
      <c r="B497" t="str">
        <v>PK1436</v>
      </c>
      <c r="C497" t="str">
        <v>SUKUMAR</v>
      </c>
      <c r="D497" t="str">
        <f>IF(E497="PRODUCTION","DIRECT","INDIRECT")</f>
        <v>DIRECT</v>
      </c>
      <c r="E497" t="str">
        <v>PRODUCTION</v>
      </c>
      <c r="F497" t="str">
        <v>BIAS CUTTING-4</v>
      </c>
      <c r="G497" t="str">
        <v>CATEGORY I</v>
      </c>
      <c r="H497">
        <v>8693.12</v>
      </c>
      <c r="I497">
        <v>7750.340000000001</v>
      </c>
      <c r="J497">
        <v>487.88</v>
      </c>
      <c r="K497" s="1">
        <f>SUM(H497:J497)</f>
        <v>16931.340000000004</v>
      </c>
      <c r="L497">
        <v>1950</v>
      </c>
      <c r="M497">
        <f>ROUNDUP(K497*3.25%,0)</f>
        <v>551</v>
      </c>
      <c r="N497">
        <f>IF(G497="CATEGORY II",38,IF(G497="CATEGORY III",39,37))*26</f>
        <v>962</v>
      </c>
      <c r="O497" s="1">
        <f>SUM(K497:N497)</f>
        <v>20394.340000000004</v>
      </c>
      <c r="P497">
        <v>1930</v>
      </c>
      <c r="Q497" s="1">
        <f>P497+O497</f>
        <v>22324.340000000004</v>
      </c>
      <c r="S497" s="1">
        <f>O497/26</f>
        <v>784.3976923076924</v>
      </c>
      <c r="T497" s="1">
        <f>K497/26/8*2</f>
        <v>162.8013461538462</v>
      </c>
    </row>
    <row r="498">
      <c r="A498" t="str">
        <f>LEFT(B498,2)</f>
        <v>PK</v>
      </c>
      <c r="B498" t="str">
        <v>PK1443</v>
      </c>
      <c r="C498" t="str">
        <v>NAMBI NARAYANAN K</v>
      </c>
      <c r="D498" t="str">
        <f>IF(E498="PRODUCTION","DIRECT","INDIRECT")</f>
        <v>DIRECT</v>
      </c>
      <c r="E498" t="str">
        <v>PRODUCTION</v>
      </c>
      <c r="F498" t="str">
        <v>STEELASTIC</v>
      </c>
      <c r="G498" t="str">
        <v>CATEGORY I</v>
      </c>
      <c r="H498">
        <v>8693.12</v>
      </c>
      <c r="I498">
        <v>7750.340000000001</v>
      </c>
      <c r="J498">
        <v>487.88</v>
      </c>
      <c r="K498" s="1">
        <f>SUM(H498:J498)</f>
        <v>16931.340000000004</v>
      </c>
      <c r="L498">
        <v>1950</v>
      </c>
      <c r="M498">
        <f>ROUNDUP(K498*3.25%,0)</f>
        <v>551</v>
      </c>
      <c r="N498">
        <f>IF(G498="CATEGORY II",38,IF(G498="CATEGORY III",39,37))*26</f>
        <v>962</v>
      </c>
      <c r="O498" s="1">
        <f>SUM(K498:N498)</f>
        <v>20394.340000000004</v>
      </c>
      <c r="P498">
        <v>1930</v>
      </c>
      <c r="Q498" s="1">
        <f>P498+O498</f>
        <v>22324.340000000004</v>
      </c>
      <c r="S498" s="1">
        <f>O498/26</f>
        <v>784.3976923076924</v>
      </c>
      <c r="T498" s="1">
        <f>K498/26/8*2</f>
        <v>162.8013461538462</v>
      </c>
    </row>
    <row r="499">
      <c r="A499" t="str">
        <f>LEFT(B499,2)</f>
        <v>PK</v>
      </c>
      <c r="B499" t="str">
        <v>PK1445</v>
      </c>
      <c r="C499" t="str">
        <v>N MOHAMMED RAMZAN</v>
      </c>
      <c r="D499" t="str">
        <f>IF(E499="PRODUCTION","DIRECT","INDIRECT")</f>
        <v>DIRECT</v>
      </c>
      <c r="E499" t="str">
        <v>PRODUCTION</v>
      </c>
      <c r="F499" t="str">
        <v>YANTHAI</v>
      </c>
      <c r="G499" t="str">
        <v>CATEGORY I</v>
      </c>
      <c r="H499">
        <v>8693.12</v>
      </c>
      <c r="I499">
        <v>7750.340000000001</v>
      </c>
      <c r="J499">
        <v>487.88</v>
      </c>
      <c r="K499" s="1">
        <f>SUM(H499:J499)</f>
        <v>16931.340000000004</v>
      </c>
      <c r="L499">
        <v>1950</v>
      </c>
      <c r="M499">
        <f>ROUNDUP(K499*3.25%,0)</f>
        <v>551</v>
      </c>
      <c r="N499">
        <f>IF(G499="CATEGORY II",38,IF(G499="CATEGORY III",39,37))*26</f>
        <v>962</v>
      </c>
      <c r="O499" s="1">
        <f>SUM(K499:N499)</f>
        <v>20394.340000000004</v>
      </c>
      <c r="P499">
        <v>1930</v>
      </c>
      <c r="Q499" s="1">
        <f>P499+O499</f>
        <v>22324.340000000004</v>
      </c>
      <c r="S499" s="1">
        <f>O499/26</f>
        <v>784.3976923076924</v>
      </c>
      <c r="T499" s="1">
        <f>K499/26/8*2</f>
        <v>162.8013461538462</v>
      </c>
    </row>
    <row r="500">
      <c r="A500" t="str">
        <f>LEFT(B500,2)</f>
        <v>PK</v>
      </c>
      <c r="B500" t="str">
        <v>PK1458</v>
      </c>
      <c r="C500" t="str">
        <v>SURESH</v>
      </c>
      <c r="D500" t="str">
        <f>IF(E500="PRODUCTION","DIRECT","INDIRECT")</f>
        <v>DIRECT</v>
      </c>
      <c r="E500" t="str">
        <v>PRODUCTION</v>
      </c>
      <c r="F500" t="str">
        <v>BEAD WINDING</v>
      </c>
      <c r="G500" t="str">
        <v>CATEGORY I</v>
      </c>
      <c r="H500">
        <v>8693.12</v>
      </c>
      <c r="I500">
        <v>7750.340000000001</v>
      </c>
      <c r="J500">
        <v>457.88</v>
      </c>
      <c r="K500" s="1">
        <f>SUM(H500:J500)</f>
        <v>16901.340000000004</v>
      </c>
      <c r="L500">
        <v>1950</v>
      </c>
      <c r="M500">
        <f>ROUNDUP(K500*3.25%,0)</f>
        <v>550</v>
      </c>
      <c r="N500">
        <f>IF(G500="CATEGORY II",38,IF(G500="CATEGORY III",39,37))*26</f>
        <v>962</v>
      </c>
      <c r="O500" s="1">
        <f>SUM(K500:N500)</f>
        <v>20363.340000000004</v>
      </c>
      <c r="P500">
        <v>1380</v>
      </c>
      <c r="Q500" s="1">
        <f>P500+O500</f>
        <v>21743.340000000004</v>
      </c>
      <c r="S500" s="1">
        <f>O500/26</f>
        <v>783.2053846153848</v>
      </c>
      <c r="T500" s="1">
        <f>K500/26/8*2</f>
        <v>162.51288461538465</v>
      </c>
    </row>
    <row r="501">
      <c r="A501" t="str">
        <f>LEFT(B501,2)</f>
        <v>PK</v>
      </c>
      <c r="B501" t="str">
        <v>PK1465</v>
      </c>
      <c r="C501" t="str">
        <v>PETCHI MUTHU K</v>
      </c>
      <c r="D501" t="str">
        <f>IF(E501="PRODUCTION","DIRECT","INDIRECT")</f>
        <v>DIRECT</v>
      </c>
      <c r="E501" t="str">
        <v>PRODUCTION</v>
      </c>
      <c r="F501" t="str">
        <v>SOLID TYRE</v>
      </c>
      <c r="G501" t="str">
        <v>CATEGORY I</v>
      </c>
      <c r="H501">
        <v>8693.12</v>
      </c>
      <c r="I501">
        <v>7750.340000000001</v>
      </c>
      <c r="J501">
        <v>457.88</v>
      </c>
      <c r="K501" s="1">
        <f>SUM(H501:J501)</f>
        <v>16901.340000000004</v>
      </c>
      <c r="L501">
        <v>1950</v>
      </c>
      <c r="M501">
        <f>ROUNDUP(K501*3.25%,0)</f>
        <v>550</v>
      </c>
      <c r="N501">
        <f>IF(G501="CATEGORY II",38,IF(G501="CATEGORY III",39,37))*26</f>
        <v>962</v>
      </c>
      <c r="O501" s="1">
        <f>SUM(K501:N501)</f>
        <v>20363.340000000004</v>
      </c>
      <c r="P501">
        <v>1380</v>
      </c>
      <c r="Q501" s="1">
        <f>P501+O501</f>
        <v>21743.340000000004</v>
      </c>
      <c r="S501" s="1">
        <f>O501/26</f>
        <v>783.2053846153848</v>
      </c>
      <c r="T501" s="1">
        <f>K501/26/8*2</f>
        <v>162.51288461538465</v>
      </c>
    </row>
    <row r="502">
      <c r="A502" t="str">
        <f>LEFT(B502,2)</f>
        <v>PK</v>
      </c>
      <c r="B502" t="str">
        <v>PK1474</v>
      </c>
      <c r="C502" t="str">
        <v>PARAMASIVAM M</v>
      </c>
      <c r="D502" t="str">
        <f>IF(E502="PRODUCTION","DIRECT","INDIRECT")</f>
        <v>DIRECT</v>
      </c>
      <c r="E502" t="str">
        <v>PRODUCTION</v>
      </c>
      <c r="F502" t="str">
        <v>LINER DRESSING</v>
      </c>
      <c r="G502" t="str">
        <v>CATEGORY I</v>
      </c>
      <c r="H502">
        <v>8693.12</v>
      </c>
      <c r="I502">
        <v>7750.340000000001</v>
      </c>
      <c r="J502">
        <v>457.88</v>
      </c>
      <c r="K502" s="1">
        <f>SUM(H502:J502)</f>
        <v>16901.340000000004</v>
      </c>
      <c r="L502">
        <v>1950</v>
      </c>
      <c r="M502">
        <f>ROUNDUP(K502*3.25%,0)</f>
        <v>550</v>
      </c>
      <c r="N502">
        <f>IF(G502="CATEGORY II",38,IF(G502="CATEGORY III",39,37))*26</f>
        <v>962</v>
      </c>
      <c r="O502" s="1">
        <f>SUM(K502:N502)</f>
        <v>20363.340000000004</v>
      </c>
      <c r="P502">
        <v>1380</v>
      </c>
      <c r="Q502" s="1">
        <f>P502+O502</f>
        <v>21743.340000000004</v>
      </c>
      <c r="S502" s="1">
        <f>O502/26</f>
        <v>783.2053846153848</v>
      </c>
      <c r="T502" s="1">
        <f>K502/26/8*2</f>
        <v>162.51288461538465</v>
      </c>
    </row>
    <row r="503">
      <c r="A503" t="str">
        <f>LEFT(B503,2)</f>
        <v>PK</v>
      </c>
      <c r="B503" t="str">
        <v>PK1476</v>
      </c>
      <c r="C503" t="str">
        <v>VELLADURAI K</v>
      </c>
      <c r="D503" t="str">
        <f>IF(E503="PRODUCTION","DIRECT","INDIRECT")</f>
        <v>DIRECT</v>
      </c>
      <c r="E503" t="str">
        <v>PRODUCTION</v>
      </c>
      <c r="F503" t="str">
        <v>BEAD WINDING</v>
      </c>
      <c r="G503" t="str">
        <v>CATEGORY I</v>
      </c>
      <c r="H503">
        <v>8693.12</v>
      </c>
      <c r="I503">
        <v>7750.340000000001</v>
      </c>
      <c r="J503">
        <v>457.88</v>
      </c>
      <c r="K503" s="1">
        <f>SUM(H503:J503)</f>
        <v>16901.340000000004</v>
      </c>
      <c r="L503">
        <v>1950</v>
      </c>
      <c r="M503">
        <f>ROUNDUP(K503*3.25%,0)</f>
        <v>550</v>
      </c>
      <c r="N503">
        <f>IF(G503="CATEGORY II",38,IF(G503="CATEGORY III",39,37))*26</f>
        <v>962</v>
      </c>
      <c r="O503" s="1">
        <f>SUM(K503:N503)</f>
        <v>20363.340000000004</v>
      </c>
      <c r="P503">
        <v>1380</v>
      </c>
      <c r="Q503" s="1">
        <f>P503+O503</f>
        <v>21743.340000000004</v>
      </c>
      <c r="S503" s="1">
        <f>O503/26</f>
        <v>783.2053846153848</v>
      </c>
      <c r="T503" s="1">
        <f>K503/26/8*2</f>
        <v>162.51288461538465</v>
      </c>
    </row>
    <row r="504">
      <c r="A504" t="str">
        <f>LEFT(B504,2)</f>
        <v>PK</v>
      </c>
      <c r="B504" t="str">
        <v>PK1483</v>
      </c>
      <c r="C504" t="str">
        <v>THANGAKALYANI MAHARAJ</v>
      </c>
      <c r="D504" t="str">
        <f>IF(E504="PRODUCTION","DIRECT","INDIRECT")</f>
        <v>DIRECT</v>
      </c>
      <c r="E504" t="str">
        <v>PRODUCTION</v>
      </c>
      <c r="F504" t="str">
        <v>LINER DRESSING</v>
      </c>
      <c r="G504" t="str">
        <v>CATEGORY I</v>
      </c>
      <c r="H504">
        <v>8693.12</v>
      </c>
      <c r="I504">
        <v>7750.340000000001</v>
      </c>
      <c r="J504">
        <v>457.88</v>
      </c>
      <c r="K504" s="1">
        <f>SUM(H504:J504)</f>
        <v>16901.340000000004</v>
      </c>
      <c r="L504">
        <v>1950</v>
      </c>
      <c r="M504">
        <f>ROUNDUP(K504*3.25%,0)</f>
        <v>550</v>
      </c>
      <c r="N504">
        <f>IF(G504="CATEGORY II",38,IF(G504="CATEGORY III",39,37))*26</f>
        <v>962</v>
      </c>
      <c r="O504" s="1">
        <f>SUM(K504:N504)</f>
        <v>20363.340000000004</v>
      </c>
      <c r="P504">
        <v>1380</v>
      </c>
      <c r="Q504" s="1">
        <f>P504+O504</f>
        <v>21743.340000000004</v>
      </c>
      <c r="S504" s="1">
        <f>O504/26</f>
        <v>783.2053846153848</v>
      </c>
      <c r="T504" s="1">
        <f>K504/26/8*2</f>
        <v>162.51288461538465</v>
      </c>
    </row>
    <row r="505">
      <c r="A505" t="str">
        <f>LEFT(B505,2)</f>
        <v>PK</v>
      </c>
      <c r="B505" t="str">
        <v>PK1489</v>
      </c>
      <c r="C505" t="str">
        <v>PARVATHI SANKAR R</v>
      </c>
      <c r="D505" t="str">
        <f>IF(E505="PRODUCTION","DIRECT","INDIRECT")</f>
        <v>DIRECT</v>
      </c>
      <c r="E505" t="str">
        <v>PRODUCTION</v>
      </c>
      <c r="F505" t="str">
        <v>LINER DRESSING</v>
      </c>
      <c r="G505" t="str">
        <v>CATEGORY I</v>
      </c>
      <c r="H505">
        <v>8693.12</v>
      </c>
      <c r="I505">
        <v>7750.340000000001</v>
      </c>
      <c r="J505">
        <v>347.88</v>
      </c>
      <c r="K505" s="1">
        <f>SUM(H505:J505)</f>
        <v>16791.340000000004</v>
      </c>
      <c r="L505">
        <v>1950</v>
      </c>
      <c r="M505">
        <f>ROUNDUP(K505*3.25%,0)</f>
        <v>546</v>
      </c>
      <c r="N505">
        <f>IF(G505="CATEGORY II",38,IF(G505="CATEGORY III",39,37))*26</f>
        <v>962</v>
      </c>
      <c r="O505" s="1">
        <f>SUM(K505:N505)</f>
        <v>20249.340000000004</v>
      </c>
      <c r="P505">
        <v>1200</v>
      </c>
      <c r="Q505" s="1">
        <f>P505+O505</f>
        <v>21449.340000000004</v>
      </c>
      <c r="S505" s="1">
        <f>O505/26</f>
        <v>778.8207692307694</v>
      </c>
      <c r="T505" s="1">
        <f>K505/26/8*2</f>
        <v>161.45519230769236</v>
      </c>
    </row>
    <row r="506">
      <c r="A506" t="str">
        <f>LEFT(B506,2)</f>
        <v>PK</v>
      </c>
      <c r="B506" t="str">
        <v>PK1491</v>
      </c>
      <c r="C506" t="str">
        <v>CHINNADURAI</v>
      </c>
      <c r="D506" t="str">
        <f>IF(E506="PRODUCTION","DIRECT","INDIRECT")</f>
        <v>INDIRECT</v>
      </c>
      <c r="E506" t="str">
        <v>QUALITY CONTROL</v>
      </c>
      <c r="F506" t="str">
        <v>Ware House QA</v>
      </c>
      <c r="G506" t="str">
        <v>CATEGORY I</v>
      </c>
      <c r="H506">
        <v>8693.12</v>
      </c>
      <c r="I506">
        <v>7750.340000000001</v>
      </c>
      <c r="J506">
        <v>347.88</v>
      </c>
      <c r="K506" s="1">
        <f>SUM(H506:J506)</f>
        <v>16791.340000000004</v>
      </c>
      <c r="L506">
        <v>1950</v>
      </c>
      <c r="M506">
        <f>ROUNDUP(K506*3.25%,0)</f>
        <v>546</v>
      </c>
      <c r="N506">
        <f>IF(G506="CATEGORY II",38,IF(G506="CATEGORY III",39,37))*26</f>
        <v>962</v>
      </c>
      <c r="O506" s="1">
        <f>SUM(K506:N506)</f>
        <v>20249.340000000004</v>
      </c>
      <c r="P506">
        <v>1200</v>
      </c>
      <c r="Q506" s="1">
        <f>P506+O506</f>
        <v>21449.340000000004</v>
      </c>
      <c r="S506" s="1">
        <f>O506/26</f>
        <v>778.8207692307694</v>
      </c>
      <c r="T506" s="1">
        <f>K506/26/8*2</f>
        <v>161.45519230769236</v>
      </c>
    </row>
    <row r="507">
      <c r="A507" t="str">
        <f>LEFT(B507,2)</f>
        <v>PK</v>
      </c>
      <c r="B507" t="str">
        <v>PK1517</v>
      </c>
      <c r="C507" t="str">
        <v>PRABAHARAN B</v>
      </c>
      <c r="D507" t="str">
        <f>IF(E507="PRODUCTION","DIRECT","INDIRECT")</f>
        <v>DIRECT</v>
      </c>
      <c r="E507" t="str">
        <v>PRODUCTION</v>
      </c>
      <c r="F507" t="str">
        <v>SHEAR CUTTER</v>
      </c>
      <c r="G507" t="str">
        <v>CATEGORY I</v>
      </c>
      <c r="H507">
        <v>8693.12</v>
      </c>
      <c r="I507">
        <v>7750.340000000001</v>
      </c>
      <c r="J507">
        <v>347.88</v>
      </c>
      <c r="K507" s="1">
        <f>SUM(H507:J507)</f>
        <v>16791.340000000004</v>
      </c>
      <c r="L507">
        <v>1950</v>
      </c>
      <c r="M507">
        <f>ROUNDUP(K507*3.25%,0)</f>
        <v>546</v>
      </c>
      <c r="N507">
        <f>IF(G507="CATEGORY II",38,IF(G507="CATEGORY III",39,37))*26</f>
        <v>962</v>
      </c>
      <c r="O507" s="1">
        <f>SUM(K507:N507)</f>
        <v>20249.340000000004</v>
      </c>
      <c r="P507">
        <v>1200</v>
      </c>
      <c r="Q507" s="1">
        <f>P507+O507</f>
        <v>21449.340000000004</v>
      </c>
      <c r="S507" s="1">
        <f>O507/26</f>
        <v>778.8207692307694</v>
      </c>
      <c r="T507" s="1">
        <f>K507/26/8*2</f>
        <v>161.45519230769236</v>
      </c>
    </row>
    <row r="508">
      <c r="A508" t="str">
        <f>LEFT(B508,2)</f>
        <v>PK</v>
      </c>
      <c r="B508" t="str">
        <v>PK1520</v>
      </c>
      <c r="C508" t="str">
        <v>MURUGAN G</v>
      </c>
      <c r="D508" t="str">
        <f>IF(E508="PRODUCTION","DIRECT","INDIRECT")</f>
        <v>DIRECT</v>
      </c>
      <c r="E508" t="str">
        <v>PRODUCTION</v>
      </c>
      <c r="F508" t="str">
        <v>SPIDER MAN</v>
      </c>
      <c r="G508" t="str">
        <v>CATEGORY I</v>
      </c>
      <c r="H508">
        <v>8693.12</v>
      </c>
      <c r="I508">
        <v>7750.340000000001</v>
      </c>
      <c r="J508">
        <v>347.88</v>
      </c>
      <c r="K508" s="1">
        <f>SUM(H508:J508)</f>
        <v>16791.340000000004</v>
      </c>
      <c r="L508">
        <v>1950</v>
      </c>
      <c r="M508">
        <f>ROUNDUP(K508*3.25%,0)</f>
        <v>546</v>
      </c>
      <c r="N508">
        <f>IF(G508="CATEGORY II",38,IF(G508="CATEGORY III",39,37))*26</f>
        <v>962</v>
      </c>
      <c r="O508" s="1">
        <f>SUM(K508:N508)</f>
        <v>20249.340000000004</v>
      </c>
      <c r="P508">
        <v>1200</v>
      </c>
      <c r="Q508" s="1">
        <f>P508+O508</f>
        <v>21449.340000000004</v>
      </c>
      <c r="S508" s="1">
        <f>O508/26</f>
        <v>778.8207692307694</v>
      </c>
      <c r="T508" s="1">
        <f>K508/26/8*2</f>
        <v>161.45519230769236</v>
      </c>
    </row>
    <row r="509">
      <c r="A509" t="str">
        <f>LEFT(B509,2)</f>
        <v>PK</v>
      </c>
      <c r="B509" t="str">
        <v>PK1523</v>
      </c>
      <c r="C509" t="str">
        <v>ESAKKIMUTHU K</v>
      </c>
      <c r="D509" t="str">
        <f>IF(E509="PRODUCTION","DIRECT","INDIRECT")</f>
        <v>DIRECT</v>
      </c>
      <c r="E509" t="str">
        <v>PRODUCTION</v>
      </c>
      <c r="F509" t="str">
        <v>TYRE BUILDING-P1</v>
      </c>
      <c r="G509" t="str">
        <v>CATEGORY I</v>
      </c>
      <c r="H509">
        <v>8693.12</v>
      </c>
      <c r="I509">
        <v>7750.340000000001</v>
      </c>
      <c r="J509">
        <v>347.88</v>
      </c>
      <c r="K509" s="1">
        <f>SUM(H509:J509)</f>
        <v>16791.340000000004</v>
      </c>
      <c r="L509">
        <v>1950</v>
      </c>
      <c r="M509">
        <f>ROUNDUP(K509*3.25%,0)</f>
        <v>546</v>
      </c>
      <c r="N509">
        <f>IF(G509="CATEGORY II",38,IF(G509="CATEGORY III",39,37))*26</f>
        <v>962</v>
      </c>
      <c r="O509" s="1">
        <f>SUM(K509:N509)</f>
        <v>20249.340000000004</v>
      </c>
      <c r="P509">
        <v>1200</v>
      </c>
      <c r="Q509" s="1">
        <f>P509+O509</f>
        <v>21449.340000000004</v>
      </c>
      <c r="S509" s="1">
        <f>O509/26</f>
        <v>778.8207692307694</v>
      </c>
      <c r="T509" s="1">
        <f>K509/26/8*2</f>
        <v>161.45519230769236</v>
      </c>
    </row>
    <row r="510">
      <c r="A510" t="str">
        <f>LEFT(B510,2)</f>
        <v>PK</v>
      </c>
      <c r="B510" t="str">
        <v>PK1534</v>
      </c>
      <c r="C510" t="str">
        <v>MUTHUGANESH ARIVUDAI NAMBI</v>
      </c>
      <c r="D510" t="str">
        <f>IF(E510="PRODUCTION","DIRECT","INDIRECT")</f>
        <v>DIRECT</v>
      </c>
      <c r="E510" t="str">
        <v>PRODUCTION</v>
      </c>
      <c r="F510" t="str">
        <v>SHEAR CUTTER</v>
      </c>
      <c r="G510" t="str">
        <v>CATEGORY I</v>
      </c>
      <c r="H510">
        <v>8693.12</v>
      </c>
      <c r="I510">
        <v>7750.340000000001</v>
      </c>
      <c r="J510">
        <v>347.88</v>
      </c>
      <c r="K510" s="1">
        <f>SUM(H510:J510)</f>
        <v>16791.340000000004</v>
      </c>
      <c r="L510">
        <v>1950</v>
      </c>
      <c r="M510">
        <f>ROUNDUP(K510*3.25%,0)</f>
        <v>546</v>
      </c>
      <c r="N510">
        <f>IF(G510="CATEGORY II",38,IF(G510="CATEGORY III",39,37))*26</f>
        <v>962</v>
      </c>
      <c r="O510" s="1">
        <f>SUM(K510:N510)</f>
        <v>20249.340000000004</v>
      </c>
      <c r="P510">
        <v>1200</v>
      </c>
      <c r="Q510" s="1">
        <f>P510+O510</f>
        <v>21449.340000000004</v>
      </c>
      <c r="S510" s="1">
        <f>O510/26</f>
        <v>778.8207692307694</v>
      </c>
      <c r="T510" s="1">
        <f>K510/26/8*2</f>
        <v>161.45519230769236</v>
      </c>
    </row>
    <row r="511">
      <c r="A511" t="str">
        <f>LEFT(B511,2)</f>
        <v>PK</v>
      </c>
      <c r="B511" t="str">
        <v>PK1549</v>
      </c>
      <c r="C511" t="str">
        <v>SHANKAR ORAON</v>
      </c>
      <c r="D511" t="str">
        <f>IF(E511="PRODUCTION","DIRECT","INDIRECT")</f>
        <v>DIRECT</v>
      </c>
      <c r="E511" t="str">
        <v>PRODUCTION</v>
      </c>
      <c r="F511" t="str">
        <v>MIXING</v>
      </c>
      <c r="G511" t="str">
        <v>CATEGORY I</v>
      </c>
      <c r="H511">
        <v>8693.12</v>
      </c>
      <c r="I511">
        <v>7750.340000000001</v>
      </c>
      <c r="J511">
        <v>347.88</v>
      </c>
      <c r="K511" s="1">
        <f>SUM(H511:J511)</f>
        <v>16791.340000000004</v>
      </c>
      <c r="L511">
        <v>1950</v>
      </c>
      <c r="M511">
        <f>ROUNDUP(K511*3.25%,0)</f>
        <v>546</v>
      </c>
      <c r="N511">
        <f>IF(G511="CATEGORY II",38,IF(G511="CATEGORY III",39,37))*26</f>
        <v>962</v>
      </c>
      <c r="O511" s="1">
        <f>SUM(K511:N511)</f>
        <v>20249.340000000004</v>
      </c>
      <c r="P511">
        <v>1200</v>
      </c>
      <c r="Q511" s="1">
        <f>P511+O511</f>
        <v>21449.340000000004</v>
      </c>
      <c r="S511" s="1">
        <f>O511/26</f>
        <v>778.8207692307694</v>
      </c>
      <c r="T511" s="1">
        <f>K511/26/8*2</f>
        <v>161.45519230769236</v>
      </c>
    </row>
    <row r="512">
      <c r="A512" t="str">
        <f>LEFT(B512,2)</f>
        <v>PK</v>
      </c>
      <c r="B512" t="str">
        <v>PK1554</v>
      </c>
      <c r="C512" t="str">
        <v>NITIN SINGH</v>
      </c>
      <c r="D512" t="str">
        <f>IF(E512="PRODUCTION","DIRECT","INDIRECT")</f>
        <v>DIRECT</v>
      </c>
      <c r="E512" t="str">
        <v>PRODUCTION</v>
      </c>
      <c r="F512" t="str">
        <v>TYRE BUILDING-P2</v>
      </c>
      <c r="G512" t="str">
        <v>CATEGORY I</v>
      </c>
      <c r="H512">
        <v>8693.12</v>
      </c>
      <c r="I512">
        <v>7750.340000000001</v>
      </c>
      <c r="J512">
        <v>347.88</v>
      </c>
      <c r="K512" s="1">
        <f>SUM(H512:J512)</f>
        <v>16791.340000000004</v>
      </c>
      <c r="L512">
        <v>1950</v>
      </c>
      <c r="M512">
        <f>ROUNDUP(K512*3.25%,0)</f>
        <v>546</v>
      </c>
      <c r="N512">
        <f>IF(G512="CATEGORY II",38,IF(G512="CATEGORY III",39,37))*26</f>
        <v>962</v>
      </c>
      <c r="O512" s="1">
        <f>SUM(K512:N512)</f>
        <v>20249.340000000004</v>
      </c>
      <c r="P512">
        <v>1200</v>
      </c>
      <c r="Q512" s="1">
        <f>P512+O512</f>
        <v>21449.340000000004</v>
      </c>
      <c r="S512" s="1">
        <f>O512/26</f>
        <v>778.8207692307694</v>
      </c>
      <c r="T512" s="1">
        <f>K512/26/8*2</f>
        <v>161.45519230769236</v>
      </c>
    </row>
    <row r="513">
      <c r="A513" t="str">
        <f>LEFT(B513,2)</f>
        <v>PK</v>
      </c>
      <c r="B513" t="str">
        <v>PK1556</v>
      </c>
      <c r="C513" t="str">
        <v>ARUN PRASATH M</v>
      </c>
      <c r="D513" t="str">
        <f>IF(E513="PRODUCTION","DIRECT","INDIRECT")</f>
        <v>DIRECT</v>
      </c>
      <c r="E513" t="str">
        <v>PRODUCTION</v>
      </c>
      <c r="F513" t="str">
        <v>BIAS MARANGONI&amp;BESTRY</v>
      </c>
      <c r="G513" t="str">
        <v>CATEGORY I</v>
      </c>
      <c r="H513">
        <v>8693.12</v>
      </c>
      <c r="I513">
        <v>7750.340000000001</v>
      </c>
      <c r="J513">
        <v>347.88</v>
      </c>
      <c r="K513" s="1">
        <f>SUM(H513:J513)</f>
        <v>16791.340000000004</v>
      </c>
      <c r="L513">
        <v>1950</v>
      </c>
      <c r="M513">
        <f>ROUNDUP(K513*3.25%,0)</f>
        <v>546</v>
      </c>
      <c r="N513">
        <f>IF(G513="CATEGORY II",38,IF(G513="CATEGORY III",39,37))*26</f>
        <v>962</v>
      </c>
      <c r="O513" s="1">
        <f>SUM(K513:N513)</f>
        <v>20249.340000000004</v>
      </c>
      <c r="P513">
        <v>1200</v>
      </c>
      <c r="Q513" s="1">
        <f>P513+O513</f>
        <v>21449.340000000004</v>
      </c>
      <c r="S513" s="1">
        <f>O513/26</f>
        <v>778.8207692307694</v>
      </c>
      <c r="T513" s="1">
        <f>K513/26/8*2</f>
        <v>161.45519230769236</v>
      </c>
    </row>
    <row r="514">
      <c r="A514" t="str">
        <f>LEFT(B514,2)</f>
        <v>PK</v>
      </c>
      <c r="B514" t="str">
        <v>PK1572</v>
      </c>
      <c r="C514" t="str">
        <v>PRADESIYA ORAON</v>
      </c>
      <c r="D514" t="str">
        <f>IF(E514="PRODUCTION","DIRECT","INDIRECT")</f>
        <v>INDIRECT</v>
      </c>
      <c r="E514" t="str">
        <v>QUALITY CONTROL</v>
      </c>
      <c r="F514" t="str">
        <v>Final Finish QA</v>
      </c>
      <c r="G514" t="str">
        <v>CATEGORY I</v>
      </c>
      <c r="H514">
        <v>8693.12</v>
      </c>
      <c r="I514">
        <v>7750.340000000001</v>
      </c>
      <c r="J514">
        <v>347.88</v>
      </c>
      <c r="K514" s="1">
        <f>SUM(H514:J514)</f>
        <v>16791.340000000004</v>
      </c>
      <c r="L514">
        <v>1950</v>
      </c>
      <c r="M514">
        <f>ROUNDUP(K514*3.25%,0)</f>
        <v>546</v>
      </c>
      <c r="N514">
        <f>IF(G514="CATEGORY II",38,IF(G514="CATEGORY III",39,37))*26</f>
        <v>962</v>
      </c>
      <c r="O514" s="1">
        <f>SUM(K514:N514)</f>
        <v>20249.340000000004</v>
      </c>
      <c r="P514">
        <v>1200</v>
      </c>
      <c r="Q514" s="1">
        <f>P514+O514</f>
        <v>21449.340000000004</v>
      </c>
      <c r="S514" s="1">
        <f>O514/26</f>
        <v>778.8207692307694</v>
      </c>
      <c r="T514" s="1">
        <f>K514/26/8*2</f>
        <v>161.45519230769236</v>
      </c>
    </row>
    <row r="515">
      <c r="A515" t="str">
        <f>LEFT(B515,2)</f>
        <v>PK</v>
      </c>
      <c r="B515" t="str">
        <v>PK1573</v>
      </c>
      <c r="C515" t="str">
        <v>GOPI ORAON</v>
      </c>
      <c r="D515" t="str">
        <f>IF(E515="PRODUCTION","DIRECT","INDIRECT")</f>
        <v>INDIRECT</v>
      </c>
      <c r="E515" t="str">
        <v>QUALITY CONTROL</v>
      </c>
      <c r="F515" t="str">
        <v>Final Finish QA</v>
      </c>
      <c r="G515" t="str">
        <v>CATEGORY I</v>
      </c>
      <c r="H515">
        <v>8693.12</v>
      </c>
      <c r="I515">
        <v>7750.340000000001</v>
      </c>
      <c r="J515">
        <v>347.88</v>
      </c>
      <c r="K515" s="1">
        <f>SUM(H515:J515)</f>
        <v>16791.340000000004</v>
      </c>
      <c r="L515">
        <v>1950</v>
      </c>
      <c r="M515">
        <f>ROUNDUP(K515*3.25%,0)</f>
        <v>546</v>
      </c>
      <c r="N515">
        <f>IF(G515="CATEGORY II",38,IF(G515="CATEGORY III",39,37))*26</f>
        <v>962</v>
      </c>
      <c r="O515" s="1">
        <f>SUM(K515:N515)</f>
        <v>20249.340000000004</v>
      </c>
      <c r="P515">
        <v>1200</v>
      </c>
      <c r="Q515" s="1">
        <f>P515+O515</f>
        <v>21449.340000000004</v>
      </c>
      <c r="S515" s="1">
        <f>O515/26</f>
        <v>778.8207692307694</v>
      </c>
      <c r="T515" s="1">
        <f>K515/26/8*2</f>
        <v>161.45519230769236</v>
      </c>
    </row>
    <row r="516">
      <c r="A516" t="str">
        <f>LEFT(B516,2)</f>
        <v>PK</v>
      </c>
      <c r="B516" t="str">
        <v>PK1575</v>
      </c>
      <c r="C516" t="str">
        <v>AJIT ORAON</v>
      </c>
      <c r="D516" t="str">
        <f>IF(E516="PRODUCTION","DIRECT","INDIRECT")</f>
        <v>INDIRECT</v>
      </c>
      <c r="E516" t="str">
        <v>QUALITY CONTROL</v>
      </c>
      <c r="F516" t="str">
        <v>Final Finish QA</v>
      </c>
      <c r="G516" t="str">
        <v>CATEGORY I</v>
      </c>
      <c r="H516">
        <v>8693.12</v>
      </c>
      <c r="I516">
        <v>7750.340000000001</v>
      </c>
      <c r="J516">
        <v>347.88</v>
      </c>
      <c r="K516" s="1">
        <f>SUM(H516:J516)</f>
        <v>16791.340000000004</v>
      </c>
      <c r="L516">
        <v>1950</v>
      </c>
      <c r="M516">
        <f>ROUNDUP(K516*3.25%,0)</f>
        <v>546</v>
      </c>
      <c r="N516">
        <f>IF(G516="CATEGORY II",38,IF(G516="CATEGORY III",39,37))*26</f>
        <v>962</v>
      </c>
      <c r="O516" s="1">
        <f>SUM(K516:N516)</f>
        <v>20249.340000000004</v>
      </c>
      <c r="P516">
        <v>1200</v>
      </c>
      <c r="Q516" s="1">
        <f>P516+O516</f>
        <v>21449.340000000004</v>
      </c>
      <c r="S516" s="1">
        <f>O516/26</f>
        <v>778.8207692307694</v>
      </c>
      <c r="T516" s="1">
        <f>K516/26/8*2</f>
        <v>161.45519230769236</v>
      </c>
    </row>
    <row r="517">
      <c r="A517" t="str">
        <f>LEFT(B517,2)</f>
        <v>PK</v>
      </c>
      <c r="B517" t="str">
        <v>PK1577</v>
      </c>
      <c r="C517" t="str">
        <v>MARISELVAM</v>
      </c>
      <c r="D517" t="str">
        <f>IF(E517="PRODUCTION","DIRECT","INDIRECT")</f>
        <v>INDIRECT</v>
      </c>
      <c r="E517" t="str">
        <v>ENGINEERING</v>
      </c>
      <c r="F517" t="str">
        <v>EEI-TBM</v>
      </c>
      <c r="G517" t="str">
        <v>CATEGORY I</v>
      </c>
      <c r="H517">
        <v>8693.12</v>
      </c>
      <c r="I517">
        <v>7750.340000000001</v>
      </c>
      <c r="J517">
        <v>467.88</v>
      </c>
      <c r="K517" s="1">
        <f>SUM(H517:J517)</f>
        <v>16911.340000000004</v>
      </c>
      <c r="L517">
        <v>1950</v>
      </c>
      <c r="M517">
        <f>ROUNDUP(K517*3.25%,0)</f>
        <v>550</v>
      </c>
      <c r="N517">
        <f>IF(G517="CATEGORY II",38,IF(G517="CATEGORY III",39,37))*26</f>
        <v>962</v>
      </c>
      <c r="O517" s="1">
        <f>SUM(K517:N517)</f>
        <v>20373.340000000004</v>
      </c>
      <c r="P517">
        <v>0</v>
      </c>
      <c r="Q517" s="1">
        <f>P517+O517</f>
        <v>20373.340000000004</v>
      </c>
      <c r="S517" s="1">
        <f>O517/26</f>
        <v>783.5900000000001</v>
      </c>
      <c r="T517" s="1">
        <f>K517/26/8*2</f>
        <v>162.6090384615385</v>
      </c>
    </row>
    <row r="518">
      <c r="A518" t="str">
        <f>LEFT(B518,2)</f>
        <v>PK</v>
      </c>
      <c r="B518" t="str">
        <v>PK1582</v>
      </c>
      <c r="C518" t="str">
        <v>SUNIL ORAON</v>
      </c>
      <c r="D518" t="str">
        <f>IF(E518="PRODUCTION","DIRECT","INDIRECT")</f>
        <v>DIRECT</v>
      </c>
      <c r="E518" t="str">
        <v>PRODUCTION</v>
      </c>
      <c r="F518" t="str">
        <v>TYRE BUILDING-P3</v>
      </c>
      <c r="G518" t="str">
        <v>CATEGORY I</v>
      </c>
      <c r="H518">
        <v>8693.12</v>
      </c>
      <c r="I518">
        <v>7750.340000000001</v>
      </c>
      <c r="J518">
        <v>467.88</v>
      </c>
      <c r="K518" s="1">
        <f>SUM(H518:J518)</f>
        <v>16911.340000000004</v>
      </c>
      <c r="L518">
        <v>1950</v>
      </c>
      <c r="M518">
        <f>ROUNDUP(K518*3.25%,0)</f>
        <v>550</v>
      </c>
      <c r="N518">
        <f>IF(G518="CATEGORY II",38,IF(G518="CATEGORY III",39,37))*26</f>
        <v>962</v>
      </c>
      <c r="O518" s="1">
        <f>SUM(K518:N518)</f>
        <v>20373.340000000004</v>
      </c>
      <c r="P518">
        <v>0</v>
      </c>
      <c r="Q518" s="1">
        <f>P518+O518</f>
        <v>20373.340000000004</v>
      </c>
      <c r="S518" s="1">
        <f>O518/26</f>
        <v>783.5900000000001</v>
      </c>
      <c r="T518" s="1">
        <f>K518/26/8*2</f>
        <v>162.6090384615385</v>
      </c>
    </row>
    <row r="519">
      <c r="A519" t="str">
        <f>LEFT(B519,2)</f>
        <v>PK</v>
      </c>
      <c r="B519" t="str">
        <v>PK1586</v>
      </c>
      <c r="C519" t="str">
        <v>SATHISH GUPTA</v>
      </c>
      <c r="D519" t="str">
        <f>IF(E519="PRODUCTION","DIRECT","INDIRECT")</f>
        <v>DIRECT</v>
      </c>
      <c r="E519" t="str">
        <v>PRODUCTION</v>
      </c>
      <c r="F519" t="str">
        <v>TYRE BUILDING-P3</v>
      </c>
      <c r="G519" t="str">
        <v>CATEGORY I</v>
      </c>
      <c r="H519">
        <v>8693.12</v>
      </c>
      <c r="I519">
        <v>7750.340000000001</v>
      </c>
      <c r="J519">
        <v>467.88</v>
      </c>
      <c r="K519" s="1">
        <f>SUM(H519:J519)</f>
        <v>16911.340000000004</v>
      </c>
      <c r="L519">
        <v>1950</v>
      </c>
      <c r="M519">
        <f>ROUNDUP(K519*3.25%,0)</f>
        <v>550</v>
      </c>
      <c r="N519">
        <f>IF(G519="CATEGORY II",38,IF(G519="CATEGORY III",39,37))*26</f>
        <v>962</v>
      </c>
      <c r="O519" s="1">
        <f>SUM(K519:N519)</f>
        <v>20373.340000000004</v>
      </c>
      <c r="P519">
        <v>0</v>
      </c>
      <c r="Q519" s="1">
        <f>P519+O519</f>
        <v>20373.340000000004</v>
      </c>
      <c r="S519" s="1">
        <f>O519/26</f>
        <v>783.5900000000001</v>
      </c>
      <c r="T519" s="1">
        <f>K519/26/8*2</f>
        <v>162.6090384615385</v>
      </c>
    </row>
    <row r="520">
      <c r="A520" t="str">
        <f>LEFT(B520,2)</f>
        <v>PK</v>
      </c>
      <c r="B520" t="str">
        <v>PK1593</v>
      </c>
      <c r="C520" t="str">
        <v>TAMILSELVAN T</v>
      </c>
      <c r="D520" t="str">
        <f>IF(E520="PRODUCTION","DIRECT","INDIRECT")</f>
        <v>INDIRECT</v>
      </c>
      <c r="E520" t="str">
        <v>ENGINEERING</v>
      </c>
      <c r="F520" t="str">
        <v>TBM - DC Preparation</v>
      </c>
      <c r="G520" t="str">
        <v>CATEGORY I</v>
      </c>
      <c r="H520">
        <v>8693.12</v>
      </c>
      <c r="I520">
        <v>7750.340000000001</v>
      </c>
      <c r="J520">
        <v>467.88</v>
      </c>
      <c r="K520" s="1">
        <f>SUM(H520:J520)</f>
        <v>16911.340000000004</v>
      </c>
      <c r="L520">
        <v>1950</v>
      </c>
      <c r="M520">
        <f>ROUNDUP(K520*3.25%,0)</f>
        <v>550</v>
      </c>
      <c r="N520">
        <f>IF(G520="CATEGORY II",38,IF(G520="CATEGORY III",39,37))*26</f>
        <v>962</v>
      </c>
      <c r="O520" s="1">
        <f>SUM(K520:N520)</f>
        <v>20373.340000000004</v>
      </c>
      <c r="P520">
        <v>0</v>
      </c>
      <c r="Q520" s="1">
        <f>P520+O520</f>
        <v>20373.340000000004</v>
      </c>
      <c r="S520" s="1">
        <f>O520/26</f>
        <v>783.5900000000001</v>
      </c>
      <c r="T520" s="1">
        <f>K520/26/8*2</f>
        <v>162.6090384615385</v>
      </c>
    </row>
    <row r="521">
      <c r="A521" t="str">
        <f>LEFT(B521,2)</f>
        <v>PK</v>
      </c>
      <c r="B521" t="str">
        <v>PK1595</v>
      </c>
      <c r="C521" t="str">
        <v>MARISELVAM</v>
      </c>
      <c r="D521" t="str">
        <f>IF(E521="PRODUCTION","DIRECT","INDIRECT")</f>
        <v>INDIRECT</v>
      </c>
      <c r="E521" t="str">
        <v>IED&amp;PPC</v>
      </c>
      <c r="F521" t="str">
        <v>IED&amp;PPC</v>
      </c>
      <c r="G521" t="str">
        <v>CATEGORY I</v>
      </c>
      <c r="H521">
        <v>8693.12</v>
      </c>
      <c r="I521">
        <v>7750.340000000001</v>
      </c>
      <c r="J521">
        <v>467.88</v>
      </c>
      <c r="K521" s="1">
        <f>SUM(H521:J521)</f>
        <v>16911.340000000004</v>
      </c>
      <c r="L521">
        <v>1950</v>
      </c>
      <c r="M521">
        <f>ROUNDUP(K521*3.25%,0)</f>
        <v>550</v>
      </c>
      <c r="N521">
        <f>IF(G521="CATEGORY II",38,IF(G521="CATEGORY III",39,37))*26</f>
        <v>962</v>
      </c>
      <c r="O521" s="1">
        <f>SUM(K521:N521)</f>
        <v>20373.340000000004</v>
      </c>
      <c r="P521">
        <v>0</v>
      </c>
      <c r="Q521" s="1">
        <f>P521+O521</f>
        <v>20373.340000000004</v>
      </c>
      <c r="S521" s="1">
        <f>O521/26</f>
        <v>783.5900000000001</v>
      </c>
      <c r="T521" s="1">
        <f>K521/26/8*2</f>
        <v>162.6090384615385</v>
      </c>
    </row>
    <row r="522">
      <c r="A522" t="str">
        <f>LEFT(B522,2)</f>
        <v>PK</v>
      </c>
      <c r="B522" t="str">
        <v>PK1597</v>
      </c>
      <c r="C522" t="str">
        <v>LALIT ORAON</v>
      </c>
      <c r="D522" t="str">
        <f>IF(E522="PRODUCTION","DIRECT","INDIRECT")</f>
        <v>DIRECT</v>
      </c>
      <c r="E522" t="str">
        <v>PRODUCTION</v>
      </c>
      <c r="F522" t="str">
        <v>TYRE BUILDING-P2</v>
      </c>
      <c r="G522" t="str">
        <v>CATEGORY I</v>
      </c>
      <c r="H522">
        <v>8693.12</v>
      </c>
      <c r="I522">
        <v>7750.340000000001</v>
      </c>
      <c r="J522">
        <v>467.88</v>
      </c>
      <c r="K522" s="1">
        <f>SUM(H522:J522)</f>
        <v>16911.340000000004</v>
      </c>
      <c r="L522">
        <v>1950</v>
      </c>
      <c r="M522">
        <f>ROUNDUP(K522*3.25%,0)</f>
        <v>550</v>
      </c>
      <c r="N522">
        <f>IF(G522="CATEGORY II",38,IF(G522="CATEGORY III",39,37))*26</f>
        <v>962</v>
      </c>
      <c r="O522" s="1">
        <f>SUM(K522:N522)</f>
        <v>20373.340000000004</v>
      </c>
      <c r="P522">
        <v>0</v>
      </c>
      <c r="Q522" s="1">
        <f>P522+O522</f>
        <v>20373.340000000004</v>
      </c>
      <c r="S522" s="1">
        <f>O522/26</f>
        <v>783.5900000000001</v>
      </c>
      <c r="T522" s="1">
        <f>K522/26/8*2</f>
        <v>162.6090384615385</v>
      </c>
    </row>
    <row r="523">
      <c r="A523" t="str">
        <f>LEFT(B523,2)</f>
        <v>PK</v>
      </c>
      <c r="B523" t="str">
        <v>PK1599</v>
      </c>
      <c r="C523" t="str">
        <v>BASKAR</v>
      </c>
      <c r="D523" t="str">
        <f>IF(E523="PRODUCTION","DIRECT","INDIRECT")</f>
        <v>DIRECT</v>
      </c>
      <c r="E523" t="str">
        <v>PRODUCTION</v>
      </c>
      <c r="F523" t="str">
        <v>TYRE BUILDING-P3</v>
      </c>
      <c r="G523" t="str">
        <v>CATEGORY I</v>
      </c>
      <c r="H523">
        <v>8693.12</v>
      </c>
      <c r="I523">
        <v>7750.340000000001</v>
      </c>
      <c r="J523">
        <v>467.88</v>
      </c>
      <c r="K523" s="1">
        <f>SUM(H523:J523)</f>
        <v>16911.340000000004</v>
      </c>
      <c r="L523">
        <v>1950</v>
      </c>
      <c r="M523">
        <f>ROUNDUP(K523*3.25%,0)</f>
        <v>550</v>
      </c>
      <c r="N523">
        <f>IF(G523="CATEGORY II",38,IF(G523="CATEGORY III",39,37))*26</f>
        <v>962</v>
      </c>
      <c r="O523" s="1">
        <f>SUM(K523:N523)</f>
        <v>20373.340000000004</v>
      </c>
      <c r="P523">
        <v>0</v>
      </c>
      <c r="Q523" s="1">
        <f>P523+O523</f>
        <v>20373.340000000004</v>
      </c>
      <c r="S523" s="1">
        <f>O523/26</f>
        <v>783.5900000000001</v>
      </c>
      <c r="T523" s="1">
        <f>K523/26/8*2</f>
        <v>162.6090384615385</v>
      </c>
    </row>
    <row r="524">
      <c r="A524" t="str">
        <f>LEFT(B524,2)</f>
        <v>PK</v>
      </c>
      <c r="B524" t="str">
        <v>PK1623</v>
      </c>
      <c r="C524" t="str">
        <v>KARTHICK E</v>
      </c>
      <c r="D524" t="str">
        <f>IF(E524="PRODUCTION","DIRECT","INDIRECT")</f>
        <v>DIRECT</v>
      </c>
      <c r="E524" t="str">
        <v>PRODUCTION</v>
      </c>
      <c r="F524" t="str">
        <v>TYRE BUILDING-P3</v>
      </c>
      <c r="G524" t="str">
        <v>CATEGORY I</v>
      </c>
      <c r="H524">
        <v>8693.12</v>
      </c>
      <c r="I524">
        <v>7750.340000000001</v>
      </c>
      <c r="J524">
        <v>467.88</v>
      </c>
      <c r="K524" s="1">
        <f>SUM(H524:J524)</f>
        <v>16911.340000000004</v>
      </c>
      <c r="L524">
        <v>1950</v>
      </c>
      <c r="M524">
        <f>ROUNDUP(K524*3.25%,0)</f>
        <v>550</v>
      </c>
      <c r="N524">
        <f>IF(G524="CATEGORY II",38,IF(G524="CATEGORY III",39,37))*26</f>
        <v>962</v>
      </c>
      <c r="O524" s="1">
        <f>SUM(K524:N524)</f>
        <v>20373.340000000004</v>
      </c>
      <c r="P524">
        <v>0</v>
      </c>
      <c r="Q524" s="1">
        <f>P524+O524</f>
        <v>20373.340000000004</v>
      </c>
      <c r="S524" s="1">
        <f>O524/26</f>
        <v>783.5900000000001</v>
      </c>
      <c r="T524" s="1">
        <f>K524/26/8*2</f>
        <v>162.6090384615385</v>
      </c>
    </row>
    <row r="525">
      <c r="A525" t="str">
        <f>LEFT(B525,2)</f>
        <v>PK</v>
      </c>
      <c r="B525" t="str">
        <v>PK1624</v>
      </c>
      <c r="C525" t="str">
        <v>KARTHISAN S</v>
      </c>
      <c r="D525" t="str">
        <f>IF(E525="PRODUCTION","DIRECT","INDIRECT")</f>
        <v>INDIRECT</v>
      </c>
      <c r="E525" t="str">
        <v>ENGINEERING</v>
      </c>
      <c r="F525" t="str">
        <v>MOULD SHOP</v>
      </c>
      <c r="G525" t="str">
        <v>CATEGORY I</v>
      </c>
      <c r="H525">
        <v>8693.12</v>
      </c>
      <c r="I525">
        <v>7750.340000000001</v>
      </c>
      <c r="J525">
        <v>467.88</v>
      </c>
      <c r="K525" s="1">
        <f>SUM(H525:J525)</f>
        <v>16911.340000000004</v>
      </c>
      <c r="L525">
        <v>1950</v>
      </c>
      <c r="M525">
        <f>ROUNDUP(K525*3.25%,0)</f>
        <v>550</v>
      </c>
      <c r="N525">
        <f>IF(G525="CATEGORY II",38,IF(G525="CATEGORY III",39,37))*26</f>
        <v>962</v>
      </c>
      <c r="O525" s="1">
        <f>SUM(K525:N525)</f>
        <v>20373.340000000004</v>
      </c>
      <c r="P525">
        <v>0</v>
      </c>
      <c r="Q525" s="1">
        <f>P525+O525</f>
        <v>20373.340000000004</v>
      </c>
      <c r="S525" s="1">
        <f>O525/26</f>
        <v>783.5900000000001</v>
      </c>
      <c r="T525" s="1">
        <f>K525/26/8*2</f>
        <v>162.6090384615385</v>
      </c>
    </row>
    <row r="526">
      <c r="A526" t="str">
        <f>LEFT(B526,2)</f>
        <v>PK</v>
      </c>
      <c r="B526" t="str">
        <v>PK1633</v>
      </c>
      <c r="C526" t="str">
        <v xml:space="preserve">KALLATHIYAN </v>
      </c>
      <c r="D526" t="str">
        <f>IF(E526="PRODUCTION","DIRECT","INDIRECT")</f>
        <v>DIRECT</v>
      </c>
      <c r="E526" t="str">
        <v>PRODUCTION</v>
      </c>
      <c r="F526" t="str">
        <v>TYRE BUILDING-P2</v>
      </c>
      <c r="G526" t="str">
        <v>CATEGORY I</v>
      </c>
      <c r="H526">
        <v>8693.12</v>
      </c>
      <c r="I526">
        <v>7750.340000000001</v>
      </c>
      <c r="J526">
        <v>467.88</v>
      </c>
      <c r="K526" s="1">
        <f>SUM(H526:J526)</f>
        <v>16911.340000000004</v>
      </c>
      <c r="L526">
        <v>1950</v>
      </c>
      <c r="M526">
        <f>ROUNDUP(K526*3.25%,0)</f>
        <v>550</v>
      </c>
      <c r="N526">
        <f>IF(G526="CATEGORY II",38,IF(G526="CATEGORY III",39,37))*26</f>
        <v>962</v>
      </c>
      <c r="O526" s="1">
        <f>SUM(K526:N526)</f>
        <v>20373.340000000004</v>
      </c>
      <c r="P526">
        <v>0</v>
      </c>
      <c r="Q526" s="1">
        <f>P526+O526</f>
        <v>20373.340000000004</v>
      </c>
      <c r="S526" s="1">
        <f>O526/26</f>
        <v>783.5900000000001</v>
      </c>
      <c r="T526" s="1">
        <f>K526/26/8*2</f>
        <v>162.6090384615385</v>
      </c>
    </row>
    <row r="527">
      <c r="A527" t="str">
        <f>LEFT(B527,2)</f>
        <v>PK</v>
      </c>
      <c r="B527" t="str">
        <v>PK1635</v>
      </c>
      <c r="C527" t="str">
        <v>RAJAN KUMAR RAY</v>
      </c>
      <c r="D527" t="str">
        <f>IF(E527="PRODUCTION","DIRECT","INDIRECT")</f>
        <v>DIRECT</v>
      </c>
      <c r="E527" t="str">
        <v>PRODUCTION</v>
      </c>
      <c r="F527" t="str">
        <v>TYRE BUILDING-P3</v>
      </c>
      <c r="G527" t="str">
        <v>CATEGORY I</v>
      </c>
      <c r="H527">
        <v>8693.12</v>
      </c>
      <c r="I527">
        <v>7750.340000000001</v>
      </c>
      <c r="J527">
        <v>467.88</v>
      </c>
      <c r="K527" s="1">
        <f>SUM(H527:J527)</f>
        <v>16911.340000000004</v>
      </c>
      <c r="L527">
        <v>1950</v>
      </c>
      <c r="M527">
        <f>ROUNDUP(K527*3.25%,0)</f>
        <v>550</v>
      </c>
      <c r="N527">
        <f>IF(G527="CATEGORY II",38,IF(G527="CATEGORY III",39,37))*26</f>
        <v>962</v>
      </c>
      <c r="O527" s="1">
        <f>SUM(K527:N527)</f>
        <v>20373.340000000004</v>
      </c>
      <c r="P527">
        <v>0</v>
      </c>
      <c r="Q527" s="1">
        <f>P527+O527</f>
        <v>20373.340000000004</v>
      </c>
      <c r="S527" s="1">
        <f>O527/26</f>
        <v>783.5900000000001</v>
      </c>
      <c r="T527" s="1">
        <f>K527/26/8*2</f>
        <v>162.6090384615385</v>
      </c>
    </row>
    <row r="528">
      <c r="A528" t="str">
        <f>LEFT(B528,2)</f>
        <v>PK</v>
      </c>
      <c r="B528" t="str">
        <v>PK1651</v>
      </c>
      <c r="C528" t="str">
        <v>SURESH KUMAR N</v>
      </c>
      <c r="D528" t="str">
        <f>IF(E528="PRODUCTION","DIRECT","INDIRECT")</f>
        <v>DIRECT</v>
      </c>
      <c r="E528" t="str">
        <v>PRODUCTION</v>
      </c>
      <c r="F528" t="str">
        <v>BAND BUILDING-P1</v>
      </c>
      <c r="G528" t="str">
        <v>CATEGORY I</v>
      </c>
      <c r="H528">
        <v>8693.12</v>
      </c>
      <c r="I528">
        <v>7750.340000000001</v>
      </c>
      <c r="J528">
        <v>467.88</v>
      </c>
      <c r="K528" s="1">
        <f>SUM(H528:J528)</f>
        <v>16911.340000000004</v>
      </c>
      <c r="L528">
        <v>1950</v>
      </c>
      <c r="M528">
        <f>ROUNDUP(K528*3.25%,0)</f>
        <v>550</v>
      </c>
      <c r="N528">
        <f>IF(G528="CATEGORY II",38,IF(G528="CATEGORY III",39,37))*26</f>
        <v>962</v>
      </c>
      <c r="O528" s="1">
        <f>SUM(K528:N528)</f>
        <v>20373.340000000004</v>
      </c>
      <c r="P528">
        <v>0</v>
      </c>
      <c r="Q528" s="1">
        <f>P528+O528</f>
        <v>20373.340000000004</v>
      </c>
      <c r="S528" s="1">
        <f>O528/26</f>
        <v>783.5900000000001</v>
      </c>
      <c r="T528" s="1">
        <f>K528/26/8*2</f>
        <v>162.6090384615385</v>
      </c>
    </row>
    <row r="529">
      <c r="A529" t="str">
        <f>LEFT(B529,2)</f>
        <v>PK</v>
      </c>
      <c r="B529" t="str">
        <v>PK1654</v>
      </c>
      <c r="C529" t="str">
        <v>PRAKASH ORAON</v>
      </c>
      <c r="D529" t="str">
        <f>IF(E529="PRODUCTION","DIRECT","INDIRECT")</f>
        <v>DIRECT</v>
      </c>
      <c r="E529" t="str">
        <v>PRODUCTION</v>
      </c>
      <c r="F529" t="str">
        <v>MIXING</v>
      </c>
      <c r="G529" t="str">
        <v>CATEGORY I</v>
      </c>
      <c r="H529">
        <v>8693.12</v>
      </c>
      <c r="I529">
        <v>7750.340000000001</v>
      </c>
      <c r="J529">
        <v>467.88</v>
      </c>
      <c r="K529" s="1">
        <f>SUM(H529:J529)</f>
        <v>16911.340000000004</v>
      </c>
      <c r="L529">
        <v>1950</v>
      </c>
      <c r="M529">
        <f>ROUNDUP(K529*3.25%,0)</f>
        <v>550</v>
      </c>
      <c r="N529">
        <f>IF(G529="CATEGORY II",38,IF(G529="CATEGORY III",39,37))*26</f>
        <v>962</v>
      </c>
      <c r="O529" s="1">
        <f>SUM(K529:N529)</f>
        <v>20373.340000000004</v>
      </c>
      <c r="P529">
        <v>0</v>
      </c>
      <c r="Q529" s="1">
        <f>P529+O529</f>
        <v>20373.340000000004</v>
      </c>
      <c r="S529" s="1">
        <f>O529/26</f>
        <v>783.5900000000001</v>
      </c>
      <c r="T529" s="1">
        <f>K529/26/8*2</f>
        <v>162.6090384615385</v>
      </c>
    </row>
    <row r="530">
      <c r="A530" t="str">
        <f>LEFT(B530,2)</f>
        <v>PK</v>
      </c>
      <c r="B530" t="str">
        <v>PK1658</v>
      </c>
      <c r="C530" t="str">
        <v>RAVI ORAON S</v>
      </c>
      <c r="D530" t="str">
        <f>IF(E530="PRODUCTION","DIRECT","INDIRECT")</f>
        <v>DIRECT</v>
      </c>
      <c r="E530" t="str">
        <v>PRODUCTION</v>
      </c>
      <c r="F530" t="str">
        <v>MIXING</v>
      </c>
      <c r="G530" t="str">
        <v>CATEGORY I</v>
      </c>
      <c r="H530">
        <v>8693.12</v>
      </c>
      <c r="I530">
        <v>7750.340000000001</v>
      </c>
      <c r="J530">
        <v>467.88</v>
      </c>
      <c r="K530" s="1">
        <f>SUM(H530:J530)</f>
        <v>16911.340000000004</v>
      </c>
      <c r="L530">
        <v>1950</v>
      </c>
      <c r="M530">
        <f>ROUNDUP(K530*3.25%,0)</f>
        <v>550</v>
      </c>
      <c r="N530">
        <f>IF(G530="CATEGORY II",38,IF(G530="CATEGORY III",39,37))*26</f>
        <v>962</v>
      </c>
      <c r="O530" s="1">
        <f>SUM(K530:N530)</f>
        <v>20373.340000000004</v>
      </c>
      <c r="P530">
        <v>0</v>
      </c>
      <c r="Q530" s="1">
        <f>P530+O530</f>
        <v>20373.340000000004</v>
      </c>
      <c r="S530" s="1">
        <f>O530/26</f>
        <v>783.5900000000001</v>
      </c>
      <c r="T530" s="1">
        <f>K530/26/8*2</f>
        <v>162.6090384615385</v>
      </c>
    </row>
    <row r="531">
      <c r="A531" t="str">
        <f>LEFT(B531,2)</f>
        <v>PK</v>
      </c>
      <c r="B531" t="str">
        <v>PK1659</v>
      </c>
      <c r="C531" t="str">
        <v>OMPRAKASH PANNA</v>
      </c>
      <c r="D531" t="str">
        <f>IF(E531="PRODUCTION","DIRECT","INDIRECT")</f>
        <v>DIRECT</v>
      </c>
      <c r="E531" t="str">
        <v>PRODUCTION</v>
      </c>
      <c r="F531" t="str">
        <v>MIXING</v>
      </c>
      <c r="G531" t="str">
        <v>CATEGORY I</v>
      </c>
      <c r="H531">
        <v>8693.12</v>
      </c>
      <c r="I531">
        <v>7750.340000000001</v>
      </c>
      <c r="J531">
        <v>467.88</v>
      </c>
      <c r="K531" s="1">
        <f>SUM(H531:J531)</f>
        <v>16911.340000000004</v>
      </c>
      <c r="L531">
        <v>1950</v>
      </c>
      <c r="M531">
        <f>ROUNDUP(K531*3.25%,0)</f>
        <v>550</v>
      </c>
      <c r="N531">
        <f>IF(G531="CATEGORY II",38,IF(G531="CATEGORY III",39,37))*26</f>
        <v>962</v>
      </c>
      <c r="O531" s="1">
        <f>SUM(K531:N531)</f>
        <v>20373.340000000004</v>
      </c>
      <c r="P531">
        <v>0</v>
      </c>
      <c r="Q531" s="1">
        <f>P531+O531</f>
        <v>20373.340000000004</v>
      </c>
      <c r="S531" s="1">
        <f>O531/26</f>
        <v>783.5900000000001</v>
      </c>
      <c r="T531" s="1">
        <f>K531/26/8*2</f>
        <v>162.6090384615385</v>
      </c>
    </row>
    <row r="532">
      <c r="A532" t="str">
        <f>LEFT(B532,2)</f>
        <v>PK</v>
      </c>
      <c r="B532" t="str">
        <v>PK1673</v>
      </c>
      <c r="C532" t="str">
        <v>VANNIARAJA V</v>
      </c>
      <c r="D532" t="str">
        <f>IF(E532="PRODUCTION","DIRECT","INDIRECT")</f>
        <v>DIRECT</v>
      </c>
      <c r="E532" t="str">
        <v>PRODUCTION</v>
      </c>
      <c r="F532" t="str">
        <v>BEAD WINDING</v>
      </c>
      <c r="G532" t="str">
        <v>CATEGORY I</v>
      </c>
      <c r="H532">
        <v>8693.12</v>
      </c>
      <c r="I532">
        <v>7750.340000000001</v>
      </c>
      <c r="J532">
        <v>467.88</v>
      </c>
      <c r="K532" s="1">
        <f>SUM(H532:J532)</f>
        <v>16911.340000000004</v>
      </c>
      <c r="L532">
        <v>1950</v>
      </c>
      <c r="M532">
        <f>ROUNDUP(K532*3.25%,0)</f>
        <v>550</v>
      </c>
      <c r="N532">
        <f>IF(G532="CATEGORY II",38,IF(G532="CATEGORY III",39,37))*26</f>
        <v>962</v>
      </c>
      <c r="O532" s="1">
        <f>SUM(K532:N532)</f>
        <v>20373.340000000004</v>
      </c>
      <c r="P532">
        <v>0</v>
      </c>
      <c r="Q532" s="1">
        <f>P532+O532</f>
        <v>20373.340000000004</v>
      </c>
      <c r="S532" s="1">
        <f>O532/26</f>
        <v>783.5900000000001</v>
      </c>
      <c r="T532" s="1">
        <f>K532/26/8*2</f>
        <v>162.6090384615385</v>
      </c>
    </row>
    <row r="533">
      <c r="A533" t="str">
        <f>LEFT(B533,2)</f>
        <v>PK</v>
      </c>
      <c r="B533" t="str">
        <v>PK1674</v>
      </c>
      <c r="C533" t="str">
        <v>BIRENDRA ORAON</v>
      </c>
      <c r="D533" t="str">
        <f>IF(E533="PRODUCTION","DIRECT","INDIRECT")</f>
        <v>DIRECT</v>
      </c>
      <c r="E533" t="str">
        <v>PRODUCTION</v>
      </c>
      <c r="F533" t="str">
        <v>TYRE BUILDING-P2</v>
      </c>
      <c r="G533" t="str">
        <v>CATEGORY I</v>
      </c>
      <c r="H533">
        <v>8693.12</v>
      </c>
      <c r="I533">
        <v>7750.340000000001</v>
      </c>
      <c r="J533">
        <v>467.88</v>
      </c>
      <c r="K533" s="1">
        <f>SUM(H533:J533)</f>
        <v>16911.340000000004</v>
      </c>
      <c r="L533">
        <v>1950</v>
      </c>
      <c r="M533">
        <f>ROUNDUP(K533*3.25%,0)</f>
        <v>550</v>
      </c>
      <c r="N533">
        <f>IF(G533="CATEGORY II",38,IF(G533="CATEGORY III",39,37))*26</f>
        <v>962</v>
      </c>
      <c r="O533" s="1">
        <f>SUM(K533:N533)</f>
        <v>20373.340000000004</v>
      </c>
      <c r="P533">
        <v>0</v>
      </c>
      <c r="Q533" s="1">
        <f>P533+O533</f>
        <v>20373.340000000004</v>
      </c>
      <c r="S533" s="1">
        <f>O533/26</f>
        <v>783.5900000000001</v>
      </c>
      <c r="T533" s="1">
        <f>K533/26/8*2</f>
        <v>162.6090384615385</v>
      </c>
    </row>
    <row r="534">
      <c r="A534" t="str">
        <f>LEFT(B534,2)</f>
        <v>PK</v>
      </c>
      <c r="B534" t="str">
        <v>PK1675</v>
      </c>
      <c r="C534" t="str">
        <v>ARUMUGAM K</v>
      </c>
      <c r="D534" t="str">
        <f>IF(E534="PRODUCTION","DIRECT","INDIRECT")</f>
        <v>DIRECT</v>
      </c>
      <c r="E534" t="str">
        <v>PRODUCTION</v>
      </c>
      <c r="F534" t="str">
        <v>TYRE BUILDING-P3</v>
      </c>
      <c r="G534" t="str">
        <v>CATEGORY I</v>
      </c>
      <c r="H534">
        <v>8693.12</v>
      </c>
      <c r="I534">
        <v>7750.340000000001</v>
      </c>
      <c r="J534">
        <v>467.88</v>
      </c>
      <c r="K534" s="1">
        <f>SUM(H534:J534)</f>
        <v>16911.340000000004</v>
      </c>
      <c r="L534">
        <v>1950</v>
      </c>
      <c r="M534">
        <f>ROUNDUP(K534*3.25%,0)</f>
        <v>550</v>
      </c>
      <c r="N534">
        <f>IF(G534="CATEGORY II",38,IF(G534="CATEGORY III",39,37))*26</f>
        <v>962</v>
      </c>
      <c r="O534" s="1">
        <f>SUM(K534:N534)</f>
        <v>20373.340000000004</v>
      </c>
      <c r="P534">
        <v>0</v>
      </c>
      <c r="Q534" s="1">
        <f>P534+O534</f>
        <v>20373.340000000004</v>
      </c>
      <c r="S534" s="1">
        <f>O534/26</f>
        <v>783.5900000000001</v>
      </c>
      <c r="T534" s="1">
        <f>K534/26/8*2</f>
        <v>162.6090384615385</v>
      </c>
    </row>
    <row r="535">
      <c r="A535" t="str">
        <f>LEFT(B535,2)</f>
        <v>PK</v>
      </c>
      <c r="B535" t="str">
        <v>PK1677</v>
      </c>
      <c r="C535" t="str">
        <v>PRADEEP ORAON</v>
      </c>
      <c r="D535" t="str">
        <f>IF(E535="PRODUCTION","DIRECT","INDIRECT")</f>
        <v>DIRECT</v>
      </c>
      <c r="E535" t="str">
        <v>PRODUCTION</v>
      </c>
      <c r="F535" t="str">
        <v>TYRE BUILDING-P3</v>
      </c>
      <c r="G535" t="str">
        <v>CATEGORY I</v>
      </c>
      <c r="H535">
        <v>8693.12</v>
      </c>
      <c r="I535">
        <v>7750.340000000001</v>
      </c>
      <c r="J535">
        <v>467.88</v>
      </c>
      <c r="K535" s="1">
        <f>SUM(H535:J535)</f>
        <v>16911.340000000004</v>
      </c>
      <c r="L535">
        <v>1950</v>
      </c>
      <c r="M535">
        <f>ROUNDUP(K535*3.25%,0)</f>
        <v>550</v>
      </c>
      <c r="N535">
        <f>IF(G535="CATEGORY II",38,IF(G535="CATEGORY III",39,37))*26</f>
        <v>962</v>
      </c>
      <c r="O535" s="1">
        <f>SUM(K535:N535)</f>
        <v>20373.340000000004</v>
      </c>
      <c r="P535">
        <v>0</v>
      </c>
      <c r="Q535" s="1">
        <f>P535+O535</f>
        <v>20373.340000000004</v>
      </c>
      <c r="S535" s="1">
        <f>O535/26</f>
        <v>783.5900000000001</v>
      </c>
      <c r="T535" s="1">
        <f>K535/26/8*2</f>
        <v>162.6090384615385</v>
      </c>
    </row>
    <row r="536">
      <c r="A536" t="str">
        <f>LEFT(B536,2)</f>
        <v>PK</v>
      </c>
      <c r="B536" t="str">
        <v>PK1678</v>
      </c>
      <c r="C536" t="str">
        <v>UPENDRA ORAON</v>
      </c>
      <c r="D536" t="str">
        <f>IF(E536="PRODUCTION","DIRECT","INDIRECT")</f>
        <v>DIRECT</v>
      </c>
      <c r="E536" t="str">
        <v>PRODUCTION</v>
      </c>
      <c r="F536" t="str">
        <v>TYRE BUILDING-P3</v>
      </c>
      <c r="G536" t="str">
        <v>CATEGORY I</v>
      </c>
      <c r="H536">
        <v>8693.12</v>
      </c>
      <c r="I536">
        <v>7750.340000000001</v>
      </c>
      <c r="J536">
        <v>467.88</v>
      </c>
      <c r="K536" s="1">
        <f>SUM(H536:J536)</f>
        <v>16911.340000000004</v>
      </c>
      <c r="L536">
        <v>1950</v>
      </c>
      <c r="M536">
        <f>ROUNDUP(K536*3.25%,0)</f>
        <v>550</v>
      </c>
      <c r="N536">
        <f>IF(G536="CATEGORY II",38,IF(G536="CATEGORY III",39,37))*26</f>
        <v>962</v>
      </c>
      <c r="O536" s="1">
        <f>SUM(K536:N536)</f>
        <v>20373.340000000004</v>
      </c>
      <c r="P536">
        <v>0</v>
      </c>
      <c r="Q536" s="1">
        <f>P536+O536</f>
        <v>20373.340000000004</v>
      </c>
      <c r="S536" s="1">
        <f>O536/26</f>
        <v>783.5900000000001</v>
      </c>
      <c r="T536" s="1">
        <f>K536/26/8*2</f>
        <v>162.6090384615385</v>
      </c>
    </row>
    <row r="537">
      <c r="A537" t="str">
        <f>LEFT(B537,2)</f>
        <v>PK</v>
      </c>
      <c r="B537" t="str">
        <v>PK1680</v>
      </c>
      <c r="C537" t="str">
        <v>DEEPAK KUMAR</v>
      </c>
      <c r="D537" t="str">
        <f>IF(E537="PRODUCTION","DIRECT","INDIRECT")</f>
        <v>DIRECT</v>
      </c>
      <c r="E537" t="str">
        <v>PRODUCTION</v>
      </c>
      <c r="F537" t="str">
        <v>MIXING</v>
      </c>
      <c r="G537" t="str">
        <v>CATEGORY I</v>
      </c>
      <c r="H537">
        <v>8693.12</v>
      </c>
      <c r="I537">
        <v>7750.340000000001</v>
      </c>
      <c r="J537">
        <v>467.88</v>
      </c>
      <c r="K537" s="1">
        <f>SUM(H537:J537)</f>
        <v>16911.340000000004</v>
      </c>
      <c r="L537">
        <v>1950</v>
      </c>
      <c r="M537">
        <f>ROUNDUP(K537*3.25%,0)</f>
        <v>550</v>
      </c>
      <c r="N537">
        <f>IF(G537="CATEGORY II",38,IF(G537="CATEGORY III",39,37))*26</f>
        <v>962</v>
      </c>
      <c r="O537" s="1">
        <f>SUM(K537:N537)</f>
        <v>20373.340000000004</v>
      </c>
      <c r="P537">
        <v>0</v>
      </c>
      <c r="Q537" s="1">
        <f>P537+O537</f>
        <v>20373.340000000004</v>
      </c>
      <c r="S537" s="1">
        <f>O537/26</f>
        <v>783.5900000000001</v>
      </c>
      <c r="T537" s="1">
        <f>K537/26/8*2</f>
        <v>162.6090384615385</v>
      </c>
    </row>
    <row r="538">
      <c r="A538" t="str">
        <f>LEFT(B538,2)</f>
        <v>PK</v>
      </c>
      <c r="B538" t="str">
        <v>PK1683</v>
      </c>
      <c r="C538" t="str">
        <v>MARI R</v>
      </c>
      <c r="D538" t="str">
        <f>IF(E538="PRODUCTION","DIRECT","INDIRECT")</f>
        <v>DIRECT</v>
      </c>
      <c r="E538" t="str">
        <v>PRODUCTION</v>
      </c>
      <c r="F538" t="str">
        <v>TYRE BUILDING-P3</v>
      </c>
      <c r="G538" t="str">
        <v>CATEGORY I</v>
      </c>
      <c r="H538">
        <v>8693.12</v>
      </c>
      <c r="I538">
        <v>7750.340000000001</v>
      </c>
      <c r="J538">
        <v>467.88</v>
      </c>
      <c r="K538" s="1">
        <f>SUM(H538:J538)</f>
        <v>16911.340000000004</v>
      </c>
      <c r="L538">
        <v>1950</v>
      </c>
      <c r="M538">
        <f>ROUNDUP(K538*3.25%,0)</f>
        <v>550</v>
      </c>
      <c r="N538">
        <f>IF(G538="CATEGORY II",38,IF(G538="CATEGORY III",39,37))*26</f>
        <v>962</v>
      </c>
      <c r="O538" s="1">
        <f>SUM(K538:N538)</f>
        <v>20373.340000000004</v>
      </c>
      <c r="P538">
        <v>0</v>
      </c>
      <c r="Q538" s="1">
        <f>P538+O538</f>
        <v>20373.340000000004</v>
      </c>
      <c r="S538" s="1">
        <f>O538/26</f>
        <v>783.5900000000001</v>
      </c>
      <c r="T538" s="1">
        <f>K538/26/8*2</f>
        <v>162.6090384615385</v>
      </c>
    </row>
    <row r="539">
      <c r="A539" t="str">
        <f>LEFT(B539,2)</f>
        <v>PK</v>
      </c>
      <c r="B539" t="str">
        <v>PK1684</v>
      </c>
      <c r="C539" t="str">
        <v>RAMKUMAR P</v>
      </c>
      <c r="D539" t="str">
        <f>IF(E539="PRODUCTION","DIRECT","INDIRECT")</f>
        <v>DIRECT</v>
      </c>
      <c r="E539" t="str">
        <v>PRODUCTION</v>
      </c>
      <c r="F539" t="str">
        <v>TYRE BUILDING-P3</v>
      </c>
      <c r="G539" t="str">
        <v>CATEGORY I</v>
      </c>
      <c r="H539">
        <v>8693.12</v>
      </c>
      <c r="I539">
        <v>7750.340000000001</v>
      </c>
      <c r="J539">
        <v>467.88</v>
      </c>
      <c r="K539" s="1">
        <f>SUM(H539:J539)</f>
        <v>16911.340000000004</v>
      </c>
      <c r="L539">
        <v>1950</v>
      </c>
      <c r="M539">
        <f>ROUNDUP(K539*3.25%,0)</f>
        <v>550</v>
      </c>
      <c r="N539">
        <f>IF(G539="CATEGORY II",38,IF(G539="CATEGORY III",39,37))*26</f>
        <v>962</v>
      </c>
      <c r="O539" s="1">
        <f>SUM(K539:N539)</f>
        <v>20373.340000000004</v>
      </c>
      <c r="P539">
        <v>0</v>
      </c>
      <c r="Q539" s="1">
        <f>P539+O539</f>
        <v>20373.340000000004</v>
      </c>
      <c r="S539" s="1">
        <f>O539/26</f>
        <v>783.5900000000001</v>
      </c>
      <c r="T539" s="1">
        <f>K539/26/8*2</f>
        <v>162.6090384615385</v>
      </c>
    </row>
    <row r="540">
      <c r="A540" t="str">
        <f>LEFT(B540,2)</f>
        <v>PK</v>
      </c>
      <c r="B540" t="str">
        <v>PK1686</v>
      </c>
      <c r="C540" t="str">
        <v>SHANMUGARAJ PANNEER</v>
      </c>
      <c r="D540" t="str">
        <f>IF(E540="PRODUCTION","DIRECT","INDIRECT")</f>
        <v>INDIRECT</v>
      </c>
      <c r="E540" t="str">
        <v>ENGINEERING</v>
      </c>
      <c r="F540" t="str">
        <v>EEI -CURING</v>
      </c>
      <c r="G540" t="str">
        <v>CATEGORY I</v>
      </c>
      <c r="H540">
        <v>8693.12</v>
      </c>
      <c r="I540">
        <v>7750.340000000001</v>
      </c>
      <c r="J540">
        <v>467.88</v>
      </c>
      <c r="K540" s="1">
        <f>SUM(H540:J540)</f>
        <v>16911.340000000004</v>
      </c>
      <c r="L540">
        <v>1950</v>
      </c>
      <c r="M540">
        <f>ROUNDUP(K540*3.25%,0)</f>
        <v>550</v>
      </c>
      <c r="N540">
        <f>IF(G540="CATEGORY II",38,IF(G540="CATEGORY III",39,37))*26</f>
        <v>962</v>
      </c>
      <c r="O540" s="1">
        <f>SUM(K540:N540)</f>
        <v>20373.340000000004</v>
      </c>
      <c r="P540">
        <v>0</v>
      </c>
      <c r="Q540" s="1">
        <f>P540+O540</f>
        <v>20373.340000000004</v>
      </c>
      <c r="S540" s="1">
        <f>O540/26</f>
        <v>783.5900000000001</v>
      </c>
      <c r="T540" s="1">
        <f>K540/26/8*2</f>
        <v>162.6090384615385</v>
      </c>
    </row>
    <row r="541">
      <c r="A541" t="str">
        <f>LEFT(B541,2)</f>
        <v>PK</v>
      </c>
      <c r="B541" t="str">
        <v>PK1687</v>
      </c>
      <c r="C541" t="str">
        <v>THUGANU TUNA DORA</v>
      </c>
      <c r="D541" t="str">
        <f>IF(E541="PRODUCTION","DIRECT","INDIRECT")</f>
        <v>DIRECT</v>
      </c>
      <c r="E541" t="str">
        <v>PRODUCTION</v>
      </c>
      <c r="F541" t="str">
        <v>TYRE BUILDING-P3</v>
      </c>
      <c r="G541" t="str">
        <v>CATEGORY I</v>
      </c>
      <c r="H541">
        <v>8693.12</v>
      </c>
      <c r="I541">
        <v>7750.340000000001</v>
      </c>
      <c r="J541">
        <v>467.88</v>
      </c>
      <c r="K541" s="1">
        <f>SUM(H541:J541)</f>
        <v>16911.340000000004</v>
      </c>
      <c r="L541">
        <v>1950</v>
      </c>
      <c r="M541">
        <f>ROUNDUP(K541*3.25%,0)</f>
        <v>550</v>
      </c>
      <c r="N541">
        <f>IF(G541="CATEGORY II",38,IF(G541="CATEGORY III",39,37))*26</f>
        <v>962</v>
      </c>
      <c r="O541" s="1">
        <f>SUM(K541:N541)</f>
        <v>20373.340000000004</v>
      </c>
      <c r="P541">
        <v>0</v>
      </c>
      <c r="Q541" s="1">
        <f>P541+O541</f>
        <v>20373.340000000004</v>
      </c>
      <c r="S541" s="1">
        <f>O541/26</f>
        <v>783.5900000000001</v>
      </c>
      <c r="T541" s="1">
        <f>K541/26/8*2</f>
        <v>162.6090384615385</v>
      </c>
    </row>
    <row r="542">
      <c r="A542" t="str">
        <f>LEFT(B542,2)</f>
        <v>PK</v>
      </c>
      <c r="B542" t="str">
        <v>PK1688</v>
      </c>
      <c r="C542" t="str">
        <v>SAILEDU DHARMENDRA</v>
      </c>
      <c r="D542" t="str">
        <f>IF(E542="PRODUCTION","DIRECT","INDIRECT")</f>
        <v>DIRECT</v>
      </c>
      <c r="E542" t="str">
        <v>PRODUCTION</v>
      </c>
      <c r="F542" t="str">
        <v>TYRE BUILDING-P3</v>
      </c>
      <c r="G542" t="str">
        <v>CATEGORY I</v>
      </c>
      <c r="H542">
        <v>8693.12</v>
      </c>
      <c r="I542">
        <v>7750.340000000001</v>
      </c>
      <c r="J542">
        <v>467.88</v>
      </c>
      <c r="K542" s="1">
        <f>SUM(H542:J542)</f>
        <v>16911.340000000004</v>
      </c>
      <c r="L542">
        <v>1950</v>
      </c>
      <c r="M542">
        <f>ROUNDUP(K542*3.25%,0)</f>
        <v>550</v>
      </c>
      <c r="N542">
        <f>IF(G542="CATEGORY II",38,IF(G542="CATEGORY III",39,37))*26</f>
        <v>962</v>
      </c>
      <c r="O542" s="1">
        <f>SUM(K542:N542)</f>
        <v>20373.340000000004</v>
      </c>
      <c r="P542">
        <v>0</v>
      </c>
      <c r="Q542" s="1">
        <f>P542+O542</f>
        <v>20373.340000000004</v>
      </c>
      <c r="S542" s="1">
        <f>O542/26</f>
        <v>783.5900000000001</v>
      </c>
      <c r="T542" s="1">
        <f>K542/26/8*2</f>
        <v>162.6090384615385</v>
      </c>
    </row>
    <row r="543">
      <c r="A543" t="str">
        <f>LEFT(B543,2)</f>
        <v>PK</v>
      </c>
      <c r="B543" t="str">
        <v>PK1689</v>
      </c>
      <c r="C543" t="str">
        <v>DEVRAJ ORAON</v>
      </c>
      <c r="D543" t="str">
        <f>IF(E543="PRODUCTION","DIRECT","INDIRECT")</f>
        <v>DIRECT</v>
      </c>
      <c r="E543" t="str">
        <v>PRODUCTION</v>
      </c>
      <c r="F543" t="str">
        <v>TYRE BUILDING-P3</v>
      </c>
      <c r="G543" t="str">
        <v>CATEGORY I</v>
      </c>
      <c r="H543">
        <v>8693.12</v>
      </c>
      <c r="I543">
        <v>7750.340000000001</v>
      </c>
      <c r="J543">
        <v>467.88</v>
      </c>
      <c r="K543" s="1">
        <f>SUM(H543:J543)</f>
        <v>16911.340000000004</v>
      </c>
      <c r="L543">
        <v>1950</v>
      </c>
      <c r="M543">
        <f>ROUNDUP(K543*3.25%,0)</f>
        <v>550</v>
      </c>
      <c r="N543">
        <f>IF(G543="CATEGORY II",38,IF(G543="CATEGORY III",39,37))*26</f>
        <v>962</v>
      </c>
      <c r="O543" s="1">
        <f>SUM(K543:N543)</f>
        <v>20373.340000000004</v>
      </c>
      <c r="P543">
        <v>0</v>
      </c>
      <c r="Q543" s="1">
        <f>P543+O543</f>
        <v>20373.340000000004</v>
      </c>
      <c r="S543" s="1">
        <f>O543/26</f>
        <v>783.5900000000001</v>
      </c>
      <c r="T543" s="1">
        <f>K543/26/8*2</f>
        <v>162.6090384615385</v>
      </c>
    </row>
    <row r="544">
      <c r="A544" t="str">
        <f>LEFT(B544,2)</f>
        <v>PK</v>
      </c>
      <c r="B544" t="str">
        <v>PK1690</v>
      </c>
      <c r="C544" t="str">
        <v>KALAISELVAN</v>
      </c>
      <c r="D544" t="str">
        <f>IF(E544="PRODUCTION","DIRECT","INDIRECT")</f>
        <v>INDIRECT</v>
      </c>
      <c r="E544" t="str">
        <v>OJT</v>
      </c>
      <c r="F544" t="str">
        <v>BAND BUILDING-P3</v>
      </c>
      <c r="G544" t="str">
        <v>CATEGORY I</v>
      </c>
      <c r="H544">
        <v>8693.12</v>
      </c>
      <c r="I544">
        <v>7750.340000000001</v>
      </c>
      <c r="J544">
        <v>467.88</v>
      </c>
      <c r="K544" s="1">
        <f>SUM(H544:J544)</f>
        <v>16911.340000000004</v>
      </c>
      <c r="L544">
        <v>1950</v>
      </c>
      <c r="M544">
        <f>ROUNDUP(K544*3.25%,0)</f>
        <v>550</v>
      </c>
      <c r="N544">
        <f>IF(G544="CATEGORY II",38,IF(G544="CATEGORY III",39,37))*26</f>
        <v>962</v>
      </c>
      <c r="O544" s="1">
        <f>SUM(K544:N544)</f>
        <v>20373.340000000004</v>
      </c>
      <c r="P544">
        <v>0</v>
      </c>
      <c r="Q544" s="1">
        <f>P544+O544</f>
        <v>20373.340000000004</v>
      </c>
      <c r="S544" s="1">
        <f>O544/26</f>
        <v>783.5900000000001</v>
      </c>
      <c r="T544" s="1">
        <f>K544/26/8*2</f>
        <v>162.6090384615385</v>
      </c>
    </row>
    <row r="545">
      <c r="A545" t="str">
        <f>LEFT(B545,2)</f>
        <v>PK</v>
      </c>
      <c r="B545" t="str">
        <v>PK1691</v>
      </c>
      <c r="C545" t="str">
        <v>RAJA</v>
      </c>
      <c r="D545" t="str">
        <f>IF(E545="PRODUCTION","DIRECT","INDIRECT")</f>
        <v>INDIRECT</v>
      </c>
      <c r="E545" t="str">
        <v>OJT</v>
      </c>
      <c r="F545" t="str">
        <v>TYRE BUILDING-P2</v>
      </c>
      <c r="G545" t="str">
        <v>CATEGORY I</v>
      </c>
      <c r="H545">
        <v>8693.12</v>
      </c>
      <c r="I545">
        <v>7750.340000000001</v>
      </c>
      <c r="J545">
        <v>467.88</v>
      </c>
      <c r="K545" s="1">
        <f>SUM(H545:J545)</f>
        <v>16911.340000000004</v>
      </c>
      <c r="L545">
        <v>1950</v>
      </c>
      <c r="M545">
        <f>ROUNDUP(K545*3.25%,0)</f>
        <v>550</v>
      </c>
      <c r="N545">
        <f>IF(G545="CATEGORY II",38,IF(G545="CATEGORY III",39,37))*26</f>
        <v>962</v>
      </c>
      <c r="O545" s="1">
        <f>SUM(K545:N545)</f>
        <v>20373.340000000004</v>
      </c>
      <c r="P545">
        <v>0</v>
      </c>
      <c r="Q545" s="1">
        <f>P545+O545</f>
        <v>20373.340000000004</v>
      </c>
      <c r="S545" s="1">
        <f>O545/26</f>
        <v>783.5900000000001</v>
      </c>
      <c r="T545" s="1">
        <f>K545/26/8*2</f>
        <v>162.6090384615385</v>
      </c>
    </row>
    <row r="546">
      <c r="A546" t="str">
        <f>LEFT(B546,2)</f>
        <v>PK</v>
      </c>
      <c r="B546" t="str">
        <v>PK1692</v>
      </c>
      <c r="C546" t="str">
        <v>SRITHAR M</v>
      </c>
      <c r="D546" t="str">
        <f>IF(E546="PRODUCTION","DIRECT","INDIRECT")</f>
        <v>INDIRECT</v>
      </c>
      <c r="E546" t="str">
        <v>OJT</v>
      </c>
      <c r="F546" t="str">
        <v>BIAS MARANGONI&amp;BESTRY</v>
      </c>
      <c r="G546" t="str">
        <v>CATEGORY I</v>
      </c>
      <c r="H546">
        <v>8693.12</v>
      </c>
      <c r="I546">
        <v>7750.340000000001</v>
      </c>
      <c r="J546">
        <v>467.88</v>
      </c>
      <c r="K546" s="1">
        <f>SUM(H546:J546)</f>
        <v>16911.340000000004</v>
      </c>
      <c r="L546">
        <v>1950</v>
      </c>
      <c r="M546">
        <f>ROUNDUP(K546*3.25%,0)</f>
        <v>550</v>
      </c>
      <c r="N546">
        <f>IF(G546="CATEGORY II",38,IF(G546="CATEGORY III",39,37))*26</f>
        <v>962</v>
      </c>
      <c r="O546" s="1">
        <f>SUM(K546:N546)</f>
        <v>20373.340000000004</v>
      </c>
      <c r="P546">
        <v>0</v>
      </c>
      <c r="Q546" s="1">
        <f>P546+O546</f>
        <v>20373.340000000004</v>
      </c>
      <c r="S546" s="1">
        <f>O546/26</f>
        <v>783.5900000000001</v>
      </c>
      <c r="T546" s="1">
        <f>K546/26/8*2</f>
        <v>162.6090384615385</v>
      </c>
    </row>
    <row r="547">
      <c r="A547" t="str">
        <f>LEFT(B547,2)</f>
        <v>PK</v>
      </c>
      <c r="B547" t="str">
        <v>PK1700</v>
      </c>
      <c r="C547" t="str">
        <v>MADASAMY</v>
      </c>
      <c r="D547" t="str">
        <f>IF(E547="PRODUCTION","DIRECT","INDIRECT")</f>
        <v>INDIRECT</v>
      </c>
      <c r="E547" t="str">
        <v>OJT</v>
      </c>
      <c r="F547" t="str">
        <v>TYRE BUILDING-P2</v>
      </c>
      <c r="G547" t="str">
        <v>CATEGORY I</v>
      </c>
      <c r="H547">
        <v>8693.12</v>
      </c>
      <c r="I547">
        <v>7750.340000000001</v>
      </c>
      <c r="J547">
        <v>467.88</v>
      </c>
      <c r="K547" s="1">
        <f>SUM(H547:J547)</f>
        <v>16911.340000000004</v>
      </c>
      <c r="L547">
        <v>1950</v>
      </c>
      <c r="M547">
        <f>ROUNDUP(K547*3.25%,0)</f>
        <v>550</v>
      </c>
      <c r="N547">
        <f>IF(G547="CATEGORY II",38,IF(G547="CATEGORY III",39,37))*26</f>
        <v>962</v>
      </c>
      <c r="O547" s="1">
        <f>SUM(K547:N547)</f>
        <v>20373.340000000004</v>
      </c>
      <c r="P547">
        <v>0</v>
      </c>
      <c r="Q547" s="1">
        <f>P547+O547</f>
        <v>20373.340000000004</v>
      </c>
      <c r="S547" s="1">
        <f>O547/26</f>
        <v>783.5900000000001</v>
      </c>
      <c r="T547" s="1">
        <f>K547/26/8*2</f>
        <v>162.6090384615385</v>
      </c>
    </row>
    <row r="548">
      <c r="A548" t="str">
        <f>LEFT(B548,2)</f>
        <v>PK</v>
      </c>
      <c r="B548" t="str">
        <v>PK1703</v>
      </c>
      <c r="C548" t="str">
        <v>RAJKUMAR A</v>
      </c>
      <c r="D548" t="str">
        <f>IF(E548="PRODUCTION","DIRECT","INDIRECT")</f>
        <v>INDIRECT</v>
      </c>
      <c r="E548" t="str">
        <v>ENGINEERING</v>
      </c>
      <c r="F548" t="str">
        <v>TBM - DC Preparation</v>
      </c>
      <c r="G548" t="str">
        <v>CATEGORY I</v>
      </c>
      <c r="H548">
        <v>8693.12</v>
      </c>
      <c r="I548">
        <v>7750.340000000001</v>
      </c>
      <c r="J548">
        <v>467.88</v>
      </c>
      <c r="K548" s="1">
        <f>SUM(H548:J548)</f>
        <v>16911.340000000004</v>
      </c>
      <c r="L548">
        <v>1950</v>
      </c>
      <c r="M548">
        <f>ROUNDUP(K548*3.25%,0)</f>
        <v>550</v>
      </c>
      <c r="N548">
        <f>IF(G548="CATEGORY II",38,IF(G548="CATEGORY III",39,37))*26</f>
        <v>962</v>
      </c>
      <c r="O548" s="1">
        <f>SUM(K548:N548)</f>
        <v>20373.340000000004</v>
      </c>
      <c r="P548">
        <v>0</v>
      </c>
      <c r="Q548" s="1">
        <f>P548+O548</f>
        <v>20373.340000000004</v>
      </c>
      <c r="S548" s="1">
        <f>O548/26</f>
        <v>783.5900000000001</v>
      </c>
      <c r="T548" s="1">
        <f>K548/26/8*2</f>
        <v>162.6090384615385</v>
      </c>
    </row>
    <row r="549">
      <c r="A549" t="str">
        <f>LEFT(B549,2)</f>
        <v>PK</v>
      </c>
      <c r="B549" t="str">
        <v>PK1707</v>
      </c>
      <c r="C549" t="str">
        <v>PADMANATHAN</v>
      </c>
      <c r="D549" t="str">
        <f>IF(E549="PRODUCTION","DIRECT","INDIRECT")</f>
        <v>INDIRECT</v>
      </c>
      <c r="E549" t="str">
        <v>OJT</v>
      </c>
      <c r="F549" t="str">
        <v>TYRE BUILDING-P3</v>
      </c>
      <c r="G549" t="str">
        <v>CATEGORY I</v>
      </c>
      <c r="H549">
        <v>8693.12</v>
      </c>
      <c r="I549">
        <v>7750.340000000001</v>
      </c>
      <c r="J549">
        <v>467.88</v>
      </c>
      <c r="K549" s="1">
        <f>SUM(H549:J549)</f>
        <v>16911.340000000004</v>
      </c>
      <c r="L549">
        <v>1950</v>
      </c>
      <c r="M549">
        <f>ROUNDUP(K549*3.25%,0)</f>
        <v>550</v>
      </c>
      <c r="N549">
        <f>IF(G549="CATEGORY II",38,IF(G549="CATEGORY III",39,37))*26</f>
        <v>962</v>
      </c>
      <c r="O549" s="1">
        <f>SUM(K549:N549)</f>
        <v>20373.340000000004</v>
      </c>
      <c r="P549">
        <v>0</v>
      </c>
      <c r="Q549" s="1">
        <f>P549+O549</f>
        <v>20373.340000000004</v>
      </c>
      <c r="S549" s="1">
        <f>O549/26</f>
        <v>783.5900000000001</v>
      </c>
      <c r="T549" s="1">
        <f>K549/26/8*2</f>
        <v>162.6090384615385</v>
      </c>
    </row>
    <row r="550">
      <c r="A550" t="str">
        <f>LEFT(B550,2)</f>
        <v>PK</v>
      </c>
      <c r="B550" t="str">
        <v>PK1709</v>
      </c>
      <c r="C550" t="str">
        <v>AJITHKUMAR</v>
      </c>
      <c r="D550" t="str">
        <f>IF(E550="PRODUCTION","DIRECT","INDIRECT")</f>
        <v>INDIRECT</v>
      </c>
      <c r="E550" t="str">
        <v>OJT</v>
      </c>
      <c r="F550" t="str">
        <v>TYRE BUILDING-P3</v>
      </c>
      <c r="G550" t="str">
        <v>CATEGORY I</v>
      </c>
      <c r="H550">
        <v>8693.12</v>
      </c>
      <c r="I550">
        <v>7750.340000000001</v>
      </c>
      <c r="J550">
        <v>467.88</v>
      </c>
      <c r="K550" s="1">
        <f>SUM(H550:J550)</f>
        <v>16911.340000000004</v>
      </c>
      <c r="L550">
        <v>1950</v>
      </c>
      <c r="M550">
        <f>ROUNDUP(K550*3.25%,0)</f>
        <v>550</v>
      </c>
      <c r="N550">
        <f>IF(G550="CATEGORY II",38,IF(G550="CATEGORY III",39,37))*26</f>
        <v>962</v>
      </c>
      <c r="O550" s="1">
        <f>SUM(K550:N550)</f>
        <v>20373.340000000004</v>
      </c>
      <c r="P550">
        <v>0</v>
      </c>
      <c r="Q550" s="1">
        <f>P550+O550</f>
        <v>20373.340000000004</v>
      </c>
      <c r="S550" s="1">
        <f>O550/26</f>
        <v>783.5900000000001</v>
      </c>
      <c r="T550" s="1">
        <f>K550/26/8*2</f>
        <v>162.6090384615385</v>
      </c>
    </row>
    <row r="551">
      <c r="A551" t="str">
        <f>LEFT(B551,2)</f>
        <v>PK</v>
      </c>
      <c r="B551" t="str">
        <v>PK1710</v>
      </c>
      <c r="C551" t="str">
        <v>SATHIYASEELAN ANTHONYSAMY</v>
      </c>
      <c r="D551" t="str">
        <f>IF(E551="PRODUCTION","DIRECT","INDIRECT")</f>
        <v>INDIRECT</v>
      </c>
      <c r="E551" t="str">
        <v>OJT</v>
      </c>
      <c r="F551" t="str">
        <v>BAND BUILDING-P1</v>
      </c>
      <c r="G551" t="str">
        <v>CATEGORY I</v>
      </c>
      <c r="H551">
        <v>8693.12</v>
      </c>
      <c r="I551">
        <v>7750.340000000001</v>
      </c>
      <c r="J551">
        <v>467.88</v>
      </c>
      <c r="K551" s="1">
        <f>SUM(H551:J551)</f>
        <v>16911.340000000004</v>
      </c>
      <c r="L551">
        <v>1950</v>
      </c>
      <c r="M551">
        <f>ROUNDUP(K551*3.25%,0)</f>
        <v>550</v>
      </c>
      <c r="N551">
        <f>IF(G551="CATEGORY II",38,IF(G551="CATEGORY III",39,37))*26</f>
        <v>962</v>
      </c>
      <c r="O551" s="1">
        <f>SUM(K551:N551)</f>
        <v>20373.340000000004</v>
      </c>
      <c r="P551">
        <v>0</v>
      </c>
      <c r="Q551" s="1">
        <f>P551+O551</f>
        <v>20373.340000000004</v>
      </c>
      <c r="S551" s="1">
        <f>O551/26</f>
        <v>783.5900000000001</v>
      </c>
      <c r="T551" s="1">
        <f>K551/26/8*2</f>
        <v>162.6090384615385</v>
      </c>
    </row>
    <row r="552">
      <c r="A552" t="str">
        <f>LEFT(B552,2)</f>
        <v>PK</v>
      </c>
      <c r="B552" t="str">
        <v>PK1712</v>
      </c>
      <c r="C552" t="str">
        <v>SIVA SUBRAMANIYAN V</v>
      </c>
      <c r="D552" t="str">
        <f>IF(E552="PRODUCTION","DIRECT","INDIRECT")</f>
        <v>INDIRECT</v>
      </c>
      <c r="E552" t="str">
        <v>OJT</v>
      </c>
      <c r="F552" t="str">
        <v>SOLID TYRE</v>
      </c>
      <c r="G552" t="str">
        <v>CATEGORY I</v>
      </c>
      <c r="H552">
        <v>8693.12</v>
      </c>
      <c r="I552">
        <v>7750.340000000001</v>
      </c>
      <c r="J552">
        <v>467.88</v>
      </c>
      <c r="K552" s="1">
        <f>SUM(H552:J552)</f>
        <v>16911.340000000004</v>
      </c>
      <c r="L552">
        <v>1950</v>
      </c>
      <c r="M552">
        <f>ROUNDUP(K552*3.25%,0)</f>
        <v>550</v>
      </c>
      <c r="N552">
        <f>IF(G552="CATEGORY II",38,IF(G552="CATEGORY III",39,37))*26</f>
        <v>962</v>
      </c>
      <c r="O552" s="1">
        <f>SUM(K552:N552)</f>
        <v>20373.340000000004</v>
      </c>
      <c r="P552">
        <v>0</v>
      </c>
      <c r="Q552" s="1">
        <f>P552+O552</f>
        <v>20373.340000000004</v>
      </c>
      <c r="S552" s="1">
        <f>O552/26</f>
        <v>783.5900000000001</v>
      </c>
      <c r="T552" s="1">
        <f>K552/26/8*2</f>
        <v>162.6090384615385</v>
      </c>
    </row>
    <row r="553">
      <c r="A553" t="str">
        <f>LEFT(B553,2)</f>
        <v>PK</v>
      </c>
      <c r="B553" t="str">
        <v>PK1713</v>
      </c>
      <c r="C553" t="str">
        <v>MANIKANDAN S</v>
      </c>
      <c r="D553" t="str">
        <f>IF(E553="PRODUCTION","DIRECT","INDIRECT")</f>
        <v>INDIRECT</v>
      </c>
      <c r="E553" t="str">
        <v>OJT</v>
      </c>
      <c r="F553" t="str">
        <v>SOLID TYRE</v>
      </c>
      <c r="G553" t="str">
        <v>CATEGORY I</v>
      </c>
      <c r="H553">
        <v>8693.12</v>
      </c>
      <c r="I553">
        <v>7750.340000000001</v>
      </c>
      <c r="J553">
        <v>467.88</v>
      </c>
      <c r="K553" s="1">
        <f>SUM(H553:J553)</f>
        <v>16911.340000000004</v>
      </c>
      <c r="L553">
        <v>1950</v>
      </c>
      <c r="M553">
        <f>ROUNDUP(K553*3.25%,0)</f>
        <v>550</v>
      </c>
      <c r="N553">
        <f>IF(G553="CATEGORY II",38,IF(G553="CATEGORY III",39,37))*26</f>
        <v>962</v>
      </c>
      <c r="O553" s="1">
        <f>SUM(K553:N553)</f>
        <v>20373.340000000004</v>
      </c>
      <c r="P553">
        <v>0</v>
      </c>
      <c r="Q553" s="1">
        <f>P553+O553</f>
        <v>20373.340000000004</v>
      </c>
      <c r="S553" s="1">
        <f>O553/26</f>
        <v>783.5900000000001</v>
      </c>
      <c r="T553" s="1">
        <f>K553/26/8*2</f>
        <v>162.6090384615385</v>
      </c>
    </row>
    <row r="554">
      <c r="A554" t="str">
        <f>LEFT(B554,2)</f>
        <v>PK</v>
      </c>
      <c r="B554" t="str">
        <v>PK1714</v>
      </c>
      <c r="C554" t="str">
        <v>MARIA RATHISH</v>
      </c>
      <c r="D554" t="str">
        <f>IF(E554="PRODUCTION","DIRECT","INDIRECT")</f>
        <v>INDIRECT</v>
      </c>
      <c r="E554" t="str">
        <v>OJT</v>
      </c>
      <c r="F554" t="str">
        <v>SOLID TYRE</v>
      </c>
      <c r="G554" t="str">
        <v>CATEGORY I</v>
      </c>
      <c r="H554">
        <v>8693.12</v>
      </c>
      <c r="I554">
        <v>7750.340000000001</v>
      </c>
      <c r="J554">
        <v>467.88</v>
      </c>
      <c r="K554" s="1">
        <f>SUM(H554:J554)</f>
        <v>16911.340000000004</v>
      </c>
      <c r="L554">
        <v>1950</v>
      </c>
      <c r="M554">
        <f>ROUNDUP(K554*3.25%,0)</f>
        <v>550</v>
      </c>
      <c r="N554">
        <f>IF(G554="CATEGORY II",38,IF(G554="CATEGORY III",39,37))*26</f>
        <v>962</v>
      </c>
      <c r="O554" s="1">
        <f>SUM(K554:N554)</f>
        <v>20373.340000000004</v>
      </c>
      <c r="P554">
        <v>0</v>
      </c>
      <c r="Q554" s="1">
        <f>P554+O554</f>
        <v>20373.340000000004</v>
      </c>
      <c r="S554" s="1">
        <f>O554/26</f>
        <v>783.5900000000001</v>
      </c>
      <c r="T554" s="1">
        <f>K554/26/8*2</f>
        <v>162.6090384615385</v>
      </c>
    </row>
    <row r="555">
      <c r="A555" t="str">
        <f>LEFT(B555,2)</f>
        <v>PK</v>
      </c>
      <c r="B555" t="str">
        <v>PK1715</v>
      </c>
      <c r="C555" t="str">
        <v>VENGADESH S</v>
      </c>
      <c r="D555" t="str">
        <f>IF(E555="PRODUCTION","DIRECT","INDIRECT")</f>
        <v>INDIRECT</v>
      </c>
      <c r="E555" t="str">
        <v>ENGINEERING</v>
      </c>
      <c r="F555" t="str">
        <v>TBM - DC Preparation</v>
      </c>
      <c r="G555" t="str">
        <v>CATEGORY I</v>
      </c>
      <c r="H555">
        <v>8693.12</v>
      </c>
      <c r="I555">
        <v>7750.340000000001</v>
      </c>
      <c r="J555">
        <v>467.88</v>
      </c>
      <c r="K555" s="1">
        <f>SUM(H555:J555)</f>
        <v>16911.340000000004</v>
      </c>
      <c r="L555">
        <v>1950</v>
      </c>
      <c r="M555">
        <f>ROUNDUP(K555*3.25%,0)</f>
        <v>550</v>
      </c>
      <c r="N555">
        <f>IF(G555="CATEGORY II",38,IF(G555="CATEGORY III",39,37))*26</f>
        <v>962</v>
      </c>
      <c r="O555" s="1">
        <f>SUM(K555:N555)</f>
        <v>20373.340000000004</v>
      </c>
      <c r="P555">
        <v>0</v>
      </c>
      <c r="Q555" s="1">
        <f>P555+O555</f>
        <v>20373.340000000004</v>
      </c>
      <c r="S555" s="1">
        <f>O555/26</f>
        <v>783.5900000000001</v>
      </c>
      <c r="T555" s="1">
        <f>K555/26/8*2</f>
        <v>162.6090384615385</v>
      </c>
    </row>
    <row r="556">
      <c r="A556" t="str">
        <f>LEFT(B556,2)</f>
        <v>PK</v>
      </c>
      <c r="B556" t="str">
        <v>PK1716</v>
      </c>
      <c r="C556" t="str">
        <v>MOHAMED AI USAMA</v>
      </c>
      <c r="D556" t="str">
        <f>IF(E556="PRODUCTION","DIRECT","INDIRECT")</f>
        <v>INDIRECT</v>
      </c>
      <c r="E556" t="str">
        <v>ENGINEERING</v>
      </c>
      <c r="F556" t="str">
        <v>EEI -MIXING</v>
      </c>
      <c r="G556" t="str">
        <v>CATEGORY I</v>
      </c>
      <c r="H556">
        <v>8693.12</v>
      </c>
      <c r="I556">
        <v>7750.340000000001</v>
      </c>
      <c r="J556">
        <v>467.88</v>
      </c>
      <c r="K556" s="1">
        <f>SUM(H556:J556)</f>
        <v>16911.340000000004</v>
      </c>
      <c r="L556">
        <v>1950</v>
      </c>
      <c r="M556">
        <f>ROUNDUP(K556*3.25%,0)</f>
        <v>550</v>
      </c>
      <c r="N556">
        <f>IF(G556="CATEGORY II",38,IF(G556="CATEGORY III",39,37))*26</f>
        <v>962</v>
      </c>
      <c r="O556" s="1">
        <f>SUM(K556:N556)</f>
        <v>20373.340000000004</v>
      </c>
      <c r="P556">
        <v>0</v>
      </c>
      <c r="Q556" s="1">
        <f>P556+O556</f>
        <v>20373.340000000004</v>
      </c>
      <c r="S556" s="1">
        <f>O556/26</f>
        <v>783.5900000000001</v>
      </c>
      <c r="T556" s="1">
        <f>K556/26/8*2</f>
        <v>162.6090384615385</v>
      </c>
    </row>
    <row r="557">
      <c r="A557" t="str">
        <f>LEFT(B557,2)</f>
        <v>PK</v>
      </c>
      <c r="B557" t="str">
        <v>PK1717</v>
      </c>
      <c r="C557" t="str">
        <v>AJAY KUMAR BHAGAT</v>
      </c>
      <c r="D557" t="str">
        <f>IF(E557="PRODUCTION","DIRECT","INDIRECT")</f>
        <v>INDIRECT</v>
      </c>
      <c r="E557" t="str">
        <v>OJT</v>
      </c>
      <c r="F557" t="str">
        <v>TYRE BUILDING-P2</v>
      </c>
      <c r="G557" t="str">
        <v>CATEGORY I</v>
      </c>
      <c r="H557">
        <v>8693.12</v>
      </c>
      <c r="I557">
        <v>7750.340000000001</v>
      </c>
      <c r="J557">
        <v>467.88</v>
      </c>
      <c r="K557" s="1">
        <f>SUM(H557:J557)</f>
        <v>16911.340000000004</v>
      </c>
      <c r="L557">
        <v>1950</v>
      </c>
      <c r="M557">
        <f>ROUNDUP(K557*3.25%,0)</f>
        <v>550</v>
      </c>
      <c r="N557">
        <f>IF(G557="CATEGORY II",38,IF(G557="CATEGORY III",39,37))*26</f>
        <v>962</v>
      </c>
      <c r="O557" s="1">
        <f>SUM(K557:N557)</f>
        <v>20373.340000000004</v>
      </c>
      <c r="P557">
        <v>0</v>
      </c>
      <c r="Q557" s="1">
        <f>P557+O557</f>
        <v>20373.340000000004</v>
      </c>
      <c r="S557" s="1">
        <f>O557/26</f>
        <v>783.5900000000001</v>
      </c>
      <c r="T557" s="1">
        <f>K557/26/8*2</f>
        <v>162.6090384615385</v>
      </c>
    </row>
    <row r="558">
      <c r="A558" t="str">
        <f>LEFT(B558,2)</f>
        <v>PK</v>
      </c>
      <c r="B558" t="str">
        <v>PK1719</v>
      </c>
      <c r="C558" t="str">
        <v>SAVARIRAJ</v>
      </c>
      <c r="D558" t="str">
        <f>IF(E558="PRODUCTION","DIRECT","INDIRECT")</f>
        <v>INDIRECT</v>
      </c>
      <c r="E558" t="str">
        <v>OJT</v>
      </c>
      <c r="F558" t="str">
        <v>SOLID TYRE</v>
      </c>
      <c r="G558" t="str">
        <v>CATEGORY I</v>
      </c>
      <c r="H558">
        <v>8693.12</v>
      </c>
      <c r="I558">
        <v>7750.340000000001</v>
      </c>
      <c r="J558">
        <v>467.88</v>
      </c>
      <c r="K558" s="1">
        <f>SUM(H558:J558)</f>
        <v>16911.340000000004</v>
      </c>
      <c r="L558">
        <v>1950</v>
      </c>
      <c r="M558">
        <f>ROUNDUP(K558*3.25%,0)</f>
        <v>550</v>
      </c>
      <c r="N558">
        <f>IF(G558="CATEGORY II",38,IF(G558="CATEGORY III",39,37))*26</f>
        <v>962</v>
      </c>
      <c r="O558" s="1">
        <f>SUM(K558:N558)</f>
        <v>20373.340000000004</v>
      </c>
      <c r="P558">
        <v>0</v>
      </c>
      <c r="Q558" s="1">
        <f>P558+O558</f>
        <v>20373.340000000004</v>
      </c>
      <c r="S558" s="1">
        <f>O558/26</f>
        <v>783.5900000000001</v>
      </c>
      <c r="T558" s="1">
        <f>K558/26/8*2</f>
        <v>162.6090384615385</v>
      </c>
    </row>
    <row r="559">
      <c r="A559" t="str">
        <f>LEFT(B559,2)</f>
        <v>PK</v>
      </c>
      <c r="B559" t="str">
        <v>PK1720</v>
      </c>
      <c r="C559" t="str">
        <v>ANNAI PERUMAL M</v>
      </c>
      <c r="D559" t="str">
        <f>IF(E559="PRODUCTION","DIRECT","INDIRECT")</f>
        <v>INDIRECT</v>
      </c>
      <c r="E559" t="str">
        <v>OJT</v>
      </c>
      <c r="F559" t="str">
        <v>TYRE BUILDING-P3</v>
      </c>
      <c r="G559" t="str">
        <v>CATEGORY I</v>
      </c>
      <c r="H559">
        <v>8693.12</v>
      </c>
      <c r="I559">
        <v>7750.340000000001</v>
      </c>
      <c r="J559">
        <v>467.88</v>
      </c>
      <c r="K559" s="1">
        <f>SUM(H559:J559)</f>
        <v>16911.340000000004</v>
      </c>
      <c r="L559">
        <v>1950</v>
      </c>
      <c r="M559">
        <f>ROUNDUP(K559*3.25%,0)</f>
        <v>550</v>
      </c>
      <c r="N559">
        <f>IF(G559="CATEGORY II",38,IF(G559="CATEGORY III",39,37))*26</f>
        <v>962</v>
      </c>
      <c r="O559" s="1">
        <f>SUM(K559:N559)</f>
        <v>20373.340000000004</v>
      </c>
      <c r="P559">
        <v>0</v>
      </c>
      <c r="Q559" s="1">
        <f>P559+O559</f>
        <v>20373.340000000004</v>
      </c>
      <c r="S559" s="1">
        <f>O559/26</f>
        <v>783.5900000000001</v>
      </c>
      <c r="T559" s="1">
        <f>K559/26/8*2</f>
        <v>162.6090384615385</v>
      </c>
    </row>
    <row r="560">
      <c r="A560" t="str">
        <f>LEFT(B560,2)</f>
        <v>PK</v>
      </c>
      <c r="B560" t="str">
        <v>PK1721</v>
      </c>
      <c r="C560" t="str">
        <v>MYDEEN PITCHAI</v>
      </c>
      <c r="D560" t="str">
        <f>IF(E560="PRODUCTION","DIRECT","INDIRECT")</f>
        <v>INDIRECT</v>
      </c>
      <c r="E560" t="str">
        <v>OJT</v>
      </c>
      <c r="F560" t="str">
        <v>SOLID TYRE</v>
      </c>
      <c r="G560" t="str">
        <v>CATEGORY I</v>
      </c>
      <c r="H560">
        <v>8693.12</v>
      </c>
      <c r="I560">
        <v>7750.340000000001</v>
      </c>
      <c r="J560">
        <v>467.88</v>
      </c>
      <c r="K560" s="1">
        <f>SUM(H560:J560)</f>
        <v>16911.340000000004</v>
      </c>
      <c r="L560">
        <v>1950</v>
      </c>
      <c r="M560">
        <f>ROUNDUP(K560*3.25%,0)</f>
        <v>550</v>
      </c>
      <c r="N560">
        <f>IF(G560="CATEGORY II",38,IF(G560="CATEGORY III",39,37))*26</f>
        <v>962</v>
      </c>
      <c r="O560" s="1">
        <f>SUM(K560:N560)</f>
        <v>20373.340000000004</v>
      </c>
      <c r="P560">
        <v>0</v>
      </c>
      <c r="Q560" s="1">
        <f>P560+O560</f>
        <v>20373.340000000004</v>
      </c>
      <c r="S560" s="1">
        <f>O560/26</f>
        <v>783.5900000000001</v>
      </c>
      <c r="T560" s="1">
        <f>K560/26/8*2</f>
        <v>162.6090384615385</v>
      </c>
    </row>
    <row r="561">
      <c r="A561" t="str">
        <f>LEFT(B561,2)</f>
        <v>PK</v>
      </c>
      <c r="B561" t="str">
        <v>PK1722</v>
      </c>
      <c r="C561" t="str">
        <v>RAMACHANDRAN S</v>
      </c>
      <c r="D561" t="str">
        <f>IF(E561="PRODUCTION","DIRECT","INDIRECT")</f>
        <v>INDIRECT</v>
      </c>
      <c r="E561" t="str">
        <v>OJT</v>
      </c>
      <c r="F561" t="str">
        <v>TYRE CURING</v>
      </c>
      <c r="G561" t="str">
        <v>CATEGORY I</v>
      </c>
      <c r="H561">
        <v>8693.12</v>
      </c>
      <c r="I561">
        <v>7750.340000000001</v>
      </c>
      <c r="J561">
        <v>467.88</v>
      </c>
      <c r="K561" s="1">
        <f>SUM(H561:J561)</f>
        <v>16911.340000000004</v>
      </c>
      <c r="L561">
        <v>1950</v>
      </c>
      <c r="M561">
        <f>ROUNDUP(K561*3.25%,0)</f>
        <v>550</v>
      </c>
      <c r="N561">
        <f>IF(G561="CATEGORY II",38,IF(G561="CATEGORY III",39,37))*26</f>
        <v>962</v>
      </c>
      <c r="O561" s="1">
        <f>SUM(K561:N561)</f>
        <v>20373.340000000004</v>
      </c>
      <c r="P561">
        <v>0</v>
      </c>
      <c r="Q561" s="1">
        <f>P561+O561</f>
        <v>20373.340000000004</v>
      </c>
      <c r="S561" s="1">
        <f>O561/26</f>
        <v>783.5900000000001</v>
      </c>
      <c r="T561" s="1">
        <f>K561/26/8*2</f>
        <v>162.6090384615385</v>
      </c>
    </row>
    <row r="562">
      <c r="A562" t="str">
        <f>LEFT(B562,2)</f>
        <v>PK</v>
      </c>
      <c r="B562" t="str">
        <v>PK1724</v>
      </c>
      <c r="C562" t="str">
        <v>NAMBI RAJAN M</v>
      </c>
      <c r="D562" t="str">
        <f>IF(E562="PRODUCTION","DIRECT","INDIRECT")</f>
        <v>INDIRECT</v>
      </c>
      <c r="E562" t="str">
        <v>ENGINEERING</v>
      </c>
      <c r="F562" t="str">
        <v>TBM - DC Preparation</v>
      </c>
      <c r="G562" t="str">
        <v>CATEGORY I</v>
      </c>
      <c r="H562">
        <v>8693.12</v>
      </c>
      <c r="I562">
        <v>7750.340000000001</v>
      </c>
      <c r="J562">
        <v>467.88</v>
      </c>
      <c r="K562" s="1">
        <f>SUM(H562:J562)</f>
        <v>16911.340000000004</v>
      </c>
      <c r="L562">
        <v>1950</v>
      </c>
      <c r="M562">
        <f>ROUNDUP(K562*3.25%,0)</f>
        <v>550</v>
      </c>
      <c r="N562">
        <f>IF(G562="CATEGORY II",38,IF(G562="CATEGORY III",39,37))*26</f>
        <v>962</v>
      </c>
      <c r="O562" s="1">
        <f>SUM(K562:N562)</f>
        <v>20373.340000000004</v>
      </c>
      <c r="P562">
        <v>0</v>
      </c>
      <c r="Q562" s="1">
        <f>P562+O562</f>
        <v>20373.340000000004</v>
      </c>
      <c r="S562" s="1">
        <f>O562/26</f>
        <v>783.5900000000001</v>
      </c>
      <c r="T562" s="1">
        <f>K562/26/8*2</f>
        <v>162.6090384615385</v>
      </c>
    </row>
    <row r="563">
      <c r="A563" t="str">
        <f>LEFT(B563,2)</f>
        <v>PK</v>
      </c>
      <c r="B563" t="str">
        <v>PK1725</v>
      </c>
      <c r="C563" t="str">
        <v>KARTHIK M</v>
      </c>
      <c r="D563" t="str">
        <f>IF(E563="PRODUCTION","DIRECT","INDIRECT")</f>
        <v>INDIRECT</v>
      </c>
      <c r="E563" t="str">
        <v>QUALITY CONTROL</v>
      </c>
      <c r="F563" t="str">
        <v>Ware House QA</v>
      </c>
      <c r="G563" t="str">
        <v>CATEGORY I</v>
      </c>
      <c r="H563">
        <v>8693.12</v>
      </c>
      <c r="I563">
        <v>7750.340000000001</v>
      </c>
      <c r="J563">
        <v>467.88</v>
      </c>
      <c r="K563" s="1">
        <f>SUM(H563:J563)</f>
        <v>16911.340000000004</v>
      </c>
      <c r="L563">
        <v>1950</v>
      </c>
      <c r="M563">
        <f>ROUNDUP(K563*3.25%,0)</f>
        <v>550</v>
      </c>
      <c r="N563">
        <f>IF(G563="CATEGORY II",38,IF(G563="CATEGORY III",39,37))*26</f>
        <v>962</v>
      </c>
      <c r="O563" s="1">
        <f>SUM(K563:N563)</f>
        <v>20373.340000000004</v>
      </c>
      <c r="P563">
        <v>0</v>
      </c>
      <c r="Q563" s="1">
        <f>P563+O563</f>
        <v>20373.340000000004</v>
      </c>
      <c r="S563" s="1">
        <f>O563/26</f>
        <v>783.5900000000001</v>
      </c>
      <c r="T563" s="1">
        <f>K563/26/8*2</f>
        <v>162.6090384615385</v>
      </c>
    </row>
    <row r="564">
      <c r="A564" t="str">
        <f>LEFT(B564,2)</f>
        <v>PK</v>
      </c>
      <c r="B564" t="str">
        <v>PK1726</v>
      </c>
      <c r="C564" t="str">
        <v>BABLU ORAON</v>
      </c>
      <c r="D564" t="str">
        <f>IF(E564="PRODUCTION","DIRECT","INDIRECT")</f>
        <v>INDIRECT</v>
      </c>
      <c r="E564" t="str">
        <v>QUALITY CONTROL</v>
      </c>
      <c r="F564" t="str">
        <v>Final Finish QA</v>
      </c>
      <c r="G564" t="str">
        <v>CATEGORY I</v>
      </c>
      <c r="H564">
        <v>8693.12</v>
      </c>
      <c r="I564">
        <v>7750.340000000001</v>
      </c>
      <c r="J564">
        <v>467.88</v>
      </c>
      <c r="K564" s="1">
        <f>SUM(H564:J564)</f>
        <v>16911.340000000004</v>
      </c>
      <c r="L564">
        <v>1950</v>
      </c>
      <c r="M564">
        <f>ROUNDUP(K564*3.25%,0)</f>
        <v>550</v>
      </c>
      <c r="N564">
        <f>IF(G564="CATEGORY II",38,IF(G564="CATEGORY III",39,37))*26</f>
        <v>962</v>
      </c>
      <c r="O564" s="1">
        <f>SUM(K564:N564)</f>
        <v>20373.340000000004</v>
      </c>
      <c r="P564">
        <v>0</v>
      </c>
      <c r="Q564" s="1">
        <f>P564+O564</f>
        <v>20373.340000000004</v>
      </c>
      <c r="S564" s="1">
        <f>O564/26</f>
        <v>783.5900000000001</v>
      </c>
      <c r="T564" s="1">
        <f>K564/26/8*2</f>
        <v>162.6090384615385</v>
      </c>
    </row>
    <row r="565">
      <c r="A565" t="str">
        <f>LEFT(B565,2)</f>
        <v>PK</v>
      </c>
      <c r="B565" t="str">
        <v>PK1727</v>
      </c>
      <c r="C565" t="str">
        <v>NANDHA KRISHNAN N R</v>
      </c>
      <c r="D565" t="str">
        <f>IF(E565="PRODUCTION","DIRECT","INDIRECT")</f>
        <v>INDIRECT</v>
      </c>
      <c r="E565" t="str">
        <v>OJT</v>
      </c>
      <c r="F565" t="str">
        <v>TYRE BUILDING-P3</v>
      </c>
      <c r="G565" t="str">
        <v>CATEGORY I</v>
      </c>
      <c r="H565">
        <v>8693.12</v>
      </c>
      <c r="I565">
        <v>7750.340000000001</v>
      </c>
      <c r="J565">
        <v>467.88</v>
      </c>
      <c r="K565" s="1">
        <f>SUM(H565:J565)</f>
        <v>16911.340000000004</v>
      </c>
      <c r="L565">
        <v>1950</v>
      </c>
      <c r="M565">
        <f>ROUNDUP(K565*3.25%,0)</f>
        <v>550</v>
      </c>
      <c r="N565">
        <f>IF(G565="CATEGORY II",38,IF(G565="CATEGORY III",39,37))*26</f>
        <v>962</v>
      </c>
      <c r="O565" s="1">
        <f>SUM(K565:N565)</f>
        <v>20373.340000000004</v>
      </c>
      <c r="P565">
        <v>0</v>
      </c>
      <c r="Q565" s="1">
        <f>P565+O565</f>
        <v>20373.340000000004</v>
      </c>
      <c r="S565" s="1">
        <f>O565/26</f>
        <v>783.5900000000001</v>
      </c>
      <c r="T565" s="1">
        <f>K565/26/8*2</f>
        <v>162.6090384615385</v>
      </c>
    </row>
    <row r="566">
      <c r="A566" t="str">
        <f>LEFT(B566,2)</f>
        <v>PK</v>
      </c>
      <c r="B566" t="str">
        <v>PK1728</v>
      </c>
      <c r="C566" t="str">
        <v>ATHUL KRISHNA V V</v>
      </c>
      <c r="D566" t="str">
        <f>IF(E566="PRODUCTION","DIRECT","INDIRECT")</f>
        <v>INDIRECT</v>
      </c>
      <c r="E566" t="str">
        <v>OJT</v>
      </c>
      <c r="F566" t="str">
        <v>TYRE BUILDING-P3</v>
      </c>
      <c r="G566" t="str">
        <v>CATEGORY I</v>
      </c>
      <c r="H566">
        <v>8693.12</v>
      </c>
      <c r="I566">
        <v>7750.340000000001</v>
      </c>
      <c r="J566">
        <v>467.88</v>
      </c>
      <c r="K566" s="1">
        <f>SUM(H566:J566)</f>
        <v>16911.340000000004</v>
      </c>
      <c r="L566">
        <v>1950</v>
      </c>
      <c r="M566">
        <f>ROUNDUP(K566*3.25%,0)</f>
        <v>550</v>
      </c>
      <c r="N566">
        <f>IF(G566="CATEGORY II",38,IF(G566="CATEGORY III",39,37))*26</f>
        <v>962</v>
      </c>
      <c r="O566" s="1">
        <f>SUM(K566:N566)</f>
        <v>20373.340000000004</v>
      </c>
      <c r="P566">
        <v>0</v>
      </c>
      <c r="Q566" s="1">
        <f>P566+O566</f>
        <v>20373.340000000004</v>
      </c>
      <c r="S566" s="1">
        <f>O566/26</f>
        <v>783.5900000000001</v>
      </c>
      <c r="T566" s="1">
        <f>K566/26/8*2</f>
        <v>162.6090384615385</v>
      </c>
    </row>
    <row r="567">
      <c r="A567" t="str">
        <f>LEFT(B567,2)</f>
        <v>PK</v>
      </c>
      <c r="B567" t="str">
        <v>PK1729</v>
      </c>
      <c r="C567" t="str">
        <v>ARUN SHAJI</v>
      </c>
      <c r="D567" t="str">
        <f>IF(E567="PRODUCTION","DIRECT","INDIRECT")</f>
        <v>INDIRECT</v>
      </c>
      <c r="E567" t="str">
        <v>OJT</v>
      </c>
      <c r="F567" t="str">
        <v>TYRE BUILDING-P3</v>
      </c>
      <c r="G567" t="str">
        <v>CATEGORY I</v>
      </c>
      <c r="H567">
        <v>8693.12</v>
      </c>
      <c r="I567">
        <v>7750.340000000001</v>
      </c>
      <c r="J567">
        <v>467.88</v>
      </c>
      <c r="K567" s="1">
        <f>SUM(H567:J567)</f>
        <v>16911.340000000004</v>
      </c>
      <c r="L567">
        <v>1950</v>
      </c>
      <c r="M567">
        <f>ROUNDUP(K567*3.25%,0)</f>
        <v>550</v>
      </c>
      <c r="N567">
        <f>IF(G567="CATEGORY II",38,IF(G567="CATEGORY III",39,37))*26</f>
        <v>962</v>
      </c>
      <c r="O567" s="1">
        <f>SUM(K567:N567)</f>
        <v>20373.340000000004</v>
      </c>
      <c r="P567">
        <v>0</v>
      </c>
      <c r="Q567" s="1">
        <f>P567+O567</f>
        <v>20373.340000000004</v>
      </c>
      <c r="S567" s="1">
        <f>O567/26</f>
        <v>783.5900000000001</v>
      </c>
      <c r="T567" s="1">
        <f>K567/26/8*2</f>
        <v>162.6090384615385</v>
      </c>
    </row>
    <row r="568">
      <c r="A568" t="str">
        <f>LEFT(B568,2)</f>
        <v>PK</v>
      </c>
      <c r="B568" t="str">
        <v>PK1730</v>
      </c>
      <c r="C568" t="str">
        <v>SREEHARI S</v>
      </c>
      <c r="D568" t="str">
        <f>IF(E568="PRODUCTION","DIRECT","INDIRECT")</f>
        <v>INDIRECT</v>
      </c>
      <c r="E568" t="str">
        <v>OJT</v>
      </c>
      <c r="F568" t="str">
        <v>TYRE BUILDING-P3</v>
      </c>
      <c r="G568" t="str">
        <v>CATEGORY I</v>
      </c>
      <c r="H568">
        <v>8693.12</v>
      </c>
      <c r="I568">
        <v>7750.340000000001</v>
      </c>
      <c r="J568">
        <v>467.88</v>
      </c>
      <c r="K568" s="1">
        <f>SUM(H568:J568)</f>
        <v>16911.340000000004</v>
      </c>
      <c r="L568">
        <v>1950</v>
      </c>
      <c r="M568">
        <f>ROUNDUP(K568*3.25%,0)</f>
        <v>550</v>
      </c>
      <c r="N568">
        <f>IF(G568="CATEGORY II",38,IF(G568="CATEGORY III",39,37))*26</f>
        <v>962</v>
      </c>
      <c r="O568" s="1">
        <f>SUM(K568:N568)</f>
        <v>20373.340000000004</v>
      </c>
      <c r="P568">
        <v>0</v>
      </c>
      <c r="Q568" s="1">
        <f>P568+O568</f>
        <v>20373.340000000004</v>
      </c>
      <c r="S568" s="1">
        <f>O568/26</f>
        <v>783.5900000000001</v>
      </c>
      <c r="T568" s="1">
        <f>K568/26/8*2</f>
        <v>162.6090384615385</v>
      </c>
    </row>
    <row r="569">
      <c r="A569" t="str">
        <f>LEFT(B569,2)</f>
        <v>PK</v>
      </c>
      <c r="B569" t="str">
        <v>PK1731</v>
      </c>
      <c r="C569" t="str">
        <v>ALEX A</v>
      </c>
      <c r="D569" t="str">
        <f>IF(E569="PRODUCTION","DIRECT","INDIRECT")</f>
        <v>INDIRECT</v>
      </c>
      <c r="E569" t="str">
        <v>TECHNICAL</v>
      </c>
      <c r="F569" t="str">
        <v>TECH MOULD SHOP</v>
      </c>
      <c r="G569" t="str">
        <v>CATEGORY I</v>
      </c>
      <c r="H569">
        <v>8693.12</v>
      </c>
      <c r="I569">
        <v>7750.340000000001</v>
      </c>
      <c r="J569">
        <v>467.88</v>
      </c>
      <c r="K569" s="1">
        <f>SUM(H569:J569)</f>
        <v>16911.340000000004</v>
      </c>
      <c r="L569">
        <v>1950</v>
      </c>
      <c r="M569">
        <f>ROUNDUP(K569*3.25%,0)</f>
        <v>550</v>
      </c>
      <c r="N569">
        <f>IF(G569="CATEGORY II",38,IF(G569="CATEGORY III",39,37))*26</f>
        <v>962</v>
      </c>
      <c r="O569" s="1">
        <f>SUM(K569:N569)</f>
        <v>20373.340000000004</v>
      </c>
      <c r="P569">
        <v>0</v>
      </c>
      <c r="Q569" s="1">
        <f>P569+O569</f>
        <v>20373.340000000004</v>
      </c>
      <c r="S569" s="1">
        <f>O569/26</f>
        <v>783.5900000000001</v>
      </c>
      <c r="T569" s="1">
        <f>K569/26/8*2</f>
        <v>162.6090384615385</v>
      </c>
    </row>
    <row r="570">
      <c r="A570" t="str">
        <f>LEFT(B570,2)</f>
        <v>PK</v>
      </c>
      <c r="B570" t="str">
        <v>PK1732</v>
      </c>
      <c r="C570" t="str">
        <v>SUNDARALINGAM</v>
      </c>
      <c r="D570" t="str">
        <f>IF(E570="PRODUCTION","DIRECT","INDIRECT")</f>
        <v>INDIRECT</v>
      </c>
      <c r="E570" t="str">
        <v>ENGINEERING</v>
      </c>
      <c r="F570" t="str">
        <v>TBM - DC Preparation</v>
      </c>
      <c r="G570" t="str">
        <v>CATEGORY I</v>
      </c>
      <c r="H570">
        <v>8693.12</v>
      </c>
      <c r="I570">
        <v>7750.340000000001</v>
      </c>
      <c r="J570">
        <v>467.88</v>
      </c>
      <c r="K570" s="1">
        <f>SUM(H570:J570)</f>
        <v>16911.340000000004</v>
      </c>
      <c r="L570">
        <v>1950</v>
      </c>
      <c r="M570">
        <f>ROUNDUP(K570*3.25%,0)</f>
        <v>550</v>
      </c>
      <c r="N570">
        <f>IF(G570="CATEGORY II",38,IF(G570="CATEGORY III",39,37))*26</f>
        <v>962</v>
      </c>
      <c r="O570" s="1">
        <f>SUM(K570:N570)</f>
        <v>20373.340000000004</v>
      </c>
      <c r="P570">
        <v>0</v>
      </c>
      <c r="Q570" s="1">
        <f>P570+O570</f>
        <v>20373.340000000004</v>
      </c>
      <c r="S570" s="1">
        <f>O570/26</f>
        <v>783.5900000000001</v>
      </c>
      <c r="T570" s="1">
        <f>K570/26/8*2</f>
        <v>162.6090384615385</v>
      </c>
    </row>
    <row r="571">
      <c r="A571" t="str">
        <f>LEFT(B571,2)</f>
        <v>PK</v>
      </c>
      <c r="B571" t="str">
        <v>PK1733</v>
      </c>
      <c r="C571" t="str">
        <v>PALANI PUSHPA KANNAN</v>
      </c>
      <c r="D571" t="str">
        <f>IF(E571="PRODUCTION","DIRECT","INDIRECT")</f>
        <v>INDIRECT</v>
      </c>
      <c r="E571" t="str">
        <v>ENGINEERING</v>
      </c>
      <c r="F571" t="str">
        <v>TBM - DC Preparation</v>
      </c>
      <c r="G571" t="str">
        <v>CATEGORY I</v>
      </c>
      <c r="H571">
        <v>8693.12</v>
      </c>
      <c r="I571">
        <v>7750.340000000001</v>
      </c>
      <c r="J571">
        <v>467.88</v>
      </c>
      <c r="K571" s="1">
        <f>SUM(H571:J571)</f>
        <v>16911.340000000004</v>
      </c>
      <c r="L571">
        <v>1950</v>
      </c>
      <c r="M571">
        <f>ROUNDUP(K571*3.25%,0)</f>
        <v>550</v>
      </c>
      <c r="N571">
        <f>IF(G571="CATEGORY II",38,IF(G571="CATEGORY III",39,37))*26</f>
        <v>962</v>
      </c>
      <c r="O571" s="1">
        <f>SUM(K571:N571)</f>
        <v>20373.340000000004</v>
      </c>
      <c r="P571">
        <v>0</v>
      </c>
      <c r="Q571" s="1">
        <f>P571+O571</f>
        <v>20373.340000000004</v>
      </c>
      <c r="S571" s="1">
        <f>O571/26</f>
        <v>783.5900000000001</v>
      </c>
      <c r="T571" s="1">
        <f>K571/26/8*2</f>
        <v>162.6090384615385</v>
      </c>
    </row>
    <row r="572">
      <c r="A572" t="str">
        <f>LEFT(B572,2)</f>
        <v>PK</v>
      </c>
      <c r="B572" t="str">
        <v>PK1734</v>
      </c>
      <c r="C572" t="str">
        <v>SURYAKUMAR</v>
      </c>
      <c r="D572" t="str">
        <f>IF(E572="PRODUCTION","DIRECT","INDIRECT")</f>
        <v>INDIRECT</v>
      </c>
      <c r="E572" t="str">
        <v>OJT</v>
      </c>
      <c r="F572" t="str">
        <v>MIXING</v>
      </c>
      <c r="G572" t="str">
        <v>CATEGORY I</v>
      </c>
      <c r="H572">
        <v>8693.12</v>
      </c>
      <c r="I572">
        <v>7750.340000000001</v>
      </c>
      <c r="J572">
        <v>467.88</v>
      </c>
      <c r="K572" s="1">
        <f>SUM(H572:J572)</f>
        <v>16911.340000000004</v>
      </c>
      <c r="L572">
        <v>1950</v>
      </c>
      <c r="M572">
        <f>ROUNDUP(K572*3.25%,0)</f>
        <v>550</v>
      </c>
      <c r="N572">
        <f>IF(G572="CATEGORY II",38,IF(G572="CATEGORY III",39,37))*26</f>
        <v>962</v>
      </c>
      <c r="O572" s="1">
        <f>SUM(K572:N572)</f>
        <v>20373.340000000004</v>
      </c>
      <c r="P572">
        <v>0</v>
      </c>
      <c r="Q572" s="1">
        <f>P572+O572</f>
        <v>20373.340000000004</v>
      </c>
      <c r="S572" s="1">
        <f>O572/26</f>
        <v>783.5900000000001</v>
      </c>
      <c r="T572" s="1">
        <f>K572/26/8*2</f>
        <v>162.6090384615385</v>
      </c>
    </row>
    <row r="573">
      <c r="A573" t="str">
        <f>LEFT(B573,2)</f>
        <v>PK</v>
      </c>
      <c r="B573" t="str">
        <v>PK1735</v>
      </c>
      <c r="C573" t="str">
        <v>KARUPPASAMY M</v>
      </c>
      <c r="D573" t="str">
        <f>IF(E573="PRODUCTION","DIRECT","INDIRECT")</f>
        <v>INDIRECT</v>
      </c>
      <c r="E573" t="str">
        <v>OJT</v>
      </c>
      <c r="F573" t="str">
        <v>MIXING</v>
      </c>
      <c r="G573" t="str">
        <v>CATEGORY I</v>
      </c>
      <c r="H573">
        <v>8693.12</v>
      </c>
      <c r="I573">
        <v>7750.340000000001</v>
      </c>
      <c r="J573">
        <v>467.88</v>
      </c>
      <c r="K573" s="1">
        <f>SUM(H573:J573)</f>
        <v>16911.340000000004</v>
      </c>
      <c r="L573">
        <v>1950</v>
      </c>
      <c r="M573">
        <f>ROUNDUP(K573*3.25%,0)</f>
        <v>550</v>
      </c>
      <c r="N573">
        <f>IF(G573="CATEGORY II",38,IF(G573="CATEGORY III",39,37))*26</f>
        <v>962</v>
      </c>
      <c r="O573" s="1">
        <f>SUM(K573:N573)</f>
        <v>20373.340000000004</v>
      </c>
      <c r="P573">
        <v>0</v>
      </c>
      <c r="Q573" s="1">
        <f>P573+O573</f>
        <v>20373.340000000004</v>
      </c>
      <c r="S573" s="1">
        <f>O573/26</f>
        <v>783.5900000000001</v>
      </c>
      <c r="T573" s="1">
        <f>K573/26/8*2</f>
        <v>162.6090384615385</v>
      </c>
    </row>
    <row r="574">
      <c r="A574" t="str">
        <f>LEFT(B574,2)</f>
        <v>PK</v>
      </c>
      <c r="B574" t="str">
        <v>PK1736</v>
      </c>
      <c r="C574" t="str">
        <v>IYYAPPAN T</v>
      </c>
      <c r="D574" t="str">
        <f>IF(E574="PRODUCTION","DIRECT","INDIRECT")</f>
        <v>INDIRECT</v>
      </c>
      <c r="E574" t="str">
        <v>OJT</v>
      </c>
      <c r="F574" t="str">
        <v>MIXING</v>
      </c>
      <c r="G574" t="str">
        <v>CATEGORY I</v>
      </c>
      <c r="H574">
        <v>8693.12</v>
      </c>
      <c r="I574">
        <v>7750.340000000001</v>
      </c>
      <c r="J574">
        <v>467.88</v>
      </c>
      <c r="K574" s="1">
        <f>SUM(H574:J574)</f>
        <v>16911.340000000004</v>
      </c>
      <c r="L574">
        <v>1950</v>
      </c>
      <c r="M574">
        <f>ROUNDUP(K574*3.25%,0)</f>
        <v>550</v>
      </c>
      <c r="N574">
        <f>IF(G574="CATEGORY II",38,IF(G574="CATEGORY III",39,37))*26</f>
        <v>962</v>
      </c>
      <c r="O574" s="1">
        <f>SUM(K574:N574)</f>
        <v>20373.340000000004</v>
      </c>
      <c r="P574">
        <v>0</v>
      </c>
      <c r="Q574" s="1">
        <f>P574+O574</f>
        <v>20373.340000000004</v>
      </c>
      <c r="S574" s="1">
        <f>O574/26</f>
        <v>783.5900000000001</v>
      </c>
      <c r="T574" s="1">
        <f>K574/26/8*2</f>
        <v>162.6090384615385</v>
      </c>
    </row>
    <row r="575">
      <c r="A575" t="str">
        <f>LEFT(B575,2)</f>
        <v>PK</v>
      </c>
      <c r="B575" t="str">
        <v>PK1737</v>
      </c>
      <c r="C575" t="str">
        <v>SUBRAMANIAN S</v>
      </c>
      <c r="D575" t="str">
        <f>IF(E575="PRODUCTION","DIRECT","INDIRECT")</f>
        <v>INDIRECT</v>
      </c>
      <c r="E575" t="str">
        <v>TECHNICAL</v>
      </c>
      <c r="F575" t="str">
        <v>TECH MOULD SHOP</v>
      </c>
      <c r="G575" t="str">
        <v>CATEGORY I</v>
      </c>
      <c r="H575">
        <v>8693.12</v>
      </c>
      <c r="I575">
        <v>7750.340000000001</v>
      </c>
      <c r="J575">
        <v>467.88</v>
      </c>
      <c r="K575" s="1">
        <f>SUM(H575:J575)</f>
        <v>16911.340000000004</v>
      </c>
      <c r="L575">
        <v>1950</v>
      </c>
      <c r="M575">
        <f>ROUNDUP(K575*3.25%,0)</f>
        <v>550</v>
      </c>
      <c r="N575">
        <f>IF(G575="CATEGORY II",38,IF(G575="CATEGORY III",39,37))*26</f>
        <v>962</v>
      </c>
      <c r="O575" s="1">
        <f>SUM(K575:N575)</f>
        <v>20373.340000000004</v>
      </c>
      <c r="P575">
        <v>0</v>
      </c>
      <c r="Q575" s="1">
        <f>P575+O575</f>
        <v>20373.340000000004</v>
      </c>
      <c r="S575" s="1">
        <f>O575/26</f>
        <v>783.5900000000001</v>
      </c>
      <c r="T575" s="1">
        <f>K575/26/8*2</f>
        <v>162.6090384615385</v>
      </c>
    </row>
    <row r="576">
      <c r="A576" t="str">
        <f>LEFT(B576,2)</f>
        <v>PK</v>
      </c>
      <c r="B576" t="str">
        <v>PK1738</v>
      </c>
      <c r="C576" t="str">
        <v>ARUNACHALAM A</v>
      </c>
      <c r="D576" t="str">
        <f>IF(E576="PRODUCTION","DIRECT","INDIRECT")</f>
        <v>INDIRECT</v>
      </c>
      <c r="E576" t="str">
        <v>OJT</v>
      </c>
      <c r="F576" t="str">
        <v>AUTO BIASCUTTER</v>
      </c>
      <c r="G576" t="str">
        <v>CATEGORY I</v>
      </c>
      <c r="H576">
        <v>8693.12</v>
      </c>
      <c r="I576">
        <v>7750.340000000001</v>
      </c>
      <c r="J576">
        <v>467.88</v>
      </c>
      <c r="K576" s="1">
        <f>SUM(H576:J576)</f>
        <v>16911.340000000004</v>
      </c>
      <c r="L576">
        <v>1950</v>
      </c>
      <c r="M576">
        <f>ROUNDUP(K576*3.25%,0)</f>
        <v>550</v>
      </c>
      <c r="N576">
        <f>IF(G576="CATEGORY II",38,IF(G576="CATEGORY III",39,37))*26</f>
        <v>962</v>
      </c>
      <c r="O576" s="1">
        <f>SUM(K576:N576)</f>
        <v>20373.340000000004</v>
      </c>
      <c r="P576">
        <v>0</v>
      </c>
      <c r="Q576" s="1">
        <f>P576+O576</f>
        <v>20373.340000000004</v>
      </c>
      <c r="S576" s="1">
        <f>O576/26</f>
        <v>783.5900000000001</v>
      </c>
      <c r="T576" s="1">
        <f>K576/26/8*2</f>
        <v>162.6090384615385</v>
      </c>
    </row>
    <row r="577">
      <c r="A577" t="str">
        <f>LEFT(B577,2)</f>
        <v>PK</v>
      </c>
      <c r="B577" t="str">
        <v>PK1740</v>
      </c>
      <c r="C577" t="str">
        <v>MURUGESAN E</v>
      </c>
      <c r="D577" t="str">
        <f>IF(E577="PRODUCTION","DIRECT","INDIRECT")</f>
        <v>INDIRECT</v>
      </c>
      <c r="E577" t="str">
        <v>OJT</v>
      </c>
      <c r="F577" t="str">
        <v>AUTO BIASCUTTER</v>
      </c>
      <c r="G577" t="str">
        <v>CATEGORY I</v>
      </c>
      <c r="H577">
        <v>8693.12</v>
      </c>
      <c r="I577">
        <v>7750.340000000001</v>
      </c>
      <c r="J577">
        <v>467.88</v>
      </c>
      <c r="K577" s="1">
        <f>SUM(H577:J577)</f>
        <v>16911.340000000004</v>
      </c>
      <c r="L577">
        <v>1950</v>
      </c>
      <c r="M577">
        <f>ROUNDUP(K577*3.25%,0)</f>
        <v>550</v>
      </c>
      <c r="N577">
        <f>IF(G577="CATEGORY II",38,IF(G577="CATEGORY III",39,37))*26</f>
        <v>962</v>
      </c>
      <c r="O577" s="1">
        <f>SUM(K577:N577)</f>
        <v>20373.340000000004</v>
      </c>
      <c r="P577">
        <v>0</v>
      </c>
      <c r="Q577" s="1">
        <f>P577+O577</f>
        <v>20373.340000000004</v>
      </c>
      <c r="S577" s="1">
        <f>O577/26</f>
        <v>783.5900000000001</v>
      </c>
      <c r="T577" s="1">
        <f>K577/26/8*2</f>
        <v>162.6090384615385</v>
      </c>
    </row>
    <row r="578">
      <c r="A578" t="str">
        <f>LEFT(B578,2)</f>
        <v>PK</v>
      </c>
      <c r="B578" t="str">
        <v>PK1741</v>
      </c>
      <c r="C578" t="str">
        <v>SARAVANA KUMAR B</v>
      </c>
      <c r="D578" t="str">
        <f>IF(E578="PRODUCTION","DIRECT","INDIRECT")</f>
        <v>INDIRECT</v>
      </c>
      <c r="E578" t="str">
        <v>OJT</v>
      </c>
      <c r="F578" t="str">
        <v>BAND BUILDING-P3</v>
      </c>
      <c r="G578" t="str">
        <v>CATEGORY I</v>
      </c>
      <c r="H578">
        <v>8693.12</v>
      </c>
      <c r="I578">
        <v>7750.340000000001</v>
      </c>
      <c r="J578">
        <v>467.88</v>
      </c>
      <c r="K578" s="1">
        <f>SUM(H578:J578)</f>
        <v>16911.340000000004</v>
      </c>
      <c r="L578">
        <v>1950</v>
      </c>
      <c r="M578">
        <f>ROUNDUP(K578*3.25%,0)</f>
        <v>550</v>
      </c>
      <c r="N578">
        <f>IF(G578="CATEGORY II",38,IF(G578="CATEGORY III",39,37))*26</f>
        <v>962</v>
      </c>
      <c r="O578" s="1">
        <f>SUM(K578:N578)</f>
        <v>20373.340000000004</v>
      </c>
      <c r="P578">
        <v>0</v>
      </c>
      <c r="Q578" s="1">
        <f>P578+O578</f>
        <v>20373.340000000004</v>
      </c>
      <c r="S578" s="1">
        <f>O578/26</f>
        <v>783.5900000000001</v>
      </c>
      <c r="T578" s="1">
        <f>K578/26/8*2</f>
        <v>162.6090384615385</v>
      </c>
    </row>
    <row r="579">
      <c r="A579" t="str">
        <f>LEFT(B579,2)</f>
        <v>PK</v>
      </c>
      <c r="B579" t="str">
        <v>PK1742</v>
      </c>
      <c r="C579" t="str">
        <v>SACHIN A</v>
      </c>
      <c r="D579" t="str">
        <f>IF(E579="PRODUCTION","DIRECT","INDIRECT")</f>
        <v>INDIRECT</v>
      </c>
      <c r="E579" t="str">
        <v>OJT</v>
      </c>
      <c r="F579" t="str">
        <v>BAND BUILDING-P3</v>
      </c>
      <c r="G579" t="str">
        <v>CATEGORY I</v>
      </c>
      <c r="H579">
        <v>8693.12</v>
      </c>
      <c r="I579">
        <v>7750.340000000001</v>
      </c>
      <c r="J579">
        <v>467.88</v>
      </c>
      <c r="K579" s="1">
        <f>SUM(H579:J579)</f>
        <v>16911.340000000004</v>
      </c>
      <c r="L579">
        <v>1950</v>
      </c>
      <c r="M579">
        <f>ROUNDUP(K579*3.25%,0)</f>
        <v>550</v>
      </c>
      <c r="N579">
        <f>IF(G579="CATEGORY II",38,IF(G579="CATEGORY III",39,37))*26</f>
        <v>962</v>
      </c>
      <c r="O579" s="1">
        <f>SUM(K579:N579)</f>
        <v>20373.340000000004</v>
      </c>
      <c r="P579">
        <v>0</v>
      </c>
      <c r="Q579" s="1">
        <f>P579+O579</f>
        <v>20373.340000000004</v>
      </c>
      <c r="S579" s="1">
        <f>O579/26</f>
        <v>783.5900000000001</v>
      </c>
      <c r="T579" s="1">
        <f>K579/26/8*2</f>
        <v>162.6090384615385</v>
      </c>
    </row>
    <row r="580">
      <c r="A580" t="str">
        <f>LEFT(B580,2)</f>
        <v>PK</v>
      </c>
      <c r="B580" t="str">
        <v>PK1743</v>
      </c>
      <c r="C580" t="str">
        <v>MUTHU SIVA S</v>
      </c>
      <c r="D580" t="str">
        <f>IF(E580="PRODUCTION","DIRECT","INDIRECT")</f>
        <v>INDIRECT</v>
      </c>
      <c r="E580" t="str">
        <v>OJT</v>
      </c>
      <c r="F580" t="str">
        <v>AUTO BIASCUTTER</v>
      </c>
      <c r="G580" t="str">
        <v>CATEGORY I</v>
      </c>
      <c r="H580">
        <v>8693.12</v>
      </c>
      <c r="I580">
        <v>7750.340000000001</v>
      </c>
      <c r="J580">
        <v>467.88</v>
      </c>
      <c r="K580" s="1">
        <f>SUM(H580:J580)</f>
        <v>16911.340000000004</v>
      </c>
      <c r="L580">
        <v>1950</v>
      </c>
      <c r="M580">
        <f>ROUNDUP(K580*3.25%,0)</f>
        <v>550</v>
      </c>
      <c r="N580">
        <f>IF(G580="CATEGORY II",38,IF(G580="CATEGORY III",39,37))*26</f>
        <v>962</v>
      </c>
      <c r="O580" s="1">
        <f>SUM(K580:N580)</f>
        <v>20373.340000000004</v>
      </c>
      <c r="P580">
        <v>0</v>
      </c>
      <c r="Q580" s="1">
        <f>P580+O580</f>
        <v>20373.340000000004</v>
      </c>
      <c r="S580" s="1">
        <f>O580/26</f>
        <v>783.5900000000001</v>
      </c>
      <c r="T580" s="1">
        <f>K580/26/8*2</f>
        <v>162.6090384615385</v>
      </c>
    </row>
    <row r="581">
      <c r="A581" t="str">
        <f>LEFT(B581,2)</f>
        <v>PK</v>
      </c>
      <c r="B581" t="str">
        <v>PK1744</v>
      </c>
      <c r="C581" t="str">
        <v>SURESH K</v>
      </c>
      <c r="D581" t="str">
        <f>IF(E581="PRODUCTION","DIRECT","INDIRECT")</f>
        <v>INDIRECT</v>
      </c>
      <c r="E581" t="str">
        <v>OJT</v>
      </c>
      <c r="F581" t="str">
        <v>BAND BUILDING-P3</v>
      </c>
      <c r="G581" t="str">
        <v>CATEGORY I</v>
      </c>
      <c r="H581">
        <v>8693.12</v>
      </c>
      <c r="I581">
        <v>7750.340000000001</v>
      </c>
      <c r="J581">
        <v>467.88</v>
      </c>
      <c r="K581" s="1">
        <f>SUM(H581:J581)</f>
        <v>16911.340000000004</v>
      </c>
      <c r="L581">
        <v>1950</v>
      </c>
      <c r="M581">
        <f>ROUNDUP(K581*3.25%,0)</f>
        <v>550</v>
      </c>
      <c r="N581">
        <f>IF(G581="CATEGORY II",38,IF(G581="CATEGORY III",39,37))*26</f>
        <v>962</v>
      </c>
      <c r="O581" s="1">
        <f>SUM(K581:N581)</f>
        <v>20373.340000000004</v>
      </c>
      <c r="P581">
        <v>0</v>
      </c>
      <c r="Q581" s="1">
        <f>P581+O581</f>
        <v>20373.340000000004</v>
      </c>
      <c r="S581" s="1">
        <f>O581/26</f>
        <v>783.5900000000001</v>
      </c>
      <c r="T581" s="1">
        <f>K581/26/8*2</f>
        <v>162.6090384615385</v>
      </c>
    </row>
    <row r="582">
      <c r="A582" t="str">
        <f>LEFT(B582,2)</f>
        <v>SK</v>
      </c>
      <c r="B582" t="str">
        <v>SK0045</v>
      </c>
      <c r="C582" t="str">
        <v>BIRIJU KUSHWAHA</v>
      </c>
      <c r="D582" t="str">
        <f>IF(E582="PRODUCTION","DIRECT","INDIRECT")</f>
        <v>DIRECT</v>
      </c>
      <c r="E582" t="str">
        <v>PRODUCTION</v>
      </c>
      <c r="F582" t="str">
        <v>TYRE BUILDING-P3</v>
      </c>
      <c r="G582" t="str">
        <v>CATEGORY III</v>
      </c>
      <c r="H582">
        <v>9499.12</v>
      </c>
      <c r="I582">
        <v>7750.340000000001</v>
      </c>
      <c r="J582">
        <v>847.88</v>
      </c>
      <c r="K582" s="1">
        <f>SUM(H582:J582)</f>
        <v>18097.340000000004</v>
      </c>
      <c r="L582">
        <v>1950</v>
      </c>
      <c r="M582">
        <f>ROUNDUP(K582*3.25%,0)</f>
        <v>589</v>
      </c>
      <c r="N582">
        <f>IF(G582="CATEGORY II",38,IF(G582="CATEGORY III",39,37))*26</f>
        <v>1014</v>
      </c>
      <c r="O582" s="1">
        <f>SUM(K582:N582)</f>
        <v>21650.340000000004</v>
      </c>
      <c r="P582">
        <v>5135</v>
      </c>
      <c r="Q582" s="1">
        <f>P582+O582</f>
        <v>26785.340000000004</v>
      </c>
      <c r="S582" s="1">
        <f>O582/26</f>
        <v>832.7053846153848</v>
      </c>
      <c r="T582" s="1">
        <f>K582/26/8*2</f>
        <v>174.01288461538465</v>
      </c>
    </row>
    <row r="583">
      <c r="A583" t="str">
        <f>LEFT(B583,2)</f>
        <v>SK</v>
      </c>
      <c r="B583" t="str">
        <v>SK0056</v>
      </c>
      <c r="C583" t="str">
        <v>ESAKKI MUTHU M</v>
      </c>
      <c r="D583" t="str">
        <f>IF(E583="PRODUCTION","DIRECT","INDIRECT")</f>
        <v>DIRECT</v>
      </c>
      <c r="E583" t="str">
        <v>PRODUCTION</v>
      </c>
      <c r="F583" t="str">
        <v>AUTO BIASCUTTER</v>
      </c>
      <c r="G583" t="str">
        <v>CATEGORY III</v>
      </c>
      <c r="H583">
        <v>9499.12</v>
      </c>
      <c r="I583">
        <v>7750.340000000001</v>
      </c>
      <c r="J583">
        <v>847.88</v>
      </c>
      <c r="K583" s="1">
        <f>SUM(H583:J583)</f>
        <v>18097.340000000004</v>
      </c>
      <c r="L583">
        <v>1950</v>
      </c>
      <c r="M583">
        <f>ROUNDUP(K583*3.25%,0)</f>
        <v>589</v>
      </c>
      <c r="N583">
        <f>IF(G583="CATEGORY II",38,IF(G583="CATEGORY III",39,37))*26</f>
        <v>1014</v>
      </c>
      <c r="O583" s="1">
        <f>SUM(K583:N583)</f>
        <v>21650.340000000004</v>
      </c>
      <c r="P583">
        <v>5135</v>
      </c>
      <c r="Q583" s="1">
        <f>P583+O583</f>
        <v>26785.340000000004</v>
      </c>
      <c r="S583" s="1">
        <f>O583/26</f>
        <v>832.7053846153848</v>
      </c>
      <c r="T583" s="1">
        <f>K583/26/8*2</f>
        <v>174.01288461538465</v>
      </c>
    </row>
    <row r="584">
      <c r="A584" t="str">
        <f>LEFT(B584,2)</f>
        <v>SK</v>
      </c>
      <c r="B584" t="str">
        <v>SK0362</v>
      </c>
      <c r="C584" t="str">
        <v>MARIAPPAN S</v>
      </c>
      <c r="D584" t="str">
        <f>IF(E584="PRODUCTION","DIRECT","INDIRECT")</f>
        <v>DIRECT</v>
      </c>
      <c r="E584" t="str">
        <v>PRODUCTION</v>
      </c>
      <c r="F584" t="str">
        <v>BAND BUILDING-P3</v>
      </c>
      <c r="G584" t="str">
        <v>CATEGORY III</v>
      </c>
      <c r="H584">
        <v>9499.12</v>
      </c>
      <c r="I584">
        <v>7750.340000000001</v>
      </c>
      <c r="J584">
        <v>797.88</v>
      </c>
      <c r="K584" s="1">
        <f>SUM(H584:J584)</f>
        <v>18047.340000000004</v>
      </c>
      <c r="L584">
        <v>1950</v>
      </c>
      <c r="M584">
        <f>ROUNDUP(K584*3.25%,0)</f>
        <v>587</v>
      </c>
      <c r="N584">
        <f>IF(G584="CATEGORY II",38,IF(G584="CATEGORY III",39,37))*26</f>
        <v>1014</v>
      </c>
      <c r="O584" s="1">
        <f>SUM(K584:N584)</f>
        <v>21598.340000000004</v>
      </c>
      <c r="P584">
        <v>5125</v>
      </c>
      <c r="Q584" s="1">
        <f>P584+O584</f>
        <v>26723.340000000004</v>
      </c>
      <c r="S584" s="1">
        <f>O584/26</f>
        <v>830.7053846153848</v>
      </c>
      <c r="T584" s="1">
        <f>K584/26/8*2</f>
        <v>173.53211538461542</v>
      </c>
    </row>
    <row r="585">
      <c r="A585" t="str">
        <f>LEFT(B585,2)</f>
        <v>SK</v>
      </c>
      <c r="B585" t="str">
        <v>SK0453</v>
      </c>
      <c r="C585" t="str">
        <v>ARUL KUMAR F</v>
      </c>
      <c r="D585" t="str">
        <f>IF(E585="PRODUCTION","DIRECT","INDIRECT")</f>
        <v>INDIRECT</v>
      </c>
      <c r="E585" t="str">
        <v>ENGINEERING</v>
      </c>
      <c r="F585" t="str">
        <v>EEI -CURING</v>
      </c>
      <c r="G585" t="str">
        <v>CATEGORY III</v>
      </c>
      <c r="H585">
        <v>9499.12</v>
      </c>
      <c r="I585">
        <v>7750.340000000001</v>
      </c>
      <c r="J585">
        <v>797.88</v>
      </c>
      <c r="K585" s="1">
        <f>SUM(H585:J585)</f>
        <v>18047.340000000004</v>
      </c>
      <c r="L585">
        <v>1950</v>
      </c>
      <c r="M585">
        <f>ROUNDUP(K585*3.25%,0)</f>
        <v>587</v>
      </c>
      <c r="N585">
        <f>IF(G585="CATEGORY II",38,IF(G585="CATEGORY III",39,37))*26</f>
        <v>1014</v>
      </c>
      <c r="O585" s="1">
        <f>SUM(K585:N585)</f>
        <v>21598.340000000004</v>
      </c>
      <c r="P585">
        <v>5125</v>
      </c>
      <c r="Q585" s="1">
        <f>P585+O585</f>
        <v>26723.340000000004</v>
      </c>
      <c r="S585" s="1">
        <f>O585/26</f>
        <v>830.7053846153848</v>
      </c>
      <c r="T585" s="1">
        <f>K585/26/8*2</f>
        <v>173.53211538461542</v>
      </c>
    </row>
    <row r="586">
      <c r="A586" t="str">
        <f>LEFT(B586,2)</f>
        <v>SK</v>
      </c>
      <c r="B586" t="str">
        <v>SK0458</v>
      </c>
      <c r="C586" t="str">
        <v>SHANMUGARAJ M</v>
      </c>
      <c r="D586" t="str">
        <f>IF(E586="PRODUCTION","DIRECT","INDIRECT")</f>
        <v>INDIRECT</v>
      </c>
      <c r="E586" t="str">
        <v>ENGINEERING</v>
      </c>
      <c r="F586" t="str">
        <v>TCM - ST</v>
      </c>
      <c r="G586" t="str">
        <v>CATEGORY III</v>
      </c>
      <c r="H586">
        <v>9499.12</v>
      </c>
      <c r="I586">
        <v>7750.340000000001</v>
      </c>
      <c r="J586">
        <v>797.88</v>
      </c>
      <c r="K586" s="1">
        <f>SUM(H586:J586)</f>
        <v>18047.340000000004</v>
      </c>
      <c r="L586">
        <v>1950</v>
      </c>
      <c r="M586">
        <f>ROUNDUP(K586*3.25%,0)</f>
        <v>587</v>
      </c>
      <c r="N586">
        <f>IF(G586="CATEGORY II",38,IF(G586="CATEGORY III",39,37))*26</f>
        <v>1014</v>
      </c>
      <c r="O586" s="1">
        <f>SUM(K586:N586)</f>
        <v>21598.340000000004</v>
      </c>
      <c r="P586">
        <v>5125</v>
      </c>
      <c r="Q586" s="1">
        <f>P586+O586</f>
        <v>26723.340000000004</v>
      </c>
      <c r="S586" s="1">
        <f>O586/26</f>
        <v>830.7053846153848</v>
      </c>
      <c r="T586" s="1">
        <f>K586/26/8*2</f>
        <v>173.53211538461542</v>
      </c>
    </row>
    <row r="587">
      <c r="A587" t="str">
        <f>LEFT(B587,2)</f>
        <v>SK</v>
      </c>
      <c r="B587" t="str">
        <v>SK0534</v>
      </c>
      <c r="C587" t="str">
        <v>SANJIV KUMAR</v>
      </c>
      <c r="D587" t="str">
        <f>IF(E587="PRODUCTION","DIRECT","INDIRECT")</f>
        <v>INDIRECT</v>
      </c>
      <c r="E587" t="str">
        <v>QUALITY CONTROL</v>
      </c>
      <c r="F587" t="str">
        <v>Final Finish QA</v>
      </c>
      <c r="G587" t="str">
        <v>CATEGORY III</v>
      </c>
      <c r="H587">
        <v>9499.12</v>
      </c>
      <c r="I587">
        <v>7750.340000000001</v>
      </c>
      <c r="J587">
        <v>797.88</v>
      </c>
      <c r="K587" s="1">
        <f>SUM(H587:J587)</f>
        <v>18047.340000000004</v>
      </c>
      <c r="L587">
        <v>1950</v>
      </c>
      <c r="M587">
        <f>ROUNDUP(K587*3.25%,0)</f>
        <v>587</v>
      </c>
      <c r="N587">
        <f>IF(G587="CATEGORY II",38,IF(G587="CATEGORY III",39,37))*26</f>
        <v>1014</v>
      </c>
      <c r="O587" s="1">
        <f>SUM(K587:N587)</f>
        <v>21598.340000000004</v>
      </c>
      <c r="P587">
        <v>5125</v>
      </c>
      <c r="Q587" s="1">
        <f>P587+O587</f>
        <v>26723.340000000004</v>
      </c>
      <c r="S587" s="1">
        <f>O587/26</f>
        <v>830.7053846153848</v>
      </c>
      <c r="T587" s="1">
        <f>K587/26/8*2</f>
        <v>173.53211538461542</v>
      </c>
    </row>
    <row r="588">
      <c r="A588" t="str">
        <f>LEFT(B588,2)</f>
        <v>SK</v>
      </c>
      <c r="B588" t="str">
        <v>SK0571</v>
      </c>
      <c r="C588" t="str">
        <v>ABDUL SAHABDEEN S</v>
      </c>
      <c r="D588" t="str">
        <f>IF(E588="PRODUCTION","DIRECT","INDIRECT")</f>
        <v>INDIRECT</v>
      </c>
      <c r="E588" t="str">
        <v>ENGINEERING</v>
      </c>
      <c r="F588" t="str">
        <v>TBM - BD</v>
      </c>
      <c r="G588" t="str">
        <v>CATEGORY III</v>
      </c>
      <c r="H588">
        <v>9499.12</v>
      </c>
      <c r="I588">
        <v>7750.340000000001</v>
      </c>
      <c r="J588">
        <v>797.88</v>
      </c>
      <c r="K588" s="1">
        <f>SUM(H588:J588)</f>
        <v>18047.340000000004</v>
      </c>
      <c r="L588">
        <v>1950</v>
      </c>
      <c r="M588">
        <f>ROUNDUP(K588*3.25%,0)</f>
        <v>587</v>
      </c>
      <c r="N588">
        <f>IF(G588="CATEGORY II",38,IF(G588="CATEGORY III",39,37))*26</f>
        <v>1014</v>
      </c>
      <c r="O588" s="1">
        <f>SUM(K588:N588)</f>
        <v>21598.340000000004</v>
      </c>
      <c r="P588">
        <v>5125</v>
      </c>
      <c r="Q588" s="1">
        <f>P588+O588</f>
        <v>26723.340000000004</v>
      </c>
      <c r="S588" s="1">
        <f>O588/26</f>
        <v>830.7053846153848</v>
      </c>
      <c r="T588" s="1">
        <f>K588/26/8*2</f>
        <v>173.53211538461542</v>
      </c>
    </row>
    <row r="589">
      <c r="A589" t="str">
        <f>LEFT(B589,2)</f>
        <v>SK</v>
      </c>
      <c r="B589" t="str">
        <v>SK0586</v>
      </c>
      <c r="C589" t="str">
        <v>SUNIL KUMAR</v>
      </c>
      <c r="D589" t="str">
        <f>IF(E589="PRODUCTION","DIRECT","INDIRECT")</f>
        <v>DIRECT</v>
      </c>
      <c r="E589" t="str">
        <v>PRODUCTION</v>
      </c>
      <c r="F589" t="str">
        <v>BAND BUILDING-P3</v>
      </c>
      <c r="G589" t="str">
        <v>CATEGORY III</v>
      </c>
      <c r="H589">
        <v>9499.12</v>
      </c>
      <c r="I589">
        <v>7750.340000000001</v>
      </c>
      <c r="J589">
        <v>797.88</v>
      </c>
      <c r="K589" s="1">
        <f>SUM(H589:J589)</f>
        <v>18047.340000000004</v>
      </c>
      <c r="L589">
        <v>1950</v>
      </c>
      <c r="M589">
        <f>ROUNDUP(K589*3.25%,0)</f>
        <v>587</v>
      </c>
      <c r="N589">
        <f>IF(G589="CATEGORY II",38,IF(G589="CATEGORY III",39,37))*26</f>
        <v>1014</v>
      </c>
      <c r="O589" s="1">
        <f>SUM(K589:N589)</f>
        <v>21598.340000000004</v>
      </c>
      <c r="P589">
        <v>5125</v>
      </c>
      <c r="Q589" s="1">
        <f>P589+O589</f>
        <v>26723.340000000004</v>
      </c>
      <c r="S589" s="1">
        <f>O589/26</f>
        <v>830.7053846153848</v>
      </c>
      <c r="T589" s="1">
        <f>K589/26/8*2</f>
        <v>173.53211538461542</v>
      </c>
    </row>
    <row r="590">
      <c r="A590" t="str">
        <f>LEFT(B590,2)</f>
        <v>SK</v>
      </c>
      <c r="B590" t="str">
        <v>SK0695</v>
      </c>
      <c r="C590" t="str">
        <v xml:space="preserve">PAPPU KUSHWAHA </v>
      </c>
      <c r="D590" t="str">
        <f>IF(E590="PRODUCTION","DIRECT","INDIRECT")</f>
        <v>DIRECT</v>
      </c>
      <c r="E590" t="str">
        <v>PRODUCTION</v>
      </c>
      <c r="F590" t="str">
        <v>TYRE CURING</v>
      </c>
      <c r="G590" t="str">
        <v>CATEGORY III</v>
      </c>
      <c r="H590">
        <v>9499.12</v>
      </c>
      <c r="I590">
        <v>7750.340000000001</v>
      </c>
      <c r="J590">
        <v>757.88</v>
      </c>
      <c r="K590" s="1">
        <f>SUM(H590:J590)</f>
        <v>18007.340000000004</v>
      </c>
      <c r="L590">
        <v>1950</v>
      </c>
      <c r="M590">
        <f>ROUNDUP(K590*3.25%,0)</f>
        <v>586</v>
      </c>
      <c r="N590">
        <f>IF(G590="CATEGORY II",38,IF(G590="CATEGORY III",39,37))*26</f>
        <v>1014</v>
      </c>
      <c r="O590" s="1">
        <f>SUM(K590:N590)</f>
        <v>21557.340000000004</v>
      </c>
      <c r="P590">
        <v>5105</v>
      </c>
      <c r="Q590" s="1">
        <f>P590+O590</f>
        <v>26662.340000000004</v>
      </c>
      <c r="S590" s="1">
        <f>O590/26</f>
        <v>829.1284615384617</v>
      </c>
      <c r="T590" s="1">
        <f>K590/26/8*2</f>
        <v>173.14750000000004</v>
      </c>
    </row>
    <row r="591">
      <c r="A591" t="str">
        <f>LEFT(B591,2)</f>
        <v>SK</v>
      </c>
      <c r="B591" t="str">
        <v>SK0703</v>
      </c>
      <c r="C591" t="str">
        <v>MANO GNANA PRAKASH B</v>
      </c>
      <c r="D591" t="str">
        <f>IF(E591="PRODUCTION","DIRECT","INDIRECT")</f>
        <v>INDIRECT</v>
      </c>
      <c r="E591" t="str">
        <v>ENGINEERING</v>
      </c>
      <c r="F591" t="str">
        <v>MATERIAL HANDLING EQUIPMENT</v>
      </c>
      <c r="G591" t="str">
        <v>CATEGORY III</v>
      </c>
      <c r="H591">
        <v>9499.12</v>
      </c>
      <c r="I591">
        <v>7750.340000000001</v>
      </c>
      <c r="J591">
        <v>757.88</v>
      </c>
      <c r="K591" s="1">
        <f>SUM(H591:J591)</f>
        <v>18007.340000000004</v>
      </c>
      <c r="L591">
        <v>1950</v>
      </c>
      <c r="M591">
        <f>ROUNDUP(K591*3.25%,0)</f>
        <v>586</v>
      </c>
      <c r="N591">
        <f>IF(G591="CATEGORY II",38,IF(G591="CATEGORY III",39,37))*26</f>
        <v>1014</v>
      </c>
      <c r="O591" s="1">
        <f>SUM(K591:N591)</f>
        <v>21557.340000000004</v>
      </c>
      <c r="P591">
        <v>5105</v>
      </c>
      <c r="Q591" s="1">
        <f>P591+O591</f>
        <v>26662.340000000004</v>
      </c>
      <c r="S591" s="1">
        <f>O591/26</f>
        <v>829.1284615384617</v>
      </c>
      <c r="T591" s="1">
        <f>K591/26/8*2</f>
        <v>173.14750000000004</v>
      </c>
    </row>
    <row r="592">
      <c r="A592" t="str">
        <f>LEFT(B592,2)</f>
        <v>SK</v>
      </c>
      <c r="B592" t="str">
        <v>SK0709</v>
      </c>
      <c r="C592" t="str">
        <v>JEBASTIN P</v>
      </c>
      <c r="D592" t="str">
        <f>IF(E592="PRODUCTION","DIRECT","INDIRECT")</f>
        <v>INDIRECT</v>
      </c>
      <c r="E592" t="str">
        <v>ENGINEERING</v>
      </c>
      <c r="F592" t="str">
        <v>TCM - BD</v>
      </c>
      <c r="G592" t="str">
        <v>CATEGORY III</v>
      </c>
      <c r="H592">
        <v>9499.12</v>
      </c>
      <c r="I592">
        <v>7750.340000000001</v>
      </c>
      <c r="J592">
        <v>757.88</v>
      </c>
      <c r="K592" s="1">
        <f>SUM(H592:J592)</f>
        <v>18007.340000000004</v>
      </c>
      <c r="L592">
        <v>1950</v>
      </c>
      <c r="M592">
        <f>ROUNDUP(K592*3.25%,0)</f>
        <v>586</v>
      </c>
      <c r="N592">
        <f>IF(G592="CATEGORY II",38,IF(G592="CATEGORY III",39,37))*26</f>
        <v>1014</v>
      </c>
      <c r="O592" s="1">
        <f>SUM(K592:N592)</f>
        <v>21557.340000000004</v>
      </c>
      <c r="P592">
        <v>5105</v>
      </c>
      <c r="Q592" s="1">
        <f>P592+O592</f>
        <v>26662.340000000004</v>
      </c>
      <c r="S592" s="1">
        <f>O592/26</f>
        <v>829.1284615384617</v>
      </c>
      <c r="T592" s="1">
        <f>K592/26/8*2</f>
        <v>173.14750000000004</v>
      </c>
    </row>
    <row r="593">
      <c r="A593" t="str">
        <f>LEFT(B593,2)</f>
        <v>SK</v>
      </c>
      <c r="B593" t="str">
        <v>SK0817</v>
      </c>
      <c r="C593" t="str">
        <v>RAJA KANNAN K</v>
      </c>
      <c r="D593" t="str">
        <f>IF(E593="PRODUCTION","DIRECT","INDIRECT")</f>
        <v>INDIRECT</v>
      </c>
      <c r="E593" t="str">
        <v>ENGINEERING</v>
      </c>
      <c r="F593" t="str">
        <v>MOULD SHOP</v>
      </c>
      <c r="G593" t="str">
        <v>CATEGORY III</v>
      </c>
      <c r="H593">
        <v>9499.12</v>
      </c>
      <c r="I593">
        <v>7750.340000000001</v>
      </c>
      <c r="J593">
        <v>757.88</v>
      </c>
      <c r="K593" s="1">
        <f>SUM(H593:J593)</f>
        <v>18007.340000000004</v>
      </c>
      <c r="L593">
        <v>1950</v>
      </c>
      <c r="M593">
        <f>ROUNDUP(K593*3.25%,0)</f>
        <v>586</v>
      </c>
      <c r="N593">
        <f>IF(G593="CATEGORY II",38,IF(G593="CATEGORY III",39,37))*26</f>
        <v>1014</v>
      </c>
      <c r="O593" s="1">
        <f>SUM(K593:N593)</f>
        <v>21557.340000000004</v>
      </c>
      <c r="P593">
        <v>5105</v>
      </c>
      <c r="Q593" s="1">
        <f>P593+O593</f>
        <v>26662.340000000004</v>
      </c>
      <c r="S593" s="1">
        <f>O593/26</f>
        <v>829.1284615384617</v>
      </c>
      <c r="T593" s="1">
        <f>K593/26/8*2</f>
        <v>173.14750000000004</v>
      </c>
    </row>
    <row r="594">
      <c r="A594" t="str">
        <f>LEFT(B594,2)</f>
        <v>SK</v>
      </c>
      <c r="B594" t="str">
        <v>SK0919</v>
      </c>
      <c r="C594" t="str">
        <v>KALAIARASAN P</v>
      </c>
      <c r="D594" t="str">
        <f>IF(E594="PRODUCTION","DIRECT","INDIRECT")</f>
        <v>INDIRECT</v>
      </c>
      <c r="E594" t="str">
        <v>COMMERCIAL</v>
      </c>
      <c r="F594" t="str">
        <v>MATERIAL HANDLING STORES</v>
      </c>
      <c r="G594" t="str">
        <v>CATEGORY III</v>
      </c>
      <c r="H594">
        <v>9499.12</v>
      </c>
      <c r="I594">
        <v>7750.340000000001</v>
      </c>
      <c r="J594">
        <v>757.88</v>
      </c>
      <c r="K594" s="1">
        <f>SUM(H594:J594)</f>
        <v>18007.340000000004</v>
      </c>
      <c r="L594">
        <v>1950</v>
      </c>
      <c r="M594">
        <f>ROUNDUP(K594*3.25%,0)</f>
        <v>586</v>
      </c>
      <c r="N594">
        <f>IF(G594="CATEGORY II",38,IF(G594="CATEGORY III",39,37))*26</f>
        <v>1014</v>
      </c>
      <c r="O594" s="1">
        <f>SUM(K594:N594)</f>
        <v>21557.340000000004</v>
      </c>
      <c r="P594">
        <v>5105</v>
      </c>
      <c r="Q594" s="1">
        <f>P594+O594</f>
        <v>26662.340000000004</v>
      </c>
      <c r="S594" s="1">
        <f>O594/26</f>
        <v>829.1284615384617</v>
      </c>
      <c r="T594" s="1">
        <f>K594/26/8*2</f>
        <v>173.14750000000004</v>
      </c>
    </row>
    <row r="595">
      <c r="A595" t="str">
        <f>LEFT(B595,2)</f>
        <v>SK</v>
      </c>
      <c r="B595" t="str">
        <v>SK0930</v>
      </c>
      <c r="C595" t="str">
        <v>LALAN BHAGAT</v>
      </c>
      <c r="D595" t="str">
        <f>IF(E595="PRODUCTION","DIRECT","INDIRECT")</f>
        <v>DIRECT</v>
      </c>
      <c r="E595" t="str">
        <v>PRODUCTION</v>
      </c>
      <c r="F595" t="str">
        <v>TYRE BUILDING-P3</v>
      </c>
      <c r="G595" t="str">
        <v>CATEGORY III</v>
      </c>
      <c r="H595">
        <v>9499.12</v>
      </c>
      <c r="I595">
        <v>7750.340000000001</v>
      </c>
      <c r="J595">
        <v>757.88</v>
      </c>
      <c r="K595" s="1">
        <f>SUM(H595:J595)</f>
        <v>18007.340000000004</v>
      </c>
      <c r="L595">
        <v>1950</v>
      </c>
      <c r="M595">
        <f>ROUNDUP(K595*3.25%,0)</f>
        <v>586</v>
      </c>
      <c r="N595">
        <f>IF(G595="CATEGORY II",38,IF(G595="CATEGORY III",39,37))*26</f>
        <v>1014</v>
      </c>
      <c r="O595" s="1">
        <f>SUM(K595:N595)</f>
        <v>21557.340000000004</v>
      </c>
      <c r="P595">
        <v>5105</v>
      </c>
      <c r="Q595" s="1">
        <f>P595+O595</f>
        <v>26662.340000000004</v>
      </c>
      <c r="S595" s="1">
        <f>O595/26</f>
        <v>829.1284615384617</v>
      </c>
      <c r="T595" s="1">
        <f>K595/26/8*2</f>
        <v>173.14750000000004</v>
      </c>
    </row>
    <row r="596">
      <c r="A596" t="str">
        <f>LEFT(B596,2)</f>
        <v>SK</v>
      </c>
      <c r="B596" t="str">
        <v>SK0942</v>
      </c>
      <c r="C596" t="str">
        <v>RAJAN M</v>
      </c>
      <c r="D596" t="str">
        <f>IF(E596="PRODUCTION","DIRECT","INDIRECT")</f>
        <v>INDIRECT</v>
      </c>
      <c r="E596" t="str">
        <v>QUALITY CONTROL</v>
      </c>
      <c r="F596" t="str">
        <v>Final Finish QA</v>
      </c>
      <c r="G596" t="str">
        <v>CATEGORY III</v>
      </c>
      <c r="H596">
        <v>9499.12</v>
      </c>
      <c r="I596">
        <v>7750.340000000001</v>
      </c>
      <c r="J596">
        <v>757.88</v>
      </c>
      <c r="K596" s="1">
        <f>SUM(H596:J596)</f>
        <v>18007.340000000004</v>
      </c>
      <c r="L596">
        <v>1950</v>
      </c>
      <c r="M596">
        <f>ROUNDUP(K596*3.25%,0)</f>
        <v>586</v>
      </c>
      <c r="N596">
        <f>IF(G596="CATEGORY II",38,IF(G596="CATEGORY III",39,37))*26</f>
        <v>1014</v>
      </c>
      <c r="O596" s="1">
        <f>SUM(K596:N596)</f>
        <v>21557.340000000004</v>
      </c>
      <c r="P596">
        <v>5105</v>
      </c>
      <c r="Q596" s="1">
        <f>P596+O596</f>
        <v>26662.340000000004</v>
      </c>
      <c r="S596" s="1">
        <f>O596/26</f>
        <v>829.1284615384617</v>
      </c>
      <c r="T596" s="1">
        <f>K596/26/8*2</f>
        <v>173.14750000000004</v>
      </c>
    </row>
    <row r="597">
      <c r="A597" t="str">
        <f>LEFT(B597,2)</f>
        <v>SK</v>
      </c>
      <c r="B597" t="str">
        <v>SK0945</v>
      </c>
      <c r="C597" t="str">
        <v>GANESAN M</v>
      </c>
      <c r="D597" t="str">
        <f>IF(E597="PRODUCTION","DIRECT","INDIRECT")</f>
        <v>DIRECT</v>
      </c>
      <c r="E597" t="str">
        <v>PRODUCTION</v>
      </c>
      <c r="F597" t="str">
        <v>RADIAL MARANGONI</v>
      </c>
      <c r="G597" t="str">
        <v>CATEGORY III</v>
      </c>
      <c r="H597">
        <v>9499.12</v>
      </c>
      <c r="I597">
        <v>7750.340000000001</v>
      </c>
      <c r="J597">
        <v>757.88</v>
      </c>
      <c r="K597" s="1">
        <f>SUM(H597:J597)</f>
        <v>18007.340000000004</v>
      </c>
      <c r="L597">
        <v>1950</v>
      </c>
      <c r="M597">
        <f>ROUNDUP(K597*3.25%,0)</f>
        <v>586</v>
      </c>
      <c r="N597">
        <f>IF(G597="CATEGORY II",38,IF(G597="CATEGORY III",39,37))*26</f>
        <v>1014</v>
      </c>
      <c r="O597" s="1">
        <f>SUM(K597:N597)</f>
        <v>21557.340000000004</v>
      </c>
      <c r="P597">
        <v>5105</v>
      </c>
      <c r="Q597" s="1">
        <f>P597+O597</f>
        <v>26662.340000000004</v>
      </c>
      <c r="S597" s="1">
        <f>O597/26</f>
        <v>829.1284615384617</v>
      </c>
      <c r="T597" s="1">
        <f>K597/26/8*2</f>
        <v>173.14750000000004</v>
      </c>
    </row>
    <row r="598">
      <c r="A598" t="str">
        <f>LEFT(B598,2)</f>
        <v>SK</v>
      </c>
      <c r="B598" t="str">
        <v>SK0954</v>
      </c>
      <c r="C598" t="str">
        <v>ILAYA RAJA P</v>
      </c>
      <c r="D598" t="str">
        <f>IF(E598="PRODUCTION","DIRECT","INDIRECT")</f>
        <v>DIRECT</v>
      </c>
      <c r="E598" t="str">
        <v>PRODUCTION</v>
      </c>
      <c r="F598" t="str">
        <v>TYRE CURING</v>
      </c>
      <c r="G598" t="str">
        <v>CATEGORY III</v>
      </c>
      <c r="H598">
        <v>9499.12</v>
      </c>
      <c r="I598">
        <v>7750.340000000001</v>
      </c>
      <c r="J598">
        <v>757.88</v>
      </c>
      <c r="K598" s="1">
        <f>SUM(H598:J598)</f>
        <v>18007.340000000004</v>
      </c>
      <c r="L598">
        <v>1950</v>
      </c>
      <c r="M598">
        <f>ROUNDUP(K598*3.25%,0)</f>
        <v>586</v>
      </c>
      <c r="N598">
        <f>IF(G598="CATEGORY II",38,IF(G598="CATEGORY III",39,37))*26</f>
        <v>1014</v>
      </c>
      <c r="O598" s="1">
        <f>SUM(K598:N598)</f>
        <v>21557.340000000004</v>
      </c>
      <c r="P598">
        <v>5105</v>
      </c>
      <c r="Q598" s="1">
        <f>P598+O598</f>
        <v>26662.340000000004</v>
      </c>
      <c r="S598" s="1">
        <f>O598/26</f>
        <v>829.1284615384617</v>
      </c>
      <c r="T598" s="1">
        <f>K598/26/8*2</f>
        <v>173.14750000000004</v>
      </c>
    </row>
    <row r="599">
      <c r="A599" t="str">
        <f>LEFT(B599,2)</f>
        <v>SK</v>
      </c>
      <c r="B599" t="str">
        <v>SK0985</v>
      </c>
      <c r="C599" t="str">
        <v>BAHADUR MAURYA</v>
      </c>
      <c r="D599" t="str">
        <f>IF(E599="PRODUCTION","DIRECT","INDIRECT")</f>
        <v>DIRECT</v>
      </c>
      <c r="E599" t="str">
        <v>PRODUCTION</v>
      </c>
      <c r="F599" t="str">
        <v>TYRE BUILDING-P2</v>
      </c>
      <c r="G599" t="str">
        <v>CATEGORY III</v>
      </c>
      <c r="H599">
        <v>9499.12</v>
      </c>
      <c r="I599">
        <v>7750.340000000001</v>
      </c>
      <c r="J599">
        <v>757.88</v>
      </c>
      <c r="K599" s="1">
        <f>SUM(H599:J599)</f>
        <v>18007.340000000004</v>
      </c>
      <c r="L599">
        <v>1950</v>
      </c>
      <c r="M599">
        <f>ROUNDUP(K599*3.25%,0)</f>
        <v>586</v>
      </c>
      <c r="N599">
        <f>IF(G599="CATEGORY II",38,IF(G599="CATEGORY III",39,37))*26</f>
        <v>1014</v>
      </c>
      <c r="O599" s="1">
        <f>SUM(K599:N599)</f>
        <v>21557.340000000004</v>
      </c>
      <c r="P599">
        <v>5105</v>
      </c>
      <c r="Q599" s="1">
        <f>P599+O599</f>
        <v>26662.340000000004</v>
      </c>
      <c r="S599" s="1">
        <f>O599/26</f>
        <v>829.1284615384617</v>
      </c>
      <c r="T599" s="1">
        <f>K599/26/8*2</f>
        <v>173.14750000000004</v>
      </c>
    </row>
    <row r="600">
      <c r="A600" t="str">
        <f>LEFT(B600,2)</f>
        <v>SK</v>
      </c>
      <c r="B600" t="str">
        <v>SK1041</v>
      </c>
      <c r="C600" t="str">
        <v>BAL MURUGAN A</v>
      </c>
      <c r="D600" t="str">
        <f>IF(E600="PRODUCTION","DIRECT","INDIRECT")</f>
        <v>INDIRECT</v>
      </c>
      <c r="E600" t="str">
        <v>ENGINEERING</v>
      </c>
      <c r="F600" t="str">
        <v>MOULD SHOP</v>
      </c>
      <c r="G600" t="str">
        <v>CATEGORY III</v>
      </c>
      <c r="H600">
        <v>9499.12</v>
      </c>
      <c r="I600">
        <v>7750.340000000001</v>
      </c>
      <c r="J600">
        <v>757.88</v>
      </c>
      <c r="K600" s="1">
        <f>SUM(H600:J600)</f>
        <v>18007.340000000004</v>
      </c>
      <c r="L600">
        <v>1950</v>
      </c>
      <c r="M600">
        <f>ROUNDUP(K600*3.25%,0)</f>
        <v>586</v>
      </c>
      <c r="N600">
        <f>IF(G600="CATEGORY II",38,IF(G600="CATEGORY III",39,37))*26</f>
        <v>1014</v>
      </c>
      <c r="O600" s="1">
        <f>SUM(K600:N600)</f>
        <v>21557.340000000004</v>
      </c>
      <c r="P600">
        <v>5105</v>
      </c>
      <c r="Q600" s="1">
        <f>P600+O600</f>
        <v>26662.340000000004</v>
      </c>
      <c r="S600" s="1">
        <f>O600/26</f>
        <v>829.1284615384617</v>
      </c>
      <c r="T600" s="1">
        <f>K600/26/8*2</f>
        <v>173.14750000000004</v>
      </c>
    </row>
    <row r="601">
      <c r="A601" t="str">
        <f>LEFT(B601,2)</f>
        <v>SK</v>
      </c>
      <c r="B601" t="str">
        <v>SK1044</v>
      </c>
      <c r="C601" t="str">
        <v>SHASHIKANT KUSHWAHA</v>
      </c>
      <c r="D601" t="str">
        <f>IF(E601="PRODUCTION","DIRECT","INDIRECT")</f>
        <v>DIRECT</v>
      </c>
      <c r="E601" t="str">
        <v>PRODUCTION</v>
      </c>
      <c r="F601" t="str">
        <v>TYRE BUILDING-P3</v>
      </c>
      <c r="G601" t="str">
        <v>CATEGORY III</v>
      </c>
      <c r="H601">
        <v>9499.12</v>
      </c>
      <c r="I601">
        <v>7750.340000000001</v>
      </c>
      <c r="J601">
        <v>757.88</v>
      </c>
      <c r="K601" s="1">
        <f>SUM(H601:J601)</f>
        <v>18007.340000000004</v>
      </c>
      <c r="L601">
        <v>1950</v>
      </c>
      <c r="M601">
        <f>ROUNDUP(K601*3.25%,0)</f>
        <v>586</v>
      </c>
      <c r="N601">
        <f>IF(G601="CATEGORY II",38,IF(G601="CATEGORY III",39,37))*26</f>
        <v>1014</v>
      </c>
      <c r="O601" s="1">
        <f>SUM(K601:N601)</f>
        <v>21557.340000000004</v>
      </c>
      <c r="P601">
        <v>5105</v>
      </c>
      <c r="Q601" s="1">
        <f>P601+O601</f>
        <v>26662.340000000004</v>
      </c>
      <c r="S601" s="1">
        <f>O601/26</f>
        <v>829.1284615384617</v>
      </c>
      <c r="T601" s="1">
        <f>K601/26/8*2</f>
        <v>173.14750000000004</v>
      </c>
    </row>
    <row r="602">
      <c r="A602" t="str">
        <f>LEFT(B602,2)</f>
        <v>SK</v>
      </c>
      <c r="B602" t="str">
        <v>SK1190</v>
      </c>
      <c r="C602" t="str">
        <v>RAJKUMAR</v>
      </c>
      <c r="D602" t="str">
        <f>IF(E602="PRODUCTION","DIRECT","INDIRECT")</f>
        <v>DIRECT</v>
      </c>
      <c r="E602" t="str">
        <v>PRODUCTION</v>
      </c>
      <c r="F602" t="str">
        <v>TYRE CURING</v>
      </c>
      <c r="G602" t="str">
        <v>CATEGORY III</v>
      </c>
      <c r="H602">
        <v>9499.12</v>
      </c>
      <c r="I602">
        <v>7750.340000000001</v>
      </c>
      <c r="J602">
        <v>757.88</v>
      </c>
      <c r="K602" s="1">
        <f>SUM(H602:J602)</f>
        <v>18007.340000000004</v>
      </c>
      <c r="L602">
        <v>1950</v>
      </c>
      <c r="M602">
        <f>ROUNDUP(K602*3.25%,0)</f>
        <v>586</v>
      </c>
      <c r="N602">
        <f>IF(G602="CATEGORY II",38,IF(G602="CATEGORY III",39,37))*26</f>
        <v>1014</v>
      </c>
      <c r="O602" s="1">
        <f>SUM(K602:N602)</f>
        <v>21557.340000000004</v>
      </c>
      <c r="P602">
        <v>5105</v>
      </c>
      <c r="Q602" s="1">
        <f>P602+O602</f>
        <v>26662.340000000004</v>
      </c>
      <c r="S602" s="1">
        <f>O602/26</f>
        <v>829.1284615384617</v>
      </c>
      <c r="T602" s="1">
        <f>K602/26/8*2</f>
        <v>173.14750000000004</v>
      </c>
    </row>
    <row r="603">
      <c r="A603" t="str">
        <f>LEFT(B603,2)</f>
        <v>SK</v>
      </c>
      <c r="B603" t="str">
        <v>SK1258</v>
      </c>
      <c r="C603" t="str">
        <v>RAMESH S</v>
      </c>
      <c r="D603" t="str">
        <f>IF(E603="PRODUCTION","DIRECT","INDIRECT")</f>
        <v>DIRECT</v>
      </c>
      <c r="E603" t="str">
        <v>PRODUCTION</v>
      </c>
      <c r="F603" t="str">
        <v>TYRE CURING</v>
      </c>
      <c r="G603" t="str">
        <v>CATEGORY III</v>
      </c>
      <c r="H603">
        <v>9499.12</v>
      </c>
      <c r="I603">
        <v>7750.340000000001</v>
      </c>
      <c r="J603">
        <v>717.88</v>
      </c>
      <c r="K603" s="1">
        <f>SUM(H603:J603)</f>
        <v>17967.340000000004</v>
      </c>
      <c r="L603">
        <v>1950</v>
      </c>
      <c r="M603">
        <f>ROUNDUP(K603*3.25%,0)</f>
        <v>584</v>
      </c>
      <c r="N603">
        <f>IF(G603="CATEGORY II",38,IF(G603="CATEGORY III",39,37))*26</f>
        <v>1014</v>
      </c>
      <c r="O603" s="1">
        <f>SUM(K603:N603)</f>
        <v>21515.340000000004</v>
      </c>
      <c r="P603">
        <v>5095</v>
      </c>
      <c r="Q603" s="1">
        <f>P603+O603</f>
        <v>26610.340000000004</v>
      </c>
      <c r="S603" s="1">
        <f>O603/26</f>
        <v>827.513076923077</v>
      </c>
      <c r="T603" s="1">
        <f>K603/26/8*2</f>
        <v>172.76288461538465</v>
      </c>
    </row>
    <row r="604">
      <c r="A604" t="str">
        <f>LEFT(B604,2)</f>
        <v>SK</v>
      </c>
      <c r="B604" t="str">
        <v>SK1268</v>
      </c>
      <c r="C604" t="str">
        <v>SAMINATHAN A</v>
      </c>
      <c r="D604" t="str">
        <f>IF(E604="PRODUCTION","DIRECT","INDIRECT")</f>
        <v>INDIRECT</v>
      </c>
      <c r="E604" t="str">
        <v>ENGINEERING</v>
      </c>
      <c r="F604" t="str">
        <v>TBM - DR</v>
      </c>
      <c r="G604" t="str">
        <v>CATEGORY III</v>
      </c>
      <c r="H604">
        <v>9499.12</v>
      </c>
      <c r="I604">
        <v>7750.340000000001</v>
      </c>
      <c r="J604">
        <v>717.88</v>
      </c>
      <c r="K604" s="1">
        <f>SUM(H604:J604)</f>
        <v>17967.340000000004</v>
      </c>
      <c r="L604">
        <v>1950</v>
      </c>
      <c r="M604">
        <f>ROUNDUP(K604*3.25%,0)</f>
        <v>584</v>
      </c>
      <c r="N604">
        <f>IF(G604="CATEGORY II",38,IF(G604="CATEGORY III",39,37))*26</f>
        <v>1014</v>
      </c>
      <c r="O604" s="1">
        <f>SUM(K604:N604)</f>
        <v>21515.340000000004</v>
      </c>
      <c r="P604">
        <v>5095</v>
      </c>
      <c r="Q604" s="1">
        <f>P604+O604</f>
        <v>26610.340000000004</v>
      </c>
      <c r="S604" s="1">
        <f>O604/26</f>
        <v>827.513076923077</v>
      </c>
      <c r="T604" s="1">
        <f>K604/26/8*2</f>
        <v>172.76288461538465</v>
      </c>
    </row>
    <row r="605">
      <c r="A605" t="str">
        <f>LEFT(B605,2)</f>
        <v>SK</v>
      </c>
      <c r="B605" t="str">
        <v>SK1281</v>
      </c>
      <c r="C605" t="str">
        <v>MUPPIDATHI M</v>
      </c>
      <c r="D605" t="str">
        <f>IF(E605="PRODUCTION","DIRECT","INDIRECT")</f>
        <v>DIRECT</v>
      </c>
      <c r="E605" t="str">
        <v>PRODUCTION</v>
      </c>
      <c r="F605" t="str">
        <v>BIAS MARANGONI&amp;BESTRY</v>
      </c>
      <c r="G605" t="str">
        <v>CATEGORY III</v>
      </c>
      <c r="H605">
        <v>9499.12</v>
      </c>
      <c r="I605">
        <v>7750.340000000001</v>
      </c>
      <c r="J605">
        <v>717.88</v>
      </c>
      <c r="K605" s="1">
        <f>SUM(H605:J605)</f>
        <v>17967.340000000004</v>
      </c>
      <c r="L605">
        <v>1950</v>
      </c>
      <c r="M605">
        <f>ROUNDUP(K605*3.25%,0)</f>
        <v>584</v>
      </c>
      <c r="N605">
        <f>IF(G605="CATEGORY II",38,IF(G605="CATEGORY III",39,37))*26</f>
        <v>1014</v>
      </c>
      <c r="O605" s="1">
        <f>SUM(K605:N605)</f>
        <v>21515.340000000004</v>
      </c>
      <c r="P605">
        <v>5095</v>
      </c>
      <c r="Q605" s="1">
        <f>P605+O605</f>
        <v>26610.340000000004</v>
      </c>
      <c r="S605" s="1">
        <f>O605/26</f>
        <v>827.513076923077</v>
      </c>
      <c r="T605" s="1">
        <f>K605/26/8*2</f>
        <v>172.76288461538465</v>
      </c>
    </row>
    <row r="606">
      <c r="A606" t="str">
        <f>LEFT(B606,2)</f>
        <v>SK</v>
      </c>
      <c r="B606" t="str">
        <v>SK1282</v>
      </c>
      <c r="C606" t="str">
        <v>BALAKRISHNAN P</v>
      </c>
      <c r="D606" t="str">
        <f>IF(E606="PRODUCTION","DIRECT","INDIRECT")</f>
        <v>DIRECT</v>
      </c>
      <c r="E606" t="str">
        <v>PRODUCTION</v>
      </c>
      <c r="F606" t="str">
        <v>TYRE CURING</v>
      </c>
      <c r="G606" t="str">
        <v>CATEGORY III</v>
      </c>
      <c r="H606">
        <v>9499.12</v>
      </c>
      <c r="I606">
        <v>7750.340000000001</v>
      </c>
      <c r="J606">
        <v>717.88</v>
      </c>
      <c r="K606" s="1">
        <f>SUM(H606:J606)</f>
        <v>17967.340000000004</v>
      </c>
      <c r="L606">
        <v>1950</v>
      </c>
      <c r="M606">
        <f>ROUNDUP(K606*3.25%,0)</f>
        <v>584</v>
      </c>
      <c r="N606">
        <f>IF(G606="CATEGORY II",38,IF(G606="CATEGORY III",39,37))*26</f>
        <v>1014</v>
      </c>
      <c r="O606" s="1">
        <f>SUM(K606:N606)</f>
        <v>21515.340000000004</v>
      </c>
      <c r="P606">
        <v>5095</v>
      </c>
      <c r="Q606" s="1">
        <f>P606+O606</f>
        <v>26610.340000000004</v>
      </c>
      <c r="S606" s="1">
        <f>O606/26</f>
        <v>827.513076923077</v>
      </c>
      <c r="T606" s="1">
        <f>K606/26/8*2</f>
        <v>172.76288461538465</v>
      </c>
    </row>
    <row r="607">
      <c r="A607" t="str">
        <f>LEFT(B607,2)</f>
        <v>SK</v>
      </c>
      <c r="B607" t="str">
        <v>SK1377</v>
      </c>
      <c r="C607" t="str">
        <v>MARIMUTHU D</v>
      </c>
      <c r="D607" t="str">
        <f>IF(E607="PRODUCTION","DIRECT","INDIRECT")</f>
        <v>DIRECT</v>
      </c>
      <c r="E607" t="str">
        <v>PRODUCTION</v>
      </c>
      <c r="F607" t="str">
        <v>TAILOR</v>
      </c>
      <c r="G607" t="str">
        <v>CATEGORY III</v>
      </c>
      <c r="H607">
        <v>9499.12</v>
      </c>
      <c r="I607">
        <v>7750.340000000001</v>
      </c>
      <c r="J607">
        <v>717.88</v>
      </c>
      <c r="K607" s="1">
        <f>SUM(H607:J607)</f>
        <v>17967.340000000004</v>
      </c>
      <c r="L607">
        <v>1950</v>
      </c>
      <c r="M607">
        <f>ROUNDUP(K607*3.25%,0)</f>
        <v>584</v>
      </c>
      <c r="N607">
        <f>IF(G607="CATEGORY II",38,IF(G607="CATEGORY III",39,37))*26</f>
        <v>1014</v>
      </c>
      <c r="O607" s="1">
        <f>SUM(K607:N607)</f>
        <v>21515.340000000004</v>
      </c>
      <c r="P607">
        <v>5095</v>
      </c>
      <c r="Q607" s="1">
        <f>P607+O607</f>
        <v>26610.340000000004</v>
      </c>
      <c r="S607" s="1">
        <f>O607/26</f>
        <v>827.513076923077</v>
      </c>
      <c r="T607" s="1">
        <f>K607/26/8*2</f>
        <v>172.76288461538465</v>
      </c>
    </row>
    <row r="608">
      <c r="A608" t="str">
        <f>LEFT(B608,2)</f>
        <v>SK</v>
      </c>
      <c r="B608" t="str">
        <v>SK1390</v>
      </c>
      <c r="C608" t="str">
        <v>MANNAN M</v>
      </c>
      <c r="D608" t="str">
        <f>IF(E608="PRODUCTION","DIRECT","INDIRECT")</f>
        <v>INDIRECT</v>
      </c>
      <c r="E608" t="str">
        <v>ENGINEERING</v>
      </c>
      <c r="F608" t="str">
        <v>MOULD SHOP</v>
      </c>
      <c r="G608" t="str">
        <v>CATEGORY III</v>
      </c>
      <c r="H608">
        <v>9499.12</v>
      </c>
      <c r="I608">
        <v>7750.340000000001</v>
      </c>
      <c r="J608">
        <v>717.88</v>
      </c>
      <c r="K608" s="1">
        <f>SUM(H608:J608)</f>
        <v>17967.340000000004</v>
      </c>
      <c r="L608">
        <v>1950</v>
      </c>
      <c r="M608">
        <f>ROUNDUP(K608*3.25%,0)</f>
        <v>584</v>
      </c>
      <c r="N608">
        <f>IF(G608="CATEGORY II",38,IF(G608="CATEGORY III",39,37))*26</f>
        <v>1014</v>
      </c>
      <c r="O608" s="1">
        <f>SUM(K608:N608)</f>
        <v>21515.340000000004</v>
      </c>
      <c r="P608">
        <v>5095</v>
      </c>
      <c r="Q608" s="1">
        <f>P608+O608</f>
        <v>26610.340000000004</v>
      </c>
      <c r="S608" s="1">
        <f>O608/26</f>
        <v>827.513076923077</v>
      </c>
      <c r="T608" s="1">
        <f>K608/26/8*2</f>
        <v>172.76288461538465</v>
      </c>
    </row>
    <row r="609">
      <c r="A609" t="str">
        <f>LEFT(B609,2)</f>
        <v>SK</v>
      </c>
      <c r="B609" t="str">
        <v>SK1403</v>
      </c>
      <c r="C609" t="str">
        <v>SURYA C</v>
      </c>
      <c r="D609" t="str">
        <f>IF(E609="PRODUCTION","DIRECT","INDIRECT")</f>
        <v>INDIRECT</v>
      </c>
      <c r="E609" t="str">
        <v>QUALITY CONTROL</v>
      </c>
      <c r="F609" t="str">
        <v>Final Finish RRO QA</v>
      </c>
      <c r="G609" t="str">
        <v>CATEGORY III</v>
      </c>
      <c r="H609">
        <v>9499.12</v>
      </c>
      <c r="I609">
        <v>7750.340000000001</v>
      </c>
      <c r="J609">
        <v>717.88</v>
      </c>
      <c r="K609" s="1">
        <f>SUM(H609:J609)</f>
        <v>17967.340000000004</v>
      </c>
      <c r="L609">
        <v>1950</v>
      </c>
      <c r="M609">
        <f>ROUNDUP(K609*3.25%,0)</f>
        <v>584</v>
      </c>
      <c r="N609">
        <f>IF(G609="CATEGORY II",38,IF(G609="CATEGORY III",39,37))*26</f>
        <v>1014</v>
      </c>
      <c r="O609" s="1">
        <f>SUM(K609:N609)</f>
        <v>21515.340000000004</v>
      </c>
      <c r="P609">
        <v>5095</v>
      </c>
      <c r="Q609" s="1">
        <f>P609+O609</f>
        <v>26610.340000000004</v>
      </c>
      <c r="S609" s="1">
        <f>O609/26</f>
        <v>827.513076923077</v>
      </c>
      <c r="T609" s="1">
        <f>K609/26/8*2</f>
        <v>172.76288461538465</v>
      </c>
    </row>
    <row r="610">
      <c r="A610" t="str">
        <f>LEFT(B610,2)</f>
        <v>SK</v>
      </c>
      <c r="B610" t="str">
        <v>SK1411</v>
      </c>
      <c r="C610" t="str">
        <v>SENTHOOR PANDIAN S</v>
      </c>
      <c r="D610" t="str">
        <f>IF(E610="PRODUCTION","DIRECT","INDIRECT")</f>
        <v>INDIRECT</v>
      </c>
      <c r="E610" t="str">
        <v>ENGINEERING</v>
      </c>
      <c r="F610" t="str">
        <v>TBM - DC Preparation</v>
      </c>
      <c r="G610" t="str">
        <v>CATEGORY III</v>
      </c>
      <c r="H610">
        <v>9499.12</v>
      </c>
      <c r="I610">
        <v>7750.340000000001</v>
      </c>
      <c r="J610">
        <v>717.88</v>
      </c>
      <c r="K610" s="1">
        <f>SUM(H610:J610)</f>
        <v>17967.340000000004</v>
      </c>
      <c r="L610">
        <v>1950</v>
      </c>
      <c r="M610">
        <f>ROUNDUP(K610*3.25%,0)</f>
        <v>584</v>
      </c>
      <c r="N610">
        <f>IF(G610="CATEGORY II",38,IF(G610="CATEGORY III",39,37))*26</f>
        <v>1014</v>
      </c>
      <c r="O610" s="1">
        <f>SUM(K610:N610)</f>
        <v>21515.340000000004</v>
      </c>
      <c r="P610">
        <v>5095</v>
      </c>
      <c r="Q610" s="1">
        <f>P610+O610</f>
        <v>26610.340000000004</v>
      </c>
      <c r="S610" s="1">
        <f>O610/26</f>
        <v>827.513076923077</v>
      </c>
      <c r="T610" s="1">
        <f>K610/26/8*2</f>
        <v>172.76288461538465</v>
      </c>
    </row>
    <row r="611">
      <c r="A611" t="str">
        <f>LEFT(B611,2)</f>
        <v>SK</v>
      </c>
      <c r="B611" t="str">
        <v>SK1449</v>
      </c>
      <c r="C611" t="str">
        <v>BALAIAH K</v>
      </c>
      <c r="D611" t="str">
        <f>IF(E611="PRODUCTION","DIRECT","INDIRECT")</f>
        <v>INDIRECT</v>
      </c>
      <c r="E611" t="str">
        <v>ENGINEERING</v>
      </c>
      <c r="F611" t="str">
        <v>PROJECT</v>
      </c>
      <c r="G611" t="str">
        <v>CATEGORY III</v>
      </c>
      <c r="H611">
        <v>9499.12</v>
      </c>
      <c r="I611">
        <v>7750.340000000001</v>
      </c>
      <c r="J611">
        <v>717.88</v>
      </c>
      <c r="K611" s="1">
        <f>SUM(H611:J611)</f>
        <v>17967.340000000004</v>
      </c>
      <c r="L611">
        <v>1950</v>
      </c>
      <c r="M611">
        <f>ROUNDUP(K611*3.25%,0)</f>
        <v>584</v>
      </c>
      <c r="N611">
        <f>IF(G611="CATEGORY II",38,IF(G611="CATEGORY III",39,37))*26</f>
        <v>1014</v>
      </c>
      <c r="O611" s="1">
        <f>SUM(K611:N611)</f>
        <v>21515.340000000004</v>
      </c>
      <c r="P611">
        <v>5095</v>
      </c>
      <c r="Q611" s="1">
        <f>P611+O611</f>
        <v>26610.340000000004</v>
      </c>
      <c r="S611" s="1">
        <f>O611/26</f>
        <v>827.513076923077</v>
      </c>
      <c r="T611" s="1">
        <f>K611/26/8*2</f>
        <v>172.76288461538465</v>
      </c>
    </row>
    <row r="612">
      <c r="A612" t="str">
        <f>LEFT(B612,2)</f>
        <v>SK</v>
      </c>
      <c r="B612" t="str">
        <v>SK1472</v>
      </c>
      <c r="C612" t="str">
        <v>MEGARATHI HENRI FORD J</v>
      </c>
      <c r="D612" t="str">
        <f>IF(E612="PRODUCTION","DIRECT","INDIRECT")</f>
        <v>INDIRECT</v>
      </c>
      <c r="E612" t="str">
        <v>ENGINEERING</v>
      </c>
      <c r="F612" t="str">
        <v>TCM - BD</v>
      </c>
      <c r="G612" t="str">
        <v>CATEGORY III</v>
      </c>
      <c r="H612">
        <v>9499.12</v>
      </c>
      <c r="I612">
        <v>7750.340000000001</v>
      </c>
      <c r="J612">
        <v>717.88</v>
      </c>
      <c r="K612" s="1">
        <f>SUM(H612:J612)</f>
        <v>17967.340000000004</v>
      </c>
      <c r="L612">
        <v>1950</v>
      </c>
      <c r="M612">
        <f>ROUNDUP(K612*3.25%,0)</f>
        <v>584</v>
      </c>
      <c r="N612">
        <f>IF(G612="CATEGORY II",38,IF(G612="CATEGORY III",39,37))*26</f>
        <v>1014</v>
      </c>
      <c r="O612" s="1">
        <f>SUM(K612:N612)</f>
        <v>21515.340000000004</v>
      </c>
      <c r="P612">
        <v>5095</v>
      </c>
      <c r="Q612" s="1">
        <f>P612+O612</f>
        <v>26610.340000000004</v>
      </c>
      <c r="S612" s="1">
        <f>O612/26</f>
        <v>827.513076923077</v>
      </c>
      <c r="T612" s="1">
        <f>K612/26/8*2</f>
        <v>172.76288461538465</v>
      </c>
    </row>
    <row r="613">
      <c r="A613" t="str">
        <f>LEFT(B613,2)</f>
        <v>SK</v>
      </c>
      <c r="B613" t="str">
        <v>SK1477</v>
      </c>
      <c r="C613" t="str">
        <v>MANOJ KUMAR MAURYA</v>
      </c>
      <c r="D613" t="str">
        <f>IF(E613="PRODUCTION","DIRECT","INDIRECT")</f>
        <v>DIRECT</v>
      </c>
      <c r="E613" t="str">
        <v>PRODUCTION</v>
      </c>
      <c r="F613" t="str">
        <v>TYRE BUILDING-P3</v>
      </c>
      <c r="G613" t="str">
        <v>CATEGORY III</v>
      </c>
      <c r="H613">
        <v>9499.12</v>
      </c>
      <c r="I613">
        <v>7750.340000000001</v>
      </c>
      <c r="J613">
        <v>717.88</v>
      </c>
      <c r="K613" s="1">
        <f>SUM(H613:J613)</f>
        <v>17967.340000000004</v>
      </c>
      <c r="L613">
        <v>1950</v>
      </c>
      <c r="M613">
        <f>ROUNDUP(K613*3.25%,0)</f>
        <v>584</v>
      </c>
      <c r="N613">
        <f>IF(G613="CATEGORY II",38,IF(G613="CATEGORY III",39,37))*26</f>
        <v>1014</v>
      </c>
      <c r="O613" s="1">
        <f>SUM(K613:N613)</f>
        <v>21515.340000000004</v>
      </c>
      <c r="P613">
        <v>5095</v>
      </c>
      <c r="Q613" s="1">
        <f>P613+O613</f>
        <v>26610.340000000004</v>
      </c>
      <c r="S613" s="1">
        <f>O613/26</f>
        <v>827.513076923077</v>
      </c>
      <c r="T613" s="1">
        <f>K613/26/8*2</f>
        <v>172.76288461538465</v>
      </c>
    </row>
    <row r="614">
      <c r="A614" t="str">
        <f>LEFT(B614,2)</f>
        <v>SK</v>
      </c>
      <c r="B614" t="str">
        <v>SK1512</v>
      </c>
      <c r="C614" t="str">
        <v>ANANTH KUMAR N</v>
      </c>
      <c r="D614" t="str">
        <f>IF(E614="PRODUCTION","DIRECT","INDIRECT")</f>
        <v>DIRECT</v>
      </c>
      <c r="E614" t="str">
        <v>PRODUCTION</v>
      </c>
      <c r="F614" t="str">
        <v>TYRE CURING</v>
      </c>
      <c r="G614" t="str">
        <v>CATEGORY III</v>
      </c>
      <c r="H614">
        <v>9499.12</v>
      </c>
      <c r="I614">
        <v>7750.340000000001</v>
      </c>
      <c r="J614">
        <v>717.88</v>
      </c>
      <c r="K614" s="1">
        <f>SUM(H614:J614)</f>
        <v>17967.340000000004</v>
      </c>
      <c r="L614">
        <v>1950</v>
      </c>
      <c r="M614">
        <f>ROUNDUP(K614*3.25%,0)</f>
        <v>584</v>
      </c>
      <c r="N614">
        <f>IF(G614="CATEGORY II",38,IF(G614="CATEGORY III",39,37))*26</f>
        <v>1014</v>
      </c>
      <c r="O614" s="1">
        <f>SUM(K614:N614)</f>
        <v>21515.340000000004</v>
      </c>
      <c r="P614">
        <v>5095</v>
      </c>
      <c r="Q614" s="1">
        <f>P614+O614</f>
        <v>26610.340000000004</v>
      </c>
      <c r="S614" s="1">
        <f>O614/26</f>
        <v>827.513076923077</v>
      </c>
      <c r="T614" s="1">
        <f>K614/26/8*2</f>
        <v>172.76288461538465</v>
      </c>
    </row>
    <row r="615">
      <c r="A615" t="str">
        <f>LEFT(B615,2)</f>
        <v>SK</v>
      </c>
      <c r="B615" t="str">
        <v>SK1523</v>
      </c>
      <c r="C615" t="str">
        <v>MARIAPPAN</v>
      </c>
      <c r="D615" t="str">
        <f>IF(E615="PRODUCTION","DIRECT","INDIRECT")</f>
        <v>DIRECT</v>
      </c>
      <c r="E615" t="str">
        <v>PRODUCTION</v>
      </c>
      <c r="F615" t="str">
        <v>BIAS CUTTING-4</v>
      </c>
      <c r="G615" t="str">
        <v>CATEGORY III</v>
      </c>
      <c r="H615">
        <v>9499.12</v>
      </c>
      <c r="I615">
        <v>7750.340000000001</v>
      </c>
      <c r="J615">
        <v>717.88</v>
      </c>
      <c r="K615" s="1">
        <f>SUM(H615:J615)</f>
        <v>17967.340000000004</v>
      </c>
      <c r="L615">
        <v>1950</v>
      </c>
      <c r="M615">
        <f>ROUNDUP(K615*3.25%,0)</f>
        <v>584</v>
      </c>
      <c r="N615">
        <f>IF(G615="CATEGORY II",38,IF(G615="CATEGORY III",39,37))*26</f>
        <v>1014</v>
      </c>
      <c r="O615" s="1">
        <f>SUM(K615:N615)</f>
        <v>21515.340000000004</v>
      </c>
      <c r="P615">
        <v>5095</v>
      </c>
      <c r="Q615" s="1">
        <f>P615+O615</f>
        <v>26610.340000000004</v>
      </c>
      <c r="S615" s="1">
        <f>O615/26</f>
        <v>827.513076923077</v>
      </c>
      <c r="T615" s="1">
        <f>K615/26/8*2</f>
        <v>172.76288461538465</v>
      </c>
    </row>
    <row r="616">
      <c r="A616" t="str">
        <f>LEFT(B616,2)</f>
        <v>SK</v>
      </c>
      <c r="B616" t="str">
        <v>SK1524</v>
      </c>
      <c r="C616" t="str">
        <v>RAMESH P</v>
      </c>
      <c r="D616" t="str">
        <f>IF(E616="PRODUCTION","DIRECT","INDIRECT")</f>
        <v>DIRECT</v>
      </c>
      <c r="E616" t="str">
        <v>PRODUCTION</v>
      </c>
      <c r="F616" t="str">
        <v>TYRE CURING</v>
      </c>
      <c r="G616" t="str">
        <v>CATEGORY III</v>
      </c>
      <c r="H616">
        <v>9499.12</v>
      </c>
      <c r="I616">
        <v>7750.340000000001</v>
      </c>
      <c r="J616">
        <v>717.88</v>
      </c>
      <c r="K616" s="1">
        <f>SUM(H616:J616)</f>
        <v>17967.340000000004</v>
      </c>
      <c r="L616">
        <v>1950</v>
      </c>
      <c r="M616">
        <f>ROUNDUP(K616*3.25%,0)</f>
        <v>584</v>
      </c>
      <c r="N616">
        <f>IF(G616="CATEGORY II",38,IF(G616="CATEGORY III",39,37))*26</f>
        <v>1014</v>
      </c>
      <c r="O616" s="1">
        <f>SUM(K616:N616)</f>
        <v>21515.340000000004</v>
      </c>
      <c r="P616">
        <v>5095</v>
      </c>
      <c r="Q616" s="1">
        <f>P616+O616</f>
        <v>26610.340000000004</v>
      </c>
      <c r="S616" s="1">
        <f>O616/26</f>
        <v>827.513076923077</v>
      </c>
      <c r="T616" s="1">
        <f>K616/26/8*2</f>
        <v>172.76288461538465</v>
      </c>
    </row>
    <row r="617">
      <c r="A617" t="str">
        <f>LEFT(B617,2)</f>
        <v>SK</v>
      </c>
      <c r="B617" t="str">
        <v>SK1530</v>
      </c>
      <c r="C617" t="str">
        <v>KARUPPA SAMY K</v>
      </c>
      <c r="D617" t="str">
        <f>IF(E617="PRODUCTION","DIRECT","INDIRECT")</f>
        <v>DIRECT</v>
      </c>
      <c r="E617" t="str">
        <v>PRODUCTION</v>
      </c>
      <c r="F617" t="str">
        <v>TYRE CURING</v>
      </c>
      <c r="G617" t="str">
        <v>CATEGORY III</v>
      </c>
      <c r="H617">
        <v>9499.12</v>
      </c>
      <c r="I617">
        <v>7750.340000000001</v>
      </c>
      <c r="J617">
        <v>717.88</v>
      </c>
      <c r="K617" s="1">
        <f>SUM(H617:J617)</f>
        <v>17967.340000000004</v>
      </c>
      <c r="L617">
        <v>1950</v>
      </c>
      <c r="M617">
        <f>ROUNDUP(K617*3.25%,0)</f>
        <v>584</v>
      </c>
      <c r="N617">
        <f>IF(G617="CATEGORY II",38,IF(G617="CATEGORY III",39,37))*26</f>
        <v>1014</v>
      </c>
      <c r="O617" s="1">
        <f>SUM(K617:N617)</f>
        <v>21515.340000000004</v>
      </c>
      <c r="P617">
        <v>5095</v>
      </c>
      <c r="Q617" s="1">
        <f>P617+O617</f>
        <v>26610.340000000004</v>
      </c>
      <c r="S617" s="1">
        <f>O617/26</f>
        <v>827.513076923077</v>
      </c>
      <c r="T617" s="1">
        <f>K617/26/8*2</f>
        <v>172.76288461538465</v>
      </c>
    </row>
    <row r="618">
      <c r="A618" t="str">
        <f>LEFT(B618,2)</f>
        <v>SK</v>
      </c>
      <c r="B618" t="str">
        <v>SK1539</v>
      </c>
      <c r="C618" t="str">
        <v>BALASUBRAMANIAN V</v>
      </c>
      <c r="D618" t="str">
        <f>IF(E618="PRODUCTION","DIRECT","INDIRECT")</f>
        <v>INDIRECT</v>
      </c>
      <c r="E618" t="str">
        <v>ENGINEERING</v>
      </c>
      <c r="F618" t="str">
        <v>TCM - BD</v>
      </c>
      <c r="G618" t="str">
        <v>CATEGORY III</v>
      </c>
      <c r="H618">
        <v>9499.12</v>
      </c>
      <c r="I618">
        <v>7750.340000000001</v>
      </c>
      <c r="J618">
        <v>797.88</v>
      </c>
      <c r="K618" s="1">
        <f>SUM(H618:J618)</f>
        <v>18047.340000000004</v>
      </c>
      <c r="L618">
        <v>1950</v>
      </c>
      <c r="M618">
        <f>ROUNDUP(K618*3.25%,0)</f>
        <v>587</v>
      </c>
      <c r="N618">
        <f>IF(G618="CATEGORY II",38,IF(G618="CATEGORY III",39,37))*26</f>
        <v>1014</v>
      </c>
      <c r="O618" s="1">
        <f>SUM(K618:N618)</f>
        <v>21598.340000000004</v>
      </c>
      <c r="P618">
        <v>5125</v>
      </c>
      <c r="Q618" s="1">
        <f>P618+O618</f>
        <v>26723.340000000004</v>
      </c>
      <c r="S618" s="1">
        <f>O618/26</f>
        <v>830.7053846153848</v>
      </c>
      <c r="T618" s="1">
        <f>K618/26/8*2</f>
        <v>173.53211538461542</v>
      </c>
    </row>
    <row r="619">
      <c r="A619" t="str">
        <f>LEFT(B619,2)</f>
        <v>SK</v>
      </c>
      <c r="B619" t="str">
        <v>SK1541</v>
      </c>
      <c r="C619" t="str">
        <v>SUBRAMANIYAN R</v>
      </c>
      <c r="D619" t="str">
        <f>IF(E619="PRODUCTION","DIRECT","INDIRECT")</f>
        <v>INDIRECT</v>
      </c>
      <c r="E619" t="str">
        <v>ENGINEERING</v>
      </c>
      <c r="F619" t="str">
        <v>TCM - ST</v>
      </c>
      <c r="G619" t="str">
        <v>CATEGORY III</v>
      </c>
      <c r="H619">
        <v>9499.12</v>
      </c>
      <c r="I619">
        <v>7750.340000000001</v>
      </c>
      <c r="J619">
        <v>797.88</v>
      </c>
      <c r="K619" s="1">
        <f>SUM(H619:J619)</f>
        <v>18047.340000000004</v>
      </c>
      <c r="L619">
        <v>1950</v>
      </c>
      <c r="M619">
        <f>ROUNDUP(K619*3.25%,0)</f>
        <v>587</v>
      </c>
      <c r="N619">
        <f>IF(G619="CATEGORY II",38,IF(G619="CATEGORY III",39,37))*26</f>
        <v>1014</v>
      </c>
      <c r="O619" s="1">
        <f>SUM(K619:N619)</f>
        <v>21598.340000000004</v>
      </c>
      <c r="P619">
        <v>5125</v>
      </c>
      <c r="Q619" s="1">
        <f>P619+O619</f>
        <v>26723.340000000004</v>
      </c>
      <c r="S619" s="1">
        <f>O619/26</f>
        <v>830.7053846153848</v>
      </c>
      <c r="T619" s="1">
        <f>K619/26/8*2</f>
        <v>173.53211538461542</v>
      </c>
    </row>
    <row r="620">
      <c r="A620" t="str">
        <f>LEFT(B620,2)</f>
        <v>SK</v>
      </c>
      <c r="B620" t="str">
        <v>SK1559</v>
      </c>
      <c r="C620" t="str">
        <v>MAHARAJAN R</v>
      </c>
      <c r="D620" t="str">
        <f>IF(E620="PRODUCTION","DIRECT","INDIRECT")</f>
        <v>DIRECT</v>
      </c>
      <c r="E620" t="str">
        <v>PRODUCTION</v>
      </c>
      <c r="F620" t="str">
        <v>BIAS CUTTING-4</v>
      </c>
      <c r="G620" t="str">
        <v>CATEGORY III</v>
      </c>
      <c r="H620">
        <v>9499.12</v>
      </c>
      <c r="I620">
        <v>7750.340000000001</v>
      </c>
      <c r="J620">
        <v>757.88</v>
      </c>
      <c r="K620" s="1">
        <f>SUM(H620:J620)</f>
        <v>18007.340000000004</v>
      </c>
      <c r="L620">
        <v>1950</v>
      </c>
      <c r="M620">
        <f>ROUNDUP(K620*3.25%,0)</f>
        <v>586</v>
      </c>
      <c r="N620">
        <f>IF(G620="CATEGORY II",38,IF(G620="CATEGORY III",39,37))*26</f>
        <v>1014</v>
      </c>
      <c r="O620" s="1">
        <f>SUM(K620:N620)</f>
        <v>21557.340000000004</v>
      </c>
      <c r="P620">
        <v>5105</v>
      </c>
      <c r="Q620" s="1">
        <f>P620+O620</f>
        <v>26662.340000000004</v>
      </c>
      <c r="S620" s="1">
        <f>O620/26</f>
        <v>829.1284615384617</v>
      </c>
      <c r="T620" s="1">
        <f>K620/26/8*2</f>
        <v>173.14750000000004</v>
      </c>
    </row>
    <row r="621">
      <c r="A621" t="str">
        <f>LEFT(B621,2)</f>
        <v>SK</v>
      </c>
      <c r="B621" t="str">
        <v>SK1567</v>
      </c>
      <c r="C621" t="str">
        <v>ANTONY RAJ S</v>
      </c>
      <c r="D621" t="str">
        <f>IF(E621="PRODUCTION","DIRECT","INDIRECT")</f>
        <v>INDIRECT</v>
      </c>
      <c r="E621" t="str">
        <v>ADMIN</v>
      </c>
      <c r="F621" t="str">
        <v>TIME OFFICE</v>
      </c>
      <c r="G621" t="str">
        <v>CATEGORY III</v>
      </c>
      <c r="H621">
        <v>9499.12</v>
      </c>
      <c r="I621">
        <v>7750.340000000001</v>
      </c>
      <c r="J621">
        <v>717.88</v>
      </c>
      <c r="K621" s="1">
        <f>SUM(H621:J621)</f>
        <v>17967.340000000004</v>
      </c>
      <c r="L621">
        <v>1950</v>
      </c>
      <c r="M621">
        <f>ROUNDUP(K621*3.25%,0)</f>
        <v>584</v>
      </c>
      <c r="N621">
        <f>IF(G621="CATEGORY II",38,IF(G621="CATEGORY III",39,37))*26</f>
        <v>1014</v>
      </c>
      <c r="O621" s="1">
        <f>SUM(K621:N621)</f>
        <v>21515.340000000004</v>
      </c>
      <c r="P621">
        <v>5095</v>
      </c>
      <c r="Q621" s="1">
        <f>P621+O621</f>
        <v>26610.340000000004</v>
      </c>
      <c r="S621" s="1">
        <f>O621/26</f>
        <v>827.513076923077</v>
      </c>
      <c r="T621" s="1">
        <f>K621/26/8*2</f>
        <v>172.76288461538465</v>
      </c>
    </row>
    <row r="622">
      <c r="A622" t="str">
        <f>LEFT(B622,2)</f>
        <v>SK</v>
      </c>
      <c r="B622" t="str">
        <v>SK1574</v>
      </c>
      <c r="C622" t="str">
        <v>KANNAN M</v>
      </c>
      <c r="D622" t="str">
        <f>IF(E622="PRODUCTION","DIRECT","INDIRECT")</f>
        <v>INDIRECT</v>
      </c>
      <c r="E622" t="str">
        <v>ENGINEERING</v>
      </c>
      <c r="F622" t="str">
        <v>MOULD SHOP</v>
      </c>
      <c r="G622" t="str">
        <v>CATEGORY III</v>
      </c>
      <c r="H622">
        <v>9499.12</v>
      </c>
      <c r="I622">
        <v>7750.340000000001</v>
      </c>
      <c r="J622">
        <v>717.88</v>
      </c>
      <c r="K622" s="1">
        <f>SUM(H622:J622)</f>
        <v>17967.340000000004</v>
      </c>
      <c r="L622">
        <v>1950</v>
      </c>
      <c r="M622">
        <f>ROUNDUP(K622*3.25%,0)</f>
        <v>584</v>
      </c>
      <c r="N622">
        <f>IF(G622="CATEGORY II",38,IF(G622="CATEGORY III",39,37))*26</f>
        <v>1014</v>
      </c>
      <c r="O622" s="1">
        <f>SUM(K622:N622)</f>
        <v>21515.340000000004</v>
      </c>
      <c r="P622">
        <v>5095</v>
      </c>
      <c r="Q622" s="1">
        <f>P622+O622</f>
        <v>26610.340000000004</v>
      </c>
      <c r="S622" s="1">
        <f>O622/26</f>
        <v>827.513076923077</v>
      </c>
      <c r="T622" s="1">
        <f>K622/26/8*2</f>
        <v>172.76288461538465</v>
      </c>
    </row>
    <row r="623">
      <c r="A623" t="str">
        <f>LEFT(B623,2)</f>
        <v>SK</v>
      </c>
      <c r="B623" t="str">
        <v>SK1575</v>
      </c>
      <c r="C623" t="str">
        <v>SEENIVASAGAM ARULRAJ T</v>
      </c>
      <c r="D623" t="str">
        <f>IF(E623="PRODUCTION","DIRECT","INDIRECT")</f>
        <v>INDIRECT</v>
      </c>
      <c r="E623" t="str">
        <v>ENGINEERING</v>
      </c>
      <c r="F623" t="str">
        <v>TCM - BD</v>
      </c>
      <c r="G623" t="str">
        <v>CATEGORY III</v>
      </c>
      <c r="H623">
        <v>9499.12</v>
      </c>
      <c r="I623">
        <v>7750.340000000001</v>
      </c>
      <c r="J623">
        <v>717.88</v>
      </c>
      <c r="K623" s="1">
        <f>SUM(H623:J623)</f>
        <v>17967.340000000004</v>
      </c>
      <c r="L623">
        <v>1950</v>
      </c>
      <c r="M623">
        <f>ROUNDUP(K623*3.25%,0)</f>
        <v>584</v>
      </c>
      <c r="N623">
        <f>IF(G623="CATEGORY II",38,IF(G623="CATEGORY III",39,37))*26</f>
        <v>1014</v>
      </c>
      <c r="O623" s="1">
        <f>SUM(K623:N623)</f>
        <v>21515.340000000004</v>
      </c>
      <c r="P623">
        <v>5095</v>
      </c>
      <c r="Q623" s="1">
        <f>P623+O623</f>
        <v>26610.340000000004</v>
      </c>
      <c r="S623" s="1">
        <f>O623/26</f>
        <v>827.513076923077</v>
      </c>
      <c r="T623" s="1">
        <f>K623/26/8*2</f>
        <v>172.76288461538465</v>
      </c>
    </row>
    <row r="624">
      <c r="A624" t="str">
        <f>LEFT(B624,2)</f>
        <v>SK</v>
      </c>
      <c r="B624" t="str">
        <v>SK1638</v>
      </c>
      <c r="C624" t="str">
        <v>THELIP M</v>
      </c>
      <c r="D624" t="str">
        <f>IF(E624="PRODUCTION","DIRECT","INDIRECT")</f>
        <v>DIRECT</v>
      </c>
      <c r="E624" t="str">
        <v>PRODUCTION</v>
      </c>
      <c r="F624" t="str">
        <v>TYRE BUILDING-P2</v>
      </c>
      <c r="G624" t="str">
        <v>CATEGORY III</v>
      </c>
      <c r="H624">
        <v>9499.12</v>
      </c>
      <c r="I624">
        <v>7750.340000000001</v>
      </c>
      <c r="J624">
        <v>757.88</v>
      </c>
      <c r="K624" s="1">
        <f>SUM(H624:J624)</f>
        <v>18007.340000000004</v>
      </c>
      <c r="L624">
        <v>1950</v>
      </c>
      <c r="M624">
        <f>ROUNDUP(K624*3.25%,0)</f>
        <v>586</v>
      </c>
      <c r="N624">
        <f>IF(G624="CATEGORY II",38,IF(G624="CATEGORY III",39,37))*26</f>
        <v>1014</v>
      </c>
      <c r="O624" s="1">
        <f>SUM(K624:N624)</f>
        <v>21557.340000000004</v>
      </c>
      <c r="P624">
        <v>5105</v>
      </c>
      <c r="Q624" s="1">
        <f>P624+O624</f>
        <v>26662.340000000004</v>
      </c>
      <c r="S624" s="1">
        <f>O624/26</f>
        <v>829.1284615384617</v>
      </c>
      <c r="T624" s="1">
        <f>K624/26/8*2</f>
        <v>173.14750000000004</v>
      </c>
    </row>
    <row r="625">
      <c r="A625" t="str">
        <f>LEFT(B625,2)</f>
        <v>SK</v>
      </c>
      <c r="B625" t="str">
        <v>SK1643</v>
      </c>
      <c r="C625" t="str">
        <v>MARIYAPPAN P</v>
      </c>
      <c r="D625" t="str">
        <f>IF(E625="PRODUCTION","DIRECT","INDIRECT")</f>
        <v>DIRECT</v>
      </c>
      <c r="E625" t="str">
        <v>PRODUCTION</v>
      </c>
      <c r="F625" t="str">
        <v>TAILOR</v>
      </c>
      <c r="G625" t="str">
        <v>CATEGORY III</v>
      </c>
      <c r="H625">
        <v>9499.12</v>
      </c>
      <c r="I625">
        <v>7750.340000000001</v>
      </c>
      <c r="J625">
        <v>757.88</v>
      </c>
      <c r="K625" s="1">
        <f>SUM(H625:J625)</f>
        <v>18007.340000000004</v>
      </c>
      <c r="L625">
        <v>1950</v>
      </c>
      <c r="M625">
        <f>ROUNDUP(K625*3.25%,0)</f>
        <v>586</v>
      </c>
      <c r="N625">
        <f>IF(G625="CATEGORY II",38,IF(G625="CATEGORY III",39,37))*26</f>
        <v>1014</v>
      </c>
      <c r="O625" s="1">
        <f>SUM(K625:N625)</f>
        <v>21557.340000000004</v>
      </c>
      <c r="P625">
        <v>5105</v>
      </c>
      <c r="Q625" s="1">
        <f>P625+O625</f>
        <v>26662.340000000004</v>
      </c>
      <c r="S625" s="1">
        <f>O625/26</f>
        <v>829.1284615384617</v>
      </c>
      <c r="T625" s="1">
        <f>K625/26/8*2</f>
        <v>173.14750000000004</v>
      </c>
    </row>
    <row r="626">
      <c r="A626" t="str">
        <f>LEFT(B626,2)</f>
        <v>SK</v>
      </c>
      <c r="B626" t="str">
        <v>SK1646</v>
      </c>
      <c r="C626" t="str">
        <v>RAMAN S</v>
      </c>
      <c r="D626" t="str">
        <f>IF(E626="PRODUCTION","DIRECT","INDIRECT")</f>
        <v>DIRECT</v>
      </c>
      <c r="E626" t="str">
        <v>PRODUCTION</v>
      </c>
      <c r="F626" t="str">
        <v>TYRE CURING</v>
      </c>
      <c r="G626" t="str">
        <v>CATEGORY III</v>
      </c>
      <c r="H626">
        <v>9499.12</v>
      </c>
      <c r="I626">
        <v>7750.340000000001</v>
      </c>
      <c r="J626">
        <v>797.88</v>
      </c>
      <c r="K626" s="1">
        <f>SUM(H626:J626)</f>
        <v>18047.340000000004</v>
      </c>
      <c r="L626">
        <v>1950</v>
      </c>
      <c r="M626">
        <f>ROUNDUP(K626*3.25%,0)</f>
        <v>587</v>
      </c>
      <c r="N626">
        <f>IF(G626="CATEGORY II",38,IF(G626="CATEGORY III",39,37))*26</f>
        <v>1014</v>
      </c>
      <c r="O626" s="1">
        <f>SUM(K626:N626)</f>
        <v>21598.340000000004</v>
      </c>
      <c r="P626">
        <v>5125</v>
      </c>
      <c r="Q626" s="1">
        <f>P626+O626</f>
        <v>26723.340000000004</v>
      </c>
      <c r="S626" s="1">
        <f>O626/26</f>
        <v>830.7053846153848</v>
      </c>
      <c r="T626" s="1">
        <f>K626/26/8*2</f>
        <v>173.53211538461542</v>
      </c>
    </row>
    <row r="627">
      <c r="A627" t="str">
        <f>LEFT(B627,2)</f>
        <v>SK</v>
      </c>
      <c r="B627" t="str">
        <v>SK1647</v>
      </c>
      <c r="C627" t="str">
        <v>ARUMUGA DURAI S</v>
      </c>
      <c r="D627" t="str">
        <f>IF(E627="PRODUCTION","DIRECT","INDIRECT")</f>
        <v>DIRECT</v>
      </c>
      <c r="E627" t="str">
        <v>PRODUCTION</v>
      </c>
      <c r="F627" t="str">
        <v>BAND BUILDING-P2</v>
      </c>
      <c r="G627" t="str">
        <v>CATEGORY III</v>
      </c>
      <c r="H627">
        <v>9499.12</v>
      </c>
      <c r="I627">
        <v>7750.340000000001</v>
      </c>
      <c r="J627">
        <v>797.88</v>
      </c>
      <c r="K627" s="1">
        <f>SUM(H627:J627)</f>
        <v>18047.340000000004</v>
      </c>
      <c r="L627">
        <v>1950</v>
      </c>
      <c r="M627">
        <f>ROUNDUP(K627*3.25%,0)</f>
        <v>587</v>
      </c>
      <c r="N627">
        <f>IF(G627="CATEGORY II",38,IF(G627="CATEGORY III",39,37))*26</f>
        <v>1014</v>
      </c>
      <c r="O627" s="1">
        <f>SUM(K627:N627)</f>
        <v>21598.340000000004</v>
      </c>
      <c r="P627">
        <v>5125</v>
      </c>
      <c r="Q627" s="1">
        <f>P627+O627</f>
        <v>26723.340000000004</v>
      </c>
      <c r="S627" s="1">
        <f>O627/26</f>
        <v>830.7053846153848</v>
      </c>
      <c r="T627" s="1">
        <f>K627/26/8*2</f>
        <v>173.53211538461542</v>
      </c>
    </row>
    <row r="628">
      <c r="A628" t="str">
        <f>LEFT(B628,2)</f>
        <v>SK</v>
      </c>
      <c r="B628" t="str">
        <v>SK1660</v>
      </c>
      <c r="C628" t="str">
        <v>MARI NAINAR S</v>
      </c>
      <c r="D628" t="str">
        <f>IF(E628="PRODUCTION","DIRECT","INDIRECT")</f>
        <v>DIRECT</v>
      </c>
      <c r="E628" t="str">
        <v>PRODUCTION</v>
      </c>
      <c r="F628" t="str">
        <v>TYRE BUILDING-P1</v>
      </c>
      <c r="G628" t="str">
        <v>CATEGORY III</v>
      </c>
      <c r="H628">
        <v>9499.12</v>
      </c>
      <c r="I628">
        <v>7750.340000000001</v>
      </c>
      <c r="J628">
        <v>757.88</v>
      </c>
      <c r="K628" s="1">
        <f>SUM(H628:J628)</f>
        <v>18007.340000000004</v>
      </c>
      <c r="L628">
        <v>1950</v>
      </c>
      <c r="M628">
        <f>ROUNDUP(K628*3.25%,0)</f>
        <v>586</v>
      </c>
      <c r="N628">
        <f>IF(G628="CATEGORY II",38,IF(G628="CATEGORY III",39,37))*26</f>
        <v>1014</v>
      </c>
      <c r="O628" s="1">
        <f>SUM(K628:N628)</f>
        <v>21557.340000000004</v>
      </c>
      <c r="P628">
        <v>5105</v>
      </c>
      <c r="Q628" s="1">
        <f>P628+O628</f>
        <v>26662.340000000004</v>
      </c>
      <c r="S628" s="1">
        <f>O628/26</f>
        <v>829.1284615384617</v>
      </c>
      <c r="T628" s="1">
        <f>K628/26/8*2</f>
        <v>173.14750000000004</v>
      </c>
    </row>
    <row r="629">
      <c r="A629" t="str">
        <f>LEFT(B629,2)</f>
        <v>SK</v>
      </c>
      <c r="B629" t="str">
        <v>SK1661</v>
      </c>
      <c r="C629" t="str">
        <v>SURESH G</v>
      </c>
      <c r="D629" t="str">
        <f>IF(E629="PRODUCTION","DIRECT","INDIRECT")</f>
        <v>DIRECT</v>
      </c>
      <c r="E629" t="str">
        <v>PRODUCTION</v>
      </c>
      <c r="F629" t="str">
        <v>TYRE BUILDING-P3</v>
      </c>
      <c r="G629" t="str">
        <v>CATEGORY III</v>
      </c>
      <c r="H629">
        <v>9499.12</v>
      </c>
      <c r="I629">
        <v>7750.340000000001</v>
      </c>
      <c r="J629">
        <v>757.88</v>
      </c>
      <c r="K629" s="1">
        <f>SUM(H629:J629)</f>
        <v>18007.340000000004</v>
      </c>
      <c r="L629">
        <v>1950</v>
      </c>
      <c r="M629">
        <f>ROUNDUP(K629*3.25%,0)</f>
        <v>586</v>
      </c>
      <c r="N629">
        <f>IF(G629="CATEGORY II",38,IF(G629="CATEGORY III",39,37))*26</f>
        <v>1014</v>
      </c>
      <c r="O629" s="1">
        <f>SUM(K629:N629)</f>
        <v>21557.340000000004</v>
      </c>
      <c r="P629">
        <v>5105</v>
      </c>
      <c r="Q629" s="1">
        <f>P629+O629</f>
        <v>26662.340000000004</v>
      </c>
      <c r="S629" s="1">
        <f>O629/26</f>
        <v>829.1284615384617</v>
      </c>
      <c r="T629" s="1">
        <f>K629/26/8*2</f>
        <v>173.14750000000004</v>
      </c>
    </row>
    <row r="630">
      <c r="A630" t="str">
        <f>LEFT(B630,2)</f>
        <v>SK</v>
      </c>
      <c r="B630" t="str">
        <v>SK1663</v>
      </c>
      <c r="C630" t="str">
        <v>MADASAMY G</v>
      </c>
      <c r="D630" t="str">
        <f>IF(E630="PRODUCTION","DIRECT","INDIRECT")</f>
        <v>INDIRECT</v>
      </c>
      <c r="E630" t="str">
        <v>ENGINEERING</v>
      </c>
      <c r="F630" t="str">
        <v>MOULD SHOP</v>
      </c>
      <c r="G630" t="str">
        <v>CATEGORY III</v>
      </c>
      <c r="H630">
        <v>9499.12</v>
      </c>
      <c r="I630">
        <v>7750.340000000001</v>
      </c>
      <c r="J630">
        <v>757.88</v>
      </c>
      <c r="K630" s="1">
        <f>SUM(H630:J630)</f>
        <v>18007.340000000004</v>
      </c>
      <c r="L630">
        <v>1950</v>
      </c>
      <c r="M630">
        <f>ROUNDUP(K630*3.25%,0)</f>
        <v>586</v>
      </c>
      <c r="N630">
        <f>IF(G630="CATEGORY II",38,IF(G630="CATEGORY III",39,37))*26</f>
        <v>1014</v>
      </c>
      <c r="O630" s="1">
        <f>SUM(K630:N630)</f>
        <v>21557.340000000004</v>
      </c>
      <c r="P630">
        <v>5105</v>
      </c>
      <c r="Q630" s="1">
        <f>P630+O630</f>
        <v>26662.340000000004</v>
      </c>
      <c r="S630" s="1">
        <f>O630/26</f>
        <v>829.1284615384617</v>
      </c>
      <c r="T630" s="1">
        <f>K630/26/8*2</f>
        <v>173.14750000000004</v>
      </c>
    </row>
    <row r="631">
      <c r="A631" t="str">
        <f>LEFT(B631,2)</f>
        <v>SK</v>
      </c>
      <c r="B631" t="str">
        <v>SK1673</v>
      </c>
      <c r="C631" t="str">
        <v>PANDARAM S</v>
      </c>
      <c r="D631" t="str">
        <f>IF(E631="PRODUCTION","DIRECT","INDIRECT")</f>
        <v>DIRECT</v>
      </c>
      <c r="E631" t="str">
        <v>PRODUCTION</v>
      </c>
      <c r="F631" t="str">
        <v>TYRE BUILDING-P1</v>
      </c>
      <c r="G631" t="str">
        <v>CATEGORY III</v>
      </c>
      <c r="H631">
        <v>9499.12</v>
      </c>
      <c r="I631">
        <v>7750.340000000001</v>
      </c>
      <c r="J631">
        <v>887.88</v>
      </c>
      <c r="K631" s="1">
        <f>SUM(H631:J631)</f>
        <v>18137.340000000004</v>
      </c>
      <c r="L631">
        <v>1950</v>
      </c>
      <c r="M631">
        <f>ROUNDUP(K631*3.25%,0)</f>
        <v>590</v>
      </c>
      <c r="N631">
        <f>IF(G631="CATEGORY II",38,IF(G631="CATEGORY III",39,37))*26</f>
        <v>1014</v>
      </c>
      <c r="O631" s="1">
        <f>SUM(K631:N631)</f>
        <v>21691.340000000004</v>
      </c>
      <c r="P631">
        <v>5145</v>
      </c>
      <c r="Q631" s="1">
        <f>P631+O631</f>
        <v>26836.340000000004</v>
      </c>
      <c r="S631" s="1">
        <f>O631/26</f>
        <v>834.2823076923079</v>
      </c>
      <c r="T631" s="1">
        <f>K631/26/8*2</f>
        <v>174.39750000000004</v>
      </c>
    </row>
    <row r="632">
      <c r="A632" t="str">
        <f>LEFT(B632,2)</f>
        <v>SK</v>
      </c>
      <c r="B632" t="str">
        <v>SK1674</v>
      </c>
      <c r="C632" t="str">
        <v>CHIDAMPARARAJA S</v>
      </c>
      <c r="D632" t="str">
        <f>IF(E632="PRODUCTION","DIRECT","INDIRECT")</f>
        <v>DIRECT</v>
      </c>
      <c r="E632" t="str">
        <v>PRODUCTION</v>
      </c>
      <c r="F632" t="str">
        <v>TYRE CURING</v>
      </c>
      <c r="G632" t="str">
        <v>CATEGORY III</v>
      </c>
      <c r="H632">
        <v>9499.12</v>
      </c>
      <c r="I632">
        <v>7750.340000000001</v>
      </c>
      <c r="J632">
        <v>847.88</v>
      </c>
      <c r="K632" s="1">
        <f>SUM(H632:J632)</f>
        <v>18097.340000000004</v>
      </c>
      <c r="L632">
        <v>1950</v>
      </c>
      <c r="M632">
        <f>ROUNDUP(K632*3.25%,0)</f>
        <v>589</v>
      </c>
      <c r="N632">
        <f>IF(G632="CATEGORY II",38,IF(G632="CATEGORY III",39,37))*26</f>
        <v>1014</v>
      </c>
      <c r="O632" s="1">
        <f>SUM(K632:N632)</f>
        <v>21650.340000000004</v>
      </c>
      <c r="P632">
        <v>5135</v>
      </c>
      <c r="Q632" s="1">
        <f>P632+O632</f>
        <v>26785.340000000004</v>
      </c>
      <c r="S632" s="1">
        <f>O632/26</f>
        <v>832.7053846153848</v>
      </c>
      <c r="T632" s="1">
        <f>K632/26/8*2</f>
        <v>174.01288461538465</v>
      </c>
    </row>
    <row r="633">
      <c r="A633" t="str">
        <f>LEFT(B633,2)</f>
        <v>SK</v>
      </c>
      <c r="B633" t="str">
        <v>SK1678</v>
      </c>
      <c r="C633" t="str">
        <v>MURUGA PERUMAL M</v>
      </c>
      <c r="D633" t="str">
        <f>IF(E633="PRODUCTION","DIRECT","INDIRECT")</f>
        <v>DIRECT</v>
      </c>
      <c r="E633" t="str">
        <v>PRODUCTION</v>
      </c>
      <c r="F633" t="str">
        <v>3 ROLL-P2</v>
      </c>
      <c r="G633" t="str">
        <v>CATEGORY III</v>
      </c>
      <c r="H633">
        <v>9499.12</v>
      </c>
      <c r="I633">
        <v>7750.340000000001</v>
      </c>
      <c r="J633">
        <v>717.88</v>
      </c>
      <c r="K633" s="1">
        <f>SUM(H633:J633)</f>
        <v>17967.340000000004</v>
      </c>
      <c r="L633">
        <v>1950</v>
      </c>
      <c r="M633">
        <f>ROUNDUP(K633*3.25%,0)</f>
        <v>584</v>
      </c>
      <c r="N633">
        <f>IF(G633="CATEGORY II",38,IF(G633="CATEGORY III",39,37))*26</f>
        <v>1014</v>
      </c>
      <c r="O633" s="1">
        <f>SUM(K633:N633)</f>
        <v>21515.340000000004</v>
      </c>
      <c r="P633">
        <v>5095</v>
      </c>
      <c r="Q633" s="1">
        <f>P633+O633</f>
        <v>26610.340000000004</v>
      </c>
      <c r="S633" s="1">
        <f>O633/26</f>
        <v>827.513076923077</v>
      </c>
      <c r="T633" s="1">
        <f>K633/26/8*2</f>
        <v>172.76288461538465</v>
      </c>
    </row>
    <row r="634">
      <c r="A634" t="str">
        <f>LEFT(B634,2)</f>
        <v>SK</v>
      </c>
      <c r="B634" t="str">
        <v>SK1703</v>
      </c>
      <c r="C634" t="str">
        <v>MANOGAR E</v>
      </c>
      <c r="D634" t="str">
        <f>IF(E634="PRODUCTION","DIRECT","INDIRECT")</f>
        <v>DIRECT</v>
      </c>
      <c r="E634" t="str">
        <v>PRODUCTION</v>
      </c>
      <c r="F634" t="str">
        <v>TYRE CURING</v>
      </c>
      <c r="G634" t="str">
        <v>CATEGORY III</v>
      </c>
      <c r="H634">
        <v>9499.12</v>
      </c>
      <c r="I634">
        <v>7750.340000000001</v>
      </c>
      <c r="J634">
        <v>717.88</v>
      </c>
      <c r="K634" s="1">
        <f>SUM(H634:J634)</f>
        <v>17967.340000000004</v>
      </c>
      <c r="L634">
        <v>1950</v>
      </c>
      <c r="M634">
        <f>ROUNDUP(K634*3.25%,0)</f>
        <v>584</v>
      </c>
      <c r="N634">
        <f>IF(G634="CATEGORY II",38,IF(G634="CATEGORY III",39,37))*26</f>
        <v>1014</v>
      </c>
      <c r="O634" s="1">
        <f>SUM(K634:N634)</f>
        <v>21515.340000000004</v>
      </c>
      <c r="P634">
        <v>5095</v>
      </c>
      <c r="Q634" s="1">
        <f>P634+O634</f>
        <v>26610.340000000004</v>
      </c>
      <c r="S634" s="1">
        <f>O634/26</f>
        <v>827.513076923077</v>
      </c>
      <c r="T634" s="1">
        <f>K634/26/8*2</f>
        <v>172.76288461538465</v>
      </c>
    </row>
    <row r="635">
      <c r="A635" t="str">
        <f>LEFT(B635,2)</f>
        <v>SK</v>
      </c>
      <c r="B635" t="str">
        <v>SK1705</v>
      </c>
      <c r="C635" t="str">
        <v>KRISHNA RAM</v>
      </c>
      <c r="D635" t="str">
        <f>IF(E635="PRODUCTION","DIRECT","INDIRECT")</f>
        <v>DIRECT</v>
      </c>
      <c r="E635" t="str">
        <v>PRODUCTION</v>
      </c>
      <c r="F635" t="str">
        <v>TYRE CURING</v>
      </c>
      <c r="G635" t="str">
        <v>CATEGORY III</v>
      </c>
      <c r="H635">
        <v>9499.12</v>
      </c>
      <c r="I635">
        <v>7750.340000000001</v>
      </c>
      <c r="J635">
        <v>717.88</v>
      </c>
      <c r="K635" s="1">
        <f>SUM(H635:J635)</f>
        <v>17967.340000000004</v>
      </c>
      <c r="L635">
        <v>1950</v>
      </c>
      <c r="M635">
        <f>ROUNDUP(K635*3.25%,0)</f>
        <v>584</v>
      </c>
      <c r="N635">
        <f>IF(G635="CATEGORY II",38,IF(G635="CATEGORY III",39,37))*26</f>
        <v>1014</v>
      </c>
      <c r="O635" s="1">
        <f>SUM(K635:N635)</f>
        <v>21515.340000000004</v>
      </c>
      <c r="P635">
        <v>5095</v>
      </c>
      <c r="Q635" s="1">
        <f>P635+O635</f>
        <v>26610.340000000004</v>
      </c>
      <c r="S635" s="1">
        <f>O635/26</f>
        <v>827.513076923077</v>
      </c>
      <c r="T635" s="1">
        <f>K635/26/8*2</f>
        <v>172.76288461538465</v>
      </c>
    </row>
    <row r="636">
      <c r="A636" t="str">
        <f>LEFT(B636,2)</f>
        <v>SK</v>
      </c>
      <c r="B636" t="str">
        <v>SK1712</v>
      </c>
      <c r="C636" t="str">
        <v>RAMESH R</v>
      </c>
      <c r="D636" t="str">
        <f>IF(E636="PRODUCTION","DIRECT","INDIRECT")</f>
        <v>DIRECT</v>
      </c>
      <c r="E636" t="str">
        <v>PRODUCTION</v>
      </c>
      <c r="F636" t="str">
        <v>TYRE BUILDING-P3</v>
      </c>
      <c r="G636" t="str">
        <v>CATEGORY III</v>
      </c>
      <c r="H636">
        <v>9499.12</v>
      </c>
      <c r="I636">
        <v>7750.340000000001</v>
      </c>
      <c r="J636">
        <v>717.88</v>
      </c>
      <c r="K636" s="1">
        <f>SUM(H636:J636)</f>
        <v>17967.340000000004</v>
      </c>
      <c r="L636">
        <v>1950</v>
      </c>
      <c r="M636">
        <f>ROUNDUP(K636*3.25%,0)</f>
        <v>584</v>
      </c>
      <c r="N636">
        <f>IF(G636="CATEGORY II",38,IF(G636="CATEGORY III",39,37))*26</f>
        <v>1014</v>
      </c>
      <c r="O636" s="1">
        <f>SUM(K636:N636)</f>
        <v>21515.340000000004</v>
      </c>
      <c r="P636">
        <v>5095</v>
      </c>
      <c r="Q636" s="1">
        <f>P636+O636</f>
        <v>26610.340000000004</v>
      </c>
      <c r="S636" s="1">
        <f>O636/26</f>
        <v>827.513076923077</v>
      </c>
      <c r="T636" s="1">
        <f>K636/26/8*2</f>
        <v>172.76288461538465</v>
      </c>
    </row>
    <row r="637">
      <c r="A637" t="str">
        <f>LEFT(B637,2)</f>
        <v>SK</v>
      </c>
      <c r="B637" t="str">
        <v>SK1731</v>
      </c>
      <c r="C637" t="str">
        <v>SHANMUGA SUNDAR M</v>
      </c>
      <c r="D637" t="str">
        <f>IF(E637="PRODUCTION","DIRECT","INDIRECT")</f>
        <v>DIRECT</v>
      </c>
      <c r="E637" t="str">
        <v>PRODUCTION</v>
      </c>
      <c r="F637" t="str">
        <v>TYRE BUILDING-P2</v>
      </c>
      <c r="G637" t="str">
        <v>CATEGORY III</v>
      </c>
      <c r="H637">
        <v>9499.12</v>
      </c>
      <c r="I637">
        <v>7750.340000000001</v>
      </c>
      <c r="J637">
        <v>717.88</v>
      </c>
      <c r="K637" s="1">
        <f>SUM(H637:J637)</f>
        <v>17967.340000000004</v>
      </c>
      <c r="L637">
        <v>1950</v>
      </c>
      <c r="M637">
        <f>ROUNDUP(K637*3.25%,0)</f>
        <v>584</v>
      </c>
      <c r="N637">
        <f>IF(G637="CATEGORY II",38,IF(G637="CATEGORY III",39,37))*26</f>
        <v>1014</v>
      </c>
      <c r="O637" s="1">
        <f>SUM(K637:N637)</f>
        <v>21515.340000000004</v>
      </c>
      <c r="P637">
        <v>5095</v>
      </c>
      <c r="Q637" s="1">
        <f>P637+O637</f>
        <v>26610.340000000004</v>
      </c>
      <c r="S637" s="1">
        <f>O637/26</f>
        <v>827.513076923077</v>
      </c>
      <c r="T637" s="1">
        <f>K637/26/8*2</f>
        <v>172.76288461538465</v>
      </c>
    </row>
    <row r="638">
      <c r="A638" t="str">
        <f>LEFT(B638,2)</f>
        <v>SK</v>
      </c>
      <c r="B638" t="str">
        <v>SK1752</v>
      </c>
      <c r="C638" t="str">
        <v>ARUMUGAVEL M</v>
      </c>
      <c r="D638" t="str">
        <f>IF(E638="PRODUCTION","DIRECT","INDIRECT")</f>
        <v>DIRECT</v>
      </c>
      <c r="E638" t="str">
        <v>PRODUCTION</v>
      </c>
      <c r="F638" t="str">
        <v>BAND BUILDING-P1</v>
      </c>
      <c r="G638" t="str">
        <v>CATEGORY III</v>
      </c>
      <c r="H638">
        <v>9499.12</v>
      </c>
      <c r="I638">
        <v>7750.340000000001</v>
      </c>
      <c r="J638">
        <v>607.88</v>
      </c>
      <c r="K638" s="1">
        <f>SUM(H638:J638)</f>
        <v>17857.340000000004</v>
      </c>
      <c r="L638">
        <v>1950</v>
      </c>
      <c r="M638">
        <f>ROUNDUP(K638*3.25%,0)</f>
        <v>581</v>
      </c>
      <c r="N638">
        <f>IF(G638="CATEGORY II",38,IF(G638="CATEGORY III",39,37))*26</f>
        <v>1014</v>
      </c>
      <c r="O638" s="1">
        <f>SUM(K638:N638)</f>
        <v>21402.340000000004</v>
      </c>
      <c r="P638">
        <v>4755</v>
      </c>
      <c r="Q638" s="1">
        <f>P638+O638</f>
        <v>26157.340000000004</v>
      </c>
      <c r="S638" s="1">
        <f>O638/26</f>
        <v>823.1669230769232</v>
      </c>
      <c r="T638" s="1">
        <f>K638/26/8*2</f>
        <v>171.70519230769236</v>
      </c>
    </row>
    <row r="639">
      <c r="A639" t="str">
        <f>LEFT(B639,2)</f>
        <v>SK</v>
      </c>
      <c r="B639" t="str">
        <v>SK1762</v>
      </c>
      <c r="C639" t="str">
        <v>MUTHU KRISHNAN R</v>
      </c>
      <c r="D639" t="str">
        <f>IF(E639="PRODUCTION","DIRECT","INDIRECT")</f>
        <v>DIRECT</v>
      </c>
      <c r="E639" t="str">
        <v>PRODUCTION</v>
      </c>
      <c r="F639" t="str">
        <v>TYRE CURING</v>
      </c>
      <c r="G639" t="str">
        <v>CATEGORY III</v>
      </c>
      <c r="H639">
        <v>9499.12</v>
      </c>
      <c r="I639">
        <v>7750.340000000001</v>
      </c>
      <c r="J639">
        <v>607.88</v>
      </c>
      <c r="K639" s="1">
        <f>SUM(H639:J639)</f>
        <v>17857.340000000004</v>
      </c>
      <c r="L639">
        <v>1950</v>
      </c>
      <c r="M639">
        <f>ROUNDUP(K639*3.25%,0)</f>
        <v>581</v>
      </c>
      <c r="N639">
        <f>IF(G639="CATEGORY II",38,IF(G639="CATEGORY III",39,37))*26</f>
        <v>1014</v>
      </c>
      <c r="O639" s="1">
        <f>SUM(K639:N639)</f>
        <v>21402.340000000004</v>
      </c>
      <c r="P639">
        <v>4755</v>
      </c>
      <c r="Q639" s="1">
        <f>P639+O639</f>
        <v>26157.340000000004</v>
      </c>
      <c r="S639" s="1">
        <f>O639/26</f>
        <v>823.1669230769232</v>
      </c>
      <c r="T639" s="1">
        <f>K639/26/8*2</f>
        <v>171.70519230769236</v>
      </c>
    </row>
    <row r="640">
      <c r="A640" t="str">
        <f>LEFT(B640,2)</f>
        <v>SK</v>
      </c>
      <c r="B640" t="str">
        <v>SK1868</v>
      </c>
      <c r="C640" t="str">
        <v>RAJU R</v>
      </c>
      <c r="D640" t="str">
        <f>IF(E640="PRODUCTION","DIRECT","INDIRECT")</f>
        <v>DIRECT</v>
      </c>
      <c r="E640" t="str">
        <v>PRODUCTION</v>
      </c>
      <c r="F640" t="str">
        <v>SOLID TYRE</v>
      </c>
      <c r="G640" t="str">
        <v>CATEGORY III</v>
      </c>
      <c r="H640">
        <v>9499.12</v>
      </c>
      <c r="I640">
        <v>7750.340000000001</v>
      </c>
      <c r="J640">
        <v>607.88</v>
      </c>
      <c r="K640" s="1">
        <f>SUM(H640:J640)</f>
        <v>17857.340000000004</v>
      </c>
      <c r="L640">
        <v>1950</v>
      </c>
      <c r="M640">
        <f>ROUNDUP(K640*3.25%,0)</f>
        <v>581</v>
      </c>
      <c r="N640">
        <f>IF(G640="CATEGORY II",38,IF(G640="CATEGORY III",39,37))*26</f>
        <v>1014</v>
      </c>
      <c r="O640" s="1">
        <f>SUM(K640:N640)</f>
        <v>21402.340000000004</v>
      </c>
      <c r="P640">
        <v>4755</v>
      </c>
      <c r="Q640" s="1">
        <f>P640+O640</f>
        <v>26157.340000000004</v>
      </c>
      <c r="S640" s="1">
        <f>O640/26</f>
        <v>823.1669230769232</v>
      </c>
      <c r="T640" s="1">
        <f>K640/26/8*2</f>
        <v>171.70519230769236</v>
      </c>
    </row>
    <row r="641">
      <c r="A641" t="str">
        <f>LEFT(B641,2)</f>
        <v>SK</v>
      </c>
      <c r="B641" t="str">
        <v>SK1895</v>
      </c>
      <c r="C641" t="str">
        <v>PRASANTH M</v>
      </c>
      <c r="D641" t="str">
        <f>IF(E641="PRODUCTION","DIRECT","INDIRECT")</f>
        <v>DIRECT</v>
      </c>
      <c r="E641" t="str">
        <v>PRODUCTION</v>
      </c>
      <c r="F641" t="str">
        <v>BAND BUILDING-P1</v>
      </c>
      <c r="G641" t="str">
        <v>CATEGORY III</v>
      </c>
      <c r="H641">
        <v>9499.12</v>
      </c>
      <c r="I641">
        <v>7750.340000000001</v>
      </c>
      <c r="J641">
        <v>607.88</v>
      </c>
      <c r="K641" s="1">
        <f>SUM(H641:J641)</f>
        <v>17857.340000000004</v>
      </c>
      <c r="L641">
        <v>1950</v>
      </c>
      <c r="M641">
        <f>ROUNDUP(K641*3.25%,0)</f>
        <v>581</v>
      </c>
      <c r="N641">
        <f>IF(G641="CATEGORY II",38,IF(G641="CATEGORY III",39,37))*26</f>
        <v>1014</v>
      </c>
      <c r="O641" s="1">
        <f>SUM(K641:N641)</f>
        <v>21402.340000000004</v>
      </c>
      <c r="P641">
        <v>4755</v>
      </c>
      <c r="Q641" s="1">
        <f>P641+O641</f>
        <v>26157.340000000004</v>
      </c>
      <c r="S641" s="1">
        <f>O641/26</f>
        <v>823.1669230769232</v>
      </c>
      <c r="T641" s="1">
        <f>K641/26/8*2</f>
        <v>171.70519230769236</v>
      </c>
    </row>
    <row r="642">
      <c r="A642" t="str">
        <f>LEFT(B642,2)</f>
        <v>SK</v>
      </c>
      <c r="B642" t="str">
        <v>SK1961</v>
      </c>
      <c r="C642" t="str">
        <v>SUDHAKAR S</v>
      </c>
      <c r="D642" t="str">
        <f>IF(E642="PRODUCTION","DIRECT","INDIRECT")</f>
        <v>INDIRECT</v>
      </c>
      <c r="E642" t="str">
        <v>EHS</v>
      </c>
      <c r="F642" t="str">
        <v>EHS</v>
      </c>
      <c r="G642" t="str">
        <v>CATEGORY III</v>
      </c>
      <c r="H642">
        <v>9499.12</v>
      </c>
      <c r="I642">
        <v>7750.340000000001</v>
      </c>
      <c r="J642">
        <v>607.88</v>
      </c>
      <c r="K642" s="1">
        <f>SUM(H642:J642)</f>
        <v>17857.340000000004</v>
      </c>
      <c r="L642">
        <v>1950</v>
      </c>
      <c r="M642">
        <f>ROUNDUP(K642*3.25%,0)</f>
        <v>581</v>
      </c>
      <c r="N642">
        <f>IF(G642="CATEGORY II",38,IF(G642="CATEGORY III",39,37))*26</f>
        <v>1014</v>
      </c>
      <c r="O642" s="1">
        <f>SUM(K642:N642)</f>
        <v>21402.340000000004</v>
      </c>
      <c r="P642">
        <v>4755</v>
      </c>
      <c r="Q642" s="1">
        <f>P642+O642</f>
        <v>26157.340000000004</v>
      </c>
      <c r="S642" s="1">
        <f>O642/26</f>
        <v>823.1669230769232</v>
      </c>
      <c r="T642" s="1">
        <f>K642/26/8*2</f>
        <v>171.70519230769236</v>
      </c>
    </row>
    <row r="643">
      <c r="A643" t="str">
        <f>LEFT(B643,2)</f>
        <v>SK</v>
      </c>
      <c r="B643" t="str">
        <v>SK1965</v>
      </c>
      <c r="C643" t="str">
        <v>ARUNACHALAM A</v>
      </c>
      <c r="D643" t="str">
        <f>IF(E643="PRODUCTION","DIRECT","INDIRECT")</f>
        <v>INDIRECT</v>
      </c>
      <c r="E643" t="str">
        <v>ENGINEERING</v>
      </c>
      <c r="F643" t="str">
        <v>MOULD SHOP</v>
      </c>
      <c r="G643" t="str">
        <v>CATEGORY III</v>
      </c>
      <c r="H643">
        <v>9499.12</v>
      </c>
      <c r="I643">
        <v>7750.340000000001</v>
      </c>
      <c r="J643">
        <v>607.88</v>
      </c>
      <c r="K643" s="1">
        <f>SUM(H643:J643)</f>
        <v>17857.340000000004</v>
      </c>
      <c r="L643">
        <v>1950</v>
      </c>
      <c r="M643">
        <f>ROUNDUP(K643*3.25%,0)</f>
        <v>581</v>
      </c>
      <c r="N643">
        <f>IF(G643="CATEGORY II",38,IF(G643="CATEGORY III",39,37))*26</f>
        <v>1014</v>
      </c>
      <c r="O643" s="1">
        <f>SUM(K643:N643)</f>
        <v>21402.340000000004</v>
      </c>
      <c r="P643">
        <v>4755</v>
      </c>
      <c r="Q643" s="1">
        <f>P643+O643</f>
        <v>26157.340000000004</v>
      </c>
      <c r="S643" s="1">
        <f>O643/26</f>
        <v>823.1669230769232</v>
      </c>
      <c r="T643" s="1">
        <f>K643/26/8*2</f>
        <v>171.70519230769236</v>
      </c>
    </row>
    <row r="644">
      <c r="A644" t="str">
        <f>LEFT(B644,2)</f>
        <v>SK</v>
      </c>
      <c r="B644" t="str">
        <v>SK1966</v>
      </c>
      <c r="C644" t="str">
        <v>KALAI SELVAN G</v>
      </c>
      <c r="D644" t="str">
        <f>IF(E644="PRODUCTION","DIRECT","INDIRECT")</f>
        <v>INDIRECT</v>
      </c>
      <c r="E644" t="str">
        <v>ENGINEERING</v>
      </c>
      <c r="F644" t="str">
        <v>TBM - DC Preparation</v>
      </c>
      <c r="G644" t="str">
        <v>CATEGORY III</v>
      </c>
      <c r="H644">
        <v>9499.12</v>
      </c>
      <c r="I644">
        <v>7750.340000000001</v>
      </c>
      <c r="J644">
        <v>607.88</v>
      </c>
      <c r="K644" s="1">
        <f>SUM(H644:J644)</f>
        <v>17857.340000000004</v>
      </c>
      <c r="L644">
        <v>1950</v>
      </c>
      <c r="M644">
        <f>ROUNDUP(K644*3.25%,0)</f>
        <v>581</v>
      </c>
      <c r="N644">
        <f>IF(G644="CATEGORY II",38,IF(G644="CATEGORY III",39,37))*26</f>
        <v>1014</v>
      </c>
      <c r="O644" s="1">
        <f>SUM(K644:N644)</f>
        <v>21402.340000000004</v>
      </c>
      <c r="P644">
        <v>4755</v>
      </c>
      <c r="Q644" s="1">
        <f>P644+O644</f>
        <v>26157.340000000004</v>
      </c>
      <c r="S644" s="1">
        <f>O644/26</f>
        <v>823.1669230769232</v>
      </c>
      <c r="T644" s="1">
        <f>K644/26/8*2</f>
        <v>171.70519230769236</v>
      </c>
    </row>
    <row r="645">
      <c r="A645" t="str">
        <f>LEFT(B645,2)</f>
        <v>SK</v>
      </c>
      <c r="B645" t="str">
        <v>SK1972</v>
      </c>
      <c r="C645" t="str">
        <v>ANISH KUMAR S</v>
      </c>
      <c r="D645" t="str">
        <f>IF(E645="PRODUCTION","DIRECT","INDIRECT")</f>
        <v>DIRECT</v>
      </c>
      <c r="E645" t="str">
        <v>PRODUCTION</v>
      </c>
      <c r="F645" t="str">
        <v>TYRE CURING</v>
      </c>
      <c r="G645" t="str">
        <v>CATEGORY III</v>
      </c>
      <c r="H645">
        <v>9499.12</v>
      </c>
      <c r="I645">
        <v>7750.340000000001</v>
      </c>
      <c r="J645">
        <v>607.88</v>
      </c>
      <c r="K645" s="1">
        <f>SUM(H645:J645)</f>
        <v>17857.340000000004</v>
      </c>
      <c r="L645">
        <v>1950</v>
      </c>
      <c r="M645">
        <f>ROUNDUP(K645*3.25%,0)</f>
        <v>581</v>
      </c>
      <c r="N645">
        <f>IF(G645="CATEGORY II",38,IF(G645="CATEGORY III",39,37))*26</f>
        <v>1014</v>
      </c>
      <c r="O645" s="1">
        <f>SUM(K645:N645)</f>
        <v>21402.340000000004</v>
      </c>
      <c r="P645">
        <v>4755</v>
      </c>
      <c r="Q645" s="1">
        <f>P645+O645</f>
        <v>26157.340000000004</v>
      </c>
      <c r="S645" s="1">
        <f>O645/26</f>
        <v>823.1669230769232</v>
      </c>
      <c r="T645" s="1">
        <f>K645/26/8*2</f>
        <v>171.70519230769236</v>
      </c>
    </row>
    <row r="646">
      <c r="A646" t="str">
        <f>LEFT(B646,2)</f>
        <v>SK</v>
      </c>
      <c r="B646" t="str">
        <v>SK2011</v>
      </c>
      <c r="C646" t="str">
        <v>MUTHU KUMAR S</v>
      </c>
      <c r="D646" t="str">
        <f>IF(E646="PRODUCTION","DIRECT","INDIRECT")</f>
        <v>DIRECT</v>
      </c>
      <c r="E646" t="str">
        <v>PRODUCTION</v>
      </c>
      <c r="F646" t="str">
        <v>BAND BUILDING-P1</v>
      </c>
      <c r="G646" t="str">
        <v>CATEGORY III</v>
      </c>
      <c r="H646">
        <v>9499.12</v>
      </c>
      <c r="I646">
        <v>7750.340000000001</v>
      </c>
      <c r="J646">
        <v>757.88</v>
      </c>
      <c r="K646" s="1">
        <f>SUM(H646:J646)</f>
        <v>18007.340000000004</v>
      </c>
      <c r="L646">
        <v>1950</v>
      </c>
      <c r="M646">
        <f>ROUNDUP(K646*3.25%,0)</f>
        <v>586</v>
      </c>
      <c r="N646">
        <f>IF(G646="CATEGORY II",38,IF(G646="CATEGORY III",39,37))*26</f>
        <v>1014</v>
      </c>
      <c r="O646" s="1">
        <f>SUM(K646:N646)</f>
        <v>21557.340000000004</v>
      </c>
      <c r="P646">
        <v>5105</v>
      </c>
      <c r="Q646" s="1">
        <f>P646+O646</f>
        <v>26662.340000000004</v>
      </c>
      <c r="S646" s="1">
        <f>O646/26</f>
        <v>829.1284615384617</v>
      </c>
      <c r="T646" s="1">
        <f>K646/26/8*2</f>
        <v>173.14750000000004</v>
      </c>
    </row>
    <row r="647">
      <c r="A647" t="str">
        <f>LEFT(B647,2)</f>
        <v>SK</v>
      </c>
      <c r="B647" t="str">
        <v>SK2014</v>
      </c>
      <c r="C647" t="str">
        <v>RAMESH C</v>
      </c>
      <c r="D647" t="str">
        <f>IF(E647="PRODUCTION","DIRECT","INDIRECT")</f>
        <v>INDIRECT</v>
      </c>
      <c r="E647" t="str">
        <v>ENGINEERING</v>
      </c>
      <c r="F647" t="str">
        <v>EEI-TBM</v>
      </c>
      <c r="G647" t="str">
        <v>CATEGORY III</v>
      </c>
      <c r="H647">
        <v>9499.12</v>
      </c>
      <c r="I647">
        <v>7750.340000000001</v>
      </c>
      <c r="J647">
        <v>757.88</v>
      </c>
      <c r="K647" s="1">
        <f>SUM(H647:J647)</f>
        <v>18007.340000000004</v>
      </c>
      <c r="L647">
        <v>1950</v>
      </c>
      <c r="M647">
        <f>ROUNDUP(K647*3.25%,0)</f>
        <v>586</v>
      </c>
      <c r="N647">
        <f>IF(G647="CATEGORY II",38,IF(G647="CATEGORY III",39,37))*26</f>
        <v>1014</v>
      </c>
      <c r="O647" s="1">
        <f>SUM(K647:N647)</f>
        <v>21557.340000000004</v>
      </c>
      <c r="P647">
        <v>5105</v>
      </c>
      <c r="Q647" s="1">
        <f>P647+O647</f>
        <v>26662.340000000004</v>
      </c>
      <c r="S647" s="1">
        <f>O647/26</f>
        <v>829.1284615384617</v>
      </c>
      <c r="T647" s="1">
        <f>K647/26/8*2</f>
        <v>173.14750000000004</v>
      </c>
    </row>
    <row r="648">
      <c r="A648" t="str">
        <f>LEFT(B648,2)</f>
        <v>SK</v>
      </c>
      <c r="B648" t="str">
        <v>SK2017</v>
      </c>
      <c r="C648" t="str">
        <v>OOYKKATTAN T</v>
      </c>
      <c r="D648" t="str">
        <f>IF(E648="PRODUCTION","DIRECT","INDIRECT")</f>
        <v>DIRECT</v>
      </c>
      <c r="E648" t="str">
        <v>PRODUCTION</v>
      </c>
      <c r="F648" t="str">
        <v>BIAS CUTTING-2</v>
      </c>
      <c r="G648" t="str">
        <v>CATEGORY III</v>
      </c>
      <c r="H648">
        <v>9499.12</v>
      </c>
      <c r="I648">
        <v>7750.340000000001</v>
      </c>
      <c r="J648">
        <v>717.88</v>
      </c>
      <c r="K648" s="1">
        <f>SUM(H648:J648)</f>
        <v>17967.340000000004</v>
      </c>
      <c r="L648">
        <v>1950</v>
      </c>
      <c r="M648">
        <f>ROUNDUP(K648*3.25%,0)</f>
        <v>584</v>
      </c>
      <c r="N648">
        <f>IF(G648="CATEGORY II",38,IF(G648="CATEGORY III",39,37))*26</f>
        <v>1014</v>
      </c>
      <c r="O648" s="1">
        <f>SUM(K648:N648)</f>
        <v>21515.340000000004</v>
      </c>
      <c r="P648">
        <v>5095</v>
      </c>
      <c r="Q648" s="1">
        <f>P648+O648</f>
        <v>26610.340000000004</v>
      </c>
      <c r="S648" s="1">
        <f>O648/26</f>
        <v>827.513076923077</v>
      </c>
      <c r="T648" s="1">
        <f>K648/26/8*2</f>
        <v>172.76288461538465</v>
      </c>
    </row>
    <row r="649">
      <c r="A649" t="str">
        <f>LEFT(B649,2)</f>
        <v>SK</v>
      </c>
      <c r="B649" t="str">
        <v>SK2035</v>
      </c>
      <c r="C649" t="str">
        <v>JENIT M</v>
      </c>
      <c r="D649" t="str">
        <f>IF(E649="PRODUCTION","DIRECT","INDIRECT")</f>
        <v>DIRECT</v>
      </c>
      <c r="E649" t="str">
        <v>PRODUCTION</v>
      </c>
      <c r="F649" t="str">
        <v>BEAD WINDING</v>
      </c>
      <c r="G649" t="str">
        <v>CATEGORY III</v>
      </c>
      <c r="H649">
        <v>9499.12</v>
      </c>
      <c r="I649">
        <v>7750.340000000001</v>
      </c>
      <c r="J649">
        <v>607.88</v>
      </c>
      <c r="K649" s="1">
        <f>SUM(H649:J649)</f>
        <v>17857.340000000004</v>
      </c>
      <c r="L649">
        <v>1950</v>
      </c>
      <c r="M649">
        <f>ROUNDUP(K649*3.25%,0)</f>
        <v>581</v>
      </c>
      <c r="N649">
        <f>IF(G649="CATEGORY II",38,IF(G649="CATEGORY III",39,37))*26</f>
        <v>1014</v>
      </c>
      <c r="O649" s="1">
        <f>SUM(K649:N649)</f>
        <v>21402.340000000004</v>
      </c>
      <c r="P649">
        <v>4755</v>
      </c>
      <c r="Q649" s="1">
        <f>P649+O649</f>
        <v>26157.340000000004</v>
      </c>
      <c r="S649" s="1">
        <f>O649/26</f>
        <v>823.1669230769232</v>
      </c>
      <c r="T649" s="1">
        <f>K649/26/8*2</f>
        <v>171.70519230769236</v>
      </c>
    </row>
    <row r="650">
      <c r="A650" t="str">
        <f>LEFT(B650,2)</f>
        <v>SK</v>
      </c>
      <c r="B650" t="str">
        <v>SK2045</v>
      </c>
      <c r="C650" t="str">
        <v>CHIDAMBARAM S</v>
      </c>
      <c r="D650" t="str">
        <f>IF(E650="PRODUCTION","DIRECT","INDIRECT")</f>
        <v>DIRECT</v>
      </c>
      <c r="E650" t="str">
        <v>PRODUCTION</v>
      </c>
      <c r="F650" t="str">
        <v>TYRE BUILDING-P3</v>
      </c>
      <c r="G650" t="str">
        <v>CATEGORY III</v>
      </c>
      <c r="H650">
        <v>9499.12</v>
      </c>
      <c r="I650">
        <v>7750.340000000001</v>
      </c>
      <c r="J650">
        <v>607.88</v>
      </c>
      <c r="K650" s="1">
        <f>SUM(H650:J650)</f>
        <v>17857.340000000004</v>
      </c>
      <c r="L650">
        <v>1950</v>
      </c>
      <c r="M650">
        <f>ROUNDUP(K650*3.25%,0)</f>
        <v>581</v>
      </c>
      <c r="N650">
        <f>IF(G650="CATEGORY II",38,IF(G650="CATEGORY III",39,37))*26</f>
        <v>1014</v>
      </c>
      <c r="O650" s="1">
        <f>SUM(K650:N650)</f>
        <v>21402.340000000004</v>
      </c>
      <c r="P650">
        <v>4755</v>
      </c>
      <c r="Q650" s="1">
        <f>P650+O650</f>
        <v>26157.340000000004</v>
      </c>
      <c r="S650" s="1">
        <f>O650/26</f>
        <v>823.1669230769232</v>
      </c>
      <c r="T650" s="1">
        <f>K650/26/8*2</f>
        <v>171.70519230769236</v>
      </c>
    </row>
    <row r="651">
      <c r="A651" t="str">
        <f>LEFT(B651,2)</f>
        <v>SK</v>
      </c>
      <c r="B651" t="str">
        <v>SK2058</v>
      </c>
      <c r="C651" t="str">
        <v>SUBBIAH S</v>
      </c>
      <c r="D651" t="str">
        <f>IF(E651="PRODUCTION","DIRECT","INDIRECT")</f>
        <v>INDIRECT</v>
      </c>
      <c r="E651" t="str">
        <v>QUALITY CONTROL</v>
      </c>
      <c r="F651" t="str">
        <v>Final Finish QA</v>
      </c>
      <c r="G651" t="str">
        <v>CATEGORY III</v>
      </c>
      <c r="H651">
        <v>9499.12</v>
      </c>
      <c r="I651">
        <v>7750.340000000001</v>
      </c>
      <c r="J651">
        <v>607.88</v>
      </c>
      <c r="K651" s="1">
        <f>SUM(H651:J651)</f>
        <v>17857.340000000004</v>
      </c>
      <c r="L651">
        <v>1950</v>
      </c>
      <c r="M651">
        <f>ROUNDUP(K651*3.25%,0)</f>
        <v>581</v>
      </c>
      <c r="N651">
        <f>IF(G651="CATEGORY II",38,IF(G651="CATEGORY III",39,37))*26</f>
        <v>1014</v>
      </c>
      <c r="O651" s="1">
        <f>SUM(K651:N651)</f>
        <v>21402.340000000004</v>
      </c>
      <c r="P651">
        <v>4755</v>
      </c>
      <c r="Q651" s="1">
        <f>P651+O651</f>
        <v>26157.340000000004</v>
      </c>
      <c r="S651" s="1">
        <f>O651/26</f>
        <v>823.1669230769232</v>
      </c>
      <c r="T651" s="1">
        <f>K651/26/8*2</f>
        <v>171.70519230769236</v>
      </c>
    </row>
    <row r="652">
      <c r="A652" t="str">
        <f>LEFT(B652,2)</f>
        <v>SK</v>
      </c>
      <c r="B652" t="str">
        <v>SK2122</v>
      </c>
      <c r="C652" t="str">
        <v>ROBIN KUMAR J</v>
      </c>
      <c r="D652" t="str">
        <f>IF(E652="PRODUCTION","DIRECT","INDIRECT")</f>
        <v>INDIRECT</v>
      </c>
      <c r="E652" t="str">
        <v>ENGINEERING</v>
      </c>
      <c r="F652" t="str">
        <v>TBM - DC Preparation</v>
      </c>
      <c r="G652" t="str">
        <v>CATEGORY II</v>
      </c>
      <c r="H652">
        <v>9239.12</v>
      </c>
      <c r="I652">
        <v>7750.340000000001</v>
      </c>
      <c r="J652">
        <v>587.88</v>
      </c>
      <c r="K652" s="1">
        <f>SUM(H652:J652)</f>
        <v>17577.340000000004</v>
      </c>
      <c r="L652">
        <v>1950</v>
      </c>
      <c r="M652">
        <f>ROUNDUP(K652*3.25%,0)</f>
        <v>572</v>
      </c>
      <c r="N652">
        <f>IF(G652="CATEGORY II",38,IF(G652="CATEGORY III",39,37))*26</f>
        <v>988</v>
      </c>
      <c r="O652" s="1">
        <f>SUM(K652:N652)</f>
        <v>21087.340000000004</v>
      </c>
      <c r="P652">
        <v>4605</v>
      </c>
      <c r="Q652" s="1">
        <f>P652+O652</f>
        <v>25692.340000000004</v>
      </c>
      <c r="S652" s="1">
        <f>O652/26</f>
        <v>811.0515384615386</v>
      </c>
      <c r="T652" s="1">
        <f>K652/26/8*2</f>
        <v>169.01288461538465</v>
      </c>
    </row>
    <row r="653">
      <c r="A653" t="str">
        <f>LEFT(B653,2)</f>
        <v>SK</v>
      </c>
      <c r="B653" t="str">
        <v>SK2131</v>
      </c>
      <c r="C653" t="str">
        <v>THANGA VEL S</v>
      </c>
      <c r="D653" t="str">
        <f>IF(E653="PRODUCTION","DIRECT","INDIRECT")</f>
        <v>INDIRECT</v>
      </c>
      <c r="E653" t="str">
        <v>QUALITY CONTROL</v>
      </c>
      <c r="F653" t="str">
        <v>Tire building QA</v>
      </c>
      <c r="G653" t="str">
        <v>CATEGORY II</v>
      </c>
      <c r="H653">
        <v>9239.12</v>
      </c>
      <c r="I653">
        <v>7750.340000000001</v>
      </c>
      <c r="J653">
        <v>587.88</v>
      </c>
      <c r="K653" s="1">
        <f>SUM(H653:J653)</f>
        <v>17577.340000000004</v>
      </c>
      <c r="L653">
        <v>1950</v>
      </c>
      <c r="M653">
        <f>ROUNDUP(K653*3.25%,0)</f>
        <v>572</v>
      </c>
      <c r="N653">
        <f>IF(G653="CATEGORY II",38,IF(G653="CATEGORY III",39,37))*26</f>
        <v>988</v>
      </c>
      <c r="O653" s="1">
        <f>SUM(K653:N653)</f>
        <v>21087.340000000004</v>
      </c>
      <c r="P653">
        <v>4605</v>
      </c>
      <c r="Q653" s="1">
        <f>P653+O653</f>
        <v>25692.340000000004</v>
      </c>
      <c r="S653" s="1">
        <f>O653/26</f>
        <v>811.0515384615386</v>
      </c>
      <c r="T653" s="1">
        <f>K653/26/8*2</f>
        <v>169.01288461538465</v>
      </c>
    </row>
    <row r="654">
      <c r="A654" t="str">
        <f>LEFT(B654,2)</f>
        <v>SK</v>
      </c>
      <c r="B654" t="str">
        <v>SK2136</v>
      </c>
      <c r="C654" t="str">
        <v>VINOTH KUMAR J</v>
      </c>
      <c r="D654" t="str">
        <f>IF(E654="PRODUCTION","DIRECT","INDIRECT")</f>
        <v>INDIRECT</v>
      </c>
      <c r="E654" t="str">
        <v>ENGINEERING</v>
      </c>
      <c r="F654" t="str">
        <v>TBM - BD</v>
      </c>
      <c r="G654" t="str">
        <v>CATEGORY II</v>
      </c>
      <c r="H654">
        <v>9239.12</v>
      </c>
      <c r="I654">
        <v>7750.340000000001</v>
      </c>
      <c r="J654">
        <v>587.88</v>
      </c>
      <c r="K654" s="1">
        <f>SUM(H654:J654)</f>
        <v>17577.340000000004</v>
      </c>
      <c r="L654">
        <v>1950</v>
      </c>
      <c r="M654">
        <f>ROUNDUP(K654*3.25%,0)</f>
        <v>572</v>
      </c>
      <c r="N654">
        <f>IF(G654="CATEGORY II",38,IF(G654="CATEGORY III",39,37))*26</f>
        <v>988</v>
      </c>
      <c r="O654" s="1">
        <f>SUM(K654:N654)</f>
        <v>21087.340000000004</v>
      </c>
      <c r="P654">
        <v>4605</v>
      </c>
      <c r="Q654" s="1">
        <f>P654+O654</f>
        <v>25692.340000000004</v>
      </c>
      <c r="S654" s="1">
        <f>O654/26</f>
        <v>811.0515384615386</v>
      </c>
      <c r="T654" s="1">
        <f>K654/26/8*2</f>
        <v>169.01288461538465</v>
      </c>
    </row>
    <row r="655">
      <c r="A655" t="str">
        <f>LEFT(B655,2)</f>
        <v>SK</v>
      </c>
      <c r="B655" t="str">
        <v>SK2139</v>
      </c>
      <c r="C655" t="str">
        <v>JEYARAM A MUTHUKRISHNAN M</v>
      </c>
      <c r="D655" t="str">
        <f>IF(E655="PRODUCTION","DIRECT","INDIRECT")</f>
        <v>DIRECT</v>
      </c>
      <c r="E655" t="str">
        <v>PRODUCTION</v>
      </c>
      <c r="F655" t="str">
        <v>TYRE BUILDING-P1</v>
      </c>
      <c r="G655" t="str">
        <v>CATEGORY II</v>
      </c>
      <c r="H655">
        <v>9239.12</v>
      </c>
      <c r="I655">
        <v>7750.340000000001</v>
      </c>
      <c r="J655">
        <v>587.88</v>
      </c>
      <c r="K655" s="1">
        <f>SUM(H655:J655)</f>
        <v>17577.340000000004</v>
      </c>
      <c r="L655">
        <v>1950</v>
      </c>
      <c r="M655">
        <f>ROUNDUP(K655*3.25%,0)</f>
        <v>572</v>
      </c>
      <c r="N655">
        <f>IF(G655="CATEGORY II",38,IF(G655="CATEGORY III",39,37))*26</f>
        <v>988</v>
      </c>
      <c r="O655" s="1">
        <f>SUM(K655:N655)</f>
        <v>21087.340000000004</v>
      </c>
      <c r="P655">
        <v>4605</v>
      </c>
      <c r="Q655" s="1">
        <f>P655+O655</f>
        <v>25692.340000000004</v>
      </c>
      <c r="S655" s="1">
        <f>O655/26</f>
        <v>811.0515384615386</v>
      </c>
      <c r="T655" s="1">
        <f>K655/26/8*2</f>
        <v>169.01288461538465</v>
      </c>
    </row>
    <row r="656">
      <c r="A656" t="str">
        <f>LEFT(B656,2)</f>
        <v>SK</v>
      </c>
      <c r="B656" t="str">
        <v>SK2142</v>
      </c>
      <c r="C656" t="str">
        <v>MUPPIDATHI C</v>
      </c>
      <c r="D656" t="str">
        <f>IF(E656="PRODUCTION","DIRECT","INDIRECT")</f>
        <v>DIRECT</v>
      </c>
      <c r="E656" t="str">
        <v>PRODUCTION</v>
      </c>
      <c r="F656" t="str">
        <v>BEAD WINDING</v>
      </c>
      <c r="G656" t="str">
        <v>CATEGORY II</v>
      </c>
      <c r="H656">
        <v>9239.12</v>
      </c>
      <c r="I656">
        <v>7750.340000000001</v>
      </c>
      <c r="J656">
        <v>587.88</v>
      </c>
      <c r="K656" s="1">
        <f>SUM(H656:J656)</f>
        <v>17577.340000000004</v>
      </c>
      <c r="L656">
        <v>1950</v>
      </c>
      <c r="M656">
        <f>ROUNDUP(K656*3.25%,0)</f>
        <v>572</v>
      </c>
      <c r="N656">
        <f>IF(G656="CATEGORY II",38,IF(G656="CATEGORY III",39,37))*26</f>
        <v>988</v>
      </c>
      <c r="O656" s="1">
        <f>SUM(K656:N656)</f>
        <v>21087.340000000004</v>
      </c>
      <c r="P656">
        <v>4605</v>
      </c>
      <c r="Q656" s="1">
        <f>P656+O656</f>
        <v>25692.340000000004</v>
      </c>
      <c r="S656" s="1">
        <f>O656/26</f>
        <v>811.0515384615386</v>
      </c>
      <c r="T656" s="1">
        <f>K656/26/8*2</f>
        <v>169.01288461538465</v>
      </c>
    </row>
    <row r="657">
      <c r="A657" t="str">
        <f>LEFT(B657,2)</f>
        <v>SK</v>
      </c>
      <c r="B657" t="str">
        <v>SK2149</v>
      </c>
      <c r="C657" t="str">
        <v>SATHISH KUMAR C</v>
      </c>
      <c r="D657" t="str">
        <f>IF(E657="PRODUCTION","DIRECT","INDIRECT")</f>
        <v>DIRECT</v>
      </c>
      <c r="E657" t="str">
        <v>PRODUCTION</v>
      </c>
      <c r="F657" t="str">
        <v>TYRE BUILDING-P2</v>
      </c>
      <c r="G657" t="str">
        <v>CATEGORY II</v>
      </c>
      <c r="H657">
        <v>9239.12</v>
      </c>
      <c r="I657">
        <v>7750.340000000001</v>
      </c>
      <c r="J657">
        <v>587.88</v>
      </c>
      <c r="K657" s="1">
        <f>SUM(H657:J657)</f>
        <v>17577.340000000004</v>
      </c>
      <c r="L657">
        <v>1950</v>
      </c>
      <c r="M657">
        <f>ROUNDUP(K657*3.25%,0)</f>
        <v>572</v>
      </c>
      <c r="N657">
        <f>IF(G657="CATEGORY II",38,IF(G657="CATEGORY III",39,37))*26</f>
        <v>988</v>
      </c>
      <c r="O657" s="1">
        <f>SUM(K657:N657)</f>
        <v>21087.340000000004</v>
      </c>
      <c r="P657">
        <v>4605</v>
      </c>
      <c r="Q657" s="1">
        <f>P657+O657</f>
        <v>25692.340000000004</v>
      </c>
      <c r="S657" s="1">
        <f>O657/26</f>
        <v>811.0515384615386</v>
      </c>
      <c r="T657" s="1">
        <f>K657/26/8*2</f>
        <v>169.01288461538465</v>
      </c>
    </row>
    <row r="658">
      <c r="A658" t="str">
        <f>LEFT(B658,2)</f>
        <v>SK</v>
      </c>
      <c r="B658" t="str">
        <v>SK2152</v>
      </c>
      <c r="C658" t="str">
        <v>HEMARAJ M</v>
      </c>
      <c r="D658" t="str">
        <f>IF(E658="PRODUCTION","DIRECT","INDIRECT")</f>
        <v>DIRECT</v>
      </c>
      <c r="E658" t="str">
        <v>PRODUCTION</v>
      </c>
      <c r="F658" t="str">
        <v>AUTO BIASCUTTER</v>
      </c>
      <c r="G658" t="str">
        <v>CATEGORY II</v>
      </c>
      <c r="H658">
        <v>9239.12</v>
      </c>
      <c r="I658">
        <v>7750.340000000001</v>
      </c>
      <c r="J658">
        <v>587.88</v>
      </c>
      <c r="K658" s="1">
        <f>SUM(H658:J658)</f>
        <v>17577.340000000004</v>
      </c>
      <c r="L658">
        <v>1950</v>
      </c>
      <c r="M658">
        <f>ROUNDUP(K658*3.25%,0)</f>
        <v>572</v>
      </c>
      <c r="N658">
        <f>IF(G658="CATEGORY II",38,IF(G658="CATEGORY III",39,37))*26</f>
        <v>988</v>
      </c>
      <c r="O658" s="1">
        <f>SUM(K658:N658)</f>
        <v>21087.340000000004</v>
      </c>
      <c r="P658">
        <v>4605</v>
      </c>
      <c r="Q658" s="1">
        <f>P658+O658</f>
        <v>25692.340000000004</v>
      </c>
      <c r="S658" s="1">
        <f>O658/26</f>
        <v>811.0515384615386</v>
      </c>
      <c r="T658" s="1">
        <f>K658/26/8*2</f>
        <v>169.01288461538465</v>
      </c>
    </row>
    <row r="659">
      <c r="A659" t="str">
        <f>LEFT(B659,2)</f>
        <v>SK</v>
      </c>
      <c r="B659" t="str">
        <v>SK2173</v>
      </c>
      <c r="C659" t="str">
        <v>CHOTOAN RAM</v>
      </c>
      <c r="D659" t="str">
        <f>IF(E659="PRODUCTION","DIRECT","INDIRECT")</f>
        <v>DIRECT</v>
      </c>
      <c r="E659" t="str">
        <v>PRODUCTION</v>
      </c>
      <c r="F659" t="str">
        <v>TYRE CURING</v>
      </c>
      <c r="G659" t="str">
        <v>CATEGORY II</v>
      </c>
      <c r="H659">
        <v>9239.12</v>
      </c>
      <c r="I659">
        <v>7750.340000000001</v>
      </c>
      <c r="J659">
        <v>587.88</v>
      </c>
      <c r="K659" s="1">
        <f>SUM(H659:J659)</f>
        <v>17577.340000000004</v>
      </c>
      <c r="L659">
        <v>1950</v>
      </c>
      <c r="M659">
        <f>ROUNDUP(K659*3.25%,0)</f>
        <v>572</v>
      </c>
      <c r="N659">
        <f>IF(G659="CATEGORY II",38,IF(G659="CATEGORY III",39,37))*26</f>
        <v>988</v>
      </c>
      <c r="O659" s="1">
        <f>SUM(K659:N659)</f>
        <v>21087.340000000004</v>
      </c>
      <c r="P659">
        <v>4605</v>
      </c>
      <c r="Q659" s="1">
        <f>P659+O659</f>
        <v>25692.340000000004</v>
      </c>
      <c r="S659" s="1">
        <f>O659/26</f>
        <v>811.0515384615386</v>
      </c>
      <c r="T659" s="1">
        <f>K659/26/8*2</f>
        <v>169.01288461538465</v>
      </c>
    </row>
    <row r="660">
      <c r="A660" t="str">
        <f>LEFT(B660,2)</f>
        <v>SK</v>
      </c>
      <c r="B660" t="str">
        <v>SK2185</v>
      </c>
      <c r="C660" t="str">
        <v>SANUJ KUMAR</v>
      </c>
      <c r="D660" t="str">
        <f>IF(E660="PRODUCTION","DIRECT","INDIRECT")</f>
        <v>DIRECT</v>
      </c>
      <c r="E660" t="str">
        <v>PRODUCTION</v>
      </c>
      <c r="F660" t="str">
        <v>BIAS CUTTING-4</v>
      </c>
      <c r="G660" t="str">
        <v>CATEGORY II</v>
      </c>
      <c r="H660">
        <v>9239.12</v>
      </c>
      <c r="I660">
        <v>7750.340000000001</v>
      </c>
      <c r="J660">
        <v>587.88</v>
      </c>
      <c r="K660" s="1">
        <f>SUM(H660:J660)</f>
        <v>17577.340000000004</v>
      </c>
      <c r="L660">
        <v>1950</v>
      </c>
      <c r="M660">
        <f>ROUNDUP(K660*3.25%,0)</f>
        <v>572</v>
      </c>
      <c r="N660">
        <f>IF(G660="CATEGORY II",38,IF(G660="CATEGORY III",39,37))*26</f>
        <v>988</v>
      </c>
      <c r="O660" s="1">
        <f>SUM(K660:N660)</f>
        <v>21087.340000000004</v>
      </c>
      <c r="P660">
        <v>4605</v>
      </c>
      <c r="Q660" s="1">
        <f>P660+O660</f>
        <v>25692.340000000004</v>
      </c>
      <c r="S660" s="1">
        <f>O660/26</f>
        <v>811.0515384615386</v>
      </c>
      <c r="T660" s="1">
        <f>K660/26/8*2</f>
        <v>169.01288461538465</v>
      </c>
    </row>
    <row r="661">
      <c r="A661" t="str">
        <f>LEFT(B661,2)</f>
        <v>SK</v>
      </c>
      <c r="B661" t="str">
        <v>SK2219</v>
      </c>
      <c r="C661" t="str">
        <v>MUTHU SELVAM G</v>
      </c>
      <c r="D661" t="str">
        <f>IF(E661="PRODUCTION","DIRECT","INDIRECT")</f>
        <v>DIRECT</v>
      </c>
      <c r="E661" t="str">
        <v>PRODUCTION</v>
      </c>
      <c r="F661" t="str">
        <v>TYRE BUILDING-P3</v>
      </c>
      <c r="G661" t="str">
        <v>CATEGORY II</v>
      </c>
      <c r="H661">
        <v>9239.12</v>
      </c>
      <c r="I661">
        <v>7750.340000000001</v>
      </c>
      <c r="J661">
        <v>587.88</v>
      </c>
      <c r="K661" s="1">
        <f>SUM(H661:J661)</f>
        <v>17577.340000000004</v>
      </c>
      <c r="L661">
        <v>1950</v>
      </c>
      <c r="M661">
        <f>ROUNDUP(K661*3.25%,0)</f>
        <v>572</v>
      </c>
      <c r="N661">
        <f>IF(G661="CATEGORY II",38,IF(G661="CATEGORY III",39,37))*26</f>
        <v>988</v>
      </c>
      <c r="O661" s="1">
        <f>SUM(K661:N661)</f>
        <v>21087.340000000004</v>
      </c>
      <c r="P661">
        <v>4605</v>
      </c>
      <c r="Q661" s="1">
        <f>P661+O661</f>
        <v>25692.340000000004</v>
      </c>
      <c r="S661" s="1">
        <f>O661/26</f>
        <v>811.0515384615386</v>
      </c>
      <c r="T661" s="1">
        <f>K661/26/8*2</f>
        <v>169.01288461538465</v>
      </c>
    </row>
    <row r="662">
      <c r="A662" t="str">
        <f>LEFT(B662,2)</f>
        <v>SK</v>
      </c>
      <c r="B662" t="str">
        <v>SK2226</v>
      </c>
      <c r="C662" t="str">
        <v>GURU NATHAN P</v>
      </c>
      <c r="D662" t="str">
        <f>IF(E662="PRODUCTION","DIRECT","INDIRECT")</f>
        <v>DIRECT</v>
      </c>
      <c r="E662" t="str">
        <v>PRODUCTION</v>
      </c>
      <c r="F662" t="str">
        <v>MIXING</v>
      </c>
      <c r="G662" t="str">
        <v>CATEGORY II</v>
      </c>
      <c r="H662">
        <v>9239.12</v>
      </c>
      <c r="I662">
        <v>7750.340000000001</v>
      </c>
      <c r="J662">
        <v>587.88</v>
      </c>
      <c r="K662" s="1">
        <f>SUM(H662:J662)</f>
        <v>17577.340000000004</v>
      </c>
      <c r="L662">
        <v>1950</v>
      </c>
      <c r="M662">
        <f>ROUNDUP(K662*3.25%,0)</f>
        <v>572</v>
      </c>
      <c r="N662">
        <f>IF(G662="CATEGORY II",38,IF(G662="CATEGORY III",39,37))*26</f>
        <v>988</v>
      </c>
      <c r="O662" s="1">
        <f>SUM(K662:N662)</f>
        <v>21087.340000000004</v>
      </c>
      <c r="P662">
        <v>4605</v>
      </c>
      <c r="Q662" s="1">
        <f>P662+O662</f>
        <v>25692.340000000004</v>
      </c>
      <c r="S662" s="1">
        <f>O662/26</f>
        <v>811.0515384615386</v>
      </c>
      <c r="T662" s="1">
        <f>K662/26/8*2</f>
        <v>169.01288461538465</v>
      </c>
    </row>
    <row r="663">
      <c r="A663" t="str">
        <f>LEFT(B663,2)</f>
        <v>SK</v>
      </c>
      <c r="B663" t="str">
        <v>SK2236</v>
      </c>
      <c r="C663" t="str">
        <v>ARUNACHALAM R</v>
      </c>
      <c r="D663" t="str">
        <f>IF(E663="PRODUCTION","DIRECT","INDIRECT")</f>
        <v>INDIRECT</v>
      </c>
      <c r="E663" t="str">
        <v>QUALITY CONTROL</v>
      </c>
      <c r="F663" t="str">
        <v>Final Finish QA</v>
      </c>
      <c r="G663" t="str">
        <v>CATEGORY II</v>
      </c>
      <c r="H663">
        <v>9239.12</v>
      </c>
      <c r="I663">
        <v>7750.340000000001</v>
      </c>
      <c r="J663">
        <v>587.88</v>
      </c>
      <c r="K663" s="1">
        <f>SUM(H663:J663)</f>
        <v>17577.340000000004</v>
      </c>
      <c r="L663">
        <v>1950</v>
      </c>
      <c r="M663">
        <f>ROUNDUP(K663*3.25%,0)</f>
        <v>572</v>
      </c>
      <c r="N663">
        <f>IF(G663="CATEGORY II",38,IF(G663="CATEGORY III",39,37))*26</f>
        <v>988</v>
      </c>
      <c r="O663" s="1">
        <f>SUM(K663:N663)</f>
        <v>21087.340000000004</v>
      </c>
      <c r="P663">
        <v>4605</v>
      </c>
      <c r="Q663" s="1">
        <f>P663+O663</f>
        <v>25692.340000000004</v>
      </c>
      <c r="S663" s="1">
        <f>O663/26</f>
        <v>811.0515384615386</v>
      </c>
      <c r="T663" s="1">
        <f>K663/26/8*2</f>
        <v>169.01288461538465</v>
      </c>
    </row>
    <row r="664">
      <c r="A664" t="str">
        <f>LEFT(B664,2)</f>
        <v>SK</v>
      </c>
      <c r="B664" t="str">
        <v>SK2238</v>
      </c>
      <c r="C664" t="str">
        <v>KANDASAMY M</v>
      </c>
      <c r="D664" t="str">
        <f>IF(E664="PRODUCTION","DIRECT","INDIRECT")</f>
        <v>DIRECT</v>
      </c>
      <c r="E664" t="str">
        <v>PRODUCTION</v>
      </c>
      <c r="F664" t="str">
        <v>TYRE CURING</v>
      </c>
      <c r="G664" t="str">
        <v>CATEGORY II</v>
      </c>
      <c r="H664">
        <v>9239.12</v>
      </c>
      <c r="I664">
        <v>7750.340000000001</v>
      </c>
      <c r="J664">
        <v>587.88</v>
      </c>
      <c r="K664" s="1">
        <f>SUM(H664:J664)</f>
        <v>17577.340000000004</v>
      </c>
      <c r="L664">
        <v>1950</v>
      </c>
      <c r="M664">
        <f>ROUNDUP(K664*3.25%,0)</f>
        <v>572</v>
      </c>
      <c r="N664">
        <f>IF(G664="CATEGORY II",38,IF(G664="CATEGORY III",39,37))*26</f>
        <v>988</v>
      </c>
      <c r="O664" s="1">
        <f>SUM(K664:N664)</f>
        <v>21087.340000000004</v>
      </c>
      <c r="P664">
        <v>4605</v>
      </c>
      <c r="Q664" s="1">
        <f>P664+O664</f>
        <v>25692.340000000004</v>
      </c>
      <c r="S664" s="1">
        <f>O664/26</f>
        <v>811.0515384615386</v>
      </c>
      <c r="T664" s="1">
        <f>K664/26/8*2</f>
        <v>169.01288461538465</v>
      </c>
    </row>
    <row r="665">
      <c r="A665" t="str">
        <f>LEFT(B665,2)</f>
        <v>SK</v>
      </c>
      <c r="B665" t="str">
        <v>SK2243</v>
      </c>
      <c r="C665" t="str">
        <v>ANTU RAM</v>
      </c>
      <c r="D665" t="str">
        <f>IF(E665="PRODUCTION","DIRECT","INDIRECT")</f>
        <v>DIRECT</v>
      </c>
      <c r="E665" t="str">
        <v>PRODUCTION</v>
      </c>
      <c r="F665" t="str">
        <v>TYRE CURING</v>
      </c>
      <c r="G665" t="str">
        <v>CATEGORY II</v>
      </c>
      <c r="H665">
        <v>9239.12</v>
      </c>
      <c r="I665">
        <v>7750.340000000001</v>
      </c>
      <c r="J665">
        <v>587.88</v>
      </c>
      <c r="K665" s="1">
        <f>SUM(H665:J665)</f>
        <v>17577.340000000004</v>
      </c>
      <c r="L665">
        <v>1950</v>
      </c>
      <c r="M665">
        <f>ROUNDUP(K665*3.25%,0)</f>
        <v>572</v>
      </c>
      <c r="N665">
        <f>IF(G665="CATEGORY II",38,IF(G665="CATEGORY III",39,37))*26</f>
        <v>988</v>
      </c>
      <c r="O665" s="1">
        <f>SUM(K665:N665)</f>
        <v>21087.340000000004</v>
      </c>
      <c r="P665">
        <v>4605</v>
      </c>
      <c r="Q665" s="1">
        <f>P665+O665</f>
        <v>25692.340000000004</v>
      </c>
      <c r="S665" s="1">
        <f>O665/26</f>
        <v>811.0515384615386</v>
      </c>
      <c r="T665" s="1">
        <f>K665/26/8*2</f>
        <v>169.01288461538465</v>
      </c>
    </row>
    <row r="666">
      <c r="A666" t="str">
        <f>LEFT(B666,2)</f>
        <v>SK</v>
      </c>
      <c r="B666" t="str">
        <v>SK2266</v>
      </c>
      <c r="C666" t="str">
        <v>ISARI VELAN M</v>
      </c>
      <c r="D666" t="str">
        <f>IF(E666="PRODUCTION","DIRECT","INDIRECT")</f>
        <v>INDIRECT</v>
      </c>
      <c r="E666" t="str">
        <v>ENGINEERING</v>
      </c>
      <c r="F666" t="str">
        <v>TCM - BD</v>
      </c>
      <c r="G666" t="str">
        <v>CATEGORY II</v>
      </c>
      <c r="H666">
        <v>9239.12</v>
      </c>
      <c r="I666">
        <v>7750.340000000001</v>
      </c>
      <c r="J666">
        <v>587.88</v>
      </c>
      <c r="K666" s="1">
        <f>SUM(H666:J666)</f>
        <v>17577.340000000004</v>
      </c>
      <c r="L666">
        <v>1950</v>
      </c>
      <c r="M666">
        <f>ROUNDUP(K666*3.25%,0)</f>
        <v>572</v>
      </c>
      <c r="N666">
        <f>IF(G666="CATEGORY II",38,IF(G666="CATEGORY III",39,37))*26</f>
        <v>988</v>
      </c>
      <c r="O666" s="1">
        <f>SUM(K666:N666)</f>
        <v>21087.340000000004</v>
      </c>
      <c r="P666">
        <v>4605</v>
      </c>
      <c r="Q666" s="1">
        <f>P666+O666</f>
        <v>25692.340000000004</v>
      </c>
      <c r="S666" s="1">
        <f>O666/26</f>
        <v>811.0515384615386</v>
      </c>
      <c r="T666" s="1">
        <f>K666/26/8*2</f>
        <v>169.01288461538465</v>
      </c>
    </row>
    <row r="667">
      <c r="A667" t="str">
        <f>LEFT(B667,2)</f>
        <v>SK</v>
      </c>
      <c r="B667" t="str">
        <v>SK2274</v>
      </c>
      <c r="C667" t="str">
        <v>MITHILESH KUMAR SAHNI</v>
      </c>
      <c r="D667" t="str">
        <f>IF(E667="PRODUCTION","DIRECT","INDIRECT")</f>
        <v>DIRECT</v>
      </c>
      <c r="E667" t="str">
        <v>PRODUCTION</v>
      </c>
      <c r="F667" t="str">
        <v>EXTRUDER</v>
      </c>
      <c r="G667" t="str">
        <v>CATEGORY II</v>
      </c>
      <c r="H667">
        <v>9239.12</v>
      </c>
      <c r="I667">
        <v>7750.340000000001</v>
      </c>
      <c r="J667">
        <v>577.88</v>
      </c>
      <c r="K667" s="1">
        <f>SUM(H667:J667)</f>
        <v>17567.340000000004</v>
      </c>
      <c r="L667">
        <v>1950</v>
      </c>
      <c r="M667">
        <f>ROUNDUP(K667*3.25%,0)</f>
        <v>571</v>
      </c>
      <c r="N667">
        <f>IF(G667="CATEGORY II",38,IF(G667="CATEGORY III",39,37))*26</f>
        <v>988</v>
      </c>
      <c r="O667" s="1">
        <f>SUM(K667:N667)</f>
        <v>21076.340000000004</v>
      </c>
      <c r="P667">
        <v>4345</v>
      </c>
      <c r="Q667" s="1">
        <f>P667+O667</f>
        <v>25421.340000000004</v>
      </c>
      <c r="S667" s="1">
        <f>O667/26</f>
        <v>810.6284615384617</v>
      </c>
      <c r="T667" s="1">
        <f>K667/26/8*2</f>
        <v>168.9167307692308</v>
      </c>
    </row>
    <row r="668">
      <c r="A668" t="str">
        <f>LEFT(B668,2)</f>
        <v>SK</v>
      </c>
      <c r="B668" t="str">
        <v>SK2275</v>
      </c>
      <c r="C668" t="str">
        <v>SANKAR M</v>
      </c>
      <c r="D668" t="str">
        <f>IF(E668="PRODUCTION","DIRECT","INDIRECT")</f>
        <v>DIRECT</v>
      </c>
      <c r="E668" t="str">
        <v>PRODUCTION</v>
      </c>
      <c r="F668" t="str">
        <v>TYRE BUILDING-P3</v>
      </c>
      <c r="G668" t="str">
        <v>CATEGORY II</v>
      </c>
      <c r="H668">
        <v>9239.12</v>
      </c>
      <c r="I668">
        <v>7750.340000000001</v>
      </c>
      <c r="J668">
        <v>577.88</v>
      </c>
      <c r="K668" s="1">
        <f>SUM(H668:J668)</f>
        <v>17567.340000000004</v>
      </c>
      <c r="L668">
        <v>1950</v>
      </c>
      <c r="M668">
        <f>ROUNDUP(K668*3.25%,0)</f>
        <v>571</v>
      </c>
      <c r="N668">
        <f>IF(G668="CATEGORY II",38,IF(G668="CATEGORY III",39,37))*26</f>
        <v>988</v>
      </c>
      <c r="O668" s="1">
        <f>SUM(K668:N668)</f>
        <v>21076.340000000004</v>
      </c>
      <c r="P668">
        <v>4345</v>
      </c>
      <c r="Q668" s="1">
        <f>P668+O668</f>
        <v>25421.340000000004</v>
      </c>
      <c r="S668" s="1">
        <f>O668/26</f>
        <v>810.6284615384617</v>
      </c>
      <c r="T668" s="1">
        <f>K668/26/8*2</f>
        <v>168.9167307692308</v>
      </c>
    </row>
    <row r="669">
      <c r="A669" t="str">
        <f>LEFT(B669,2)</f>
        <v>SK</v>
      </c>
      <c r="B669" t="str">
        <v>SK2276</v>
      </c>
      <c r="C669" t="str">
        <v>RAHUL KUMAR J</v>
      </c>
      <c r="D669" t="str">
        <f>IF(E669="PRODUCTION","DIRECT","INDIRECT")</f>
        <v>INDIRECT</v>
      </c>
      <c r="E669" t="str">
        <v>ENGINEERING</v>
      </c>
      <c r="F669" t="str">
        <v>TBM - BD</v>
      </c>
      <c r="G669" t="str">
        <v>CATEGORY II</v>
      </c>
      <c r="H669">
        <v>9239.12</v>
      </c>
      <c r="I669">
        <v>7750.340000000001</v>
      </c>
      <c r="J669">
        <v>577.88</v>
      </c>
      <c r="K669" s="1">
        <f>SUM(H669:J669)</f>
        <v>17567.340000000004</v>
      </c>
      <c r="L669">
        <v>1950</v>
      </c>
      <c r="M669">
        <f>ROUNDUP(K669*3.25%,0)</f>
        <v>571</v>
      </c>
      <c r="N669">
        <f>IF(G669="CATEGORY II",38,IF(G669="CATEGORY III",39,37))*26</f>
        <v>988</v>
      </c>
      <c r="O669" s="1">
        <f>SUM(K669:N669)</f>
        <v>21076.340000000004</v>
      </c>
      <c r="P669">
        <v>4345</v>
      </c>
      <c r="Q669" s="1">
        <f>P669+O669</f>
        <v>25421.340000000004</v>
      </c>
      <c r="S669" s="1">
        <f>O669/26</f>
        <v>810.6284615384617</v>
      </c>
      <c r="T669" s="1">
        <f>K669/26/8*2</f>
        <v>168.9167307692308</v>
      </c>
    </row>
    <row r="670">
      <c r="A670" t="str">
        <f>LEFT(B670,2)</f>
        <v>SK</v>
      </c>
      <c r="B670" t="str">
        <v>SK2280</v>
      </c>
      <c r="C670" t="str">
        <v>MOKHTAR RAI</v>
      </c>
      <c r="D670" t="str">
        <f>IF(E670="PRODUCTION","DIRECT","INDIRECT")</f>
        <v>DIRECT</v>
      </c>
      <c r="E670" t="str">
        <v>PRODUCTION</v>
      </c>
      <c r="F670" t="str">
        <v>BAND BUILDING-P1</v>
      </c>
      <c r="G670" t="str">
        <v>CATEGORY II</v>
      </c>
      <c r="H670">
        <v>9239.12</v>
      </c>
      <c r="I670">
        <v>7750.340000000001</v>
      </c>
      <c r="J670">
        <v>577.88</v>
      </c>
      <c r="K670" s="1">
        <f>SUM(H670:J670)</f>
        <v>17567.340000000004</v>
      </c>
      <c r="L670">
        <v>1950</v>
      </c>
      <c r="M670">
        <f>ROUNDUP(K670*3.25%,0)</f>
        <v>571</v>
      </c>
      <c r="N670">
        <f>IF(G670="CATEGORY II",38,IF(G670="CATEGORY III",39,37))*26</f>
        <v>988</v>
      </c>
      <c r="O670" s="1">
        <f>SUM(K670:N670)</f>
        <v>21076.340000000004</v>
      </c>
      <c r="P670">
        <v>4345</v>
      </c>
      <c r="Q670" s="1">
        <f>P670+O670</f>
        <v>25421.340000000004</v>
      </c>
      <c r="S670" s="1">
        <f>O670/26</f>
        <v>810.6284615384617</v>
      </c>
      <c r="T670" s="1">
        <f>K670/26/8*2</f>
        <v>168.9167307692308</v>
      </c>
    </row>
    <row r="671">
      <c r="A671" t="str">
        <f>LEFT(B671,2)</f>
        <v>SK</v>
      </c>
      <c r="B671" t="str">
        <v>SK2281</v>
      </c>
      <c r="C671" t="str">
        <v>SIVARAMAN G</v>
      </c>
      <c r="D671" t="str">
        <f>IF(E671="PRODUCTION","DIRECT","INDIRECT")</f>
        <v>DIRECT</v>
      </c>
      <c r="E671" t="str">
        <v>PRODUCTION</v>
      </c>
      <c r="F671" t="str">
        <v>EXTRUDER</v>
      </c>
      <c r="G671" t="str">
        <v>CATEGORY II</v>
      </c>
      <c r="H671">
        <v>9239.12</v>
      </c>
      <c r="I671">
        <v>7750.340000000001</v>
      </c>
      <c r="J671">
        <v>577.88</v>
      </c>
      <c r="K671" s="1">
        <f>SUM(H671:J671)</f>
        <v>17567.340000000004</v>
      </c>
      <c r="L671">
        <v>1950</v>
      </c>
      <c r="M671">
        <f>ROUNDUP(K671*3.25%,0)</f>
        <v>571</v>
      </c>
      <c r="N671">
        <f>IF(G671="CATEGORY II",38,IF(G671="CATEGORY III",39,37))*26</f>
        <v>988</v>
      </c>
      <c r="O671" s="1">
        <f>SUM(K671:N671)</f>
        <v>21076.340000000004</v>
      </c>
      <c r="P671">
        <v>4345</v>
      </c>
      <c r="Q671" s="1">
        <f>P671+O671</f>
        <v>25421.340000000004</v>
      </c>
      <c r="S671" s="1">
        <f>O671/26</f>
        <v>810.6284615384617</v>
      </c>
      <c r="T671" s="1">
        <f>K671/26/8*2</f>
        <v>168.9167307692308</v>
      </c>
    </row>
    <row r="672">
      <c r="A672" t="str">
        <f>LEFT(B672,2)</f>
        <v>SK</v>
      </c>
      <c r="B672" t="str">
        <v>SK2283</v>
      </c>
      <c r="C672" t="str">
        <v>SARAVANA KUMAR S</v>
      </c>
      <c r="D672" t="str">
        <f>IF(E672="PRODUCTION","DIRECT","INDIRECT")</f>
        <v>INDIRECT</v>
      </c>
      <c r="E672" t="str">
        <v>ENGINEERING</v>
      </c>
      <c r="F672" t="str">
        <v>TCM - BD</v>
      </c>
      <c r="G672" t="str">
        <v>CATEGORY III</v>
      </c>
      <c r="H672">
        <v>9499.12</v>
      </c>
      <c r="I672">
        <v>7750.340000000001</v>
      </c>
      <c r="J672">
        <v>797.88</v>
      </c>
      <c r="K672" s="1">
        <f>SUM(H672:J672)</f>
        <v>18047.340000000004</v>
      </c>
      <c r="L672">
        <v>1950</v>
      </c>
      <c r="M672">
        <f>ROUNDUP(K672*3.25%,0)</f>
        <v>587</v>
      </c>
      <c r="N672">
        <f>IF(G672="CATEGORY II",38,IF(G672="CATEGORY III",39,37))*26</f>
        <v>1014</v>
      </c>
      <c r="O672" s="1">
        <f>SUM(K672:N672)</f>
        <v>21598.340000000004</v>
      </c>
      <c r="P672">
        <v>5125</v>
      </c>
      <c r="Q672" s="1">
        <f>P672+O672</f>
        <v>26723.340000000004</v>
      </c>
      <c r="S672" s="1">
        <f>O672/26</f>
        <v>830.7053846153848</v>
      </c>
      <c r="T672" s="1">
        <f>K672/26/8*2</f>
        <v>173.53211538461542</v>
      </c>
    </row>
    <row r="673">
      <c r="A673" t="str">
        <f>LEFT(B673,2)</f>
        <v>SK</v>
      </c>
      <c r="B673" t="str">
        <v>SK2289</v>
      </c>
      <c r="C673" t="str">
        <v>ARAVIND S</v>
      </c>
      <c r="D673" t="str">
        <f>IF(E673="PRODUCTION","DIRECT","INDIRECT")</f>
        <v>DIRECT</v>
      </c>
      <c r="E673" t="str">
        <v>PRODUCTION</v>
      </c>
      <c r="F673" t="str">
        <v>TYRE BUILDING-P3</v>
      </c>
      <c r="G673" t="str">
        <v>CATEGORY III</v>
      </c>
      <c r="H673">
        <v>9499.12</v>
      </c>
      <c r="I673">
        <v>7750.340000000001</v>
      </c>
      <c r="J673">
        <v>757.88</v>
      </c>
      <c r="K673" s="1">
        <f>SUM(H673:J673)</f>
        <v>18007.340000000004</v>
      </c>
      <c r="L673">
        <v>1950</v>
      </c>
      <c r="M673">
        <f>ROUNDUP(K673*3.25%,0)</f>
        <v>586</v>
      </c>
      <c r="N673">
        <f>IF(G673="CATEGORY II",38,IF(G673="CATEGORY III",39,37))*26</f>
        <v>1014</v>
      </c>
      <c r="O673" s="1">
        <f>SUM(K673:N673)</f>
        <v>21557.340000000004</v>
      </c>
      <c r="P673">
        <v>5105</v>
      </c>
      <c r="Q673" s="1">
        <f>P673+O673</f>
        <v>26662.340000000004</v>
      </c>
      <c r="S673" s="1">
        <f>O673/26</f>
        <v>829.1284615384617</v>
      </c>
      <c r="T673" s="1">
        <f>K673/26/8*2</f>
        <v>173.14750000000004</v>
      </c>
    </row>
    <row r="674">
      <c r="A674" t="str">
        <f>LEFT(B674,2)</f>
        <v>SK</v>
      </c>
      <c r="B674" t="str">
        <v>SK2290</v>
      </c>
      <c r="C674" t="str">
        <v>ANAND S</v>
      </c>
      <c r="D674" t="str">
        <f>IF(E674="PRODUCTION","DIRECT","INDIRECT")</f>
        <v>DIRECT</v>
      </c>
      <c r="E674" t="str">
        <v>PRODUCTION</v>
      </c>
      <c r="F674" t="str">
        <v>TYRE BUILDING-P3</v>
      </c>
      <c r="G674" t="str">
        <v>CATEGORY III</v>
      </c>
      <c r="H674">
        <v>9499.12</v>
      </c>
      <c r="I674">
        <v>7750.340000000001</v>
      </c>
      <c r="J674">
        <v>757.88</v>
      </c>
      <c r="K674" s="1">
        <f>SUM(H674:J674)</f>
        <v>18007.340000000004</v>
      </c>
      <c r="L674">
        <v>1950</v>
      </c>
      <c r="M674">
        <f>ROUNDUP(K674*3.25%,0)</f>
        <v>586</v>
      </c>
      <c r="N674">
        <f>IF(G674="CATEGORY II",38,IF(G674="CATEGORY III",39,37))*26</f>
        <v>1014</v>
      </c>
      <c r="O674" s="1">
        <f>SUM(K674:N674)</f>
        <v>21557.340000000004</v>
      </c>
      <c r="P674">
        <v>5105</v>
      </c>
      <c r="Q674" s="1">
        <f>P674+O674</f>
        <v>26662.340000000004</v>
      </c>
      <c r="S674" s="1">
        <f>O674/26</f>
        <v>829.1284615384617</v>
      </c>
      <c r="T674" s="1">
        <f>K674/26/8*2</f>
        <v>173.14750000000004</v>
      </c>
    </row>
    <row r="675">
      <c r="A675" t="str">
        <f>LEFT(B675,2)</f>
        <v>SK</v>
      </c>
      <c r="B675" t="str">
        <v>SK2292</v>
      </c>
      <c r="C675" t="str">
        <v>MURUGAN N</v>
      </c>
      <c r="D675" t="str">
        <f>IF(E675="PRODUCTION","DIRECT","INDIRECT")</f>
        <v>DIRECT</v>
      </c>
      <c r="E675" t="str">
        <v>PRODUCTION</v>
      </c>
      <c r="F675" t="str">
        <v>TYRE CURING</v>
      </c>
      <c r="G675" t="str">
        <v>CATEGORY III</v>
      </c>
      <c r="H675">
        <v>9499.12</v>
      </c>
      <c r="I675">
        <v>7750.340000000001</v>
      </c>
      <c r="J675">
        <v>757.88</v>
      </c>
      <c r="K675" s="1">
        <f>SUM(H675:J675)</f>
        <v>18007.340000000004</v>
      </c>
      <c r="L675">
        <v>1950</v>
      </c>
      <c r="M675">
        <f>ROUNDUP(K675*3.25%,0)</f>
        <v>586</v>
      </c>
      <c r="N675">
        <f>IF(G675="CATEGORY II",38,IF(G675="CATEGORY III",39,37))*26</f>
        <v>1014</v>
      </c>
      <c r="O675" s="1">
        <f>SUM(K675:N675)</f>
        <v>21557.340000000004</v>
      </c>
      <c r="P675">
        <v>5105</v>
      </c>
      <c r="Q675" s="1">
        <f>P675+O675</f>
        <v>26662.340000000004</v>
      </c>
      <c r="S675" s="1">
        <f>O675/26</f>
        <v>829.1284615384617</v>
      </c>
      <c r="T675" s="1">
        <f>K675/26/8*2</f>
        <v>173.14750000000004</v>
      </c>
    </row>
    <row r="676">
      <c r="A676" t="str">
        <f>LEFT(B676,2)</f>
        <v>SK</v>
      </c>
      <c r="B676" t="str">
        <v>SK2293</v>
      </c>
      <c r="C676" t="str">
        <v>ESAKKI P</v>
      </c>
      <c r="D676" t="str">
        <f>IF(E676="PRODUCTION","DIRECT","INDIRECT")</f>
        <v>DIRECT</v>
      </c>
      <c r="E676" t="str">
        <v>PRODUCTION</v>
      </c>
      <c r="F676" t="str">
        <v>EXTRUDER</v>
      </c>
      <c r="G676" t="str">
        <v>CATEGORY III</v>
      </c>
      <c r="H676">
        <v>9499.12</v>
      </c>
      <c r="I676">
        <v>7750.340000000001</v>
      </c>
      <c r="J676">
        <v>757.88</v>
      </c>
      <c r="K676" s="1">
        <f>SUM(H676:J676)</f>
        <v>18007.340000000004</v>
      </c>
      <c r="L676">
        <v>1950</v>
      </c>
      <c r="M676">
        <f>ROUNDUP(K676*3.25%,0)</f>
        <v>586</v>
      </c>
      <c r="N676">
        <f>IF(G676="CATEGORY II",38,IF(G676="CATEGORY III",39,37))*26</f>
        <v>1014</v>
      </c>
      <c r="O676" s="1">
        <f>SUM(K676:N676)</f>
        <v>21557.340000000004</v>
      </c>
      <c r="P676">
        <v>5105</v>
      </c>
      <c r="Q676" s="1">
        <f>P676+O676</f>
        <v>26662.340000000004</v>
      </c>
      <c r="S676" s="1">
        <f>O676/26</f>
        <v>829.1284615384617</v>
      </c>
      <c r="T676" s="1">
        <f>K676/26/8*2</f>
        <v>173.14750000000004</v>
      </c>
    </row>
    <row r="677">
      <c r="A677" t="str">
        <f>LEFT(B677,2)</f>
        <v>SK</v>
      </c>
      <c r="B677" t="str">
        <v>SK2298</v>
      </c>
      <c r="C677" t="str">
        <v>ARIKRISHNAN M</v>
      </c>
      <c r="D677" t="str">
        <f>IF(E677="PRODUCTION","DIRECT","INDIRECT")</f>
        <v>DIRECT</v>
      </c>
      <c r="E677" t="str">
        <v>PRODUCTION</v>
      </c>
      <c r="F677" t="str">
        <v>TYRE CURING</v>
      </c>
      <c r="G677" t="str">
        <v>CATEGORY III</v>
      </c>
      <c r="H677">
        <v>9499.12</v>
      </c>
      <c r="I677">
        <v>7750.340000000001</v>
      </c>
      <c r="J677">
        <v>717.88</v>
      </c>
      <c r="K677" s="1">
        <f>SUM(H677:J677)</f>
        <v>17967.340000000004</v>
      </c>
      <c r="L677">
        <v>1950</v>
      </c>
      <c r="M677">
        <f>ROUNDUP(K677*3.25%,0)</f>
        <v>584</v>
      </c>
      <c r="N677">
        <f>IF(G677="CATEGORY II",38,IF(G677="CATEGORY III",39,37))*26</f>
        <v>1014</v>
      </c>
      <c r="O677" s="1">
        <f>SUM(K677:N677)</f>
        <v>21515.340000000004</v>
      </c>
      <c r="P677">
        <v>5095</v>
      </c>
      <c r="Q677" s="1">
        <f>P677+O677</f>
        <v>26610.340000000004</v>
      </c>
      <c r="S677" s="1">
        <f>O677/26</f>
        <v>827.513076923077</v>
      </c>
      <c r="T677" s="1">
        <f>K677/26/8*2</f>
        <v>172.76288461538465</v>
      </c>
    </row>
    <row r="678">
      <c r="A678" t="str">
        <f>LEFT(B678,2)</f>
        <v>SK</v>
      </c>
      <c r="B678" t="str">
        <v>SK2299</v>
      </c>
      <c r="C678" t="str">
        <v>MOHAMED KANI M</v>
      </c>
      <c r="D678" t="str">
        <f>IF(E678="PRODUCTION","DIRECT","INDIRECT")</f>
        <v>INDIRECT</v>
      </c>
      <c r="E678" t="str">
        <v>ENGINEERING</v>
      </c>
      <c r="F678" t="str">
        <v>TCM - ST</v>
      </c>
      <c r="G678" t="str">
        <v>CATEGORY III</v>
      </c>
      <c r="H678">
        <v>9499.12</v>
      </c>
      <c r="I678">
        <v>7750.340000000001</v>
      </c>
      <c r="J678">
        <v>717.88</v>
      </c>
      <c r="K678" s="1">
        <f>SUM(H678:J678)</f>
        <v>17967.340000000004</v>
      </c>
      <c r="L678">
        <v>1950</v>
      </c>
      <c r="M678">
        <f>ROUNDUP(K678*3.25%,0)</f>
        <v>584</v>
      </c>
      <c r="N678">
        <f>IF(G678="CATEGORY II",38,IF(G678="CATEGORY III",39,37))*26</f>
        <v>1014</v>
      </c>
      <c r="O678" s="1">
        <f>SUM(K678:N678)</f>
        <v>21515.340000000004</v>
      </c>
      <c r="P678">
        <v>5095</v>
      </c>
      <c r="Q678" s="1">
        <f>P678+O678</f>
        <v>26610.340000000004</v>
      </c>
      <c r="S678" s="1">
        <f>O678/26</f>
        <v>827.513076923077</v>
      </c>
      <c r="T678" s="1">
        <f>K678/26/8*2</f>
        <v>172.76288461538465</v>
      </c>
    </row>
    <row r="679">
      <c r="A679" t="str">
        <f>LEFT(B679,2)</f>
        <v>SK</v>
      </c>
      <c r="B679" t="str">
        <v>SK2300</v>
      </c>
      <c r="C679" t="str">
        <v>MARIMUTHU G</v>
      </c>
      <c r="D679" t="str">
        <f>IF(E679="PRODUCTION","DIRECT","INDIRECT")</f>
        <v>DIRECT</v>
      </c>
      <c r="E679" t="str">
        <v>PRODUCTION</v>
      </c>
      <c r="F679" t="str">
        <v>BAND BUILDING-P1</v>
      </c>
      <c r="G679" t="str">
        <v>CATEGORY III</v>
      </c>
      <c r="H679">
        <v>9499.12</v>
      </c>
      <c r="I679">
        <v>7750.340000000001</v>
      </c>
      <c r="J679">
        <v>717.88</v>
      </c>
      <c r="K679" s="1">
        <f>SUM(H679:J679)</f>
        <v>17967.340000000004</v>
      </c>
      <c r="L679">
        <v>1950</v>
      </c>
      <c r="M679">
        <f>ROUNDUP(K679*3.25%,0)</f>
        <v>584</v>
      </c>
      <c r="N679">
        <f>IF(G679="CATEGORY II",38,IF(G679="CATEGORY III",39,37))*26</f>
        <v>1014</v>
      </c>
      <c r="O679" s="1">
        <f>SUM(K679:N679)</f>
        <v>21515.340000000004</v>
      </c>
      <c r="P679">
        <v>5095</v>
      </c>
      <c r="Q679" s="1">
        <f>P679+O679</f>
        <v>26610.340000000004</v>
      </c>
      <c r="S679" s="1">
        <f>O679/26</f>
        <v>827.513076923077</v>
      </c>
      <c r="T679" s="1">
        <f>K679/26/8*2</f>
        <v>172.76288461538465</v>
      </c>
    </row>
    <row r="680">
      <c r="A680" t="str">
        <f>LEFT(B680,2)</f>
        <v>SK</v>
      </c>
      <c r="B680" t="str">
        <v>SK2301</v>
      </c>
      <c r="C680" t="str">
        <v>RAMA KRISHNAN A</v>
      </c>
      <c r="D680" t="str">
        <f>IF(E680="PRODUCTION","DIRECT","INDIRECT")</f>
        <v>DIRECT</v>
      </c>
      <c r="E680" t="str">
        <v>PRODUCTION</v>
      </c>
      <c r="F680" t="str">
        <v>TYRE CURING</v>
      </c>
      <c r="G680" t="str">
        <v>CATEGORY III</v>
      </c>
      <c r="H680">
        <v>9499.12</v>
      </c>
      <c r="I680">
        <v>7750.340000000001</v>
      </c>
      <c r="J680">
        <v>717.88</v>
      </c>
      <c r="K680" s="1">
        <f>SUM(H680:J680)</f>
        <v>17967.340000000004</v>
      </c>
      <c r="L680">
        <v>1950</v>
      </c>
      <c r="M680">
        <f>ROUNDUP(K680*3.25%,0)</f>
        <v>584</v>
      </c>
      <c r="N680">
        <f>IF(G680="CATEGORY II",38,IF(G680="CATEGORY III",39,37))*26</f>
        <v>1014</v>
      </c>
      <c r="O680" s="1">
        <f>SUM(K680:N680)</f>
        <v>21515.340000000004</v>
      </c>
      <c r="P680">
        <v>5095</v>
      </c>
      <c r="Q680" s="1">
        <f>P680+O680</f>
        <v>26610.340000000004</v>
      </c>
      <c r="S680" s="1">
        <f>O680/26</f>
        <v>827.513076923077</v>
      </c>
      <c r="T680" s="1">
        <f>K680/26/8*2</f>
        <v>172.76288461538465</v>
      </c>
    </row>
    <row r="681">
      <c r="A681" t="str">
        <f>LEFT(B681,2)</f>
        <v>SK</v>
      </c>
      <c r="B681" t="str">
        <v>SK2306</v>
      </c>
      <c r="C681" t="str">
        <v>DEEPAK KUMAR K</v>
      </c>
      <c r="D681" t="str">
        <f>IF(E681="PRODUCTION","DIRECT","INDIRECT")</f>
        <v>DIRECT</v>
      </c>
      <c r="E681" t="str">
        <v>PRODUCTION</v>
      </c>
      <c r="F681" t="str">
        <v>TYRE BUILDING-P2</v>
      </c>
      <c r="G681" t="str">
        <v>CATEGORY III</v>
      </c>
      <c r="H681">
        <v>9499.12</v>
      </c>
      <c r="I681">
        <v>7750.340000000001</v>
      </c>
      <c r="J681">
        <v>847.88</v>
      </c>
      <c r="K681" s="1">
        <f>SUM(H681:J681)</f>
        <v>18097.340000000004</v>
      </c>
      <c r="L681">
        <v>1950</v>
      </c>
      <c r="M681">
        <f>ROUNDUP(K681*3.25%,0)</f>
        <v>589</v>
      </c>
      <c r="N681">
        <f>IF(G681="CATEGORY II",38,IF(G681="CATEGORY III",39,37))*26</f>
        <v>1014</v>
      </c>
      <c r="O681" s="1">
        <f>SUM(K681:N681)</f>
        <v>21650.340000000004</v>
      </c>
      <c r="P681">
        <v>5135</v>
      </c>
      <c r="Q681" s="1">
        <f>P681+O681</f>
        <v>26785.340000000004</v>
      </c>
      <c r="S681" s="1">
        <f>O681/26</f>
        <v>832.7053846153848</v>
      </c>
      <c r="T681" s="1">
        <f>K681/26/8*2</f>
        <v>174.01288461538465</v>
      </c>
    </row>
    <row r="682">
      <c r="A682" t="str">
        <f>LEFT(B682,2)</f>
        <v>SK</v>
      </c>
      <c r="B682" t="str">
        <v>SK2307</v>
      </c>
      <c r="C682" t="str">
        <v>SHYAM VINOTH S</v>
      </c>
      <c r="D682" t="str">
        <f>IF(E682="PRODUCTION","DIRECT","INDIRECT")</f>
        <v>DIRECT</v>
      </c>
      <c r="E682" t="str">
        <v>PRODUCTION</v>
      </c>
      <c r="F682" t="str">
        <v>BAND BUILDING-P1</v>
      </c>
      <c r="G682" t="str">
        <v>CATEGORY III</v>
      </c>
      <c r="H682">
        <v>9499.12</v>
      </c>
      <c r="I682">
        <v>7750.340000000001</v>
      </c>
      <c r="J682">
        <v>847.88</v>
      </c>
      <c r="K682" s="1">
        <f>SUM(H682:J682)</f>
        <v>18097.340000000004</v>
      </c>
      <c r="L682">
        <v>1950</v>
      </c>
      <c r="M682">
        <f>ROUNDUP(K682*3.25%,0)</f>
        <v>589</v>
      </c>
      <c r="N682">
        <f>IF(G682="CATEGORY II",38,IF(G682="CATEGORY III",39,37))*26</f>
        <v>1014</v>
      </c>
      <c r="O682" s="1">
        <f>SUM(K682:N682)</f>
        <v>21650.340000000004</v>
      </c>
      <c r="P682">
        <v>5135</v>
      </c>
      <c r="Q682" s="1">
        <f>P682+O682</f>
        <v>26785.340000000004</v>
      </c>
      <c r="S682" s="1">
        <f>O682/26</f>
        <v>832.7053846153848</v>
      </c>
      <c r="T682" s="1">
        <f>K682/26/8*2</f>
        <v>174.01288461538465</v>
      </c>
    </row>
    <row r="683">
      <c r="A683" t="str">
        <f>LEFT(B683,2)</f>
        <v>SK</v>
      </c>
      <c r="B683" t="str">
        <v>SK2310</v>
      </c>
      <c r="C683" t="str">
        <v>SURESH S</v>
      </c>
      <c r="D683" t="str">
        <f>IF(E683="PRODUCTION","DIRECT","INDIRECT")</f>
        <v>INDIRECT</v>
      </c>
      <c r="E683" t="str">
        <v>QUALITY CONTROL</v>
      </c>
      <c r="F683" t="str">
        <v>Final Finish QA</v>
      </c>
      <c r="G683" t="str">
        <v>CATEGORY III</v>
      </c>
      <c r="H683">
        <v>9499.12</v>
      </c>
      <c r="I683">
        <v>7750.340000000001</v>
      </c>
      <c r="J683">
        <v>847.88</v>
      </c>
      <c r="K683" s="1">
        <f>SUM(H683:J683)</f>
        <v>18097.340000000004</v>
      </c>
      <c r="L683">
        <v>1950</v>
      </c>
      <c r="M683">
        <f>ROUNDUP(K683*3.25%,0)</f>
        <v>589</v>
      </c>
      <c r="N683">
        <f>IF(G683="CATEGORY II",38,IF(G683="CATEGORY III",39,37))*26</f>
        <v>1014</v>
      </c>
      <c r="O683" s="1">
        <f>SUM(K683:N683)</f>
        <v>21650.340000000004</v>
      </c>
      <c r="P683">
        <v>5135</v>
      </c>
      <c r="Q683" s="1">
        <f>P683+O683</f>
        <v>26785.340000000004</v>
      </c>
      <c r="S683" s="1">
        <f>O683/26</f>
        <v>832.7053846153848</v>
      </c>
      <c r="T683" s="1">
        <f>K683/26/8*2</f>
        <v>174.01288461538465</v>
      </c>
    </row>
    <row r="684">
      <c r="A684" t="str">
        <f>LEFT(B684,2)</f>
        <v>SK</v>
      </c>
      <c r="B684" t="str">
        <v>SK2311</v>
      </c>
      <c r="C684" t="str">
        <v>SEYADALI P</v>
      </c>
      <c r="D684" t="str">
        <f>IF(E684="PRODUCTION","DIRECT","INDIRECT")</f>
        <v>DIRECT</v>
      </c>
      <c r="E684" t="str">
        <v>PRODUCTION</v>
      </c>
      <c r="F684" t="str">
        <v>BIAS MARANGONI&amp;BESTRY</v>
      </c>
      <c r="G684" t="str">
        <v>CATEGORY III</v>
      </c>
      <c r="H684">
        <v>9499.12</v>
      </c>
      <c r="I684">
        <v>7750.340000000001</v>
      </c>
      <c r="J684">
        <v>797.88</v>
      </c>
      <c r="K684" s="1">
        <f>SUM(H684:J684)</f>
        <v>18047.340000000004</v>
      </c>
      <c r="L684">
        <v>1950</v>
      </c>
      <c r="M684">
        <f>ROUNDUP(K684*3.25%,0)</f>
        <v>587</v>
      </c>
      <c r="N684">
        <f>IF(G684="CATEGORY II",38,IF(G684="CATEGORY III",39,37))*26</f>
        <v>1014</v>
      </c>
      <c r="O684" s="1">
        <f>SUM(K684:N684)</f>
        <v>21598.340000000004</v>
      </c>
      <c r="P684">
        <v>5125</v>
      </c>
      <c r="Q684" s="1">
        <f>P684+O684</f>
        <v>26723.340000000004</v>
      </c>
      <c r="S684" s="1">
        <f>O684/26</f>
        <v>830.7053846153848</v>
      </c>
      <c r="T684" s="1">
        <f>K684/26/8*2</f>
        <v>173.53211538461542</v>
      </c>
    </row>
    <row r="685">
      <c r="A685" t="str">
        <f>LEFT(B685,2)</f>
        <v>SK</v>
      </c>
      <c r="B685" t="str">
        <v>SK2313</v>
      </c>
      <c r="C685" t="str">
        <v>ETTURAJA M</v>
      </c>
      <c r="D685" t="str">
        <f>IF(E685="PRODUCTION","DIRECT","INDIRECT")</f>
        <v>DIRECT</v>
      </c>
      <c r="E685" t="str">
        <v>PRODUCTION</v>
      </c>
      <c r="F685" t="str">
        <v>BAND BUILDING-P2</v>
      </c>
      <c r="G685" t="str">
        <v>CATEGORY III</v>
      </c>
      <c r="H685">
        <v>9499.12</v>
      </c>
      <c r="I685">
        <v>7750.340000000001</v>
      </c>
      <c r="J685">
        <v>717.88</v>
      </c>
      <c r="K685" s="1">
        <f>SUM(H685:J685)</f>
        <v>17967.340000000004</v>
      </c>
      <c r="L685">
        <v>1950</v>
      </c>
      <c r="M685">
        <f>ROUNDUP(K685*3.25%,0)</f>
        <v>584</v>
      </c>
      <c r="N685">
        <f>IF(G685="CATEGORY II",38,IF(G685="CATEGORY III",39,37))*26</f>
        <v>1014</v>
      </c>
      <c r="O685" s="1">
        <f>SUM(K685:N685)</f>
        <v>21515.340000000004</v>
      </c>
      <c r="P685">
        <v>5095</v>
      </c>
      <c r="Q685" s="1">
        <f>P685+O685</f>
        <v>26610.340000000004</v>
      </c>
      <c r="S685" s="1">
        <f>O685/26</f>
        <v>827.513076923077</v>
      </c>
      <c r="T685" s="1">
        <f>K685/26/8*2</f>
        <v>172.76288461538465</v>
      </c>
    </row>
    <row r="686">
      <c r="A686" t="str">
        <f>LEFT(B686,2)</f>
        <v>SK</v>
      </c>
      <c r="B686" t="str">
        <v>SK2319</v>
      </c>
      <c r="C686" t="str">
        <v>RAMACHANDRAN A</v>
      </c>
      <c r="D686" t="str">
        <f>IF(E686="PRODUCTION","DIRECT","INDIRECT")</f>
        <v>DIRECT</v>
      </c>
      <c r="E686" t="str">
        <v>PRODUCTION</v>
      </c>
      <c r="F686" t="str">
        <v>BAND BUILDING-P2</v>
      </c>
      <c r="G686" t="str">
        <v>CATEGORY III</v>
      </c>
      <c r="H686">
        <v>9499.12</v>
      </c>
      <c r="I686">
        <v>7750.340000000001</v>
      </c>
      <c r="J686">
        <v>607.88</v>
      </c>
      <c r="K686" s="1">
        <f>SUM(H686:J686)</f>
        <v>17857.340000000004</v>
      </c>
      <c r="L686">
        <v>1950</v>
      </c>
      <c r="M686">
        <f>ROUNDUP(K686*3.25%,0)</f>
        <v>581</v>
      </c>
      <c r="N686">
        <f>IF(G686="CATEGORY II",38,IF(G686="CATEGORY III",39,37))*26</f>
        <v>1014</v>
      </c>
      <c r="O686" s="1">
        <f>SUM(K686:N686)</f>
        <v>21402.340000000004</v>
      </c>
      <c r="P686">
        <v>4755</v>
      </c>
      <c r="Q686" s="1">
        <f>P686+O686</f>
        <v>26157.340000000004</v>
      </c>
      <c r="S686" s="1">
        <f>O686/26</f>
        <v>823.1669230769232</v>
      </c>
      <c r="T686" s="1">
        <f>K686/26/8*2</f>
        <v>171.70519230769236</v>
      </c>
    </row>
    <row r="687">
      <c r="A687" t="str">
        <f>LEFT(B687,2)</f>
        <v>SK</v>
      </c>
      <c r="B687" t="str">
        <v>SK2323</v>
      </c>
      <c r="C687" t="str">
        <v>SHUNMUGARAJ C</v>
      </c>
      <c r="D687" t="str">
        <f>IF(E687="PRODUCTION","DIRECT","INDIRECT")</f>
        <v>DIRECT</v>
      </c>
      <c r="E687" t="str">
        <v>PRODUCTION</v>
      </c>
      <c r="F687" t="str">
        <v>MIXING</v>
      </c>
      <c r="G687" t="str">
        <v>CATEGORY III</v>
      </c>
      <c r="H687">
        <v>9499.12</v>
      </c>
      <c r="I687">
        <v>7750.340000000001</v>
      </c>
      <c r="J687">
        <v>607.88</v>
      </c>
      <c r="K687" s="1">
        <f>SUM(H687:J687)</f>
        <v>17857.340000000004</v>
      </c>
      <c r="L687">
        <v>1950</v>
      </c>
      <c r="M687">
        <f>ROUNDUP(K687*3.25%,0)</f>
        <v>581</v>
      </c>
      <c r="N687">
        <f>IF(G687="CATEGORY II",38,IF(G687="CATEGORY III",39,37))*26</f>
        <v>1014</v>
      </c>
      <c r="O687" s="1">
        <f>SUM(K687:N687)</f>
        <v>21402.340000000004</v>
      </c>
      <c r="P687">
        <v>4755</v>
      </c>
      <c r="Q687" s="1">
        <f>P687+O687</f>
        <v>26157.340000000004</v>
      </c>
      <c r="S687" s="1">
        <f>O687/26</f>
        <v>823.1669230769232</v>
      </c>
      <c r="T687" s="1">
        <f>K687/26/8*2</f>
        <v>171.70519230769236</v>
      </c>
    </row>
    <row r="688">
      <c r="A688" t="str">
        <f>LEFT(B688,2)</f>
        <v>SK</v>
      </c>
      <c r="B688" t="str">
        <v>SK2324</v>
      </c>
      <c r="C688" t="str">
        <v xml:space="preserve">MUTHU KUMAR S T </v>
      </c>
      <c r="D688" t="str">
        <f>IF(E688="PRODUCTION","DIRECT","INDIRECT")</f>
        <v>INDIRECT</v>
      </c>
      <c r="E688" t="str">
        <v>ENGINEERING</v>
      </c>
      <c r="F688" t="str">
        <v>TCM - BD</v>
      </c>
      <c r="G688" t="str">
        <v>CATEGORY III</v>
      </c>
      <c r="H688">
        <v>9499.12</v>
      </c>
      <c r="I688">
        <v>7750.340000000001</v>
      </c>
      <c r="J688">
        <v>607.88</v>
      </c>
      <c r="K688" s="1">
        <f>SUM(H688:J688)</f>
        <v>17857.340000000004</v>
      </c>
      <c r="L688">
        <v>1950</v>
      </c>
      <c r="M688">
        <f>ROUNDUP(K688*3.25%,0)</f>
        <v>581</v>
      </c>
      <c r="N688">
        <f>IF(G688="CATEGORY II",38,IF(G688="CATEGORY III",39,37))*26</f>
        <v>1014</v>
      </c>
      <c r="O688" s="1">
        <f>SUM(K688:N688)</f>
        <v>21402.340000000004</v>
      </c>
      <c r="P688">
        <v>4755</v>
      </c>
      <c r="Q688" s="1">
        <f>P688+O688</f>
        <v>26157.340000000004</v>
      </c>
      <c r="S688" s="1">
        <f>O688/26</f>
        <v>823.1669230769232</v>
      </c>
      <c r="T688" s="1">
        <f>K688/26/8*2</f>
        <v>171.70519230769236</v>
      </c>
    </row>
    <row r="689">
      <c r="A689" t="str">
        <f>LEFT(B689,2)</f>
        <v>SK</v>
      </c>
      <c r="B689" t="str">
        <v>SK2328</v>
      </c>
      <c r="C689" t="str">
        <v>SANKAR PANDI M</v>
      </c>
      <c r="D689" t="str">
        <f>IF(E689="PRODUCTION","DIRECT","INDIRECT")</f>
        <v>DIRECT</v>
      </c>
      <c r="E689" t="str">
        <v>PRODUCTION</v>
      </c>
      <c r="F689" t="str">
        <v>TYRE BUILDING-P3</v>
      </c>
      <c r="G689" t="str">
        <v>CATEGORY III</v>
      </c>
      <c r="H689">
        <v>9499.12</v>
      </c>
      <c r="I689">
        <v>7750.340000000001</v>
      </c>
      <c r="J689">
        <v>607.88</v>
      </c>
      <c r="K689" s="1">
        <f>SUM(H689:J689)</f>
        <v>17857.340000000004</v>
      </c>
      <c r="L689">
        <v>1950</v>
      </c>
      <c r="M689">
        <f>ROUNDUP(K689*3.25%,0)</f>
        <v>581</v>
      </c>
      <c r="N689">
        <f>IF(G689="CATEGORY II",38,IF(G689="CATEGORY III",39,37))*26</f>
        <v>1014</v>
      </c>
      <c r="O689" s="1">
        <f>SUM(K689:N689)</f>
        <v>21402.340000000004</v>
      </c>
      <c r="P689">
        <v>4755</v>
      </c>
      <c r="Q689" s="1">
        <f>P689+O689</f>
        <v>26157.340000000004</v>
      </c>
      <c r="S689" s="1">
        <f>O689/26</f>
        <v>823.1669230769232</v>
      </c>
      <c r="T689" s="1">
        <f>K689/26/8*2</f>
        <v>171.70519230769236</v>
      </c>
    </row>
    <row r="690">
      <c r="A690" t="str">
        <f>LEFT(B690,2)</f>
        <v>SK</v>
      </c>
      <c r="B690" t="str">
        <v>SK2329</v>
      </c>
      <c r="C690" t="str">
        <v>MANSINGH XAVIER J</v>
      </c>
      <c r="D690" t="str">
        <f>IF(E690="PRODUCTION","DIRECT","INDIRECT")</f>
        <v>DIRECT</v>
      </c>
      <c r="E690" t="str">
        <v>PRODUCTION</v>
      </c>
      <c r="F690" t="str">
        <v>SPIDER MAN</v>
      </c>
      <c r="G690" t="str">
        <v>CATEGORY III</v>
      </c>
      <c r="H690">
        <v>9499.12</v>
      </c>
      <c r="I690">
        <v>7750.340000000001</v>
      </c>
      <c r="J690">
        <v>607.88</v>
      </c>
      <c r="K690" s="1">
        <f>SUM(H690:J690)</f>
        <v>17857.340000000004</v>
      </c>
      <c r="L690">
        <v>1950</v>
      </c>
      <c r="M690">
        <f>ROUNDUP(K690*3.25%,0)</f>
        <v>581</v>
      </c>
      <c r="N690">
        <f>IF(G690="CATEGORY II",38,IF(G690="CATEGORY III",39,37))*26</f>
        <v>1014</v>
      </c>
      <c r="O690" s="1">
        <f>SUM(K690:N690)</f>
        <v>21402.340000000004</v>
      </c>
      <c r="P690">
        <v>4755</v>
      </c>
      <c r="Q690" s="1">
        <f>P690+O690</f>
        <v>26157.340000000004</v>
      </c>
      <c r="S690" s="1">
        <f>O690/26</f>
        <v>823.1669230769232</v>
      </c>
      <c r="T690" s="1">
        <f>K690/26/8*2</f>
        <v>171.70519230769236</v>
      </c>
    </row>
    <row r="691">
      <c r="A691" t="str">
        <f>LEFT(B691,2)</f>
        <v>SK</v>
      </c>
      <c r="B691" t="str">
        <v>SK2330</v>
      </c>
      <c r="C691" t="str">
        <v>SELVAKUMAR M</v>
      </c>
      <c r="D691" t="str">
        <f>IF(E691="PRODUCTION","DIRECT","INDIRECT")</f>
        <v>DIRECT</v>
      </c>
      <c r="E691" t="str">
        <v>PRODUCTION</v>
      </c>
      <c r="F691" t="str">
        <v>TYRE CURING</v>
      </c>
      <c r="G691" t="str">
        <v>CATEGORY III</v>
      </c>
      <c r="H691">
        <v>9499.12</v>
      </c>
      <c r="I691">
        <v>7750.340000000001</v>
      </c>
      <c r="J691">
        <v>607.88</v>
      </c>
      <c r="K691" s="1">
        <f>SUM(H691:J691)</f>
        <v>17857.340000000004</v>
      </c>
      <c r="L691">
        <v>1950</v>
      </c>
      <c r="M691">
        <f>ROUNDUP(K691*3.25%,0)</f>
        <v>581</v>
      </c>
      <c r="N691">
        <f>IF(G691="CATEGORY II",38,IF(G691="CATEGORY III",39,37))*26</f>
        <v>1014</v>
      </c>
      <c r="O691" s="1">
        <f>SUM(K691:N691)</f>
        <v>21402.340000000004</v>
      </c>
      <c r="P691">
        <v>4755</v>
      </c>
      <c r="Q691" s="1">
        <f>P691+O691</f>
        <v>26157.340000000004</v>
      </c>
      <c r="S691" s="1">
        <f>O691/26</f>
        <v>823.1669230769232</v>
      </c>
      <c r="T691" s="1">
        <f>K691/26/8*2</f>
        <v>171.70519230769236</v>
      </c>
    </row>
    <row r="692">
      <c r="A692" t="str">
        <f>LEFT(B692,2)</f>
        <v>SK</v>
      </c>
      <c r="B692" t="str">
        <v>SK2333</v>
      </c>
      <c r="C692" t="str">
        <v>SANKARA PANDIAN K</v>
      </c>
      <c r="D692" t="str">
        <f>IF(E692="PRODUCTION","DIRECT","INDIRECT")</f>
        <v>DIRECT</v>
      </c>
      <c r="E692" t="str">
        <v>PRODUCTION</v>
      </c>
      <c r="F692" t="str">
        <v>TYRE CURING</v>
      </c>
      <c r="G692" t="str">
        <v>CATEGORY II</v>
      </c>
      <c r="H692">
        <v>9239.12</v>
      </c>
      <c r="I692">
        <v>7750.340000000001</v>
      </c>
      <c r="J692">
        <v>587.88</v>
      </c>
      <c r="K692" s="1">
        <f>SUM(H692:J692)</f>
        <v>17577.340000000004</v>
      </c>
      <c r="L692">
        <v>1950</v>
      </c>
      <c r="M692">
        <f>ROUNDUP(K692*3.25%,0)</f>
        <v>572</v>
      </c>
      <c r="N692">
        <f>IF(G692="CATEGORY II",38,IF(G692="CATEGORY III",39,37))*26</f>
        <v>988</v>
      </c>
      <c r="O692" s="1">
        <f>SUM(K692:N692)</f>
        <v>21087.340000000004</v>
      </c>
      <c r="P692">
        <v>4605</v>
      </c>
      <c r="Q692" s="1">
        <f>P692+O692</f>
        <v>25692.340000000004</v>
      </c>
      <c r="S692" s="1">
        <f>O692/26</f>
        <v>811.0515384615386</v>
      </c>
      <c r="T692" s="1">
        <f>K692/26/8*2</f>
        <v>169.01288461538465</v>
      </c>
    </row>
    <row r="693">
      <c r="A693" t="str">
        <f>LEFT(B693,2)</f>
        <v>SK</v>
      </c>
      <c r="B693" t="str">
        <v>SK2337</v>
      </c>
      <c r="C693" t="str">
        <v>PITCHIAH U</v>
      </c>
      <c r="D693" t="str">
        <f>IF(E693="PRODUCTION","DIRECT","INDIRECT")</f>
        <v>INDIRECT</v>
      </c>
      <c r="E693" t="str">
        <v>ENGINEERING</v>
      </c>
      <c r="F693" t="str">
        <v>EEI -CURING</v>
      </c>
      <c r="G693" t="str">
        <v>CATEGORY III</v>
      </c>
      <c r="H693">
        <v>9499.12</v>
      </c>
      <c r="I693">
        <v>7750.340000000001</v>
      </c>
      <c r="J693">
        <v>757.88</v>
      </c>
      <c r="K693" s="1">
        <f>SUM(H693:J693)</f>
        <v>18007.340000000004</v>
      </c>
      <c r="L693">
        <v>1950</v>
      </c>
      <c r="M693">
        <f>ROUNDUP(K693*3.25%,0)</f>
        <v>586</v>
      </c>
      <c r="N693">
        <f>IF(G693="CATEGORY II",38,IF(G693="CATEGORY III",39,37))*26</f>
        <v>1014</v>
      </c>
      <c r="O693" s="1">
        <f>SUM(K693:N693)</f>
        <v>21557.340000000004</v>
      </c>
      <c r="P693">
        <v>5105</v>
      </c>
      <c r="Q693" s="1">
        <f>P693+O693</f>
        <v>26662.340000000004</v>
      </c>
      <c r="S693" s="1">
        <f>O693/26</f>
        <v>829.1284615384617</v>
      </c>
      <c r="T693" s="1">
        <f>K693/26/8*2</f>
        <v>173.14750000000004</v>
      </c>
    </row>
    <row r="694">
      <c r="A694" t="str">
        <f>LEFT(B694,2)</f>
        <v>SK</v>
      </c>
      <c r="B694" t="str">
        <v>SK2338</v>
      </c>
      <c r="C694" t="str">
        <v>MANIKANDAN G</v>
      </c>
      <c r="D694" t="str">
        <f>IF(E694="PRODUCTION","DIRECT","INDIRECT")</f>
        <v>DIRECT</v>
      </c>
      <c r="E694" t="str">
        <v>PRODUCTION</v>
      </c>
      <c r="F694" t="str">
        <v>BEAD WINDING</v>
      </c>
      <c r="G694" t="str">
        <v>CATEGORY III</v>
      </c>
      <c r="H694">
        <v>9499.12</v>
      </c>
      <c r="I694">
        <v>7750.340000000001</v>
      </c>
      <c r="J694">
        <v>757.88</v>
      </c>
      <c r="K694" s="1">
        <f>SUM(H694:J694)</f>
        <v>18007.340000000004</v>
      </c>
      <c r="L694">
        <v>1950</v>
      </c>
      <c r="M694">
        <f>ROUNDUP(K694*3.25%,0)</f>
        <v>586</v>
      </c>
      <c r="N694">
        <f>IF(G694="CATEGORY II",38,IF(G694="CATEGORY III",39,37))*26</f>
        <v>1014</v>
      </c>
      <c r="O694" s="1">
        <f>SUM(K694:N694)</f>
        <v>21557.340000000004</v>
      </c>
      <c r="P694">
        <v>5105</v>
      </c>
      <c r="Q694" s="1">
        <f>P694+O694</f>
        <v>26662.340000000004</v>
      </c>
      <c r="S694" s="1">
        <f>O694/26</f>
        <v>829.1284615384617</v>
      </c>
      <c r="T694" s="1">
        <f>K694/26/8*2</f>
        <v>173.14750000000004</v>
      </c>
    </row>
    <row r="695">
      <c r="A695" t="str">
        <f>LEFT(B695,2)</f>
        <v>SK</v>
      </c>
      <c r="B695" t="str">
        <v>SK2343</v>
      </c>
      <c r="C695" t="str">
        <v>VEIL MUTHU M</v>
      </c>
      <c r="D695" t="str">
        <f>IF(E695="PRODUCTION","DIRECT","INDIRECT")</f>
        <v>DIRECT</v>
      </c>
      <c r="E695" t="str">
        <v>PRODUCTION</v>
      </c>
      <c r="F695" t="str">
        <v>BIAS MARANGONI&amp;BESTRY</v>
      </c>
      <c r="G695" t="str">
        <v>CATEGORY III</v>
      </c>
      <c r="H695">
        <v>9499.12</v>
      </c>
      <c r="I695">
        <v>7750.340000000001</v>
      </c>
      <c r="J695">
        <v>757.88</v>
      </c>
      <c r="K695" s="1">
        <f>SUM(H695:J695)</f>
        <v>18007.340000000004</v>
      </c>
      <c r="L695">
        <v>1950</v>
      </c>
      <c r="M695">
        <f>ROUNDUP(K695*3.25%,0)</f>
        <v>586</v>
      </c>
      <c r="N695">
        <f>IF(G695="CATEGORY II",38,IF(G695="CATEGORY III",39,37))*26</f>
        <v>1014</v>
      </c>
      <c r="O695" s="1">
        <f>SUM(K695:N695)</f>
        <v>21557.340000000004</v>
      </c>
      <c r="P695">
        <v>5105</v>
      </c>
      <c r="Q695" s="1">
        <f>P695+O695</f>
        <v>26662.340000000004</v>
      </c>
      <c r="S695" s="1">
        <f>O695/26</f>
        <v>829.1284615384617</v>
      </c>
      <c r="T695" s="1">
        <f>K695/26/8*2</f>
        <v>173.14750000000004</v>
      </c>
    </row>
    <row r="696">
      <c r="A696" t="str">
        <f>LEFT(B696,2)</f>
        <v>SK</v>
      </c>
      <c r="B696" t="str">
        <v>SK2346</v>
      </c>
      <c r="C696" t="str">
        <v>THANGARAJ E</v>
      </c>
      <c r="D696" t="str">
        <f>IF(E696="PRODUCTION","DIRECT","INDIRECT")</f>
        <v>DIRECT</v>
      </c>
      <c r="E696" t="str">
        <v>PRODUCTION</v>
      </c>
      <c r="F696" t="str">
        <v>AUTO BIASCUTTER</v>
      </c>
      <c r="G696" t="str">
        <v>CATEGORY III</v>
      </c>
      <c r="H696">
        <v>9499.12</v>
      </c>
      <c r="I696">
        <v>7750.340000000001</v>
      </c>
      <c r="J696">
        <v>757.88</v>
      </c>
      <c r="K696" s="1">
        <f>SUM(H696:J696)</f>
        <v>18007.340000000004</v>
      </c>
      <c r="L696">
        <v>1950</v>
      </c>
      <c r="M696">
        <f>ROUNDUP(K696*3.25%,0)</f>
        <v>586</v>
      </c>
      <c r="N696">
        <f>IF(G696="CATEGORY II",38,IF(G696="CATEGORY III",39,37))*26</f>
        <v>1014</v>
      </c>
      <c r="O696" s="1">
        <f>SUM(K696:N696)</f>
        <v>21557.340000000004</v>
      </c>
      <c r="P696">
        <v>5105</v>
      </c>
      <c r="Q696" s="1">
        <f>P696+O696</f>
        <v>26662.340000000004</v>
      </c>
      <c r="S696" s="1">
        <f>O696/26</f>
        <v>829.1284615384617</v>
      </c>
      <c r="T696" s="1">
        <f>K696/26/8*2</f>
        <v>173.14750000000004</v>
      </c>
    </row>
    <row r="697">
      <c r="A697" t="str">
        <f>LEFT(B697,2)</f>
        <v>SK</v>
      </c>
      <c r="B697" t="str">
        <v>SK2347</v>
      </c>
      <c r="C697" t="str">
        <v>KRISHNAN M</v>
      </c>
      <c r="D697" t="str">
        <f>IF(E697="PRODUCTION","DIRECT","INDIRECT")</f>
        <v>DIRECT</v>
      </c>
      <c r="E697" t="str">
        <v>PRODUCTION</v>
      </c>
      <c r="F697" t="str">
        <v>RADIAL MARANGONI</v>
      </c>
      <c r="G697" t="str">
        <v>CATEGORY III</v>
      </c>
      <c r="H697">
        <v>9499.12</v>
      </c>
      <c r="I697">
        <v>7750.340000000001</v>
      </c>
      <c r="J697">
        <v>757.88</v>
      </c>
      <c r="K697" s="1">
        <f>SUM(H697:J697)</f>
        <v>18007.340000000004</v>
      </c>
      <c r="L697">
        <v>1950</v>
      </c>
      <c r="M697">
        <f>ROUNDUP(K697*3.25%,0)</f>
        <v>586</v>
      </c>
      <c r="N697">
        <f>IF(G697="CATEGORY II",38,IF(G697="CATEGORY III",39,37))*26</f>
        <v>1014</v>
      </c>
      <c r="O697" s="1">
        <f>SUM(K697:N697)</f>
        <v>21557.340000000004</v>
      </c>
      <c r="P697">
        <v>5105</v>
      </c>
      <c r="Q697" s="1">
        <f>P697+O697</f>
        <v>26662.340000000004</v>
      </c>
      <c r="S697" s="1">
        <f>O697/26</f>
        <v>829.1284615384617</v>
      </c>
      <c r="T697" s="1">
        <f>K697/26/8*2</f>
        <v>173.14750000000004</v>
      </c>
    </row>
    <row r="698">
      <c r="A698" t="str">
        <f>LEFT(B698,2)</f>
        <v>SK</v>
      </c>
      <c r="B698" t="str">
        <v>SK2348</v>
      </c>
      <c r="C698" t="str">
        <v>MANOJ KUMAR S</v>
      </c>
      <c r="D698" t="str">
        <f>IF(E698="PRODUCTION","DIRECT","INDIRECT")</f>
        <v>INDIRECT</v>
      </c>
      <c r="E698" t="str">
        <v>ENGINEERING</v>
      </c>
      <c r="F698" t="str">
        <v>TCM - BD</v>
      </c>
      <c r="G698" t="str">
        <v>CATEGORY III</v>
      </c>
      <c r="H698">
        <v>9499.12</v>
      </c>
      <c r="I698">
        <v>7750.340000000001</v>
      </c>
      <c r="J698">
        <v>757.88</v>
      </c>
      <c r="K698" s="1">
        <f>SUM(H698:J698)</f>
        <v>18007.340000000004</v>
      </c>
      <c r="L698">
        <v>1950</v>
      </c>
      <c r="M698">
        <f>ROUNDUP(K698*3.25%,0)</f>
        <v>586</v>
      </c>
      <c r="N698">
        <f>IF(G698="CATEGORY II",38,IF(G698="CATEGORY III",39,37))*26</f>
        <v>1014</v>
      </c>
      <c r="O698" s="1">
        <f>SUM(K698:N698)</f>
        <v>21557.340000000004</v>
      </c>
      <c r="P698">
        <v>5105</v>
      </c>
      <c r="Q698" s="1">
        <f>P698+O698</f>
        <v>26662.340000000004</v>
      </c>
      <c r="S698" s="1">
        <f>O698/26</f>
        <v>829.1284615384617</v>
      </c>
      <c r="T698" s="1">
        <f>K698/26/8*2</f>
        <v>173.14750000000004</v>
      </c>
    </row>
    <row r="699">
      <c r="A699" t="str">
        <f>LEFT(B699,2)</f>
        <v>SK</v>
      </c>
      <c r="B699" t="str">
        <v>SK2352</v>
      </c>
      <c r="C699" t="str">
        <v>SELVAM S</v>
      </c>
      <c r="D699" t="str">
        <f>IF(E699="PRODUCTION","DIRECT","INDIRECT")</f>
        <v>DIRECT</v>
      </c>
      <c r="E699" t="str">
        <v>PRODUCTION</v>
      </c>
      <c r="F699" t="str">
        <v>MIXING</v>
      </c>
      <c r="G699" t="str">
        <v>CATEGORY III</v>
      </c>
      <c r="H699">
        <v>9499.12</v>
      </c>
      <c r="I699">
        <v>7750.340000000001</v>
      </c>
      <c r="J699">
        <v>717.88</v>
      </c>
      <c r="K699" s="1">
        <f>SUM(H699:J699)</f>
        <v>17967.340000000004</v>
      </c>
      <c r="L699">
        <v>1950</v>
      </c>
      <c r="M699">
        <f>ROUNDUP(K699*3.25%,0)</f>
        <v>584</v>
      </c>
      <c r="N699">
        <f>IF(G699="CATEGORY II",38,IF(G699="CATEGORY III",39,37))*26</f>
        <v>1014</v>
      </c>
      <c r="O699" s="1">
        <f>SUM(K699:N699)</f>
        <v>21515.340000000004</v>
      </c>
      <c r="P699">
        <v>5095</v>
      </c>
      <c r="Q699" s="1">
        <f>P699+O699</f>
        <v>26610.340000000004</v>
      </c>
      <c r="S699" s="1">
        <f>O699/26</f>
        <v>827.513076923077</v>
      </c>
      <c r="T699" s="1">
        <f>K699/26/8*2</f>
        <v>172.76288461538465</v>
      </c>
    </row>
    <row r="700">
      <c r="A700" t="str">
        <f>LEFT(B700,2)</f>
        <v>SK</v>
      </c>
      <c r="B700" t="str">
        <v>SK2354</v>
      </c>
      <c r="C700" t="str">
        <v>SUDALAI MUTHU S</v>
      </c>
      <c r="D700" t="str">
        <f>IF(E700="PRODUCTION","DIRECT","INDIRECT")</f>
        <v>DIRECT</v>
      </c>
      <c r="E700" t="str">
        <v>PRODUCTION</v>
      </c>
      <c r="F700" t="str">
        <v>RADIAL MARANGONI</v>
      </c>
      <c r="G700" t="str">
        <v>CATEGORY III</v>
      </c>
      <c r="H700">
        <v>9499.12</v>
      </c>
      <c r="I700">
        <v>7750.340000000001</v>
      </c>
      <c r="J700">
        <v>717.88</v>
      </c>
      <c r="K700" s="1">
        <f>SUM(H700:J700)</f>
        <v>17967.340000000004</v>
      </c>
      <c r="L700">
        <v>1950</v>
      </c>
      <c r="M700">
        <f>ROUNDUP(K700*3.25%,0)</f>
        <v>584</v>
      </c>
      <c r="N700">
        <f>IF(G700="CATEGORY II",38,IF(G700="CATEGORY III",39,37))*26</f>
        <v>1014</v>
      </c>
      <c r="O700" s="1">
        <f>SUM(K700:N700)</f>
        <v>21515.340000000004</v>
      </c>
      <c r="P700">
        <v>5095</v>
      </c>
      <c r="Q700" s="1">
        <f>P700+O700</f>
        <v>26610.340000000004</v>
      </c>
      <c r="S700" s="1">
        <f>O700/26</f>
        <v>827.513076923077</v>
      </c>
      <c r="T700" s="1">
        <f>K700/26/8*2</f>
        <v>172.76288461538465</v>
      </c>
    </row>
    <row r="701">
      <c r="A701" t="str">
        <f>LEFT(B701,2)</f>
        <v>SK</v>
      </c>
      <c r="B701" t="str">
        <v>SK2357</v>
      </c>
      <c r="C701" t="str">
        <v>RAMAKRISHNAN C</v>
      </c>
      <c r="D701" t="str">
        <f>IF(E701="PRODUCTION","DIRECT","INDIRECT")</f>
        <v>DIRECT</v>
      </c>
      <c r="E701" t="str">
        <v>PRODUCTION</v>
      </c>
      <c r="F701" t="str">
        <v>TYRE CURING</v>
      </c>
      <c r="G701" t="str">
        <v>CATEGORY III</v>
      </c>
      <c r="H701">
        <v>9499.12</v>
      </c>
      <c r="I701">
        <v>7750.340000000001</v>
      </c>
      <c r="J701">
        <v>717.88</v>
      </c>
      <c r="K701" s="1">
        <f>SUM(H701:J701)</f>
        <v>17967.340000000004</v>
      </c>
      <c r="L701">
        <v>1950</v>
      </c>
      <c r="M701">
        <f>ROUNDUP(K701*3.25%,0)</f>
        <v>584</v>
      </c>
      <c r="N701">
        <f>IF(G701="CATEGORY II",38,IF(G701="CATEGORY III",39,37))*26</f>
        <v>1014</v>
      </c>
      <c r="O701" s="1">
        <f>SUM(K701:N701)</f>
        <v>21515.340000000004</v>
      </c>
      <c r="P701">
        <v>5095</v>
      </c>
      <c r="Q701" s="1">
        <f>P701+O701</f>
        <v>26610.340000000004</v>
      </c>
      <c r="S701" s="1">
        <f>O701/26</f>
        <v>827.513076923077</v>
      </c>
      <c r="T701" s="1">
        <f>K701/26/8*2</f>
        <v>172.76288461538465</v>
      </c>
    </row>
    <row r="702">
      <c r="A702" t="str">
        <f>LEFT(B702,2)</f>
        <v>SK</v>
      </c>
      <c r="B702" t="str">
        <v>SK2360</v>
      </c>
      <c r="C702" t="str">
        <v>RAMESH K</v>
      </c>
      <c r="D702" t="str">
        <f>IF(E702="PRODUCTION","DIRECT","INDIRECT")</f>
        <v>INDIRECT</v>
      </c>
      <c r="E702" t="str">
        <v>ENGINEERING</v>
      </c>
      <c r="F702" t="str">
        <v>MOULD SHOP</v>
      </c>
      <c r="G702" t="str">
        <v>CATEGORY III</v>
      </c>
      <c r="H702">
        <v>9499.12</v>
      </c>
      <c r="I702">
        <v>7750.340000000001</v>
      </c>
      <c r="J702">
        <v>717.88</v>
      </c>
      <c r="K702" s="1">
        <f>SUM(H702:J702)</f>
        <v>17967.340000000004</v>
      </c>
      <c r="L702">
        <v>1950</v>
      </c>
      <c r="M702">
        <f>ROUNDUP(K702*3.25%,0)</f>
        <v>584</v>
      </c>
      <c r="N702">
        <f>IF(G702="CATEGORY II",38,IF(G702="CATEGORY III",39,37))*26</f>
        <v>1014</v>
      </c>
      <c r="O702" s="1">
        <f>SUM(K702:N702)</f>
        <v>21515.340000000004</v>
      </c>
      <c r="P702">
        <v>5095</v>
      </c>
      <c r="Q702" s="1">
        <f>P702+O702</f>
        <v>26610.340000000004</v>
      </c>
      <c r="S702" s="1">
        <f>O702/26</f>
        <v>827.513076923077</v>
      </c>
      <c r="T702" s="1">
        <f>K702/26/8*2</f>
        <v>172.76288461538465</v>
      </c>
    </row>
    <row r="703">
      <c r="A703" t="str">
        <f>LEFT(B703,2)</f>
        <v>SK</v>
      </c>
      <c r="B703" t="str">
        <v>SK2361</v>
      </c>
      <c r="C703" t="str">
        <v>AYYADURAI M</v>
      </c>
      <c r="D703" t="str">
        <f>IF(E703="PRODUCTION","DIRECT","INDIRECT")</f>
        <v>INDIRECT</v>
      </c>
      <c r="E703" t="str">
        <v>ENGINEERING</v>
      </c>
      <c r="F703" t="str">
        <v>MOULD SHOP</v>
      </c>
      <c r="G703" t="str">
        <v>CATEGORY III</v>
      </c>
      <c r="H703">
        <v>9499.12</v>
      </c>
      <c r="I703">
        <v>7750.340000000001</v>
      </c>
      <c r="J703">
        <v>717.88</v>
      </c>
      <c r="K703" s="1">
        <f>SUM(H703:J703)</f>
        <v>17967.340000000004</v>
      </c>
      <c r="L703">
        <v>1950</v>
      </c>
      <c r="M703">
        <f>ROUNDUP(K703*3.25%,0)</f>
        <v>584</v>
      </c>
      <c r="N703">
        <f>IF(G703="CATEGORY II",38,IF(G703="CATEGORY III",39,37))*26</f>
        <v>1014</v>
      </c>
      <c r="O703" s="1">
        <f>SUM(K703:N703)</f>
        <v>21515.340000000004</v>
      </c>
      <c r="P703">
        <v>5095</v>
      </c>
      <c r="Q703" s="1">
        <f>P703+O703</f>
        <v>26610.340000000004</v>
      </c>
      <c r="S703" s="1">
        <f>O703/26</f>
        <v>827.513076923077</v>
      </c>
      <c r="T703" s="1">
        <f>K703/26/8*2</f>
        <v>172.76288461538465</v>
      </c>
    </row>
    <row r="704">
      <c r="A704" t="str">
        <f>LEFT(B704,2)</f>
        <v>SK</v>
      </c>
      <c r="B704" t="str">
        <v>SK2362</v>
      </c>
      <c r="C704" t="str">
        <v>TITIN C</v>
      </c>
      <c r="D704" t="str">
        <f>IF(E704="PRODUCTION","DIRECT","INDIRECT")</f>
        <v>DIRECT</v>
      </c>
      <c r="E704" t="str">
        <v>PRODUCTION</v>
      </c>
      <c r="F704" t="str">
        <v>TYRE CURING</v>
      </c>
      <c r="G704" t="str">
        <v>CATEGORY III</v>
      </c>
      <c r="H704">
        <v>9499.12</v>
      </c>
      <c r="I704">
        <v>7750.340000000001</v>
      </c>
      <c r="J704">
        <v>717.88</v>
      </c>
      <c r="K704" s="1">
        <f>SUM(H704:J704)</f>
        <v>17967.340000000004</v>
      </c>
      <c r="L704">
        <v>1950</v>
      </c>
      <c r="M704">
        <f>ROUNDUP(K704*3.25%,0)</f>
        <v>584</v>
      </c>
      <c r="N704">
        <f>IF(G704="CATEGORY II",38,IF(G704="CATEGORY III",39,37))*26</f>
        <v>1014</v>
      </c>
      <c r="O704" s="1">
        <f>SUM(K704:N704)</f>
        <v>21515.340000000004</v>
      </c>
      <c r="P704">
        <v>5095</v>
      </c>
      <c r="Q704" s="1">
        <f>P704+O704</f>
        <v>26610.340000000004</v>
      </c>
      <c r="S704" s="1">
        <f>O704/26</f>
        <v>827.513076923077</v>
      </c>
      <c r="T704" s="1">
        <f>K704/26/8*2</f>
        <v>172.76288461538465</v>
      </c>
    </row>
    <row r="705">
      <c r="A705" t="str">
        <f>LEFT(B705,2)</f>
        <v>SK</v>
      </c>
      <c r="B705" t="str">
        <v>SK2364</v>
      </c>
      <c r="C705" t="str">
        <v>MURUGAN S</v>
      </c>
      <c r="D705" t="str">
        <f>IF(E705="PRODUCTION","DIRECT","INDIRECT")</f>
        <v>INDIRECT</v>
      </c>
      <c r="E705" t="str">
        <v>ENGINEERING</v>
      </c>
      <c r="F705" t="str">
        <v>TCM - BD</v>
      </c>
      <c r="G705" t="str">
        <v>CATEGORY III</v>
      </c>
      <c r="H705">
        <v>9499.12</v>
      </c>
      <c r="I705">
        <v>7750.340000000001</v>
      </c>
      <c r="J705">
        <v>717.88</v>
      </c>
      <c r="K705" s="1">
        <f>SUM(H705:J705)</f>
        <v>17967.340000000004</v>
      </c>
      <c r="L705">
        <v>1950</v>
      </c>
      <c r="M705">
        <f>ROUNDUP(K705*3.25%,0)</f>
        <v>584</v>
      </c>
      <c r="N705">
        <f>IF(G705="CATEGORY II",38,IF(G705="CATEGORY III",39,37))*26</f>
        <v>1014</v>
      </c>
      <c r="O705" s="1">
        <f>SUM(K705:N705)</f>
        <v>21515.340000000004</v>
      </c>
      <c r="P705">
        <v>5095</v>
      </c>
      <c r="Q705" s="1">
        <f>P705+O705</f>
        <v>26610.340000000004</v>
      </c>
      <c r="S705" s="1">
        <f>O705/26</f>
        <v>827.513076923077</v>
      </c>
      <c r="T705" s="1">
        <f>K705/26/8*2</f>
        <v>172.76288461538465</v>
      </c>
    </row>
    <row r="706">
      <c r="A706" t="str">
        <f>LEFT(B706,2)</f>
        <v>SK</v>
      </c>
      <c r="B706" t="str">
        <v>SK2365</v>
      </c>
      <c r="C706" t="str">
        <v>SATHISH KUMAR E</v>
      </c>
      <c r="D706" t="str">
        <f>IF(E706="PRODUCTION","DIRECT","INDIRECT")</f>
        <v>INDIRECT</v>
      </c>
      <c r="E706" t="str">
        <v>ENGINEERING</v>
      </c>
      <c r="F706" t="str">
        <v>MOULD SHOP</v>
      </c>
      <c r="G706" t="str">
        <v>CATEGORY III</v>
      </c>
      <c r="H706">
        <v>9499.12</v>
      </c>
      <c r="I706">
        <v>7750.340000000001</v>
      </c>
      <c r="J706">
        <v>717.88</v>
      </c>
      <c r="K706" s="1">
        <f>SUM(H706:J706)</f>
        <v>17967.340000000004</v>
      </c>
      <c r="L706">
        <v>1950</v>
      </c>
      <c r="M706">
        <f>ROUNDUP(K706*3.25%,0)</f>
        <v>584</v>
      </c>
      <c r="N706">
        <f>IF(G706="CATEGORY II",38,IF(G706="CATEGORY III",39,37))*26</f>
        <v>1014</v>
      </c>
      <c r="O706" s="1">
        <f>SUM(K706:N706)</f>
        <v>21515.340000000004</v>
      </c>
      <c r="P706">
        <v>5095</v>
      </c>
      <c r="Q706" s="1">
        <f>P706+O706</f>
        <v>26610.340000000004</v>
      </c>
      <c r="S706" s="1">
        <f>O706/26</f>
        <v>827.513076923077</v>
      </c>
      <c r="T706" s="1">
        <f>K706/26/8*2</f>
        <v>172.76288461538465</v>
      </c>
    </row>
    <row r="707">
      <c r="A707" t="str">
        <f>LEFT(B707,2)</f>
        <v>SK</v>
      </c>
      <c r="B707" t="str">
        <v>SK2371</v>
      </c>
      <c r="C707" t="str">
        <v>MAHESH MUTHU M</v>
      </c>
      <c r="D707" t="str">
        <f>IF(E707="PRODUCTION","DIRECT","INDIRECT")</f>
        <v>DIRECT</v>
      </c>
      <c r="E707" t="str">
        <v>PRODUCTION</v>
      </c>
      <c r="F707" t="str">
        <v>BIAS CUTTING-1</v>
      </c>
      <c r="G707" t="str">
        <v>CATEGORY III</v>
      </c>
      <c r="H707">
        <v>9499.12</v>
      </c>
      <c r="I707">
        <v>7750.340000000001</v>
      </c>
      <c r="J707">
        <v>717.88</v>
      </c>
      <c r="K707" s="1">
        <f>SUM(H707:J707)</f>
        <v>17967.340000000004</v>
      </c>
      <c r="L707">
        <v>1950</v>
      </c>
      <c r="M707">
        <f>ROUNDUP(K707*3.25%,0)</f>
        <v>584</v>
      </c>
      <c r="N707">
        <f>IF(G707="CATEGORY II",38,IF(G707="CATEGORY III",39,37))*26</f>
        <v>1014</v>
      </c>
      <c r="O707" s="1">
        <f>SUM(K707:N707)</f>
        <v>21515.340000000004</v>
      </c>
      <c r="P707">
        <v>5095</v>
      </c>
      <c r="Q707" s="1">
        <f>P707+O707</f>
        <v>26610.340000000004</v>
      </c>
      <c r="S707" s="1">
        <f>O707/26</f>
        <v>827.513076923077</v>
      </c>
      <c r="T707" s="1">
        <f>K707/26/8*2</f>
        <v>172.76288461538465</v>
      </c>
    </row>
    <row r="708">
      <c r="A708" t="str">
        <f>LEFT(B708,2)</f>
        <v>SK</v>
      </c>
      <c r="B708" t="str">
        <v>SK2376</v>
      </c>
      <c r="C708" t="str">
        <v>MUTHU A</v>
      </c>
      <c r="D708" t="str">
        <f>IF(E708="PRODUCTION","DIRECT","INDIRECT")</f>
        <v>DIRECT</v>
      </c>
      <c r="E708" t="str">
        <v>PRODUCTION</v>
      </c>
      <c r="F708" t="str">
        <v>MIXING</v>
      </c>
      <c r="G708" t="str">
        <v>CATEGORY III</v>
      </c>
      <c r="H708">
        <v>9499.12</v>
      </c>
      <c r="I708">
        <v>7750.340000000001</v>
      </c>
      <c r="J708">
        <v>717.88</v>
      </c>
      <c r="K708" s="1">
        <f>SUM(H708:J708)</f>
        <v>17967.340000000004</v>
      </c>
      <c r="L708">
        <v>1950</v>
      </c>
      <c r="M708">
        <f>ROUNDUP(K708*3.25%,0)</f>
        <v>584</v>
      </c>
      <c r="N708">
        <f>IF(G708="CATEGORY II",38,IF(G708="CATEGORY III",39,37))*26</f>
        <v>1014</v>
      </c>
      <c r="O708" s="1">
        <f>SUM(K708:N708)</f>
        <v>21515.340000000004</v>
      </c>
      <c r="P708">
        <v>5095</v>
      </c>
      <c r="Q708" s="1">
        <f>P708+O708</f>
        <v>26610.340000000004</v>
      </c>
      <c r="S708" s="1">
        <f>O708/26</f>
        <v>827.513076923077</v>
      </c>
      <c r="T708" s="1">
        <f>K708/26/8*2</f>
        <v>172.76288461538465</v>
      </c>
    </row>
    <row r="709">
      <c r="A709" t="str">
        <f>LEFT(B709,2)</f>
        <v>SK</v>
      </c>
      <c r="B709" t="str">
        <v>SK2377</v>
      </c>
      <c r="C709" t="str">
        <v>POOLPANDIAN B</v>
      </c>
      <c r="D709" t="str">
        <f>IF(E709="PRODUCTION","DIRECT","INDIRECT")</f>
        <v>DIRECT</v>
      </c>
      <c r="E709" t="str">
        <v>PRODUCTION</v>
      </c>
      <c r="F709" t="str">
        <v>MIXING</v>
      </c>
      <c r="G709" t="str">
        <v>CATEGORY III</v>
      </c>
      <c r="H709">
        <v>9499.12</v>
      </c>
      <c r="I709">
        <v>7750.340000000001</v>
      </c>
      <c r="J709">
        <v>717.88</v>
      </c>
      <c r="K709" s="1">
        <f>SUM(H709:J709)</f>
        <v>17967.340000000004</v>
      </c>
      <c r="L709">
        <v>1950</v>
      </c>
      <c r="M709">
        <f>ROUNDUP(K709*3.25%,0)</f>
        <v>584</v>
      </c>
      <c r="N709">
        <f>IF(G709="CATEGORY II",38,IF(G709="CATEGORY III",39,37))*26</f>
        <v>1014</v>
      </c>
      <c r="O709" s="1">
        <f>SUM(K709:N709)</f>
        <v>21515.340000000004</v>
      </c>
      <c r="P709">
        <v>5095</v>
      </c>
      <c r="Q709" s="1">
        <f>P709+O709</f>
        <v>26610.340000000004</v>
      </c>
      <c r="S709" s="1">
        <f>O709/26</f>
        <v>827.513076923077</v>
      </c>
      <c r="T709" s="1">
        <f>K709/26/8*2</f>
        <v>172.76288461538465</v>
      </c>
    </row>
    <row r="710">
      <c r="A710" t="str">
        <f>LEFT(B710,2)</f>
        <v>SK</v>
      </c>
      <c r="B710" t="str">
        <v>SK2379</v>
      </c>
      <c r="C710" t="str">
        <v>KALAI SEELAN V</v>
      </c>
      <c r="D710" t="str">
        <f>IF(E710="PRODUCTION","DIRECT","INDIRECT")</f>
        <v>DIRECT</v>
      </c>
      <c r="E710" t="str">
        <v>PRODUCTION</v>
      </c>
      <c r="F710" t="str">
        <v>TYRE BUILDING-P2</v>
      </c>
      <c r="G710" t="str">
        <v>CATEGORY III</v>
      </c>
      <c r="H710">
        <v>9499.12</v>
      </c>
      <c r="I710">
        <v>7750.340000000001</v>
      </c>
      <c r="J710">
        <v>717.88</v>
      </c>
      <c r="K710" s="1">
        <f>SUM(H710:J710)</f>
        <v>17967.340000000004</v>
      </c>
      <c r="L710">
        <v>1950</v>
      </c>
      <c r="M710">
        <f>ROUNDUP(K710*3.25%,0)</f>
        <v>584</v>
      </c>
      <c r="N710">
        <f>IF(G710="CATEGORY II",38,IF(G710="CATEGORY III",39,37))*26</f>
        <v>1014</v>
      </c>
      <c r="O710" s="1">
        <f>SUM(K710:N710)</f>
        <v>21515.340000000004</v>
      </c>
      <c r="P710">
        <v>5095</v>
      </c>
      <c r="Q710" s="1">
        <f>P710+O710</f>
        <v>26610.340000000004</v>
      </c>
      <c r="S710" s="1">
        <f>O710/26</f>
        <v>827.513076923077</v>
      </c>
      <c r="T710" s="1">
        <f>K710/26/8*2</f>
        <v>172.76288461538465</v>
      </c>
    </row>
    <row r="711">
      <c r="A711" t="str">
        <f>LEFT(B711,2)</f>
        <v>SK</v>
      </c>
      <c r="B711" t="str">
        <v>SK2380</v>
      </c>
      <c r="C711" t="str">
        <v>PETCHI MUTHU S</v>
      </c>
      <c r="D711" t="str">
        <f>IF(E711="PRODUCTION","DIRECT","INDIRECT")</f>
        <v>INDIRECT</v>
      </c>
      <c r="E711" t="str">
        <v>ENGINEERING</v>
      </c>
      <c r="F711" t="str">
        <v>TBM - DC Preparation</v>
      </c>
      <c r="G711" t="str">
        <v>CATEGORY III</v>
      </c>
      <c r="H711">
        <v>9499.12</v>
      </c>
      <c r="I711">
        <v>7750.340000000001</v>
      </c>
      <c r="J711">
        <v>717.88</v>
      </c>
      <c r="K711" s="1">
        <f>SUM(H711:J711)</f>
        <v>17967.340000000004</v>
      </c>
      <c r="L711">
        <v>1950</v>
      </c>
      <c r="M711">
        <f>ROUNDUP(K711*3.25%,0)</f>
        <v>584</v>
      </c>
      <c r="N711">
        <f>IF(G711="CATEGORY II",38,IF(G711="CATEGORY III",39,37))*26</f>
        <v>1014</v>
      </c>
      <c r="O711" s="1">
        <f>SUM(K711:N711)</f>
        <v>21515.340000000004</v>
      </c>
      <c r="P711">
        <v>5095</v>
      </c>
      <c r="Q711" s="1">
        <f>P711+O711</f>
        <v>26610.340000000004</v>
      </c>
      <c r="S711" s="1">
        <f>O711/26</f>
        <v>827.513076923077</v>
      </c>
      <c r="T711" s="1">
        <f>K711/26/8*2</f>
        <v>172.76288461538465</v>
      </c>
    </row>
    <row r="712">
      <c r="A712" t="str">
        <f>LEFT(B712,2)</f>
        <v>SK</v>
      </c>
      <c r="B712" t="str">
        <v>SK2381</v>
      </c>
      <c r="C712" t="str">
        <v>CHERMAN DURAI K</v>
      </c>
      <c r="D712" t="str">
        <f>IF(E712="PRODUCTION","DIRECT","INDIRECT")</f>
        <v>DIRECT</v>
      </c>
      <c r="E712" t="str">
        <v>PRODUCTION</v>
      </c>
      <c r="F712" t="str">
        <v>TYRE CURING</v>
      </c>
      <c r="G712" t="str">
        <v>CATEGORY III</v>
      </c>
      <c r="H712">
        <v>9499.12</v>
      </c>
      <c r="I712">
        <v>7750.340000000001</v>
      </c>
      <c r="J712">
        <v>717.88</v>
      </c>
      <c r="K712" s="1">
        <f>SUM(H712:J712)</f>
        <v>17967.340000000004</v>
      </c>
      <c r="L712">
        <v>1950</v>
      </c>
      <c r="M712">
        <f>ROUNDUP(K712*3.25%,0)</f>
        <v>584</v>
      </c>
      <c r="N712">
        <f>IF(G712="CATEGORY II",38,IF(G712="CATEGORY III",39,37))*26</f>
        <v>1014</v>
      </c>
      <c r="O712" s="1">
        <f>SUM(K712:N712)</f>
        <v>21515.340000000004</v>
      </c>
      <c r="P712">
        <v>5095</v>
      </c>
      <c r="Q712" s="1">
        <f>P712+O712</f>
        <v>26610.340000000004</v>
      </c>
      <c r="S712" s="1">
        <f>O712/26</f>
        <v>827.513076923077</v>
      </c>
      <c r="T712" s="1">
        <f>K712/26/8*2</f>
        <v>172.76288461538465</v>
      </c>
    </row>
    <row r="713">
      <c r="A713" t="str">
        <f>LEFT(B713,2)</f>
        <v>SK</v>
      </c>
      <c r="B713" t="str">
        <v>SK2383</v>
      </c>
      <c r="C713" t="str">
        <v>ARUMUGAM A</v>
      </c>
      <c r="D713" t="str">
        <f>IF(E713="PRODUCTION","DIRECT","INDIRECT")</f>
        <v>DIRECT</v>
      </c>
      <c r="E713" t="str">
        <v>PRODUCTION</v>
      </c>
      <c r="F713" t="str">
        <v>TYRE CURING</v>
      </c>
      <c r="G713" t="str">
        <v>CATEGORY III</v>
      </c>
      <c r="H713">
        <v>9499.12</v>
      </c>
      <c r="I713">
        <v>7750.340000000001</v>
      </c>
      <c r="J713">
        <v>607.88</v>
      </c>
      <c r="K713" s="1">
        <f>SUM(H713:J713)</f>
        <v>17857.340000000004</v>
      </c>
      <c r="L713">
        <v>1950</v>
      </c>
      <c r="M713">
        <f>ROUNDUP(K713*3.25%,0)</f>
        <v>581</v>
      </c>
      <c r="N713">
        <f>IF(G713="CATEGORY II",38,IF(G713="CATEGORY III",39,37))*26</f>
        <v>1014</v>
      </c>
      <c r="O713" s="1">
        <f>SUM(K713:N713)</f>
        <v>21402.340000000004</v>
      </c>
      <c r="P713">
        <v>4755</v>
      </c>
      <c r="Q713" s="1">
        <f>P713+O713</f>
        <v>26157.340000000004</v>
      </c>
      <c r="S713" s="1">
        <f>O713/26</f>
        <v>823.1669230769232</v>
      </c>
      <c r="T713" s="1">
        <f>K713/26/8*2</f>
        <v>171.70519230769236</v>
      </c>
    </row>
    <row r="714">
      <c r="A714" t="str">
        <f>LEFT(B714,2)</f>
        <v>SK</v>
      </c>
      <c r="B714" t="str">
        <v>SK2388</v>
      </c>
      <c r="C714" t="str">
        <v>MURUGAN M</v>
      </c>
      <c r="D714" t="str">
        <f>IF(E714="PRODUCTION","DIRECT","INDIRECT")</f>
        <v>INDIRECT</v>
      </c>
      <c r="E714" t="str">
        <v>ENGINEERING</v>
      </c>
      <c r="F714" t="str">
        <v>MOULD SHOP</v>
      </c>
      <c r="G714" t="str">
        <v>CATEGORY III</v>
      </c>
      <c r="H714">
        <v>9499.12</v>
      </c>
      <c r="I714">
        <v>7750.340000000001</v>
      </c>
      <c r="J714">
        <v>607.88</v>
      </c>
      <c r="K714" s="1">
        <f>SUM(H714:J714)</f>
        <v>17857.340000000004</v>
      </c>
      <c r="L714">
        <v>1950</v>
      </c>
      <c r="M714">
        <f>ROUNDUP(K714*3.25%,0)</f>
        <v>581</v>
      </c>
      <c r="N714">
        <f>IF(G714="CATEGORY II",38,IF(G714="CATEGORY III",39,37))*26</f>
        <v>1014</v>
      </c>
      <c r="O714" s="1">
        <f>SUM(K714:N714)</f>
        <v>21402.340000000004</v>
      </c>
      <c r="P714">
        <v>4755</v>
      </c>
      <c r="Q714" s="1">
        <f>P714+O714</f>
        <v>26157.340000000004</v>
      </c>
      <c r="S714" s="1">
        <f>O714/26</f>
        <v>823.1669230769232</v>
      </c>
      <c r="T714" s="1">
        <f>K714/26/8*2</f>
        <v>171.70519230769236</v>
      </c>
    </row>
    <row r="715">
      <c r="A715" t="str">
        <f>LEFT(B715,2)</f>
        <v>SK</v>
      </c>
      <c r="B715" t="str">
        <v>SK2389</v>
      </c>
      <c r="C715" t="str">
        <v>ELANGO S</v>
      </c>
      <c r="D715" t="str">
        <f>IF(E715="PRODUCTION","DIRECT","INDIRECT")</f>
        <v>INDIRECT</v>
      </c>
      <c r="E715" t="str">
        <v>ENGINEERING</v>
      </c>
      <c r="F715" t="str">
        <v>TCM - BD</v>
      </c>
      <c r="G715" t="str">
        <v>CATEGORY III</v>
      </c>
      <c r="H715">
        <v>9499.12</v>
      </c>
      <c r="I715">
        <v>7750.340000000001</v>
      </c>
      <c r="J715">
        <v>607.88</v>
      </c>
      <c r="K715" s="1">
        <f>SUM(H715:J715)</f>
        <v>17857.340000000004</v>
      </c>
      <c r="L715">
        <v>1950</v>
      </c>
      <c r="M715">
        <f>ROUNDUP(K715*3.25%,0)</f>
        <v>581</v>
      </c>
      <c r="N715">
        <f>IF(G715="CATEGORY II",38,IF(G715="CATEGORY III",39,37))*26</f>
        <v>1014</v>
      </c>
      <c r="O715" s="1">
        <f>SUM(K715:N715)</f>
        <v>21402.340000000004</v>
      </c>
      <c r="P715">
        <v>4755</v>
      </c>
      <c r="Q715" s="1">
        <f>P715+O715</f>
        <v>26157.340000000004</v>
      </c>
      <c r="S715" s="1">
        <f>O715/26</f>
        <v>823.1669230769232</v>
      </c>
      <c r="T715" s="1">
        <f>K715/26/8*2</f>
        <v>171.70519230769236</v>
      </c>
    </row>
    <row r="716">
      <c r="A716" t="str">
        <f>LEFT(B716,2)</f>
        <v>SK</v>
      </c>
      <c r="B716" t="str">
        <v>SK2392</v>
      </c>
      <c r="C716" t="str">
        <v>SINGA DURAI A</v>
      </c>
      <c r="D716" t="str">
        <f>IF(E716="PRODUCTION","DIRECT","INDIRECT")</f>
        <v>DIRECT</v>
      </c>
      <c r="E716" t="str">
        <v>PRODUCTION</v>
      </c>
      <c r="F716" t="str">
        <v>BIAS MARANGONI&amp;BESTRY</v>
      </c>
      <c r="G716" t="str">
        <v>CATEGORY III</v>
      </c>
      <c r="H716">
        <v>9499.12</v>
      </c>
      <c r="I716">
        <v>7750.340000000001</v>
      </c>
      <c r="J716">
        <v>607.88</v>
      </c>
      <c r="K716" s="1">
        <f>SUM(H716:J716)</f>
        <v>17857.340000000004</v>
      </c>
      <c r="L716">
        <v>1950</v>
      </c>
      <c r="M716">
        <f>ROUNDUP(K716*3.25%,0)</f>
        <v>581</v>
      </c>
      <c r="N716">
        <f>IF(G716="CATEGORY II",38,IF(G716="CATEGORY III",39,37))*26</f>
        <v>1014</v>
      </c>
      <c r="O716" s="1">
        <f>SUM(K716:N716)</f>
        <v>21402.340000000004</v>
      </c>
      <c r="P716">
        <v>4755</v>
      </c>
      <c r="Q716" s="1">
        <f>P716+O716</f>
        <v>26157.340000000004</v>
      </c>
      <c r="S716" s="1">
        <f>O716/26</f>
        <v>823.1669230769232</v>
      </c>
      <c r="T716" s="1">
        <f>K716/26/8*2</f>
        <v>171.70519230769236</v>
      </c>
    </row>
    <row r="717">
      <c r="A717" t="str">
        <f>LEFT(B717,2)</f>
        <v>SK</v>
      </c>
      <c r="B717" t="str">
        <v>SK2393</v>
      </c>
      <c r="C717" t="str">
        <v>MOHAMAD ALI P</v>
      </c>
      <c r="D717" t="str">
        <f>IF(E717="PRODUCTION","DIRECT","INDIRECT")</f>
        <v>DIRECT</v>
      </c>
      <c r="E717" t="str">
        <v>PRODUCTION</v>
      </c>
      <c r="F717" t="str">
        <v>TYRE BUILDING-P2</v>
      </c>
      <c r="G717" t="str">
        <v>CATEGORY III</v>
      </c>
      <c r="H717">
        <v>9499.12</v>
      </c>
      <c r="I717">
        <v>7750.340000000001</v>
      </c>
      <c r="J717">
        <v>607.88</v>
      </c>
      <c r="K717" s="1">
        <f>SUM(H717:J717)</f>
        <v>17857.340000000004</v>
      </c>
      <c r="L717">
        <v>1950</v>
      </c>
      <c r="M717">
        <f>ROUNDUP(K717*3.25%,0)</f>
        <v>581</v>
      </c>
      <c r="N717">
        <f>IF(G717="CATEGORY II",38,IF(G717="CATEGORY III",39,37))*26</f>
        <v>1014</v>
      </c>
      <c r="O717" s="1">
        <f>SUM(K717:N717)</f>
        <v>21402.340000000004</v>
      </c>
      <c r="P717">
        <v>4755</v>
      </c>
      <c r="Q717" s="1">
        <f>P717+O717</f>
        <v>26157.340000000004</v>
      </c>
      <c r="S717" s="1">
        <f>O717/26</f>
        <v>823.1669230769232</v>
      </c>
      <c r="T717" s="1">
        <f>K717/26/8*2</f>
        <v>171.70519230769236</v>
      </c>
    </row>
    <row r="718">
      <c r="A718" t="str">
        <f>LEFT(B718,2)</f>
        <v>SK</v>
      </c>
      <c r="B718" t="str">
        <v>SK2399</v>
      </c>
      <c r="C718" t="str">
        <v>MARIAPPAN E</v>
      </c>
      <c r="D718" t="str">
        <f>IF(E718="PRODUCTION","DIRECT","INDIRECT")</f>
        <v>DIRECT</v>
      </c>
      <c r="E718" t="str">
        <v>PRODUCTION</v>
      </c>
      <c r="F718" t="str">
        <v>BIAS CUTTING-2</v>
      </c>
      <c r="G718" t="str">
        <v>CATEGORY III</v>
      </c>
      <c r="H718">
        <v>9499.12</v>
      </c>
      <c r="I718">
        <v>7750.340000000001</v>
      </c>
      <c r="J718">
        <v>607.88</v>
      </c>
      <c r="K718" s="1">
        <f>SUM(H718:J718)</f>
        <v>17857.340000000004</v>
      </c>
      <c r="L718">
        <v>1950</v>
      </c>
      <c r="M718">
        <f>ROUNDUP(K718*3.25%,0)</f>
        <v>581</v>
      </c>
      <c r="N718">
        <f>IF(G718="CATEGORY II",38,IF(G718="CATEGORY III",39,37))*26</f>
        <v>1014</v>
      </c>
      <c r="O718" s="1">
        <f>SUM(K718:N718)</f>
        <v>21402.340000000004</v>
      </c>
      <c r="P718">
        <v>4755</v>
      </c>
      <c r="Q718" s="1">
        <f>P718+O718</f>
        <v>26157.340000000004</v>
      </c>
      <c r="S718" s="1">
        <f>O718/26</f>
        <v>823.1669230769232</v>
      </c>
      <c r="T718" s="1">
        <f>K718/26/8*2</f>
        <v>171.70519230769236</v>
      </c>
    </row>
    <row r="719">
      <c r="A719" t="str">
        <f>LEFT(B719,2)</f>
        <v>SK</v>
      </c>
      <c r="B719" t="str">
        <v>SK2401</v>
      </c>
      <c r="C719" t="str">
        <v>SUDALAI PANDI A</v>
      </c>
      <c r="D719" t="str">
        <f>IF(E719="PRODUCTION","DIRECT","INDIRECT")</f>
        <v>DIRECT</v>
      </c>
      <c r="E719" t="str">
        <v>PRODUCTION</v>
      </c>
      <c r="F719" t="str">
        <v>TYRE CURING</v>
      </c>
      <c r="G719" t="str">
        <v>CATEGORY III</v>
      </c>
      <c r="H719">
        <v>9499.12</v>
      </c>
      <c r="I719">
        <v>7750.340000000001</v>
      </c>
      <c r="J719">
        <v>607.88</v>
      </c>
      <c r="K719" s="1">
        <f>SUM(H719:J719)</f>
        <v>17857.340000000004</v>
      </c>
      <c r="L719">
        <v>1950</v>
      </c>
      <c r="M719">
        <f>ROUNDUP(K719*3.25%,0)</f>
        <v>581</v>
      </c>
      <c r="N719">
        <f>IF(G719="CATEGORY II",38,IF(G719="CATEGORY III",39,37))*26</f>
        <v>1014</v>
      </c>
      <c r="O719" s="1">
        <f>SUM(K719:N719)</f>
        <v>21402.340000000004</v>
      </c>
      <c r="P719">
        <v>4755</v>
      </c>
      <c r="Q719" s="1">
        <f>P719+O719</f>
        <v>26157.340000000004</v>
      </c>
      <c r="S719" s="1">
        <f>O719/26</f>
        <v>823.1669230769232</v>
      </c>
      <c r="T719" s="1">
        <f>K719/26/8*2</f>
        <v>171.70519230769236</v>
      </c>
    </row>
    <row r="720">
      <c r="A720" t="str">
        <f>LEFT(B720,2)</f>
        <v>SK</v>
      </c>
      <c r="B720" t="str">
        <v>SK2406</v>
      </c>
      <c r="C720" t="str">
        <v>ARUMUGAM M</v>
      </c>
      <c r="D720" t="str">
        <f>IF(E720="PRODUCTION","DIRECT","INDIRECT")</f>
        <v>DIRECT</v>
      </c>
      <c r="E720" t="str">
        <v>PRODUCTION</v>
      </c>
      <c r="F720" t="str">
        <v>MIXING</v>
      </c>
      <c r="G720" t="str">
        <v>CATEGORY III</v>
      </c>
      <c r="H720">
        <v>9499.12</v>
      </c>
      <c r="I720">
        <v>7750.340000000001</v>
      </c>
      <c r="J720">
        <v>757.88</v>
      </c>
      <c r="K720" s="1">
        <f>SUM(H720:J720)</f>
        <v>18007.340000000004</v>
      </c>
      <c r="L720">
        <v>1950</v>
      </c>
      <c r="M720">
        <f>ROUNDUP(K720*3.25%,0)</f>
        <v>586</v>
      </c>
      <c r="N720">
        <f>IF(G720="CATEGORY II",38,IF(G720="CATEGORY III",39,37))*26</f>
        <v>1014</v>
      </c>
      <c r="O720" s="1">
        <f>SUM(K720:N720)</f>
        <v>21557.340000000004</v>
      </c>
      <c r="P720">
        <v>5105</v>
      </c>
      <c r="Q720" s="1">
        <f>P720+O720</f>
        <v>26662.340000000004</v>
      </c>
      <c r="S720" s="1">
        <f>O720/26</f>
        <v>829.1284615384617</v>
      </c>
      <c r="T720" s="1">
        <f>K720/26/8*2</f>
        <v>173.14750000000004</v>
      </c>
    </row>
    <row r="721">
      <c r="A721" t="str">
        <f>LEFT(B721,2)</f>
        <v>SK</v>
      </c>
      <c r="B721" t="str">
        <v>SK2408</v>
      </c>
      <c r="C721" t="str">
        <v>MAHARAJAN R</v>
      </c>
      <c r="D721" t="str">
        <f>IF(E721="PRODUCTION","DIRECT","INDIRECT")</f>
        <v>DIRECT</v>
      </c>
      <c r="E721" t="str">
        <v>PRODUCTION</v>
      </c>
      <c r="F721" t="str">
        <v>BAND BUILDING-P2</v>
      </c>
      <c r="G721" t="str">
        <v>CATEGORY III</v>
      </c>
      <c r="H721">
        <v>9499.12</v>
      </c>
      <c r="I721">
        <v>7750.340000000001</v>
      </c>
      <c r="J721">
        <v>607.88</v>
      </c>
      <c r="K721" s="1">
        <f>SUM(H721:J721)</f>
        <v>17857.340000000004</v>
      </c>
      <c r="L721">
        <v>1950</v>
      </c>
      <c r="M721">
        <f>ROUNDUP(K721*3.25%,0)</f>
        <v>581</v>
      </c>
      <c r="N721">
        <f>IF(G721="CATEGORY II",38,IF(G721="CATEGORY III",39,37))*26</f>
        <v>1014</v>
      </c>
      <c r="O721" s="1">
        <f>SUM(K721:N721)</f>
        <v>21402.340000000004</v>
      </c>
      <c r="P721">
        <v>4755</v>
      </c>
      <c r="Q721" s="1">
        <f>P721+O721</f>
        <v>26157.340000000004</v>
      </c>
      <c r="S721" s="1">
        <f>O721/26</f>
        <v>823.1669230769232</v>
      </c>
      <c r="T721" s="1">
        <f>K721/26/8*2</f>
        <v>171.70519230769236</v>
      </c>
    </row>
    <row r="722">
      <c r="A722" t="str">
        <f>LEFT(B722,2)</f>
        <v>SK</v>
      </c>
      <c r="B722" t="str">
        <v>SK2409</v>
      </c>
      <c r="C722" t="str">
        <v>RAJA RAMAN A</v>
      </c>
      <c r="D722" t="str">
        <f>IF(E722="PRODUCTION","DIRECT","INDIRECT")</f>
        <v>DIRECT</v>
      </c>
      <c r="E722" t="str">
        <v>PRODUCTION</v>
      </c>
      <c r="F722" t="str">
        <v>TYRE BUILDING-P2</v>
      </c>
      <c r="G722" t="str">
        <v>CATEGORY III</v>
      </c>
      <c r="H722">
        <v>9499.12</v>
      </c>
      <c r="I722">
        <v>7750.340000000001</v>
      </c>
      <c r="J722">
        <v>717.88</v>
      </c>
      <c r="K722" s="1">
        <f>SUM(H722:J722)</f>
        <v>17967.340000000004</v>
      </c>
      <c r="L722">
        <v>1950</v>
      </c>
      <c r="M722">
        <f>ROUNDUP(K722*3.25%,0)</f>
        <v>584</v>
      </c>
      <c r="N722">
        <f>IF(G722="CATEGORY II",38,IF(G722="CATEGORY III",39,37))*26</f>
        <v>1014</v>
      </c>
      <c r="O722" s="1">
        <f>SUM(K722:N722)</f>
        <v>21515.340000000004</v>
      </c>
      <c r="P722">
        <v>5095</v>
      </c>
      <c r="Q722" s="1">
        <f>P722+O722</f>
        <v>26610.340000000004</v>
      </c>
      <c r="S722" s="1">
        <f>O722/26</f>
        <v>827.513076923077</v>
      </c>
      <c r="T722" s="1">
        <f>K722/26/8*2</f>
        <v>172.76288461538465</v>
      </c>
    </row>
    <row r="723">
      <c r="A723" t="str">
        <f>LEFT(B723,2)</f>
        <v>SK</v>
      </c>
      <c r="B723" t="str">
        <v>SK2415</v>
      </c>
      <c r="C723" t="str">
        <v>SANKAR M</v>
      </c>
      <c r="D723" t="str">
        <f>IF(E723="PRODUCTION","DIRECT","INDIRECT")</f>
        <v>DIRECT</v>
      </c>
      <c r="E723" t="str">
        <v>PRODUCTION</v>
      </c>
      <c r="F723" t="str">
        <v>EXTRUDER</v>
      </c>
      <c r="G723" t="str">
        <v>CATEGORY III</v>
      </c>
      <c r="H723">
        <v>9499.12</v>
      </c>
      <c r="I723">
        <v>7750.340000000001</v>
      </c>
      <c r="J723">
        <v>607.88</v>
      </c>
      <c r="K723" s="1">
        <f>SUM(H723:J723)</f>
        <v>17857.340000000004</v>
      </c>
      <c r="L723">
        <v>1950</v>
      </c>
      <c r="M723">
        <f>ROUNDUP(K723*3.25%,0)</f>
        <v>581</v>
      </c>
      <c r="N723">
        <f>IF(G723="CATEGORY II",38,IF(G723="CATEGORY III",39,37))*26</f>
        <v>1014</v>
      </c>
      <c r="O723" s="1">
        <f>SUM(K723:N723)</f>
        <v>21402.340000000004</v>
      </c>
      <c r="P723">
        <v>4755</v>
      </c>
      <c r="Q723" s="1">
        <f>P723+O723</f>
        <v>26157.340000000004</v>
      </c>
      <c r="S723" s="1">
        <f>O723/26</f>
        <v>823.1669230769232</v>
      </c>
      <c r="T723" s="1">
        <f>K723/26/8*2</f>
        <v>171.70519230769236</v>
      </c>
    </row>
    <row r="724">
      <c r="A724" t="str">
        <f>LEFT(B724,2)</f>
        <v>SK</v>
      </c>
      <c r="B724" t="str">
        <v>SK2417</v>
      </c>
      <c r="C724" t="str">
        <v>SELVAKUMAR I</v>
      </c>
      <c r="D724" t="str">
        <f>IF(E724="PRODUCTION","DIRECT","INDIRECT")</f>
        <v>INDIRECT</v>
      </c>
      <c r="E724" t="str">
        <v>ENGINEERING</v>
      </c>
      <c r="F724" t="str">
        <v>TCM - BD</v>
      </c>
      <c r="G724" t="str">
        <v>CATEGORY III</v>
      </c>
      <c r="H724">
        <v>9499.12</v>
      </c>
      <c r="I724">
        <v>7750.340000000001</v>
      </c>
      <c r="J724">
        <v>607.88</v>
      </c>
      <c r="K724" s="1">
        <f>SUM(H724:J724)</f>
        <v>17857.340000000004</v>
      </c>
      <c r="L724">
        <v>1950</v>
      </c>
      <c r="M724">
        <f>ROUNDUP(K724*3.25%,0)</f>
        <v>581</v>
      </c>
      <c r="N724">
        <f>IF(G724="CATEGORY II",38,IF(G724="CATEGORY III",39,37))*26</f>
        <v>1014</v>
      </c>
      <c r="O724" s="1">
        <f>SUM(K724:N724)</f>
        <v>21402.340000000004</v>
      </c>
      <c r="P724">
        <v>4755</v>
      </c>
      <c r="Q724" s="1">
        <f>P724+O724</f>
        <v>26157.340000000004</v>
      </c>
      <c r="S724" s="1">
        <f>O724/26</f>
        <v>823.1669230769232</v>
      </c>
      <c r="T724" s="1">
        <f>K724/26/8*2</f>
        <v>171.70519230769236</v>
      </c>
    </row>
    <row r="725">
      <c r="A725" t="str">
        <f>LEFT(B725,2)</f>
        <v>SK</v>
      </c>
      <c r="B725" t="str">
        <v>SK2419</v>
      </c>
      <c r="C725" t="str">
        <v>SIVA P</v>
      </c>
      <c r="D725" t="str">
        <f>IF(E725="PRODUCTION","DIRECT","INDIRECT")</f>
        <v>INDIRECT</v>
      </c>
      <c r="E725" t="str">
        <v>ENGINEERING</v>
      </c>
      <c r="F725" t="str">
        <v>EEI -CURING</v>
      </c>
      <c r="G725" t="str">
        <v>CATEGORY II</v>
      </c>
      <c r="H725">
        <v>9239.12</v>
      </c>
      <c r="I725">
        <v>7750.340000000001</v>
      </c>
      <c r="J725">
        <v>587.88</v>
      </c>
      <c r="K725" s="1">
        <f>SUM(H725:J725)</f>
        <v>17577.340000000004</v>
      </c>
      <c r="L725">
        <v>1950</v>
      </c>
      <c r="M725">
        <f>ROUNDUP(K725*3.25%,0)</f>
        <v>572</v>
      </c>
      <c r="N725">
        <f>IF(G725="CATEGORY II",38,IF(G725="CATEGORY III",39,37))*26</f>
        <v>988</v>
      </c>
      <c r="O725" s="1">
        <f>SUM(K725:N725)</f>
        <v>21087.340000000004</v>
      </c>
      <c r="P725">
        <v>4605</v>
      </c>
      <c r="Q725" s="1">
        <f>P725+O725</f>
        <v>25692.340000000004</v>
      </c>
      <c r="S725" s="1">
        <f>O725/26</f>
        <v>811.0515384615386</v>
      </c>
      <c r="T725" s="1">
        <f>K725/26/8*2</f>
        <v>169.01288461538465</v>
      </c>
    </row>
    <row r="726">
      <c r="A726" t="str">
        <f>LEFT(B726,2)</f>
        <v>SK</v>
      </c>
      <c r="B726" t="str">
        <v>SK2420</v>
      </c>
      <c r="C726" t="str">
        <v>RAVI SANKAR T</v>
      </c>
      <c r="D726" t="str">
        <f>IF(E726="PRODUCTION","DIRECT","INDIRECT")</f>
        <v>DIRECT</v>
      </c>
      <c r="E726" t="str">
        <v>PRODUCTION</v>
      </c>
      <c r="F726" t="str">
        <v>TYRE BUILDING-P2</v>
      </c>
      <c r="G726" t="str">
        <v>CATEGORY II</v>
      </c>
      <c r="H726">
        <v>9239.12</v>
      </c>
      <c r="I726">
        <v>7750.340000000001</v>
      </c>
      <c r="J726">
        <v>587.88</v>
      </c>
      <c r="K726" s="1">
        <f>SUM(H726:J726)</f>
        <v>17577.340000000004</v>
      </c>
      <c r="L726">
        <v>1950</v>
      </c>
      <c r="M726">
        <f>ROUNDUP(K726*3.25%,0)</f>
        <v>572</v>
      </c>
      <c r="N726">
        <f>IF(G726="CATEGORY II",38,IF(G726="CATEGORY III",39,37))*26</f>
        <v>988</v>
      </c>
      <c r="O726" s="1">
        <f>SUM(K726:N726)</f>
        <v>21087.340000000004</v>
      </c>
      <c r="P726">
        <v>4605</v>
      </c>
      <c r="Q726" s="1">
        <f>P726+O726</f>
        <v>25692.340000000004</v>
      </c>
      <c r="S726" s="1">
        <f>O726/26</f>
        <v>811.0515384615386</v>
      </c>
      <c r="T726" s="1">
        <f>K726/26/8*2</f>
        <v>169.01288461538465</v>
      </c>
    </row>
    <row r="727">
      <c r="A727" t="str">
        <f>LEFT(B727,2)</f>
        <v>SK</v>
      </c>
      <c r="B727" t="str">
        <v>SK2424</v>
      </c>
      <c r="C727" t="str">
        <v>PAUL MURUGAN N</v>
      </c>
      <c r="D727" t="str">
        <f>IF(E727="PRODUCTION","DIRECT","INDIRECT")</f>
        <v>INDIRECT</v>
      </c>
      <c r="E727" t="str">
        <v>ENGINEERING</v>
      </c>
      <c r="F727" t="str">
        <v>MIXING MAINTENANCE</v>
      </c>
      <c r="G727" t="str">
        <v>CATEGORY II</v>
      </c>
      <c r="H727">
        <v>9239.12</v>
      </c>
      <c r="I727">
        <v>7750.340000000001</v>
      </c>
      <c r="J727">
        <v>587.88</v>
      </c>
      <c r="K727" s="1">
        <f>SUM(H727:J727)</f>
        <v>17577.340000000004</v>
      </c>
      <c r="L727">
        <v>1950</v>
      </c>
      <c r="M727">
        <f>ROUNDUP(K727*3.25%,0)</f>
        <v>572</v>
      </c>
      <c r="N727">
        <f>IF(G727="CATEGORY II",38,IF(G727="CATEGORY III",39,37))*26</f>
        <v>988</v>
      </c>
      <c r="O727" s="1">
        <f>SUM(K727:N727)</f>
        <v>21087.340000000004</v>
      </c>
      <c r="P727">
        <v>4605</v>
      </c>
      <c r="Q727" s="1">
        <f>P727+O727</f>
        <v>25692.340000000004</v>
      </c>
      <c r="S727" s="1">
        <f>O727/26</f>
        <v>811.0515384615386</v>
      </c>
      <c r="T727" s="1">
        <f>K727/26/8*2</f>
        <v>169.01288461538465</v>
      </c>
    </row>
    <row r="728">
      <c r="A728" t="str">
        <f>LEFT(B728,2)</f>
        <v>SK</v>
      </c>
      <c r="B728" t="str">
        <v>SK2426</v>
      </c>
      <c r="C728" t="str">
        <v>MURUGAN P</v>
      </c>
      <c r="D728" t="str">
        <f>IF(E728="PRODUCTION","DIRECT","INDIRECT")</f>
        <v>INDIRECT</v>
      </c>
      <c r="E728" t="str">
        <v>ENGINEERING</v>
      </c>
      <c r="F728" t="str">
        <v>MOULD SHOP</v>
      </c>
      <c r="G728" t="str">
        <v>CATEGORY II</v>
      </c>
      <c r="H728">
        <v>9239.12</v>
      </c>
      <c r="I728">
        <v>7750.340000000001</v>
      </c>
      <c r="J728">
        <v>587.88</v>
      </c>
      <c r="K728" s="1">
        <f>SUM(H728:J728)</f>
        <v>17577.340000000004</v>
      </c>
      <c r="L728">
        <v>1950</v>
      </c>
      <c r="M728">
        <f>ROUNDUP(K728*3.25%,0)</f>
        <v>572</v>
      </c>
      <c r="N728">
        <f>IF(G728="CATEGORY II",38,IF(G728="CATEGORY III",39,37))*26</f>
        <v>988</v>
      </c>
      <c r="O728" s="1">
        <f>SUM(K728:N728)</f>
        <v>21087.340000000004</v>
      </c>
      <c r="P728">
        <v>4605</v>
      </c>
      <c r="Q728" s="1">
        <f>P728+O728</f>
        <v>25692.340000000004</v>
      </c>
      <c r="S728" s="1">
        <f>O728/26</f>
        <v>811.0515384615386</v>
      </c>
      <c r="T728" s="1">
        <f>K728/26/8*2</f>
        <v>169.01288461538465</v>
      </c>
    </row>
    <row r="729">
      <c r="A729" t="str">
        <f>LEFT(B729,2)</f>
        <v>SK</v>
      </c>
      <c r="B729" t="str">
        <v>SK2429</v>
      </c>
      <c r="C729" t="str">
        <v>VENKATESA PERUMAL A</v>
      </c>
      <c r="D729" t="str">
        <f>IF(E729="PRODUCTION","DIRECT","INDIRECT")</f>
        <v>DIRECT</v>
      </c>
      <c r="E729" t="str">
        <v>PRODUCTION</v>
      </c>
      <c r="F729" t="str">
        <v>TYRE CURING</v>
      </c>
      <c r="G729" t="str">
        <v>CATEGORY II</v>
      </c>
      <c r="H729">
        <v>9239.12</v>
      </c>
      <c r="I729">
        <v>7750.340000000001</v>
      </c>
      <c r="J729">
        <v>587.88</v>
      </c>
      <c r="K729" s="1">
        <f>SUM(H729:J729)</f>
        <v>17577.340000000004</v>
      </c>
      <c r="L729">
        <v>1950</v>
      </c>
      <c r="M729">
        <f>ROUNDUP(K729*3.25%,0)</f>
        <v>572</v>
      </c>
      <c r="N729">
        <f>IF(G729="CATEGORY II",38,IF(G729="CATEGORY III",39,37))*26</f>
        <v>988</v>
      </c>
      <c r="O729" s="1">
        <f>SUM(K729:N729)</f>
        <v>21087.340000000004</v>
      </c>
      <c r="P729">
        <v>4605</v>
      </c>
      <c r="Q729" s="1">
        <f>P729+O729</f>
        <v>25692.340000000004</v>
      </c>
      <c r="S729" s="1">
        <f>O729/26</f>
        <v>811.0515384615386</v>
      </c>
      <c r="T729" s="1">
        <f>K729/26/8*2</f>
        <v>169.01288461538465</v>
      </c>
    </row>
    <row r="730">
      <c r="A730" t="str">
        <f>LEFT(B730,2)</f>
        <v>SK</v>
      </c>
      <c r="B730" t="str">
        <v>SK2434</v>
      </c>
      <c r="C730" t="str">
        <v>ESAKKI DURAI M</v>
      </c>
      <c r="D730" t="str">
        <f>IF(E730="PRODUCTION","DIRECT","INDIRECT")</f>
        <v>DIRECT</v>
      </c>
      <c r="E730" t="str">
        <v>PRODUCTION</v>
      </c>
      <c r="F730" t="str">
        <v>YANTHAI</v>
      </c>
      <c r="G730" t="str">
        <v>CATEGORY II</v>
      </c>
      <c r="H730">
        <v>9239.12</v>
      </c>
      <c r="I730">
        <v>7750.340000000001</v>
      </c>
      <c r="J730">
        <v>587.88</v>
      </c>
      <c r="K730" s="1">
        <f>SUM(H730:J730)</f>
        <v>17577.340000000004</v>
      </c>
      <c r="L730">
        <v>1950</v>
      </c>
      <c r="M730">
        <f>ROUNDUP(K730*3.25%,0)</f>
        <v>572</v>
      </c>
      <c r="N730">
        <f>IF(G730="CATEGORY II",38,IF(G730="CATEGORY III",39,37))*26</f>
        <v>988</v>
      </c>
      <c r="O730" s="1">
        <f>SUM(K730:N730)</f>
        <v>21087.340000000004</v>
      </c>
      <c r="P730">
        <v>4605</v>
      </c>
      <c r="Q730" s="1">
        <f>P730+O730</f>
        <v>25692.340000000004</v>
      </c>
      <c r="S730" s="1">
        <f>O730/26</f>
        <v>811.0515384615386</v>
      </c>
      <c r="T730" s="1">
        <f>K730/26/8*2</f>
        <v>169.01288461538465</v>
      </c>
    </row>
    <row r="731">
      <c r="A731" t="str">
        <f>LEFT(B731,2)</f>
        <v>SK</v>
      </c>
      <c r="B731" t="str">
        <v>SK2435</v>
      </c>
      <c r="C731" t="str">
        <v>SURESH RAMAN S</v>
      </c>
      <c r="D731" t="str">
        <f>IF(E731="PRODUCTION","DIRECT","INDIRECT")</f>
        <v>DIRECT</v>
      </c>
      <c r="E731" t="str">
        <v>PRODUCTION</v>
      </c>
      <c r="F731" t="str">
        <v>TYRE CURING</v>
      </c>
      <c r="G731" t="str">
        <v>CATEGORY II</v>
      </c>
      <c r="H731">
        <v>9239.12</v>
      </c>
      <c r="I731">
        <v>7750.340000000001</v>
      </c>
      <c r="J731">
        <v>587.88</v>
      </c>
      <c r="K731" s="1">
        <f>SUM(H731:J731)</f>
        <v>17577.340000000004</v>
      </c>
      <c r="L731">
        <v>1950</v>
      </c>
      <c r="M731">
        <f>ROUNDUP(K731*3.25%,0)</f>
        <v>572</v>
      </c>
      <c r="N731">
        <f>IF(G731="CATEGORY II",38,IF(G731="CATEGORY III",39,37))*26</f>
        <v>988</v>
      </c>
      <c r="O731" s="1">
        <f>SUM(K731:N731)</f>
        <v>21087.340000000004</v>
      </c>
      <c r="P731">
        <v>4605</v>
      </c>
      <c r="Q731" s="1">
        <f>P731+O731</f>
        <v>25692.340000000004</v>
      </c>
      <c r="S731" s="1">
        <f>O731/26</f>
        <v>811.0515384615386</v>
      </c>
      <c r="T731" s="1">
        <f>K731/26/8*2</f>
        <v>169.01288461538465</v>
      </c>
    </row>
    <row r="732">
      <c r="A732" t="str">
        <f>LEFT(B732,2)</f>
        <v>SK</v>
      </c>
      <c r="B732" t="str">
        <v>SK2436</v>
      </c>
      <c r="C732" t="str">
        <v>SELVA KUMAR P</v>
      </c>
      <c r="D732" t="str">
        <f>IF(E732="PRODUCTION","DIRECT","INDIRECT")</f>
        <v>INDIRECT</v>
      </c>
      <c r="E732" t="str">
        <v>ENGINEERING</v>
      </c>
      <c r="F732" t="str">
        <v>TBM - BD</v>
      </c>
      <c r="G732" t="str">
        <v>CATEGORY II</v>
      </c>
      <c r="H732">
        <v>9239.12</v>
      </c>
      <c r="I732">
        <v>7750.340000000001</v>
      </c>
      <c r="J732">
        <v>587.88</v>
      </c>
      <c r="K732" s="1">
        <f>SUM(H732:J732)</f>
        <v>17577.340000000004</v>
      </c>
      <c r="L732">
        <v>1950</v>
      </c>
      <c r="M732">
        <f>ROUNDUP(K732*3.25%,0)</f>
        <v>572</v>
      </c>
      <c r="N732">
        <f>IF(G732="CATEGORY II",38,IF(G732="CATEGORY III",39,37))*26</f>
        <v>988</v>
      </c>
      <c r="O732" s="1">
        <f>SUM(K732:N732)</f>
        <v>21087.340000000004</v>
      </c>
      <c r="P732">
        <v>4605</v>
      </c>
      <c r="Q732" s="1">
        <f>P732+O732</f>
        <v>25692.340000000004</v>
      </c>
      <c r="S732" s="1">
        <f>O732/26</f>
        <v>811.0515384615386</v>
      </c>
      <c r="T732" s="1">
        <f>K732/26/8*2</f>
        <v>169.01288461538465</v>
      </c>
    </row>
    <row r="733">
      <c r="A733" t="str">
        <f>LEFT(B733,2)</f>
        <v>SK</v>
      </c>
      <c r="B733" t="str">
        <v>SK2438</v>
      </c>
      <c r="C733" t="str">
        <v>SIVA SUNDAR S</v>
      </c>
      <c r="D733" t="str">
        <f>IF(E733="PRODUCTION","DIRECT","INDIRECT")</f>
        <v>INDIRECT</v>
      </c>
      <c r="E733" t="str">
        <v>ENGINEERING</v>
      </c>
      <c r="F733" t="str">
        <v>MOULD SHOP</v>
      </c>
      <c r="G733" t="str">
        <v>CATEGORY II</v>
      </c>
      <c r="H733">
        <v>9239.12</v>
      </c>
      <c r="I733">
        <v>7750.340000000001</v>
      </c>
      <c r="J733">
        <v>587.88</v>
      </c>
      <c r="K733" s="1">
        <f>SUM(H733:J733)</f>
        <v>17577.340000000004</v>
      </c>
      <c r="L733">
        <v>1950</v>
      </c>
      <c r="M733">
        <f>ROUNDUP(K733*3.25%,0)</f>
        <v>572</v>
      </c>
      <c r="N733">
        <f>IF(G733="CATEGORY II",38,IF(G733="CATEGORY III",39,37))*26</f>
        <v>988</v>
      </c>
      <c r="O733" s="1">
        <f>SUM(K733:N733)</f>
        <v>21087.340000000004</v>
      </c>
      <c r="P733">
        <v>4605</v>
      </c>
      <c r="Q733" s="1">
        <f>P733+O733</f>
        <v>25692.340000000004</v>
      </c>
      <c r="S733" s="1">
        <f>O733/26</f>
        <v>811.0515384615386</v>
      </c>
      <c r="T733" s="1">
        <f>K733/26/8*2</f>
        <v>169.01288461538465</v>
      </c>
    </row>
    <row r="734">
      <c r="A734" t="str">
        <f>LEFT(B734,2)</f>
        <v>SK</v>
      </c>
      <c r="B734" t="str">
        <v>SK2475</v>
      </c>
      <c r="C734" t="str">
        <v>ARUMUGAM R</v>
      </c>
      <c r="D734" t="str">
        <f>IF(E734="PRODUCTION","DIRECT","INDIRECT")</f>
        <v>DIRECT</v>
      </c>
      <c r="E734" t="str">
        <v>PRODUCTION</v>
      </c>
      <c r="F734" t="str">
        <v>TYRE BUILDING-P3</v>
      </c>
      <c r="G734" t="str">
        <v>CATEGORY II</v>
      </c>
      <c r="H734">
        <v>9239.12</v>
      </c>
      <c r="I734">
        <v>7750.340000000001</v>
      </c>
      <c r="J734">
        <v>577.88</v>
      </c>
      <c r="K734" s="1">
        <f>SUM(H734:J734)</f>
        <v>17567.340000000004</v>
      </c>
      <c r="L734">
        <v>1950</v>
      </c>
      <c r="M734">
        <f>ROUNDUP(K734*3.25%,0)</f>
        <v>571</v>
      </c>
      <c r="N734">
        <f>IF(G734="CATEGORY II",38,IF(G734="CATEGORY III",39,37))*26</f>
        <v>988</v>
      </c>
      <c r="O734" s="1">
        <f>SUM(K734:N734)</f>
        <v>21076.340000000004</v>
      </c>
      <c r="P734">
        <v>4345</v>
      </c>
      <c r="Q734" s="1">
        <f>P734+O734</f>
        <v>25421.340000000004</v>
      </c>
      <c r="S734" s="1">
        <f>O734/26</f>
        <v>810.6284615384617</v>
      </c>
      <c r="T734" s="1">
        <f>K734/26/8*2</f>
        <v>168.9167307692308</v>
      </c>
    </row>
    <row r="735">
      <c r="A735" t="str">
        <f>LEFT(B735,2)</f>
        <v>SK</v>
      </c>
      <c r="B735" t="str">
        <v>SK2502</v>
      </c>
      <c r="C735" t="str">
        <v>RAJIV GANDHI S</v>
      </c>
      <c r="D735" t="str">
        <f>IF(E735="PRODUCTION","DIRECT","INDIRECT")</f>
        <v>DIRECT</v>
      </c>
      <c r="E735" t="str">
        <v>PRODUCTION</v>
      </c>
      <c r="F735" t="str">
        <v>TYRE CURING</v>
      </c>
      <c r="G735" t="str">
        <v>CATEGORY II</v>
      </c>
      <c r="H735">
        <v>9239.12</v>
      </c>
      <c r="I735">
        <v>7750.340000000001</v>
      </c>
      <c r="J735">
        <v>577.88</v>
      </c>
      <c r="K735" s="1">
        <f>SUM(H735:J735)</f>
        <v>17567.340000000004</v>
      </c>
      <c r="L735">
        <v>1950</v>
      </c>
      <c r="M735">
        <f>ROUNDUP(K735*3.25%,0)</f>
        <v>571</v>
      </c>
      <c r="N735">
        <f>IF(G735="CATEGORY II",38,IF(G735="CATEGORY III",39,37))*26</f>
        <v>988</v>
      </c>
      <c r="O735" s="1">
        <f>SUM(K735:N735)</f>
        <v>21076.340000000004</v>
      </c>
      <c r="P735">
        <v>4345</v>
      </c>
      <c r="Q735" s="1">
        <f>P735+O735</f>
        <v>25421.340000000004</v>
      </c>
      <c r="S735" s="1">
        <f>O735/26</f>
        <v>810.6284615384617</v>
      </c>
      <c r="T735" s="1">
        <f>K735/26/8*2</f>
        <v>168.9167307692308</v>
      </c>
    </row>
    <row r="736">
      <c r="A736" t="str">
        <f>LEFT(B736,2)</f>
        <v>SK</v>
      </c>
      <c r="B736" t="str">
        <v>SK2535</v>
      </c>
      <c r="C736" t="str">
        <v>VELLA PANDI M</v>
      </c>
      <c r="D736" t="str">
        <f>IF(E736="PRODUCTION","DIRECT","INDIRECT")</f>
        <v>DIRECT</v>
      </c>
      <c r="E736" t="str">
        <v>PRODUCTION</v>
      </c>
      <c r="F736" t="str">
        <v>TYRE BUILDING-P3</v>
      </c>
      <c r="G736" t="str">
        <v>CATEGORY II</v>
      </c>
      <c r="H736">
        <v>9239.12</v>
      </c>
      <c r="I736">
        <v>7750.340000000001</v>
      </c>
      <c r="J736">
        <v>577.88</v>
      </c>
      <c r="K736" s="1">
        <f>SUM(H736:J736)</f>
        <v>17567.340000000004</v>
      </c>
      <c r="L736">
        <v>1950</v>
      </c>
      <c r="M736">
        <f>ROUNDUP(K736*3.25%,0)</f>
        <v>571</v>
      </c>
      <c r="N736">
        <f>IF(G736="CATEGORY II",38,IF(G736="CATEGORY III",39,37))*26</f>
        <v>988</v>
      </c>
      <c r="O736" s="1">
        <f>SUM(K736:N736)</f>
        <v>21076.340000000004</v>
      </c>
      <c r="P736">
        <v>4345</v>
      </c>
      <c r="Q736" s="1">
        <f>P736+O736</f>
        <v>25421.340000000004</v>
      </c>
      <c r="S736" s="1">
        <f>O736/26</f>
        <v>810.6284615384617</v>
      </c>
      <c r="T736" s="1">
        <f>K736/26/8*2</f>
        <v>168.9167307692308</v>
      </c>
    </row>
    <row r="737">
      <c r="A737" t="str">
        <f>LEFT(B737,2)</f>
        <v>SK</v>
      </c>
      <c r="B737" t="str">
        <v>SK2551</v>
      </c>
      <c r="C737" t="str">
        <v>VINOD PASWAN</v>
      </c>
      <c r="D737" t="str">
        <f>IF(E737="PRODUCTION","DIRECT","INDIRECT")</f>
        <v>DIRECT</v>
      </c>
      <c r="E737" t="str">
        <v>PRODUCTION</v>
      </c>
      <c r="F737" t="str">
        <v>TYRE BUILDING-P2</v>
      </c>
      <c r="G737" t="str">
        <v>CATEGORY II</v>
      </c>
      <c r="H737">
        <v>9239.12</v>
      </c>
      <c r="I737">
        <v>7750.340000000001</v>
      </c>
      <c r="J737">
        <v>577.88</v>
      </c>
      <c r="K737" s="1">
        <f>SUM(H737:J737)</f>
        <v>17567.340000000004</v>
      </c>
      <c r="L737">
        <v>1950</v>
      </c>
      <c r="M737">
        <f>ROUNDUP(K737*3.25%,0)</f>
        <v>571</v>
      </c>
      <c r="N737">
        <f>IF(G737="CATEGORY II",38,IF(G737="CATEGORY III",39,37))*26</f>
        <v>988</v>
      </c>
      <c r="O737" s="1">
        <f>SUM(K737:N737)</f>
        <v>21076.340000000004</v>
      </c>
      <c r="P737">
        <v>4345</v>
      </c>
      <c r="Q737" s="1">
        <f>P737+O737</f>
        <v>25421.340000000004</v>
      </c>
      <c r="S737" s="1">
        <f>O737/26</f>
        <v>810.6284615384617</v>
      </c>
      <c r="T737" s="1">
        <f>K737/26/8*2</f>
        <v>168.9167307692308</v>
      </c>
    </row>
    <row r="738">
      <c r="A738" t="str">
        <f>LEFT(B738,2)</f>
        <v>SK</v>
      </c>
      <c r="B738" t="str">
        <v>SK2558</v>
      </c>
      <c r="C738" t="str">
        <v>KALIMUTHU S</v>
      </c>
      <c r="D738" t="str">
        <f>IF(E738="PRODUCTION","DIRECT","INDIRECT")</f>
        <v>INDIRECT</v>
      </c>
      <c r="E738" t="str">
        <v>ADMIN</v>
      </c>
      <c r="F738" t="str">
        <v>RO PLANT</v>
      </c>
      <c r="G738" t="str">
        <v>CATEGORY II</v>
      </c>
      <c r="H738">
        <v>9239.12</v>
      </c>
      <c r="I738">
        <v>7750.340000000001</v>
      </c>
      <c r="J738">
        <v>577.88</v>
      </c>
      <c r="K738" s="1">
        <f>SUM(H738:J738)</f>
        <v>17567.340000000004</v>
      </c>
      <c r="L738">
        <v>1950</v>
      </c>
      <c r="M738">
        <f>ROUNDUP(K738*3.25%,0)</f>
        <v>571</v>
      </c>
      <c r="N738">
        <f>IF(G738="CATEGORY II",38,IF(G738="CATEGORY III",39,37))*26</f>
        <v>988</v>
      </c>
      <c r="O738" s="1">
        <f>SUM(K738:N738)</f>
        <v>21076.340000000004</v>
      </c>
      <c r="P738">
        <v>4345</v>
      </c>
      <c r="Q738" s="1">
        <f>P738+O738</f>
        <v>25421.340000000004</v>
      </c>
      <c r="S738" s="1">
        <f>O738/26</f>
        <v>810.6284615384617</v>
      </c>
      <c r="T738" s="1">
        <f>K738/26/8*2</f>
        <v>168.9167307692308</v>
      </c>
    </row>
    <row r="739">
      <c r="A739" t="str">
        <f>LEFT(B739,2)</f>
        <v>SK</v>
      </c>
      <c r="B739" t="str">
        <v>SK2579</v>
      </c>
      <c r="C739" t="str">
        <v>SANTHANA KUMAR</v>
      </c>
      <c r="D739" t="str">
        <f>IF(E739="PRODUCTION","DIRECT","INDIRECT")</f>
        <v>INDIRECT</v>
      </c>
      <c r="E739" t="str">
        <v>ENGINEERING</v>
      </c>
      <c r="F739" t="str">
        <v>MOULD SHOP</v>
      </c>
      <c r="G739" t="str">
        <v>CATEGORY II</v>
      </c>
      <c r="H739">
        <v>9239.12</v>
      </c>
      <c r="I739">
        <v>7750.340000000001</v>
      </c>
      <c r="J739">
        <v>577.88</v>
      </c>
      <c r="K739" s="1">
        <f>SUM(H739:J739)</f>
        <v>17567.340000000004</v>
      </c>
      <c r="L739">
        <v>1950</v>
      </c>
      <c r="M739">
        <f>ROUNDUP(K739*3.25%,0)</f>
        <v>571</v>
      </c>
      <c r="N739">
        <f>IF(G739="CATEGORY II",38,IF(G739="CATEGORY III",39,37))*26</f>
        <v>988</v>
      </c>
      <c r="O739" s="1">
        <f>SUM(K739:N739)</f>
        <v>21076.340000000004</v>
      </c>
      <c r="P739">
        <v>4345</v>
      </c>
      <c r="Q739" s="1">
        <f>P739+O739</f>
        <v>25421.340000000004</v>
      </c>
      <c r="S739" s="1">
        <f>O739/26</f>
        <v>810.6284615384617</v>
      </c>
      <c r="T739" s="1">
        <f>K739/26/8*2</f>
        <v>168.9167307692308</v>
      </c>
    </row>
    <row r="740">
      <c r="A740" t="str">
        <f>LEFT(B740,2)</f>
        <v>SK</v>
      </c>
      <c r="B740" t="str">
        <v>SK2585</v>
      </c>
      <c r="C740" t="str">
        <v>SORNAMAYILRAJ N</v>
      </c>
      <c r="D740" t="str">
        <f>IF(E740="PRODUCTION","DIRECT","INDIRECT")</f>
        <v>DIRECT</v>
      </c>
      <c r="E740" t="str">
        <v>PRODUCTION</v>
      </c>
      <c r="F740" t="str">
        <v>TYRE BUILDING-P2</v>
      </c>
      <c r="G740" t="str">
        <v>CATEGORY II</v>
      </c>
      <c r="H740">
        <v>9239.12</v>
      </c>
      <c r="I740">
        <v>7750.340000000001</v>
      </c>
      <c r="J740">
        <v>577.88</v>
      </c>
      <c r="K740" s="1">
        <f>SUM(H740:J740)</f>
        <v>17567.340000000004</v>
      </c>
      <c r="L740">
        <v>1950</v>
      </c>
      <c r="M740">
        <f>ROUNDUP(K740*3.25%,0)</f>
        <v>571</v>
      </c>
      <c r="N740">
        <f>IF(G740="CATEGORY II",38,IF(G740="CATEGORY III",39,37))*26</f>
        <v>988</v>
      </c>
      <c r="O740" s="1">
        <f>SUM(K740:N740)</f>
        <v>21076.340000000004</v>
      </c>
      <c r="P740">
        <v>4345</v>
      </c>
      <c r="Q740" s="1">
        <f>P740+O740</f>
        <v>25421.340000000004</v>
      </c>
      <c r="S740" s="1">
        <f>O740/26</f>
        <v>810.6284615384617</v>
      </c>
      <c r="T740" s="1">
        <f>K740/26/8*2</f>
        <v>168.9167307692308</v>
      </c>
    </row>
    <row r="741">
      <c r="A741" t="str">
        <f>LEFT(B741,2)</f>
        <v>SK</v>
      </c>
      <c r="B741" t="str">
        <v>SK2589</v>
      </c>
      <c r="C741" t="str">
        <v>CHOTU MONDAL</v>
      </c>
      <c r="D741" t="str">
        <f>IF(E741="PRODUCTION","DIRECT","INDIRECT")</f>
        <v>INDIRECT</v>
      </c>
      <c r="E741" t="str">
        <v>QUALITY CONTROL</v>
      </c>
      <c r="F741" t="str">
        <v>Final Finish QA</v>
      </c>
      <c r="G741" t="str">
        <v>CATEGORY II</v>
      </c>
      <c r="H741">
        <v>9239.12</v>
      </c>
      <c r="I741">
        <v>7750.340000000001</v>
      </c>
      <c r="J741">
        <v>577.88</v>
      </c>
      <c r="K741" s="1">
        <f>SUM(H741:J741)</f>
        <v>17567.340000000004</v>
      </c>
      <c r="L741">
        <v>1950</v>
      </c>
      <c r="M741">
        <f>ROUNDUP(K741*3.25%,0)</f>
        <v>571</v>
      </c>
      <c r="N741">
        <f>IF(G741="CATEGORY II",38,IF(G741="CATEGORY III",39,37))*26</f>
        <v>988</v>
      </c>
      <c r="O741" s="1">
        <f>SUM(K741:N741)</f>
        <v>21076.340000000004</v>
      </c>
      <c r="P741">
        <v>4345</v>
      </c>
      <c r="Q741" s="1">
        <f>P741+O741</f>
        <v>25421.340000000004</v>
      </c>
      <c r="S741" s="1">
        <f>O741/26</f>
        <v>810.6284615384617</v>
      </c>
      <c r="T741" s="1">
        <f>K741/26/8*2</f>
        <v>168.9167307692308</v>
      </c>
    </row>
    <row r="742">
      <c r="A742" t="str">
        <f>LEFT(B742,2)</f>
        <v>SK</v>
      </c>
      <c r="B742" t="str">
        <v>SK2590</v>
      </c>
      <c r="C742" t="str">
        <v>KALAIARASAN S</v>
      </c>
      <c r="D742" t="str">
        <f>IF(E742="PRODUCTION","DIRECT","INDIRECT")</f>
        <v>DIRECT</v>
      </c>
      <c r="E742" t="str">
        <v>PRODUCTION</v>
      </c>
      <c r="F742" t="str">
        <v>TYRE BUILDING-P3</v>
      </c>
      <c r="G742" t="str">
        <v>CATEGORY II</v>
      </c>
      <c r="H742">
        <v>9239.12</v>
      </c>
      <c r="I742">
        <v>7750.340000000001</v>
      </c>
      <c r="J742">
        <v>577.88</v>
      </c>
      <c r="K742" s="1">
        <f>SUM(H742:J742)</f>
        <v>17567.340000000004</v>
      </c>
      <c r="L742">
        <v>1950</v>
      </c>
      <c r="M742">
        <f>ROUNDUP(K742*3.25%,0)</f>
        <v>571</v>
      </c>
      <c r="N742">
        <f>IF(G742="CATEGORY II",38,IF(G742="CATEGORY III",39,37))*26</f>
        <v>988</v>
      </c>
      <c r="O742" s="1">
        <f>SUM(K742:N742)</f>
        <v>21076.340000000004</v>
      </c>
      <c r="P742">
        <v>4345</v>
      </c>
      <c r="Q742" s="1">
        <f>P742+O742</f>
        <v>25421.340000000004</v>
      </c>
      <c r="S742" s="1">
        <f>O742/26</f>
        <v>810.6284615384617</v>
      </c>
      <c r="T742" s="1">
        <f>K742/26/8*2</f>
        <v>168.9167307692308</v>
      </c>
    </row>
    <row r="743">
      <c r="A743" t="str">
        <f>LEFT(B743,2)</f>
        <v>SK</v>
      </c>
      <c r="B743" t="str">
        <v>SK2596</v>
      </c>
      <c r="C743" t="str">
        <v>SURESH KUTTI M</v>
      </c>
      <c r="D743" t="str">
        <f>IF(E743="PRODUCTION","DIRECT","INDIRECT")</f>
        <v>DIRECT</v>
      </c>
      <c r="E743" t="str">
        <v>PRODUCTION</v>
      </c>
      <c r="F743" t="str">
        <v>TYRE CURING</v>
      </c>
      <c r="G743" t="str">
        <v>CATEGORY II</v>
      </c>
      <c r="H743">
        <v>9239.12</v>
      </c>
      <c r="I743">
        <v>7750.340000000001</v>
      </c>
      <c r="J743">
        <v>577.88</v>
      </c>
      <c r="K743" s="1">
        <f>SUM(H743:J743)</f>
        <v>17567.340000000004</v>
      </c>
      <c r="L743">
        <v>1950</v>
      </c>
      <c r="M743">
        <f>ROUNDUP(K743*3.25%,0)</f>
        <v>571</v>
      </c>
      <c r="N743">
        <f>IF(G743="CATEGORY II",38,IF(G743="CATEGORY III",39,37))*26</f>
        <v>988</v>
      </c>
      <c r="O743" s="1">
        <f>SUM(K743:N743)</f>
        <v>21076.340000000004</v>
      </c>
      <c r="P743">
        <v>4345</v>
      </c>
      <c r="Q743" s="1">
        <f>P743+O743</f>
        <v>25421.340000000004</v>
      </c>
      <c r="S743" s="1">
        <f>O743/26</f>
        <v>810.6284615384617</v>
      </c>
      <c r="T743" s="1">
        <f>K743/26/8*2</f>
        <v>168.9167307692308</v>
      </c>
    </row>
    <row r="744">
      <c r="A744" t="str">
        <f>LEFT(B744,2)</f>
        <v>SK</v>
      </c>
      <c r="B744" t="str">
        <v>SK2611</v>
      </c>
      <c r="C744" t="str">
        <v>LAVKUSH KUMAR</v>
      </c>
      <c r="D744" t="str">
        <f>IF(E744="PRODUCTION","DIRECT","INDIRECT")</f>
        <v>DIRECT</v>
      </c>
      <c r="E744" t="str">
        <v>PRODUCTION</v>
      </c>
      <c r="F744" t="str">
        <v>TYRE BUILDING-P3</v>
      </c>
      <c r="G744" t="str">
        <v>CATEGORY II</v>
      </c>
      <c r="H744">
        <v>9239.12</v>
      </c>
      <c r="I744">
        <v>7750.340000000001</v>
      </c>
      <c r="J744">
        <v>577.88</v>
      </c>
      <c r="K744" s="1">
        <f>SUM(H744:J744)</f>
        <v>17567.340000000004</v>
      </c>
      <c r="L744">
        <v>1950</v>
      </c>
      <c r="M744">
        <f>ROUNDUP(K744*3.25%,0)</f>
        <v>571</v>
      </c>
      <c r="N744">
        <f>IF(G744="CATEGORY II",38,IF(G744="CATEGORY III",39,37))*26</f>
        <v>988</v>
      </c>
      <c r="O744" s="1">
        <f>SUM(K744:N744)</f>
        <v>21076.340000000004</v>
      </c>
      <c r="P744">
        <v>4345</v>
      </c>
      <c r="Q744" s="1">
        <f>P744+O744</f>
        <v>25421.340000000004</v>
      </c>
      <c r="S744" s="1">
        <f>O744/26</f>
        <v>810.6284615384617</v>
      </c>
      <c r="T744" s="1">
        <f>K744/26/8*2</f>
        <v>168.9167307692308</v>
      </c>
    </row>
    <row r="745">
      <c r="A745" t="str">
        <f>LEFT(B745,2)</f>
        <v>SK</v>
      </c>
      <c r="B745" t="str">
        <v>SK2627</v>
      </c>
      <c r="C745" t="str">
        <v>KALAISELVAM A</v>
      </c>
      <c r="D745" t="str">
        <f>IF(E745="PRODUCTION","DIRECT","INDIRECT")</f>
        <v>DIRECT</v>
      </c>
      <c r="E745" t="str">
        <v>PRODUCTION</v>
      </c>
      <c r="F745" t="str">
        <v>TYRE BUILDING-P1</v>
      </c>
      <c r="G745" t="str">
        <v>CATEGORY II</v>
      </c>
      <c r="H745">
        <v>9239.12</v>
      </c>
      <c r="I745">
        <v>7750.340000000001</v>
      </c>
      <c r="J745">
        <v>577.88</v>
      </c>
      <c r="K745" s="1">
        <f>SUM(H745:J745)</f>
        <v>17567.340000000004</v>
      </c>
      <c r="L745">
        <v>1950</v>
      </c>
      <c r="M745">
        <f>ROUNDUP(K745*3.25%,0)</f>
        <v>571</v>
      </c>
      <c r="N745">
        <f>IF(G745="CATEGORY II",38,IF(G745="CATEGORY III",39,37))*26</f>
        <v>988</v>
      </c>
      <c r="O745" s="1">
        <f>SUM(K745:N745)</f>
        <v>21076.340000000004</v>
      </c>
      <c r="P745">
        <v>4345</v>
      </c>
      <c r="Q745" s="1">
        <f>P745+O745</f>
        <v>25421.340000000004</v>
      </c>
      <c r="S745" s="1">
        <f>O745/26</f>
        <v>810.6284615384617</v>
      </c>
      <c r="T745" s="1">
        <f>K745/26/8*2</f>
        <v>168.9167307692308</v>
      </c>
    </row>
    <row r="746">
      <c r="A746" t="str">
        <f>LEFT(B746,2)</f>
        <v>SK</v>
      </c>
      <c r="B746" t="str">
        <v>SK2644</v>
      </c>
      <c r="C746" t="str">
        <v>MARISELVAM RAJENDHIRAM</v>
      </c>
      <c r="D746" t="str">
        <f>IF(E746="PRODUCTION","DIRECT","INDIRECT")</f>
        <v>INDIRECT</v>
      </c>
      <c r="E746" t="str">
        <v>QUALITY CONTROL</v>
      </c>
      <c r="F746" t="str">
        <v>Final Finish QA</v>
      </c>
      <c r="G746" t="str">
        <v>CATEGORY II</v>
      </c>
      <c r="H746">
        <v>9239.12</v>
      </c>
      <c r="I746">
        <v>7750.340000000001</v>
      </c>
      <c r="J746">
        <v>577.88</v>
      </c>
      <c r="K746" s="1">
        <f>SUM(H746:J746)</f>
        <v>17567.340000000004</v>
      </c>
      <c r="L746">
        <v>1950</v>
      </c>
      <c r="M746">
        <f>ROUNDUP(K746*3.25%,0)</f>
        <v>571</v>
      </c>
      <c r="N746">
        <f>IF(G746="CATEGORY II",38,IF(G746="CATEGORY III",39,37))*26</f>
        <v>988</v>
      </c>
      <c r="O746" s="1">
        <f>SUM(K746:N746)</f>
        <v>21076.340000000004</v>
      </c>
      <c r="P746">
        <v>4345</v>
      </c>
      <c r="Q746" s="1">
        <f>P746+O746</f>
        <v>25421.340000000004</v>
      </c>
      <c r="S746" s="1">
        <f>O746/26</f>
        <v>810.6284615384617</v>
      </c>
      <c r="T746" s="1">
        <f>K746/26/8*2</f>
        <v>168.9167307692308</v>
      </c>
    </row>
    <row r="747">
      <c r="A747" t="str">
        <f>LEFT(B747,2)</f>
        <v>SK</v>
      </c>
      <c r="B747" t="str">
        <v>SK2661</v>
      </c>
      <c r="C747" t="str">
        <v>KOVILRAJ GNANAPRAKASAM</v>
      </c>
      <c r="D747" t="str">
        <f>IF(E747="PRODUCTION","DIRECT","INDIRECT")</f>
        <v>DIRECT</v>
      </c>
      <c r="E747" t="str">
        <v>PRODUCTION</v>
      </c>
      <c r="F747" t="str">
        <v>SLITTING</v>
      </c>
      <c r="G747" t="str">
        <v>CATEGORY II</v>
      </c>
      <c r="H747">
        <v>9239.12</v>
      </c>
      <c r="I747">
        <v>7750.340000000001</v>
      </c>
      <c r="J747">
        <v>577.88</v>
      </c>
      <c r="K747" s="1">
        <f>SUM(H747:J747)</f>
        <v>17567.340000000004</v>
      </c>
      <c r="L747">
        <v>1950</v>
      </c>
      <c r="M747">
        <f>ROUNDUP(K747*3.25%,0)</f>
        <v>571</v>
      </c>
      <c r="N747">
        <f>IF(G747="CATEGORY II",38,IF(G747="CATEGORY III",39,37))*26</f>
        <v>988</v>
      </c>
      <c r="O747" s="1">
        <f>SUM(K747:N747)</f>
        <v>21076.340000000004</v>
      </c>
      <c r="P747">
        <v>4345</v>
      </c>
      <c r="Q747" s="1">
        <f>P747+O747</f>
        <v>25421.340000000004</v>
      </c>
      <c r="S747" s="1">
        <f>O747/26</f>
        <v>810.6284615384617</v>
      </c>
      <c r="T747" s="1">
        <f>K747/26/8*2</f>
        <v>168.9167307692308</v>
      </c>
    </row>
    <row r="748">
      <c r="A748" t="str">
        <f>LEFT(B748,2)</f>
        <v>SK</v>
      </c>
      <c r="B748" t="str">
        <v>SK2663</v>
      </c>
      <c r="C748" t="str">
        <v>KAVIYARASU D</v>
      </c>
      <c r="D748" t="str">
        <f>IF(E748="PRODUCTION","DIRECT","INDIRECT")</f>
        <v>DIRECT</v>
      </c>
      <c r="E748" t="str">
        <v>PRODUCTION</v>
      </c>
      <c r="F748" t="str">
        <v>TYRE BUILDING-P3</v>
      </c>
      <c r="G748" t="str">
        <v>CATEGORY II</v>
      </c>
      <c r="H748">
        <v>9239.12</v>
      </c>
      <c r="I748">
        <v>7750.340000000001</v>
      </c>
      <c r="J748">
        <v>577.88</v>
      </c>
      <c r="K748" s="1">
        <f>SUM(H748:J748)</f>
        <v>17567.340000000004</v>
      </c>
      <c r="L748">
        <v>1950</v>
      </c>
      <c r="M748">
        <f>ROUNDUP(K748*3.25%,0)</f>
        <v>571</v>
      </c>
      <c r="N748">
        <f>IF(G748="CATEGORY II",38,IF(G748="CATEGORY III",39,37))*26</f>
        <v>988</v>
      </c>
      <c r="O748" s="1">
        <f>SUM(K748:N748)</f>
        <v>21076.340000000004</v>
      </c>
      <c r="P748">
        <v>4345</v>
      </c>
      <c r="Q748" s="1">
        <f>P748+O748</f>
        <v>25421.340000000004</v>
      </c>
      <c r="S748" s="1">
        <f>O748/26</f>
        <v>810.6284615384617</v>
      </c>
      <c r="T748" s="1">
        <f>K748/26/8*2</f>
        <v>168.9167307692308</v>
      </c>
    </row>
    <row r="749">
      <c r="A749" t="str">
        <f>LEFT(B749,2)</f>
        <v>SK</v>
      </c>
      <c r="B749" t="str">
        <v>SK2668</v>
      </c>
      <c r="C749" t="str">
        <v>DASHRTH RAM</v>
      </c>
      <c r="D749" t="str">
        <f>IF(E749="PRODUCTION","DIRECT","INDIRECT")</f>
        <v>DIRECT</v>
      </c>
      <c r="E749" t="str">
        <v>PRODUCTION</v>
      </c>
      <c r="F749" t="str">
        <v>TYRE BUILDING-P2</v>
      </c>
      <c r="G749" t="str">
        <v>CATEGORY II</v>
      </c>
      <c r="H749">
        <v>9239.12</v>
      </c>
      <c r="I749">
        <v>7750.340000000001</v>
      </c>
      <c r="J749">
        <v>577.88</v>
      </c>
      <c r="K749" s="1">
        <f>SUM(H749:J749)</f>
        <v>17567.340000000004</v>
      </c>
      <c r="L749">
        <v>1950</v>
      </c>
      <c r="M749">
        <f>ROUNDUP(K749*3.25%,0)</f>
        <v>571</v>
      </c>
      <c r="N749">
        <f>IF(G749="CATEGORY II",38,IF(G749="CATEGORY III",39,37))*26</f>
        <v>988</v>
      </c>
      <c r="O749" s="1">
        <f>SUM(K749:N749)</f>
        <v>21076.340000000004</v>
      </c>
      <c r="P749">
        <v>4345</v>
      </c>
      <c r="Q749" s="1">
        <f>P749+O749</f>
        <v>25421.340000000004</v>
      </c>
      <c r="S749" s="1">
        <f>O749/26</f>
        <v>810.6284615384617</v>
      </c>
      <c r="T749" s="1">
        <f>K749/26/8*2</f>
        <v>168.9167307692308</v>
      </c>
    </row>
    <row r="750">
      <c r="A750" t="str">
        <f>LEFT(B750,2)</f>
        <v>SK</v>
      </c>
      <c r="B750" t="str">
        <v>SK2679</v>
      </c>
      <c r="C750" t="str">
        <v>SUNIL ANNADURAI</v>
      </c>
      <c r="D750" t="str">
        <f>IF(E750="PRODUCTION","DIRECT","INDIRECT")</f>
        <v>DIRECT</v>
      </c>
      <c r="E750" t="str">
        <v>PRODUCTION</v>
      </c>
      <c r="F750" t="str">
        <v>TYRE BUILDING-P3</v>
      </c>
      <c r="G750" t="str">
        <v>CATEGORY II</v>
      </c>
      <c r="H750">
        <v>9239.12</v>
      </c>
      <c r="I750">
        <v>7750.340000000001</v>
      </c>
      <c r="J750">
        <v>577.88</v>
      </c>
      <c r="K750" s="1">
        <f>SUM(H750:J750)</f>
        <v>17567.340000000004</v>
      </c>
      <c r="L750">
        <v>1950</v>
      </c>
      <c r="M750">
        <f>ROUNDUP(K750*3.25%,0)</f>
        <v>571</v>
      </c>
      <c r="N750">
        <f>IF(G750="CATEGORY II",38,IF(G750="CATEGORY III",39,37))*26</f>
        <v>988</v>
      </c>
      <c r="O750" s="1">
        <f>SUM(K750:N750)</f>
        <v>21076.340000000004</v>
      </c>
      <c r="P750">
        <v>4345</v>
      </c>
      <c r="Q750" s="1">
        <f>P750+O750</f>
        <v>25421.340000000004</v>
      </c>
      <c r="S750" s="1">
        <f>O750/26</f>
        <v>810.6284615384617</v>
      </c>
      <c r="T750" s="1">
        <f>K750/26/8*2</f>
        <v>168.9167307692308</v>
      </c>
    </row>
    <row r="751">
      <c r="A751" t="str">
        <f>LEFT(B751,2)</f>
        <v>SK</v>
      </c>
      <c r="B751" t="str">
        <v>SK2692</v>
      </c>
      <c r="C751" t="str">
        <v>PUTHIYARAJ</v>
      </c>
      <c r="D751" t="str">
        <f>IF(E751="PRODUCTION","DIRECT","INDIRECT")</f>
        <v>DIRECT</v>
      </c>
      <c r="E751" t="str">
        <v>PRODUCTION</v>
      </c>
      <c r="F751" t="str">
        <v>TYRE CURING</v>
      </c>
      <c r="G751" t="str">
        <v>CATEGORY II</v>
      </c>
      <c r="H751">
        <v>9239.12</v>
      </c>
      <c r="I751">
        <v>7750.340000000001</v>
      </c>
      <c r="J751">
        <v>577.88</v>
      </c>
      <c r="K751" s="1">
        <f>SUM(H751:J751)</f>
        <v>17567.340000000004</v>
      </c>
      <c r="L751">
        <v>1950</v>
      </c>
      <c r="M751">
        <f>ROUNDUP(K751*3.25%,0)</f>
        <v>571</v>
      </c>
      <c r="N751">
        <f>IF(G751="CATEGORY II",38,IF(G751="CATEGORY III",39,37))*26</f>
        <v>988</v>
      </c>
      <c r="O751" s="1">
        <f>SUM(K751:N751)</f>
        <v>21076.340000000004</v>
      </c>
      <c r="P751">
        <v>4345</v>
      </c>
      <c r="Q751" s="1">
        <f>P751+O751</f>
        <v>25421.340000000004</v>
      </c>
      <c r="S751" s="1">
        <f>O751/26</f>
        <v>810.6284615384617</v>
      </c>
      <c r="T751" s="1">
        <f>K751/26/8*2</f>
        <v>168.9167307692308</v>
      </c>
    </row>
    <row r="752">
      <c r="A752" t="str">
        <f>LEFT(B752,2)</f>
        <v>SK</v>
      </c>
      <c r="B752" t="str">
        <v>SK2700</v>
      </c>
      <c r="C752" t="str">
        <v>DINESH KUMAR</v>
      </c>
      <c r="D752" t="str">
        <f>IF(E752="PRODUCTION","DIRECT","INDIRECT")</f>
        <v>DIRECT</v>
      </c>
      <c r="E752" t="str">
        <v>PRODUCTION</v>
      </c>
      <c r="F752" t="str">
        <v>BAND BUILDING-P3</v>
      </c>
      <c r="G752" t="str">
        <v>CATEGORY II</v>
      </c>
      <c r="H752">
        <v>9239.12</v>
      </c>
      <c r="I752">
        <v>7750.340000000001</v>
      </c>
      <c r="J752">
        <v>577.88</v>
      </c>
      <c r="K752" s="1">
        <f>SUM(H752:J752)</f>
        <v>17567.340000000004</v>
      </c>
      <c r="L752">
        <v>1950</v>
      </c>
      <c r="M752">
        <f>ROUNDUP(K752*3.25%,0)</f>
        <v>571</v>
      </c>
      <c r="N752">
        <f>IF(G752="CATEGORY II",38,IF(G752="CATEGORY III",39,37))*26</f>
        <v>988</v>
      </c>
      <c r="O752" s="1">
        <f>SUM(K752:N752)</f>
        <v>21076.340000000004</v>
      </c>
      <c r="P752">
        <v>4345</v>
      </c>
      <c r="Q752" s="1">
        <f>P752+O752</f>
        <v>25421.340000000004</v>
      </c>
      <c r="S752" s="1">
        <f>O752/26</f>
        <v>810.6284615384617</v>
      </c>
      <c r="T752" s="1">
        <f>K752/26/8*2</f>
        <v>168.9167307692308</v>
      </c>
    </row>
    <row r="753">
      <c r="A753" t="str">
        <f>LEFT(B753,2)</f>
        <v>SK</v>
      </c>
      <c r="B753" t="str">
        <v>SK2718</v>
      </c>
      <c r="C753" t="str">
        <v>MUTHURAJA MUPPIDATHI</v>
      </c>
      <c r="D753" t="str">
        <f>IF(E753="PRODUCTION","DIRECT","INDIRECT")</f>
        <v>DIRECT</v>
      </c>
      <c r="E753" t="str">
        <v>PRODUCTION</v>
      </c>
      <c r="F753" t="str">
        <v>BEAD WINDING</v>
      </c>
      <c r="G753" t="str">
        <v>CATEGORY II</v>
      </c>
      <c r="H753">
        <v>9239.12</v>
      </c>
      <c r="I753">
        <v>7750.340000000001</v>
      </c>
      <c r="J753">
        <v>577.88</v>
      </c>
      <c r="K753" s="1">
        <f>SUM(H753:J753)</f>
        <v>17567.340000000004</v>
      </c>
      <c r="L753">
        <v>1950</v>
      </c>
      <c r="M753">
        <f>ROUNDUP(K753*3.25%,0)</f>
        <v>571</v>
      </c>
      <c r="N753">
        <f>IF(G753="CATEGORY II",38,IF(G753="CATEGORY III",39,37))*26</f>
        <v>988</v>
      </c>
      <c r="O753" s="1">
        <f>SUM(K753:N753)</f>
        <v>21076.340000000004</v>
      </c>
      <c r="P753">
        <v>4345</v>
      </c>
      <c r="Q753" s="1">
        <f>P753+O753</f>
        <v>25421.340000000004</v>
      </c>
      <c r="S753" s="1">
        <f>O753/26</f>
        <v>810.6284615384617</v>
      </c>
      <c r="T753" s="1">
        <f>K753/26/8*2</f>
        <v>168.9167307692308</v>
      </c>
    </row>
    <row r="754">
      <c r="A754" t="str">
        <f>LEFT(B754,2)</f>
        <v>SK</v>
      </c>
      <c r="B754" t="str">
        <v>SK2727</v>
      </c>
      <c r="C754" t="str">
        <v>JHARI ORAON</v>
      </c>
      <c r="D754" t="str">
        <f>IF(E754="PRODUCTION","DIRECT","INDIRECT")</f>
        <v>DIRECT</v>
      </c>
      <c r="E754" t="str">
        <v>PRODUCTION</v>
      </c>
      <c r="F754" t="str">
        <v>TYRE CURING</v>
      </c>
      <c r="G754" t="str">
        <v>CATEGORY II</v>
      </c>
      <c r="H754">
        <v>9239.12</v>
      </c>
      <c r="I754">
        <v>7750.340000000001</v>
      </c>
      <c r="J754">
        <v>577.88</v>
      </c>
      <c r="K754" s="1">
        <f>SUM(H754:J754)</f>
        <v>17567.340000000004</v>
      </c>
      <c r="L754">
        <v>1950</v>
      </c>
      <c r="M754">
        <f>ROUNDUP(K754*3.25%,0)</f>
        <v>571</v>
      </c>
      <c r="N754">
        <f>IF(G754="CATEGORY II",38,IF(G754="CATEGORY III",39,37))*26</f>
        <v>988</v>
      </c>
      <c r="O754" s="1">
        <f>SUM(K754:N754)</f>
        <v>21076.340000000004</v>
      </c>
      <c r="P754">
        <v>4345</v>
      </c>
      <c r="Q754" s="1">
        <f>P754+O754</f>
        <v>25421.340000000004</v>
      </c>
      <c r="S754" s="1">
        <f>O754/26</f>
        <v>810.6284615384617</v>
      </c>
      <c r="T754" s="1">
        <f>K754/26/8*2</f>
        <v>168.9167307692308</v>
      </c>
    </row>
    <row r="755">
      <c r="A755" t="str">
        <f>LEFT(B755,2)</f>
        <v>SK</v>
      </c>
      <c r="B755" t="str">
        <v>SK2738</v>
      </c>
      <c r="C755" t="str">
        <v>MURUGAN SANMUGAVEL</v>
      </c>
      <c r="D755" t="str">
        <f>IF(E755="PRODUCTION","DIRECT","INDIRECT")</f>
        <v>DIRECT</v>
      </c>
      <c r="E755" t="str">
        <v>PRODUCTION</v>
      </c>
      <c r="F755" t="str">
        <v>TYRE BUILDING-P3</v>
      </c>
      <c r="G755" t="str">
        <v>CATEGORY II</v>
      </c>
      <c r="H755">
        <v>9239.12</v>
      </c>
      <c r="I755">
        <v>7750.340000000001</v>
      </c>
      <c r="J755">
        <v>557.88</v>
      </c>
      <c r="K755" s="1">
        <f>SUM(H755:J755)</f>
        <v>17547.340000000004</v>
      </c>
      <c r="L755">
        <v>1950</v>
      </c>
      <c r="M755">
        <f>ROUNDUP(K755*3.25%,0)</f>
        <v>571</v>
      </c>
      <c r="N755">
        <f>IF(G755="CATEGORY II",38,IF(G755="CATEGORY III",39,37))*26</f>
        <v>988</v>
      </c>
      <c r="O755" s="1">
        <f>SUM(K755:N755)</f>
        <v>21056.340000000004</v>
      </c>
      <c r="P755">
        <v>4095</v>
      </c>
      <c r="Q755" s="1">
        <f>P755+O755</f>
        <v>25151.340000000004</v>
      </c>
      <c r="S755" s="1">
        <f>O755/26</f>
        <v>809.8592307692309</v>
      </c>
      <c r="T755" s="1">
        <f>K755/26/8*2</f>
        <v>168.7244230769231</v>
      </c>
    </row>
    <row r="756">
      <c r="A756" t="str">
        <f>LEFT(B756,2)</f>
        <v>SK</v>
      </c>
      <c r="B756" t="str">
        <v>SK2746</v>
      </c>
      <c r="C756" t="str">
        <v>KISHOREKUMAR</v>
      </c>
      <c r="D756" t="str">
        <f>IF(E756="PRODUCTION","DIRECT","INDIRECT")</f>
        <v>DIRECT</v>
      </c>
      <c r="E756" t="str">
        <v>PRODUCTION</v>
      </c>
      <c r="F756" t="str">
        <v>STEELASTIC</v>
      </c>
      <c r="G756" t="str">
        <v>CATEGORY II</v>
      </c>
      <c r="H756">
        <v>9239.12</v>
      </c>
      <c r="I756">
        <v>7750.340000000001</v>
      </c>
      <c r="J756">
        <v>557.88</v>
      </c>
      <c r="K756" s="1">
        <f>SUM(H756:J756)</f>
        <v>17547.340000000004</v>
      </c>
      <c r="L756">
        <v>1950</v>
      </c>
      <c r="M756">
        <f>ROUNDUP(K756*3.25%,0)</f>
        <v>571</v>
      </c>
      <c r="N756">
        <f>IF(G756="CATEGORY II",38,IF(G756="CATEGORY III",39,37))*26</f>
        <v>988</v>
      </c>
      <c r="O756" s="1">
        <f>SUM(K756:N756)</f>
        <v>21056.340000000004</v>
      </c>
      <c r="P756">
        <v>4095</v>
      </c>
      <c r="Q756" s="1">
        <f>P756+O756</f>
        <v>25151.340000000004</v>
      </c>
      <c r="S756" s="1">
        <f>O756/26</f>
        <v>809.8592307692309</v>
      </c>
      <c r="T756" s="1">
        <f>K756/26/8*2</f>
        <v>168.7244230769231</v>
      </c>
    </row>
    <row r="757">
      <c r="A757" t="str">
        <f>LEFT(B757,2)</f>
        <v>SK</v>
      </c>
      <c r="B757" t="str">
        <v>SK2776</v>
      </c>
      <c r="C757" t="str">
        <v>VIJAYAKUMAR</v>
      </c>
      <c r="D757" t="str">
        <f>IF(E757="PRODUCTION","DIRECT","INDIRECT")</f>
        <v>INDIRECT</v>
      </c>
      <c r="E757" t="str">
        <v>ENGINEERING</v>
      </c>
      <c r="F757" t="str">
        <v>MOULD SHOP</v>
      </c>
      <c r="G757" t="str">
        <v>CATEGORY II</v>
      </c>
      <c r="H757">
        <v>9239.12</v>
      </c>
      <c r="I757">
        <v>7750.340000000001</v>
      </c>
      <c r="J757">
        <v>557.88</v>
      </c>
      <c r="K757" s="1">
        <f>SUM(H757:J757)</f>
        <v>17547.340000000004</v>
      </c>
      <c r="L757">
        <v>1950</v>
      </c>
      <c r="M757">
        <f>ROUNDUP(K757*3.25%,0)</f>
        <v>571</v>
      </c>
      <c r="N757">
        <f>IF(G757="CATEGORY II",38,IF(G757="CATEGORY III",39,37))*26</f>
        <v>988</v>
      </c>
      <c r="O757" s="1">
        <f>SUM(K757:N757)</f>
        <v>21056.340000000004</v>
      </c>
      <c r="P757">
        <v>4095</v>
      </c>
      <c r="Q757" s="1">
        <f>P757+O757</f>
        <v>25151.340000000004</v>
      </c>
      <c r="S757" s="1">
        <f>O757/26</f>
        <v>809.8592307692309</v>
      </c>
      <c r="T757" s="1">
        <f>K757/26/8*2</f>
        <v>168.7244230769231</v>
      </c>
    </row>
    <row r="758">
      <c r="A758" t="str">
        <f>LEFT(B758,2)</f>
        <v>SK</v>
      </c>
      <c r="B758" t="str">
        <v>SK2797</v>
      </c>
      <c r="C758" t="str">
        <v>MADASAMY L</v>
      </c>
      <c r="D758" t="str">
        <f>IF(E758="PRODUCTION","DIRECT","INDIRECT")</f>
        <v>DIRECT</v>
      </c>
      <c r="E758" t="str">
        <v>PRODUCTION</v>
      </c>
      <c r="F758" t="str">
        <v>TYRE BUILDING-P3</v>
      </c>
      <c r="G758" t="str">
        <v>CATEGORY II</v>
      </c>
      <c r="H758">
        <v>9239.12</v>
      </c>
      <c r="I758">
        <v>7750.340000000001</v>
      </c>
      <c r="J758">
        <v>557.88</v>
      </c>
      <c r="K758" s="1">
        <f>SUM(H758:J758)</f>
        <v>17547.340000000004</v>
      </c>
      <c r="L758">
        <v>1950</v>
      </c>
      <c r="M758">
        <f>ROUNDUP(K758*3.25%,0)</f>
        <v>571</v>
      </c>
      <c r="N758">
        <f>IF(G758="CATEGORY II",38,IF(G758="CATEGORY III",39,37))*26</f>
        <v>988</v>
      </c>
      <c r="O758" s="1">
        <f>SUM(K758:N758)</f>
        <v>21056.340000000004</v>
      </c>
      <c r="P758">
        <v>4095</v>
      </c>
      <c r="Q758" s="1">
        <f>P758+O758</f>
        <v>25151.340000000004</v>
      </c>
      <c r="S758" s="1">
        <f>O758/26</f>
        <v>809.8592307692309</v>
      </c>
      <c r="T758" s="1">
        <f>K758/26/8*2</f>
        <v>168.7244230769231</v>
      </c>
    </row>
    <row r="759">
      <c r="A759" t="str">
        <f>LEFT(B759,2)</f>
        <v>SK</v>
      </c>
      <c r="B759" t="str">
        <v>SK2803</v>
      </c>
      <c r="C759" t="str">
        <v>ELANGAMANI E</v>
      </c>
      <c r="D759" t="str">
        <f>IF(E759="PRODUCTION","DIRECT","INDIRECT")</f>
        <v>DIRECT</v>
      </c>
      <c r="E759" t="str">
        <v>PRODUCTION</v>
      </c>
      <c r="F759" t="str">
        <v>BEAD WINDING</v>
      </c>
      <c r="G759" t="str">
        <v>CATEGORY II</v>
      </c>
      <c r="H759">
        <v>9239.12</v>
      </c>
      <c r="I759">
        <v>7750.340000000001</v>
      </c>
      <c r="J759">
        <v>557.88</v>
      </c>
      <c r="K759" s="1">
        <f>SUM(H759:J759)</f>
        <v>17547.340000000004</v>
      </c>
      <c r="L759">
        <v>1950</v>
      </c>
      <c r="M759">
        <f>ROUNDUP(K759*3.25%,0)</f>
        <v>571</v>
      </c>
      <c r="N759">
        <f>IF(G759="CATEGORY II",38,IF(G759="CATEGORY III",39,37))*26</f>
        <v>988</v>
      </c>
      <c r="O759" s="1">
        <f>SUM(K759:N759)</f>
        <v>21056.340000000004</v>
      </c>
      <c r="P759">
        <v>4095</v>
      </c>
      <c r="Q759" s="1">
        <f>P759+O759</f>
        <v>25151.340000000004</v>
      </c>
      <c r="S759" s="1">
        <f>O759/26</f>
        <v>809.8592307692309</v>
      </c>
      <c r="T759" s="1">
        <f>K759/26/8*2</f>
        <v>168.7244230769231</v>
      </c>
    </row>
    <row r="760">
      <c r="A760" t="str">
        <f>LEFT(B760,2)</f>
        <v>SK</v>
      </c>
      <c r="B760" t="str">
        <v>SK2827</v>
      </c>
      <c r="C760" t="str">
        <v>KANAGARAJ</v>
      </c>
      <c r="D760" t="str">
        <f>IF(E760="PRODUCTION","DIRECT","INDIRECT")</f>
        <v>DIRECT</v>
      </c>
      <c r="E760" t="str">
        <v>PRODUCTION</v>
      </c>
      <c r="F760" t="str">
        <v>3 ROLL-P2</v>
      </c>
      <c r="G760" t="str">
        <v>CATEGORY II</v>
      </c>
      <c r="H760">
        <v>9239.12</v>
      </c>
      <c r="I760">
        <v>7750.340000000001</v>
      </c>
      <c r="J760">
        <v>557.88</v>
      </c>
      <c r="K760" s="1">
        <f>SUM(H760:J760)</f>
        <v>17547.340000000004</v>
      </c>
      <c r="L760">
        <v>1950</v>
      </c>
      <c r="M760">
        <f>ROUNDUP(K760*3.25%,0)</f>
        <v>571</v>
      </c>
      <c r="N760">
        <f>IF(G760="CATEGORY II",38,IF(G760="CATEGORY III",39,37))*26</f>
        <v>988</v>
      </c>
      <c r="O760" s="1">
        <f>SUM(K760:N760)</f>
        <v>21056.340000000004</v>
      </c>
      <c r="P760">
        <v>4095</v>
      </c>
      <c r="Q760" s="1">
        <f>P760+O760</f>
        <v>25151.340000000004</v>
      </c>
      <c r="S760" s="1">
        <f>O760/26</f>
        <v>809.8592307692309</v>
      </c>
      <c r="T760" s="1">
        <f>K760/26/8*2</f>
        <v>168.7244230769231</v>
      </c>
    </row>
    <row r="761">
      <c r="A761" t="str">
        <f>LEFT(B761,2)</f>
        <v>SK</v>
      </c>
      <c r="B761" t="str">
        <v>SK2831</v>
      </c>
      <c r="C761" t="str">
        <v>VIJAYAKUMAR</v>
      </c>
      <c r="D761" t="str">
        <f>IF(E761="PRODUCTION","DIRECT","INDIRECT")</f>
        <v>DIRECT</v>
      </c>
      <c r="E761" t="str">
        <v>PRODUCTION</v>
      </c>
      <c r="F761" t="str">
        <v>MIXING</v>
      </c>
      <c r="G761" t="str">
        <v>CATEGORY II</v>
      </c>
      <c r="H761">
        <v>9239.12</v>
      </c>
      <c r="I761">
        <v>7750.340000000001</v>
      </c>
      <c r="J761">
        <v>557.88</v>
      </c>
      <c r="K761" s="1">
        <f>SUM(H761:J761)</f>
        <v>17547.340000000004</v>
      </c>
      <c r="L761">
        <v>1950</v>
      </c>
      <c r="M761">
        <f>ROUNDUP(K761*3.25%,0)</f>
        <v>571</v>
      </c>
      <c r="N761">
        <f>IF(G761="CATEGORY II",38,IF(G761="CATEGORY III",39,37))*26</f>
        <v>988</v>
      </c>
      <c r="O761" s="1">
        <f>SUM(K761:N761)</f>
        <v>21056.340000000004</v>
      </c>
      <c r="P761">
        <v>4095</v>
      </c>
      <c r="Q761" s="1">
        <f>P761+O761</f>
        <v>25151.340000000004</v>
      </c>
      <c r="S761" s="1">
        <f>O761/26</f>
        <v>809.8592307692309</v>
      </c>
      <c r="T761" s="1">
        <f>K761/26/8*2</f>
        <v>168.7244230769231</v>
      </c>
    </row>
    <row r="762">
      <c r="A762" t="str">
        <f>LEFT(B762,2)</f>
        <v>SK</v>
      </c>
      <c r="B762" t="str">
        <v>SK2833</v>
      </c>
      <c r="C762" t="str">
        <v>RAVI RANJAN KUJUR</v>
      </c>
      <c r="D762" t="str">
        <f>IF(E762="PRODUCTION","DIRECT","INDIRECT")</f>
        <v>DIRECT</v>
      </c>
      <c r="E762" t="str">
        <v>PRODUCTION</v>
      </c>
      <c r="F762" t="str">
        <v>TYRE CURING</v>
      </c>
      <c r="G762" t="str">
        <v>CATEGORY II</v>
      </c>
      <c r="H762">
        <v>9239.12</v>
      </c>
      <c r="I762">
        <v>7750.340000000001</v>
      </c>
      <c r="J762">
        <v>557.88</v>
      </c>
      <c r="K762" s="1">
        <f>SUM(H762:J762)</f>
        <v>17547.340000000004</v>
      </c>
      <c r="L762">
        <v>1950</v>
      </c>
      <c r="M762">
        <f>ROUNDUP(K762*3.25%,0)</f>
        <v>571</v>
      </c>
      <c r="N762">
        <f>IF(G762="CATEGORY II",38,IF(G762="CATEGORY III",39,37))*26</f>
        <v>988</v>
      </c>
      <c r="O762" s="1">
        <f>SUM(K762:N762)</f>
        <v>21056.340000000004</v>
      </c>
      <c r="P762">
        <v>4095</v>
      </c>
      <c r="Q762" s="1">
        <f>P762+O762</f>
        <v>25151.340000000004</v>
      </c>
      <c r="S762" s="1">
        <f>O762/26</f>
        <v>809.8592307692309</v>
      </c>
      <c r="T762" s="1">
        <f>K762/26/8*2</f>
        <v>168.7244230769231</v>
      </c>
    </row>
    <row r="763">
      <c r="A763" t="str">
        <f>LEFT(B763,2)</f>
        <v>SK</v>
      </c>
      <c r="B763" t="str">
        <v>SK2839</v>
      </c>
      <c r="C763" t="str">
        <v>SAKTHIVEL C</v>
      </c>
      <c r="D763" t="str">
        <f>IF(E763="PRODUCTION","DIRECT","INDIRECT")</f>
        <v>DIRECT</v>
      </c>
      <c r="E763" t="str">
        <v>PRODUCTION</v>
      </c>
      <c r="F763" t="str">
        <v>BIAS MARANGONI&amp;BESTRY</v>
      </c>
      <c r="G763" t="str">
        <v>CATEGORY II</v>
      </c>
      <c r="H763">
        <v>9239.12</v>
      </c>
      <c r="I763">
        <v>7750.340000000001</v>
      </c>
      <c r="J763">
        <v>557.88</v>
      </c>
      <c r="K763" s="1">
        <f>SUM(H763:J763)</f>
        <v>17547.340000000004</v>
      </c>
      <c r="L763">
        <v>1950</v>
      </c>
      <c r="M763">
        <f>ROUNDUP(K763*3.25%,0)</f>
        <v>571</v>
      </c>
      <c r="N763">
        <f>IF(G763="CATEGORY II",38,IF(G763="CATEGORY III",39,37))*26</f>
        <v>988</v>
      </c>
      <c r="O763" s="1">
        <f>SUM(K763:N763)</f>
        <v>21056.340000000004</v>
      </c>
      <c r="P763">
        <v>4095</v>
      </c>
      <c r="Q763" s="1">
        <f>P763+O763</f>
        <v>25151.340000000004</v>
      </c>
      <c r="S763" s="1">
        <f>O763/26</f>
        <v>809.8592307692309</v>
      </c>
      <c r="T763" s="1">
        <f>K763/26/8*2</f>
        <v>168.7244230769231</v>
      </c>
    </row>
    <row r="764">
      <c r="A764" t="str">
        <f>LEFT(B764,2)</f>
        <v>SK</v>
      </c>
      <c r="B764" t="str">
        <v>SK2842</v>
      </c>
      <c r="C764" t="str">
        <v>ARULSELVAN PAULRAJ</v>
      </c>
      <c r="D764" t="str">
        <f>IF(E764="PRODUCTION","DIRECT","INDIRECT")</f>
        <v>DIRECT</v>
      </c>
      <c r="E764" t="str">
        <v>PRODUCTION</v>
      </c>
      <c r="F764" t="str">
        <v>STEELASTIC</v>
      </c>
      <c r="G764" t="str">
        <v>CATEGORY II</v>
      </c>
      <c r="H764">
        <v>9239.12</v>
      </c>
      <c r="I764">
        <v>7750.340000000001</v>
      </c>
      <c r="J764">
        <v>557.88</v>
      </c>
      <c r="K764" s="1">
        <f>SUM(H764:J764)</f>
        <v>17547.340000000004</v>
      </c>
      <c r="L764">
        <v>1950</v>
      </c>
      <c r="M764">
        <f>ROUNDUP(K764*3.25%,0)</f>
        <v>571</v>
      </c>
      <c r="N764">
        <f>IF(G764="CATEGORY II",38,IF(G764="CATEGORY III",39,37))*26</f>
        <v>988</v>
      </c>
      <c r="O764" s="1">
        <f>SUM(K764:N764)</f>
        <v>21056.340000000004</v>
      </c>
      <c r="P764">
        <v>4095</v>
      </c>
      <c r="Q764" s="1">
        <f>P764+O764</f>
        <v>25151.340000000004</v>
      </c>
      <c r="S764" s="1">
        <f>O764/26</f>
        <v>809.8592307692309</v>
      </c>
      <c r="T764" s="1">
        <f>K764/26/8*2</f>
        <v>168.7244230769231</v>
      </c>
    </row>
    <row r="765">
      <c r="A765" t="str">
        <f>LEFT(B765,2)</f>
        <v>SK</v>
      </c>
      <c r="B765" t="str">
        <v>SK2849</v>
      </c>
      <c r="C765" t="str">
        <v>SUNIL  KUSHWAHA</v>
      </c>
      <c r="D765" t="str">
        <f>IF(E765="PRODUCTION","DIRECT","INDIRECT")</f>
        <v>DIRECT</v>
      </c>
      <c r="E765" t="str">
        <v>PRODUCTION</v>
      </c>
      <c r="F765" t="str">
        <v>TYRE BUILDING-P3</v>
      </c>
      <c r="G765" t="str">
        <v>CATEGORY II</v>
      </c>
      <c r="H765">
        <v>9239.12</v>
      </c>
      <c r="I765">
        <v>7750.340000000001</v>
      </c>
      <c r="J765">
        <v>527.88</v>
      </c>
      <c r="K765" s="1">
        <f>SUM(H765:J765)</f>
        <v>17517.340000000004</v>
      </c>
      <c r="L765">
        <v>1950</v>
      </c>
      <c r="M765">
        <f>ROUNDUP(K765*3.25%,0)</f>
        <v>570</v>
      </c>
      <c r="N765">
        <f>IF(G765="CATEGORY II",38,IF(G765="CATEGORY III",39,37))*26</f>
        <v>988</v>
      </c>
      <c r="O765" s="1">
        <f>SUM(K765:N765)</f>
        <v>21025.340000000004</v>
      </c>
      <c r="P765">
        <v>3210</v>
      </c>
      <c r="Q765" s="1">
        <f>P765+O765</f>
        <v>24235.340000000004</v>
      </c>
      <c r="S765" s="1">
        <f>O765/26</f>
        <v>808.6669230769232</v>
      </c>
      <c r="T765" s="1">
        <f>K765/26/8*2</f>
        <v>168.43596153846158</v>
      </c>
    </row>
    <row r="766">
      <c r="A766" t="str">
        <f>LEFT(B766,2)</f>
        <v>SK</v>
      </c>
      <c r="B766" t="str">
        <v>SK2852</v>
      </c>
      <c r="C766" t="str">
        <v>MANIKANDAN S</v>
      </c>
      <c r="D766" t="str">
        <f>IF(E766="PRODUCTION","DIRECT","INDIRECT")</f>
        <v>INDIRECT</v>
      </c>
      <c r="E766" t="str">
        <v>ENGINEERING</v>
      </c>
      <c r="F766" t="str">
        <v>TBM - BD</v>
      </c>
      <c r="G766" t="str">
        <v>CATEGORY II</v>
      </c>
      <c r="H766">
        <v>9239.12</v>
      </c>
      <c r="I766">
        <v>7750.340000000001</v>
      </c>
      <c r="J766">
        <v>527.88</v>
      </c>
      <c r="K766" s="1">
        <f>SUM(H766:J766)</f>
        <v>17517.340000000004</v>
      </c>
      <c r="L766">
        <v>1950</v>
      </c>
      <c r="M766">
        <f>ROUNDUP(K766*3.25%,0)</f>
        <v>570</v>
      </c>
      <c r="N766">
        <f>IF(G766="CATEGORY II",38,IF(G766="CATEGORY III",39,37))*26</f>
        <v>988</v>
      </c>
      <c r="O766" s="1">
        <f>SUM(K766:N766)</f>
        <v>21025.340000000004</v>
      </c>
      <c r="P766">
        <v>3210</v>
      </c>
      <c r="Q766" s="1">
        <f>P766+O766</f>
        <v>24235.340000000004</v>
      </c>
      <c r="S766" s="1">
        <f>O766/26</f>
        <v>808.6669230769232</v>
      </c>
      <c r="T766" s="1">
        <f>K766/26/8*2</f>
        <v>168.43596153846158</v>
      </c>
    </row>
    <row r="767">
      <c r="A767" t="str">
        <f>LEFT(B767,2)</f>
        <v>SK</v>
      </c>
      <c r="B767" t="str">
        <v>SK2858</v>
      </c>
      <c r="C767" t="str">
        <v>MICHEALRAJAN L</v>
      </c>
      <c r="D767" t="str">
        <f>IF(E767="PRODUCTION","DIRECT","INDIRECT")</f>
        <v>DIRECT</v>
      </c>
      <c r="E767" t="str">
        <v>PRODUCTION</v>
      </c>
      <c r="F767" t="str">
        <v>RADIAL MARANGONI</v>
      </c>
      <c r="G767" t="str">
        <v>CATEGORY II</v>
      </c>
      <c r="H767">
        <v>9239.12</v>
      </c>
      <c r="I767">
        <v>7750.340000000001</v>
      </c>
      <c r="J767">
        <v>527.88</v>
      </c>
      <c r="K767" s="1">
        <f>SUM(H767:J767)</f>
        <v>17517.340000000004</v>
      </c>
      <c r="L767">
        <v>1950</v>
      </c>
      <c r="M767">
        <f>ROUNDUP(K767*3.25%,0)</f>
        <v>570</v>
      </c>
      <c r="N767">
        <f>IF(G767="CATEGORY II",38,IF(G767="CATEGORY III",39,37))*26</f>
        <v>988</v>
      </c>
      <c r="O767" s="1">
        <f>SUM(K767:N767)</f>
        <v>21025.340000000004</v>
      </c>
      <c r="P767">
        <v>3210</v>
      </c>
      <c r="Q767" s="1">
        <f>P767+O767</f>
        <v>24235.340000000004</v>
      </c>
      <c r="S767" s="1">
        <f>O767/26</f>
        <v>808.6669230769232</v>
      </c>
      <c r="T767" s="1">
        <f>K767/26/8*2</f>
        <v>168.43596153846158</v>
      </c>
    </row>
    <row r="768">
      <c r="A768" t="str">
        <f>LEFT(B768,2)</f>
        <v>SK</v>
      </c>
      <c r="B768" t="str">
        <v>SK2866</v>
      </c>
      <c r="C768" t="str">
        <v>MANIKANDAN SENTHILKUMAR</v>
      </c>
      <c r="D768" t="str">
        <f>IF(E768="PRODUCTION","DIRECT","INDIRECT")</f>
        <v>DIRECT</v>
      </c>
      <c r="E768" t="str">
        <v>PRODUCTION</v>
      </c>
      <c r="F768" t="str">
        <v>TYRE BUILDING-P3</v>
      </c>
      <c r="G768" t="str">
        <v>CATEGORY II</v>
      </c>
      <c r="H768">
        <v>9239.12</v>
      </c>
      <c r="I768">
        <v>7750.340000000001</v>
      </c>
      <c r="J768">
        <v>527.88</v>
      </c>
      <c r="K768" s="1">
        <f>SUM(H768:J768)</f>
        <v>17517.340000000004</v>
      </c>
      <c r="L768">
        <v>1950</v>
      </c>
      <c r="M768">
        <f>ROUNDUP(K768*3.25%,0)</f>
        <v>570</v>
      </c>
      <c r="N768">
        <f>IF(G768="CATEGORY II",38,IF(G768="CATEGORY III",39,37))*26</f>
        <v>988</v>
      </c>
      <c r="O768" s="1">
        <f>SUM(K768:N768)</f>
        <v>21025.340000000004</v>
      </c>
      <c r="P768">
        <v>3210</v>
      </c>
      <c r="Q768" s="1">
        <f>P768+O768</f>
        <v>24235.340000000004</v>
      </c>
      <c r="S768" s="1">
        <f>O768/26</f>
        <v>808.6669230769232</v>
      </c>
      <c r="T768" s="1">
        <f>K768/26/8*2</f>
        <v>168.43596153846158</v>
      </c>
    </row>
    <row r="769">
      <c r="A769" t="str">
        <f>LEFT(B769,2)</f>
        <v>SK</v>
      </c>
      <c r="B769" t="str">
        <v>SK2868</v>
      </c>
      <c r="C769" t="str">
        <v>MARIAPPAN A MATHAN</v>
      </c>
      <c r="D769" t="str">
        <f>IF(E769="PRODUCTION","DIRECT","INDIRECT")</f>
        <v>DIRECT</v>
      </c>
      <c r="E769" t="str">
        <v>PRODUCTION</v>
      </c>
      <c r="F769" t="str">
        <v>TYRE CURING</v>
      </c>
      <c r="G769" t="str">
        <v>CATEGORY II</v>
      </c>
      <c r="H769">
        <v>9239.12</v>
      </c>
      <c r="I769">
        <v>7750.340000000001</v>
      </c>
      <c r="J769">
        <v>527.88</v>
      </c>
      <c r="K769" s="1">
        <f>SUM(H769:J769)</f>
        <v>17517.340000000004</v>
      </c>
      <c r="L769">
        <v>1950</v>
      </c>
      <c r="M769">
        <f>ROUNDUP(K769*3.25%,0)</f>
        <v>570</v>
      </c>
      <c r="N769">
        <f>IF(G769="CATEGORY II",38,IF(G769="CATEGORY III",39,37))*26</f>
        <v>988</v>
      </c>
      <c r="O769" s="1">
        <f>SUM(K769:N769)</f>
        <v>21025.340000000004</v>
      </c>
      <c r="P769">
        <v>3210</v>
      </c>
      <c r="Q769" s="1">
        <f>P769+O769</f>
        <v>24235.340000000004</v>
      </c>
      <c r="S769" s="1">
        <f>O769/26</f>
        <v>808.6669230769232</v>
      </c>
      <c r="T769" s="1">
        <f>K769/26/8*2</f>
        <v>168.43596153846158</v>
      </c>
    </row>
    <row r="770">
      <c r="A770" t="str">
        <f>LEFT(B770,2)</f>
        <v>SK</v>
      </c>
      <c r="B770" t="str">
        <v>SK2872</v>
      </c>
      <c r="C770" t="str">
        <v>THASARATHAN N</v>
      </c>
      <c r="D770" t="str">
        <f>IF(E770="PRODUCTION","DIRECT","INDIRECT")</f>
        <v>DIRECT</v>
      </c>
      <c r="E770" t="str">
        <v>PRODUCTION</v>
      </c>
      <c r="F770" t="str">
        <v>TYRE BUILDING-P3</v>
      </c>
      <c r="G770" t="str">
        <v>CATEGORY II</v>
      </c>
      <c r="H770">
        <v>9239.12</v>
      </c>
      <c r="I770">
        <v>7750.340000000001</v>
      </c>
      <c r="J770">
        <v>527.88</v>
      </c>
      <c r="K770" s="1">
        <f>SUM(H770:J770)</f>
        <v>17517.340000000004</v>
      </c>
      <c r="L770">
        <v>1950</v>
      </c>
      <c r="M770">
        <f>ROUNDUP(K770*3.25%,0)</f>
        <v>570</v>
      </c>
      <c r="N770">
        <f>IF(G770="CATEGORY II",38,IF(G770="CATEGORY III",39,37))*26</f>
        <v>988</v>
      </c>
      <c r="O770" s="1">
        <f>SUM(K770:N770)</f>
        <v>21025.340000000004</v>
      </c>
      <c r="P770">
        <v>3210</v>
      </c>
      <c r="Q770" s="1">
        <f>P770+O770</f>
        <v>24235.340000000004</v>
      </c>
      <c r="S770" s="1">
        <f>O770/26</f>
        <v>808.6669230769232</v>
      </c>
      <c r="T770" s="1">
        <f>K770/26/8*2</f>
        <v>168.43596153846158</v>
      </c>
    </row>
    <row r="771">
      <c r="A771" t="str">
        <f>LEFT(B771,2)</f>
        <v>SK</v>
      </c>
      <c r="B771" t="str">
        <v>SK2878</v>
      </c>
      <c r="C771" t="str">
        <v>GURUPRAVEEN SANTHAKUMAR</v>
      </c>
      <c r="D771" t="str">
        <f>IF(E771="PRODUCTION","DIRECT","INDIRECT")</f>
        <v>INDIRECT</v>
      </c>
      <c r="E771" t="str">
        <v>ENGINEERING</v>
      </c>
      <c r="F771" t="str">
        <v>TBM - DC Preparation</v>
      </c>
      <c r="G771" t="str">
        <v>CATEGORY II</v>
      </c>
      <c r="H771">
        <v>9239.12</v>
      </c>
      <c r="I771">
        <v>7750.340000000001</v>
      </c>
      <c r="J771">
        <v>527.88</v>
      </c>
      <c r="K771" s="1">
        <f>SUM(H771:J771)</f>
        <v>17517.340000000004</v>
      </c>
      <c r="L771">
        <v>1950</v>
      </c>
      <c r="M771">
        <f>ROUNDUP(K771*3.25%,0)</f>
        <v>570</v>
      </c>
      <c r="N771">
        <f>IF(G771="CATEGORY II",38,IF(G771="CATEGORY III",39,37))*26</f>
        <v>988</v>
      </c>
      <c r="O771" s="1">
        <f>SUM(K771:N771)</f>
        <v>21025.340000000004</v>
      </c>
      <c r="P771">
        <v>3210</v>
      </c>
      <c r="Q771" s="1">
        <f>P771+O771</f>
        <v>24235.340000000004</v>
      </c>
      <c r="S771" s="1">
        <f>O771/26</f>
        <v>808.6669230769232</v>
      </c>
      <c r="T771" s="1">
        <f>K771/26/8*2</f>
        <v>168.43596153846158</v>
      </c>
    </row>
    <row r="772">
      <c r="A772" t="str">
        <f>LEFT(B772,2)</f>
        <v>SK</v>
      </c>
      <c r="B772" t="str">
        <v>SK2905</v>
      </c>
      <c r="C772" t="str">
        <v>PANKAJ KUMAR</v>
      </c>
      <c r="D772" t="str">
        <f>IF(E772="PRODUCTION","DIRECT","INDIRECT")</f>
        <v>INDIRECT</v>
      </c>
      <c r="E772" t="str">
        <v>QUALITY CONTROL</v>
      </c>
      <c r="F772" t="str">
        <v>Final Finish QA</v>
      </c>
      <c r="G772" t="str">
        <v>CATEGORY II</v>
      </c>
      <c r="H772">
        <v>9239.12</v>
      </c>
      <c r="I772">
        <v>7750.340000000001</v>
      </c>
      <c r="J772">
        <v>527.88</v>
      </c>
      <c r="K772" s="1">
        <f>SUM(H772:J772)</f>
        <v>17517.340000000004</v>
      </c>
      <c r="L772">
        <v>1950</v>
      </c>
      <c r="M772">
        <f>ROUNDUP(K772*3.25%,0)</f>
        <v>570</v>
      </c>
      <c r="N772">
        <f>IF(G772="CATEGORY II",38,IF(G772="CATEGORY III",39,37))*26</f>
        <v>988</v>
      </c>
      <c r="O772" s="1">
        <f>SUM(K772:N772)</f>
        <v>21025.340000000004</v>
      </c>
      <c r="P772">
        <v>3210</v>
      </c>
      <c r="Q772" s="1">
        <f>P772+O772</f>
        <v>24235.340000000004</v>
      </c>
      <c r="S772" s="1">
        <f>O772/26</f>
        <v>808.6669230769232</v>
      </c>
      <c r="T772" s="1">
        <f>K772/26/8*2</f>
        <v>168.43596153846158</v>
      </c>
    </row>
    <row r="773">
      <c r="A773" t="str">
        <f>LEFT(B773,2)</f>
        <v>SK</v>
      </c>
      <c r="B773" t="str">
        <v>SK2913</v>
      </c>
      <c r="C773" t="str">
        <v>ANAND</v>
      </c>
      <c r="D773" t="str">
        <f>IF(E773="PRODUCTION","DIRECT","INDIRECT")</f>
        <v>DIRECT</v>
      </c>
      <c r="E773" t="str">
        <v>PRODUCTION</v>
      </c>
      <c r="F773" t="str">
        <v>BAND BUILDING-P3</v>
      </c>
      <c r="G773" t="str">
        <v>CATEGORY II</v>
      </c>
      <c r="H773">
        <v>9239.12</v>
      </c>
      <c r="I773">
        <v>7750.340000000001</v>
      </c>
      <c r="J773">
        <v>527.88</v>
      </c>
      <c r="K773" s="1">
        <f>SUM(H773:J773)</f>
        <v>17517.340000000004</v>
      </c>
      <c r="L773">
        <v>1950</v>
      </c>
      <c r="M773">
        <f>ROUNDUP(K773*3.25%,0)</f>
        <v>570</v>
      </c>
      <c r="N773">
        <f>IF(G773="CATEGORY II",38,IF(G773="CATEGORY III",39,37))*26</f>
        <v>988</v>
      </c>
      <c r="O773" s="1">
        <f>SUM(K773:N773)</f>
        <v>21025.340000000004</v>
      </c>
      <c r="P773">
        <v>3210</v>
      </c>
      <c r="Q773" s="1">
        <f>P773+O773</f>
        <v>24235.340000000004</v>
      </c>
      <c r="S773" s="1">
        <f>O773/26</f>
        <v>808.6669230769232</v>
      </c>
      <c r="T773" s="1">
        <f>K773/26/8*2</f>
        <v>168.43596153846158</v>
      </c>
    </row>
    <row r="774">
      <c r="A774" t="str">
        <f>LEFT(B774,2)</f>
        <v>SK</v>
      </c>
      <c r="B774" t="str">
        <v>SK2918</v>
      </c>
      <c r="C774" t="str">
        <v>VARGHEESE A</v>
      </c>
      <c r="D774" t="str">
        <f>IF(E774="PRODUCTION","DIRECT","INDIRECT")</f>
        <v>INDIRECT</v>
      </c>
      <c r="E774" t="str">
        <v>ENGINEERING</v>
      </c>
      <c r="F774" t="str">
        <v>EEI-PROJECT</v>
      </c>
      <c r="G774" t="str">
        <v>CATEGORY II</v>
      </c>
      <c r="H774">
        <v>9239.12</v>
      </c>
      <c r="I774">
        <v>7750.340000000001</v>
      </c>
      <c r="J774">
        <v>527.88</v>
      </c>
      <c r="K774" s="1">
        <f>SUM(H774:J774)</f>
        <v>17517.340000000004</v>
      </c>
      <c r="L774">
        <v>1950</v>
      </c>
      <c r="M774">
        <f>ROUNDUP(K774*3.25%,0)</f>
        <v>570</v>
      </c>
      <c r="N774">
        <f>IF(G774="CATEGORY II",38,IF(G774="CATEGORY III",39,37))*26</f>
        <v>988</v>
      </c>
      <c r="O774" s="1">
        <f>SUM(K774:N774)</f>
        <v>21025.340000000004</v>
      </c>
      <c r="P774">
        <v>3210</v>
      </c>
      <c r="Q774" s="1">
        <f>P774+O774</f>
        <v>24235.340000000004</v>
      </c>
      <c r="S774" s="1">
        <f>O774/26</f>
        <v>808.6669230769232</v>
      </c>
      <c r="T774" s="1">
        <f>K774/26/8*2</f>
        <v>168.43596153846158</v>
      </c>
    </row>
    <row r="775">
      <c r="A775" t="str">
        <f>LEFT(B775,2)</f>
        <v>SK</v>
      </c>
      <c r="B775" t="str">
        <v>SK2922</v>
      </c>
      <c r="C775" t="str">
        <v>SELVAMANI</v>
      </c>
      <c r="D775" t="str">
        <f>IF(E775="PRODUCTION","DIRECT","INDIRECT")</f>
        <v>DIRECT</v>
      </c>
      <c r="E775" t="str">
        <v>PRODUCTION</v>
      </c>
      <c r="F775" t="str">
        <v>TYRE BUILDING-P3</v>
      </c>
      <c r="G775" t="str">
        <v>CATEGORY II</v>
      </c>
      <c r="H775">
        <v>9239.12</v>
      </c>
      <c r="I775">
        <v>7750.340000000001</v>
      </c>
      <c r="J775">
        <v>527.88</v>
      </c>
      <c r="K775" s="1">
        <f>SUM(H775:J775)</f>
        <v>17517.340000000004</v>
      </c>
      <c r="L775">
        <v>1950</v>
      </c>
      <c r="M775">
        <f>ROUNDUP(K775*3.25%,0)</f>
        <v>570</v>
      </c>
      <c r="N775">
        <f>IF(G775="CATEGORY II",38,IF(G775="CATEGORY III",39,37))*26</f>
        <v>988</v>
      </c>
      <c r="O775" s="1">
        <f>SUM(K775:N775)</f>
        <v>21025.340000000004</v>
      </c>
      <c r="P775">
        <v>3210</v>
      </c>
      <c r="Q775" s="1">
        <f>P775+O775</f>
        <v>24235.340000000004</v>
      </c>
      <c r="S775" s="1">
        <f>O775/26</f>
        <v>808.6669230769232</v>
      </c>
      <c r="T775" s="1">
        <f>K775/26/8*2</f>
        <v>168.43596153846158</v>
      </c>
    </row>
    <row r="776">
      <c r="A776" t="str">
        <f>LEFT(B776,2)</f>
        <v>SK</v>
      </c>
      <c r="B776" t="str">
        <v>SK2923</v>
      </c>
      <c r="C776" t="str">
        <v>AJAY</v>
      </c>
      <c r="D776" t="str">
        <f>IF(E776="PRODUCTION","DIRECT","INDIRECT")</f>
        <v>DIRECT</v>
      </c>
      <c r="E776" t="str">
        <v>PRODUCTION</v>
      </c>
      <c r="F776" t="str">
        <v>TYRE BUILDING-P3</v>
      </c>
      <c r="G776" t="str">
        <v>CATEGORY II</v>
      </c>
      <c r="H776">
        <v>9239.12</v>
      </c>
      <c r="I776">
        <v>7750.340000000001</v>
      </c>
      <c r="J776">
        <v>527.88</v>
      </c>
      <c r="K776" s="1">
        <f>SUM(H776:J776)</f>
        <v>17517.340000000004</v>
      </c>
      <c r="L776">
        <v>1950</v>
      </c>
      <c r="M776">
        <f>ROUNDUP(K776*3.25%,0)</f>
        <v>570</v>
      </c>
      <c r="N776">
        <f>IF(G776="CATEGORY II",38,IF(G776="CATEGORY III",39,37))*26</f>
        <v>988</v>
      </c>
      <c r="O776" s="1">
        <f>SUM(K776:N776)</f>
        <v>21025.340000000004</v>
      </c>
      <c r="P776">
        <v>3210</v>
      </c>
      <c r="Q776" s="1">
        <f>P776+O776</f>
        <v>24235.340000000004</v>
      </c>
      <c r="S776" s="1">
        <f>O776/26</f>
        <v>808.6669230769232</v>
      </c>
      <c r="T776" s="1">
        <f>K776/26/8*2</f>
        <v>168.43596153846158</v>
      </c>
    </row>
    <row r="777">
      <c r="A777" t="str">
        <f>LEFT(B777,2)</f>
        <v>SK</v>
      </c>
      <c r="B777" t="str">
        <v>SK2924</v>
      </c>
      <c r="C777" t="str">
        <v>DARMBIR KUMAR RAM</v>
      </c>
      <c r="D777" t="str">
        <f>IF(E777="PRODUCTION","DIRECT","INDIRECT")</f>
        <v>DIRECT</v>
      </c>
      <c r="E777" t="str">
        <v>PRODUCTION</v>
      </c>
      <c r="F777" t="str">
        <v>TYRE BUILDING-P3</v>
      </c>
      <c r="G777" t="str">
        <v>CATEGORY II</v>
      </c>
      <c r="H777">
        <v>9239.12</v>
      </c>
      <c r="I777">
        <v>7750.340000000001</v>
      </c>
      <c r="J777">
        <v>527.88</v>
      </c>
      <c r="K777" s="1">
        <f>SUM(H777:J777)</f>
        <v>17517.340000000004</v>
      </c>
      <c r="L777">
        <v>1950</v>
      </c>
      <c r="M777">
        <f>ROUNDUP(K777*3.25%,0)</f>
        <v>570</v>
      </c>
      <c r="N777">
        <f>IF(G777="CATEGORY II",38,IF(G777="CATEGORY III",39,37))*26</f>
        <v>988</v>
      </c>
      <c r="O777" s="1">
        <f>SUM(K777:N777)</f>
        <v>21025.340000000004</v>
      </c>
      <c r="P777">
        <v>3210</v>
      </c>
      <c r="Q777" s="1">
        <f>P777+O777</f>
        <v>24235.340000000004</v>
      </c>
      <c r="S777" s="1">
        <f>O777/26</f>
        <v>808.6669230769232</v>
      </c>
      <c r="T777" s="1">
        <f>K777/26/8*2</f>
        <v>168.43596153846158</v>
      </c>
    </row>
    <row r="778">
      <c r="A778" t="str">
        <f>LEFT(B778,2)</f>
        <v>SK</v>
      </c>
      <c r="B778" t="str">
        <v>SK2926</v>
      </c>
      <c r="C778" t="str">
        <v>ARUMUGANAINAR A</v>
      </c>
      <c r="D778" t="str">
        <f>IF(E778="PRODUCTION","DIRECT","INDIRECT")</f>
        <v>INDIRECT</v>
      </c>
      <c r="E778" t="str">
        <v>ENGINEERING</v>
      </c>
      <c r="F778" t="str">
        <v>EEI -CURING</v>
      </c>
      <c r="G778" t="str">
        <v>CATEGORY II</v>
      </c>
      <c r="H778">
        <v>9239.12</v>
      </c>
      <c r="I778">
        <v>7750.340000000001</v>
      </c>
      <c r="J778">
        <v>527.88</v>
      </c>
      <c r="K778" s="1">
        <f>SUM(H778:J778)</f>
        <v>17517.340000000004</v>
      </c>
      <c r="L778">
        <v>1950</v>
      </c>
      <c r="M778">
        <f>ROUNDUP(K778*3.25%,0)</f>
        <v>570</v>
      </c>
      <c r="N778">
        <f>IF(G778="CATEGORY II",38,IF(G778="CATEGORY III",39,37))*26</f>
        <v>988</v>
      </c>
      <c r="O778" s="1">
        <f>SUM(K778:N778)</f>
        <v>21025.340000000004</v>
      </c>
      <c r="P778">
        <v>3210</v>
      </c>
      <c r="Q778" s="1">
        <f>P778+O778</f>
        <v>24235.340000000004</v>
      </c>
      <c r="S778" s="1">
        <f>O778/26</f>
        <v>808.6669230769232</v>
      </c>
      <c r="T778" s="1">
        <f>K778/26/8*2</f>
        <v>168.43596153846158</v>
      </c>
    </row>
    <row r="779">
      <c r="A779" t="str">
        <f>LEFT(B779,2)</f>
        <v>SK</v>
      </c>
      <c r="B779" t="str">
        <v>SK2927</v>
      </c>
      <c r="C779" t="str">
        <v>MARIKANNAN</v>
      </c>
      <c r="D779" t="str">
        <f>IF(E779="PRODUCTION","DIRECT","INDIRECT")</f>
        <v>DIRECT</v>
      </c>
      <c r="E779" t="str">
        <v>PRODUCTION</v>
      </c>
      <c r="F779" t="str">
        <v>YANTHAI</v>
      </c>
      <c r="G779" t="str">
        <v>CATEGORY II</v>
      </c>
      <c r="H779">
        <v>9239.12</v>
      </c>
      <c r="I779">
        <v>7750.340000000001</v>
      </c>
      <c r="J779">
        <v>527.88</v>
      </c>
      <c r="K779" s="1">
        <f>SUM(H779:J779)</f>
        <v>17517.340000000004</v>
      </c>
      <c r="L779">
        <v>1950</v>
      </c>
      <c r="M779">
        <f>ROUNDUP(K779*3.25%,0)</f>
        <v>570</v>
      </c>
      <c r="N779">
        <f>IF(G779="CATEGORY II",38,IF(G779="CATEGORY III",39,37))*26</f>
        <v>988</v>
      </c>
      <c r="O779" s="1">
        <f>SUM(K779:N779)</f>
        <v>21025.340000000004</v>
      </c>
      <c r="P779">
        <v>3210</v>
      </c>
      <c r="Q779" s="1">
        <f>P779+O779</f>
        <v>24235.340000000004</v>
      </c>
      <c r="S779" s="1">
        <f>O779/26</f>
        <v>808.6669230769232</v>
      </c>
      <c r="T779" s="1">
        <f>K779/26/8*2</f>
        <v>168.43596153846158</v>
      </c>
    </row>
    <row r="780">
      <c r="A780" t="str">
        <f>LEFT(B780,2)</f>
        <v>SK</v>
      </c>
      <c r="B780" t="str">
        <v>SK2933</v>
      </c>
      <c r="C780" t="str">
        <v>THULASIMANI</v>
      </c>
      <c r="D780" t="str">
        <f>IF(E780="PRODUCTION","DIRECT","INDIRECT")</f>
        <v>DIRECT</v>
      </c>
      <c r="E780" t="str">
        <v>PRODUCTION</v>
      </c>
      <c r="F780" t="str">
        <v>TYRE BUILDING-P3</v>
      </c>
      <c r="G780" t="str">
        <v>CATEGORY II</v>
      </c>
      <c r="H780">
        <v>9239.12</v>
      </c>
      <c r="I780">
        <v>7750.340000000001</v>
      </c>
      <c r="J780">
        <v>527.88</v>
      </c>
      <c r="K780" s="1">
        <f>SUM(H780:J780)</f>
        <v>17517.340000000004</v>
      </c>
      <c r="L780">
        <v>1950</v>
      </c>
      <c r="M780">
        <f>ROUNDUP(K780*3.25%,0)</f>
        <v>570</v>
      </c>
      <c r="N780">
        <f>IF(G780="CATEGORY II",38,IF(G780="CATEGORY III",39,37))*26</f>
        <v>988</v>
      </c>
      <c r="O780" s="1">
        <f>SUM(K780:N780)</f>
        <v>21025.340000000004</v>
      </c>
      <c r="P780">
        <v>3210</v>
      </c>
      <c r="Q780" s="1">
        <f>P780+O780</f>
        <v>24235.340000000004</v>
      </c>
      <c r="S780" s="1">
        <f>O780/26</f>
        <v>808.6669230769232</v>
      </c>
      <c r="T780" s="1">
        <f>K780/26/8*2</f>
        <v>168.43596153846158</v>
      </c>
    </row>
    <row r="781">
      <c r="A781" t="str">
        <f>LEFT(B781,2)</f>
        <v>SK</v>
      </c>
      <c r="B781" t="str">
        <v>SK2940</v>
      </c>
      <c r="C781" t="str">
        <v>ESAKKIMUTHU</v>
      </c>
      <c r="D781" t="str">
        <f>IF(E781="PRODUCTION","DIRECT","INDIRECT")</f>
        <v>DIRECT</v>
      </c>
      <c r="E781" t="str">
        <v>PRODUCTION</v>
      </c>
      <c r="F781" t="str">
        <v>BIAS MARANGONI&amp;BESTRY</v>
      </c>
      <c r="G781" t="str">
        <v>CATEGORY II</v>
      </c>
      <c r="H781">
        <v>9239.12</v>
      </c>
      <c r="I781">
        <v>7750.340000000001</v>
      </c>
      <c r="J781">
        <v>527.88</v>
      </c>
      <c r="K781" s="1">
        <f>SUM(H781:J781)</f>
        <v>17517.340000000004</v>
      </c>
      <c r="L781">
        <v>1950</v>
      </c>
      <c r="M781">
        <f>ROUNDUP(K781*3.25%,0)</f>
        <v>570</v>
      </c>
      <c r="N781">
        <f>IF(G781="CATEGORY II",38,IF(G781="CATEGORY III",39,37))*26</f>
        <v>988</v>
      </c>
      <c r="O781" s="1">
        <f>SUM(K781:N781)</f>
        <v>21025.340000000004</v>
      </c>
      <c r="P781">
        <v>3210</v>
      </c>
      <c r="Q781" s="1">
        <f>P781+O781</f>
        <v>24235.340000000004</v>
      </c>
      <c r="S781" s="1">
        <f>O781/26</f>
        <v>808.6669230769232</v>
      </c>
      <c r="T781" s="1">
        <f>K781/26/8*2</f>
        <v>168.43596153846158</v>
      </c>
    </row>
    <row r="782">
      <c r="A782" t="str">
        <f>LEFT(B782,2)</f>
        <v>SK</v>
      </c>
      <c r="B782" t="str">
        <v>SK2942</v>
      </c>
      <c r="C782" t="str">
        <v>A SENTHILKUMAR</v>
      </c>
      <c r="D782" t="str">
        <f>IF(E782="PRODUCTION","DIRECT","INDIRECT")</f>
        <v>INDIRECT</v>
      </c>
      <c r="E782" t="str">
        <v>ENGINEERING</v>
      </c>
      <c r="F782" t="str">
        <v>TBM - DC Preparation</v>
      </c>
      <c r="G782" t="str">
        <v>CATEGORY II</v>
      </c>
      <c r="H782">
        <v>9239.12</v>
      </c>
      <c r="I782">
        <v>7750.340000000001</v>
      </c>
      <c r="J782">
        <v>527.88</v>
      </c>
      <c r="K782" s="1">
        <f>SUM(H782:J782)</f>
        <v>17517.340000000004</v>
      </c>
      <c r="L782">
        <v>1950</v>
      </c>
      <c r="M782">
        <f>ROUNDUP(K782*3.25%,0)</f>
        <v>570</v>
      </c>
      <c r="N782">
        <f>IF(G782="CATEGORY II",38,IF(G782="CATEGORY III",39,37))*26</f>
        <v>988</v>
      </c>
      <c r="O782" s="1">
        <f>SUM(K782:N782)</f>
        <v>21025.340000000004</v>
      </c>
      <c r="P782">
        <v>3210</v>
      </c>
      <c r="Q782" s="1">
        <f>P782+O782</f>
        <v>24235.340000000004</v>
      </c>
      <c r="S782" s="1">
        <f>O782/26</f>
        <v>808.6669230769232</v>
      </c>
      <c r="T782" s="1">
        <f>K782/26/8*2</f>
        <v>168.43596153846158</v>
      </c>
    </row>
    <row r="783">
      <c r="A783" t="str">
        <f>LEFT(B783,2)</f>
        <v>SK</v>
      </c>
      <c r="B783" t="str">
        <v>SK2945</v>
      </c>
      <c r="C783" t="str">
        <v>KALIMUTHU SUDALAI</v>
      </c>
      <c r="D783" t="str">
        <f>IF(E783="PRODUCTION","DIRECT","INDIRECT")</f>
        <v>DIRECT</v>
      </c>
      <c r="E783" t="str">
        <v>PRODUCTION</v>
      </c>
      <c r="F783" t="str">
        <v>TYRE BUILDING-P3</v>
      </c>
      <c r="G783" t="str">
        <v>CATEGORY II</v>
      </c>
      <c r="H783">
        <v>9239.12</v>
      </c>
      <c r="I783">
        <v>7750.340000000001</v>
      </c>
      <c r="J783">
        <v>527.88</v>
      </c>
      <c r="K783" s="1">
        <f>SUM(H783:J783)</f>
        <v>17517.340000000004</v>
      </c>
      <c r="L783">
        <v>1950</v>
      </c>
      <c r="M783">
        <f>ROUNDUP(K783*3.25%,0)</f>
        <v>570</v>
      </c>
      <c r="N783">
        <f>IF(G783="CATEGORY II",38,IF(G783="CATEGORY III",39,37))*26</f>
        <v>988</v>
      </c>
      <c r="O783" s="1">
        <f>SUM(K783:N783)</f>
        <v>21025.340000000004</v>
      </c>
      <c r="P783">
        <v>3210</v>
      </c>
      <c r="Q783" s="1">
        <f>P783+O783</f>
        <v>24235.340000000004</v>
      </c>
      <c r="S783" s="1">
        <f>O783/26</f>
        <v>808.6669230769232</v>
      </c>
      <c r="T783" s="1">
        <f>K783/26/8*2</f>
        <v>168.43596153846158</v>
      </c>
    </row>
    <row r="784">
      <c r="A784" t="str">
        <f>LEFT(B784,2)</f>
        <v>SK</v>
      </c>
      <c r="B784" t="str">
        <v>SK2952</v>
      </c>
      <c r="C784" t="str">
        <v>BALMURUGAN</v>
      </c>
      <c r="D784" t="str">
        <f>IF(E784="PRODUCTION","DIRECT","INDIRECT")</f>
        <v>DIRECT</v>
      </c>
      <c r="E784" t="str">
        <v>PRODUCTION</v>
      </c>
      <c r="F784" t="str">
        <v>BAND BUILDING-P1</v>
      </c>
      <c r="G784" t="str">
        <v>CATEGORY II</v>
      </c>
      <c r="H784">
        <v>9239.12</v>
      </c>
      <c r="I784">
        <v>7750.340000000001</v>
      </c>
      <c r="J784">
        <v>527.88</v>
      </c>
      <c r="K784" s="1">
        <f>SUM(H784:J784)</f>
        <v>17517.340000000004</v>
      </c>
      <c r="L784">
        <v>1950</v>
      </c>
      <c r="M784">
        <f>ROUNDUP(K784*3.25%,0)</f>
        <v>570</v>
      </c>
      <c r="N784">
        <f>IF(G784="CATEGORY II",38,IF(G784="CATEGORY III",39,37))*26</f>
        <v>988</v>
      </c>
      <c r="O784" s="1">
        <f>SUM(K784:N784)</f>
        <v>21025.340000000004</v>
      </c>
      <c r="P784">
        <v>3210</v>
      </c>
      <c r="Q784" s="1">
        <f>P784+O784</f>
        <v>24235.340000000004</v>
      </c>
      <c r="S784" s="1">
        <f>O784/26</f>
        <v>808.6669230769232</v>
      </c>
      <c r="T784" s="1">
        <f>K784/26/8*2</f>
        <v>168.43596153846158</v>
      </c>
    </row>
    <row r="785">
      <c r="A785" t="str">
        <f>LEFT(B785,2)</f>
        <v>SK</v>
      </c>
      <c r="B785" t="str">
        <v>SK2962</v>
      </c>
      <c r="C785" t="str">
        <v>PRAKASH S</v>
      </c>
      <c r="D785" t="str">
        <f>IF(E785="PRODUCTION","DIRECT","INDIRECT")</f>
        <v>INDIRECT</v>
      </c>
      <c r="E785" t="str">
        <v>ENGINEERING</v>
      </c>
      <c r="F785" t="str">
        <v>MOULD SHOP</v>
      </c>
      <c r="G785" t="str">
        <v>CATEGORY II</v>
      </c>
      <c r="H785">
        <v>9239.12</v>
      </c>
      <c r="I785">
        <v>7750.340000000001</v>
      </c>
      <c r="J785">
        <v>527.88</v>
      </c>
      <c r="K785" s="1">
        <f>SUM(H785:J785)</f>
        <v>17517.340000000004</v>
      </c>
      <c r="L785">
        <v>1950</v>
      </c>
      <c r="M785">
        <f>ROUNDUP(K785*3.25%,0)</f>
        <v>570</v>
      </c>
      <c r="N785">
        <f>IF(G785="CATEGORY II",38,IF(G785="CATEGORY III",39,37))*26</f>
        <v>988</v>
      </c>
      <c r="O785" s="1">
        <f>SUM(K785:N785)</f>
        <v>21025.340000000004</v>
      </c>
      <c r="P785">
        <v>3210</v>
      </c>
      <c r="Q785" s="1">
        <f>P785+O785</f>
        <v>24235.340000000004</v>
      </c>
      <c r="S785" s="1">
        <f>O785/26</f>
        <v>808.6669230769232</v>
      </c>
      <c r="T785" s="1">
        <f>K785/26/8*2</f>
        <v>168.43596153846158</v>
      </c>
    </row>
    <row r="786">
      <c r="A786" t="str">
        <f>LEFT(B786,2)</f>
        <v>SK</v>
      </c>
      <c r="B786" t="str">
        <v>SK2990</v>
      </c>
      <c r="C786" t="str">
        <v>ASIR DEVASAHAYAM T</v>
      </c>
      <c r="D786" t="str">
        <f>IF(E786="PRODUCTION","DIRECT","INDIRECT")</f>
        <v>DIRECT</v>
      </c>
      <c r="E786" t="str">
        <v>PRODUCTION</v>
      </c>
      <c r="F786" t="str">
        <v>BAND BUILDING-P1</v>
      </c>
      <c r="G786" t="str">
        <v>CATEGORY II</v>
      </c>
      <c r="H786">
        <v>9239.12</v>
      </c>
      <c r="I786">
        <v>7750.340000000001</v>
      </c>
      <c r="J786">
        <v>477.88</v>
      </c>
      <c r="K786" s="1">
        <f>SUM(H786:J786)</f>
        <v>17467.340000000004</v>
      </c>
      <c r="L786">
        <v>1950</v>
      </c>
      <c r="M786">
        <f>ROUNDUP(K786*3.25%,0)</f>
        <v>568</v>
      </c>
      <c r="N786">
        <f>IF(G786="CATEGORY II",38,IF(G786="CATEGORY III",39,37))*26</f>
        <v>988</v>
      </c>
      <c r="O786" s="1">
        <f>SUM(K786:N786)</f>
        <v>20973.340000000004</v>
      </c>
      <c r="P786">
        <v>2925</v>
      </c>
      <c r="Q786" s="1">
        <f>P786+O786</f>
        <v>23898.340000000004</v>
      </c>
      <c r="S786" s="1">
        <f>O786/26</f>
        <v>806.6669230769232</v>
      </c>
      <c r="T786" s="1">
        <f>K786/26/8*2</f>
        <v>167.95519230769236</v>
      </c>
    </row>
    <row r="787">
      <c r="A787" t="str">
        <f>LEFT(B787,2)</f>
        <v>SK</v>
      </c>
      <c r="B787" t="str">
        <v>SK2994</v>
      </c>
      <c r="C787" t="str">
        <v>PARVATHINATHAN GANAPATHI</v>
      </c>
      <c r="D787" t="str">
        <f>IF(E787="PRODUCTION","DIRECT","INDIRECT")</f>
        <v>DIRECT</v>
      </c>
      <c r="E787" t="str">
        <v>PRODUCTION</v>
      </c>
      <c r="F787" t="str">
        <v>LINER DRESSING</v>
      </c>
      <c r="G787" t="str">
        <v>CATEGORY II</v>
      </c>
      <c r="H787">
        <v>9239.12</v>
      </c>
      <c r="I787">
        <v>7750.340000000001</v>
      </c>
      <c r="J787">
        <v>477.88</v>
      </c>
      <c r="K787" s="1">
        <f>SUM(H787:J787)</f>
        <v>17467.340000000004</v>
      </c>
      <c r="L787">
        <v>1950</v>
      </c>
      <c r="M787">
        <f>ROUNDUP(K787*3.25%,0)</f>
        <v>568</v>
      </c>
      <c r="N787">
        <f>IF(G787="CATEGORY II",38,IF(G787="CATEGORY III",39,37))*26</f>
        <v>988</v>
      </c>
      <c r="O787" s="1">
        <f>SUM(K787:N787)</f>
        <v>20973.340000000004</v>
      </c>
      <c r="P787">
        <v>2925</v>
      </c>
      <c r="Q787" s="1">
        <f>P787+O787</f>
        <v>23898.340000000004</v>
      </c>
      <c r="S787" s="1">
        <f>O787/26</f>
        <v>806.6669230769232</v>
      </c>
      <c r="T787" s="1">
        <f>K787/26/8*2</f>
        <v>167.95519230769236</v>
      </c>
    </row>
    <row r="788">
      <c r="A788" t="str">
        <f>LEFT(B788,2)</f>
        <v>SK</v>
      </c>
      <c r="B788" t="str">
        <v>SK2995</v>
      </c>
      <c r="C788" t="str">
        <v>AROCKIARAJ</v>
      </c>
      <c r="D788" t="str">
        <f>IF(E788="PRODUCTION","DIRECT","INDIRECT")</f>
        <v>DIRECT</v>
      </c>
      <c r="E788" t="str">
        <v>PRODUCTION</v>
      </c>
      <c r="F788" t="str">
        <v>LINER DRESSING</v>
      </c>
      <c r="G788" t="str">
        <v>CATEGORY II</v>
      </c>
      <c r="H788">
        <v>9239.12</v>
      </c>
      <c r="I788">
        <v>7750.340000000001</v>
      </c>
      <c r="J788">
        <v>477.88</v>
      </c>
      <c r="K788" s="1">
        <f>SUM(H788:J788)</f>
        <v>17467.340000000004</v>
      </c>
      <c r="L788">
        <v>1950</v>
      </c>
      <c r="M788">
        <f>ROUNDUP(K788*3.25%,0)</f>
        <v>568</v>
      </c>
      <c r="N788">
        <f>IF(G788="CATEGORY II",38,IF(G788="CATEGORY III",39,37))*26</f>
        <v>988</v>
      </c>
      <c r="O788" s="1">
        <f>SUM(K788:N788)</f>
        <v>20973.340000000004</v>
      </c>
      <c r="P788">
        <v>2925</v>
      </c>
      <c r="Q788" s="1">
        <f>P788+O788</f>
        <v>23898.340000000004</v>
      </c>
      <c r="S788" s="1">
        <f>O788/26</f>
        <v>806.6669230769232</v>
      </c>
      <c r="T788" s="1">
        <f>K788/26/8*2</f>
        <v>167.95519230769236</v>
      </c>
    </row>
    <row r="789">
      <c r="A789" t="str">
        <f>LEFT(B789,2)</f>
        <v>SK</v>
      </c>
      <c r="B789" t="str">
        <v>SK2999</v>
      </c>
      <c r="C789" t="str">
        <v>SUBBIAH M</v>
      </c>
      <c r="D789" t="str">
        <f>IF(E789="PRODUCTION","DIRECT","INDIRECT")</f>
        <v>DIRECT</v>
      </c>
      <c r="E789" t="str">
        <v>PRODUCTION</v>
      </c>
      <c r="F789" t="str">
        <v>SALVAGE</v>
      </c>
      <c r="G789" t="str">
        <v>CATEGORY II</v>
      </c>
      <c r="H789">
        <v>9239.12</v>
      </c>
      <c r="I789">
        <v>7750.340000000001</v>
      </c>
      <c r="J789">
        <v>477.88</v>
      </c>
      <c r="K789" s="1">
        <f>SUM(H789:J789)</f>
        <v>17467.340000000004</v>
      </c>
      <c r="L789">
        <v>1950</v>
      </c>
      <c r="M789">
        <f>ROUNDUP(K789*3.25%,0)</f>
        <v>568</v>
      </c>
      <c r="N789">
        <f>IF(G789="CATEGORY II",38,IF(G789="CATEGORY III",39,37))*26</f>
        <v>988</v>
      </c>
      <c r="O789" s="1">
        <f>SUM(K789:N789)</f>
        <v>20973.340000000004</v>
      </c>
      <c r="P789">
        <v>2925</v>
      </c>
      <c r="Q789" s="1">
        <f>P789+O789</f>
        <v>23898.340000000004</v>
      </c>
      <c r="S789" s="1">
        <f>O789/26</f>
        <v>806.6669230769232</v>
      </c>
      <c r="T789" s="1">
        <f>K789/26/8*2</f>
        <v>167.95519230769236</v>
      </c>
    </row>
    <row r="790">
      <c r="A790" t="str">
        <f>LEFT(B790,2)</f>
        <v>SK</v>
      </c>
      <c r="B790" t="str">
        <v>SK3006</v>
      </c>
      <c r="C790" t="str">
        <v>CHELLAPANDI G</v>
      </c>
      <c r="D790" t="str">
        <f>IF(E790="PRODUCTION","DIRECT","INDIRECT")</f>
        <v>DIRECT</v>
      </c>
      <c r="E790" t="str">
        <v>PRODUCTION</v>
      </c>
      <c r="F790" t="str">
        <v>SALVAGE</v>
      </c>
      <c r="G790" t="str">
        <v>CATEGORY II</v>
      </c>
      <c r="H790">
        <v>9239.12</v>
      </c>
      <c r="I790">
        <v>7750.340000000001</v>
      </c>
      <c r="J790">
        <v>477.88</v>
      </c>
      <c r="K790" s="1">
        <f>SUM(H790:J790)</f>
        <v>17467.340000000004</v>
      </c>
      <c r="L790">
        <v>1950</v>
      </c>
      <c r="M790">
        <f>ROUNDUP(K790*3.25%,0)</f>
        <v>568</v>
      </c>
      <c r="N790">
        <f>IF(G790="CATEGORY II",38,IF(G790="CATEGORY III",39,37))*26</f>
        <v>988</v>
      </c>
      <c r="O790" s="1">
        <f>SUM(K790:N790)</f>
        <v>20973.340000000004</v>
      </c>
      <c r="P790">
        <v>2925</v>
      </c>
      <c r="Q790" s="1">
        <f>P790+O790</f>
        <v>23898.340000000004</v>
      </c>
      <c r="S790" s="1">
        <f>O790/26</f>
        <v>806.6669230769232</v>
      </c>
      <c r="T790" s="1">
        <f>K790/26/8*2</f>
        <v>167.95519230769236</v>
      </c>
    </row>
    <row r="791">
      <c r="A791" t="str">
        <f>LEFT(B791,2)</f>
        <v>SK</v>
      </c>
      <c r="B791" t="str">
        <v>SK3009</v>
      </c>
      <c r="C791" t="str">
        <v>VEERAMANI</v>
      </c>
      <c r="D791" t="str">
        <f>IF(E791="PRODUCTION","DIRECT","INDIRECT")</f>
        <v>DIRECT</v>
      </c>
      <c r="E791" t="str">
        <v>PRODUCTION</v>
      </c>
      <c r="F791" t="str">
        <v>SALVAGE</v>
      </c>
      <c r="G791" t="str">
        <v>CATEGORY II</v>
      </c>
      <c r="H791">
        <v>9239.12</v>
      </c>
      <c r="I791">
        <v>7750.340000000001</v>
      </c>
      <c r="J791">
        <v>477.88</v>
      </c>
      <c r="K791" s="1">
        <f>SUM(H791:J791)</f>
        <v>17467.340000000004</v>
      </c>
      <c r="L791">
        <v>1950</v>
      </c>
      <c r="M791">
        <f>ROUNDUP(K791*3.25%,0)</f>
        <v>568</v>
      </c>
      <c r="N791">
        <f>IF(G791="CATEGORY II",38,IF(G791="CATEGORY III",39,37))*26</f>
        <v>988</v>
      </c>
      <c r="O791" s="1">
        <f>SUM(K791:N791)</f>
        <v>20973.340000000004</v>
      </c>
      <c r="P791">
        <v>2925</v>
      </c>
      <c r="Q791" s="1">
        <f>P791+O791</f>
        <v>23898.340000000004</v>
      </c>
      <c r="S791" s="1">
        <f>O791/26</f>
        <v>806.6669230769232</v>
      </c>
      <c r="T791" s="1">
        <f>K791/26/8*2</f>
        <v>167.95519230769236</v>
      </c>
    </row>
    <row r="792">
      <c r="A792" t="str">
        <f>LEFT(B792,2)</f>
        <v>SK</v>
      </c>
      <c r="B792" t="str">
        <v>SK3010</v>
      </c>
      <c r="C792" t="str">
        <v>MATHAVAN</v>
      </c>
      <c r="D792" t="str">
        <f>IF(E792="PRODUCTION","DIRECT","INDIRECT")</f>
        <v>DIRECT</v>
      </c>
      <c r="E792" t="str">
        <v>PRODUCTION</v>
      </c>
      <c r="F792" t="str">
        <v>EXTRUDER</v>
      </c>
      <c r="G792" t="str">
        <v>CATEGORY II</v>
      </c>
      <c r="H792">
        <v>9239.12</v>
      </c>
      <c r="I792">
        <v>7750.340000000001</v>
      </c>
      <c r="J792">
        <v>477.88</v>
      </c>
      <c r="K792" s="1">
        <f>SUM(H792:J792)</f>
        <v>17467.340000000004</v>
      </c>
      <c r="L792">
        <v>1950</v>
      </c>
      <c r="M792">
        <f>ROUNDUP(K792*3.25%,0)</f>
        <v>568</v>
      </c>
      <c r="N792">
        <f>IF(G792="CATEGORY II",38,IF(G792="CATEGORY III",39,37))*26</f>
        <v>988</v>
      </c>
      <c r="O792" s="1">
        <f>SUM(K792:N792)</f>
        <v>20973.340000000004</v>
      </c>
      <c r="P792">
        <v>2925</v>
      </c>
      <c r="Q792" s="1">
        <f>P792+O792</f>
        <v>23898.340000000004</v>
      </c>
      <c r="S792" s="1">
        <f>O792/26</f>
        <v>806.6669230769232</v>
      </c>
      <c r="T792" s="1">
        <f>K792/26/8*2</f>
        <v>167.95519230769236</v>
      </c>
    </row>
    <row r="793">
      <c r="A793" t="str">
        <f>LEFT(B793,2)</f>
        <v>SK</v>
      </c>
      <c r="B793" t="str">
        <v>SK3012</v>
      </c>
      <c r="C793" t="str">
        <v>PANDARAM</v>
      </c>
      <c r="D793" t="str">
        <f>IF(E793="PRODUCTION","DIRECT","INDIRECT")</f>
        <v>DIRECT</v>
      </c>
      <c r="E793" t="str">
        <v>PRODUCTION</v>
      </c>
      <c r="F793" t="str">
        <v>EXTRUDER</v>
      </c>
      <c r="G793" t="str">
        <v>CATEGORY II</v>
      </c>
      <c r="H793">
        <v>9239.12</v>
      </c>
      <c r="I793">
        <v>7750.340000000001</v>
      </c>
      <c r="J793">
        <v>477.88</v>
      </c>
      <c r="K793" s="1">
        <f>SUM(H793:J793)</f>
        <v>17467.340000000004</v>
      </c>
      <c r="L793">
        <v>1950</v>
      </c>
      <c r="M793">
        <f>ROUNDUP(K793*3.25%,0)</f>
        <v>568</v>
      </c>
      <c r="N793">
        <f>IF(G793="CATEGORY II",38,IF(G793="CATEGORY III",39,37))*26</f>
        <v>988</v>
      </c>
      <c r="O793" s="1">
        <f>SUM(K793:N793)</f>
        <v>20973.340000000004</v>
      </c>
      <c r="P793">
        <v>2925</v>
      </c>
      <c r="Q793" s="1">
        <f>P793+O793</f>
        <v>23898.340000000004</v>
      </c>
      <c r="S793" s="1">
        <f>O793/26</f>
        <v>806.6669230769232</v>
      </c>
      <c r="T793" s="1">
        <f>K793/26/8*2</f>
        <v>167.95519230769236</v>
      </c>
    </row>
    <row r="794">
      <c r="A794" t="str">
        <f>LEFT(B794,2)</f>
        <v>SK</v>
      </c>
      <c r="B794" t="str">
        <v>SK3014</v>
      </c>
      <c r="C794" t="str">
        <v>KALI PERUMAL D</v>
      </c>
      <c r="D794" t="str">
        <f>IF(E794="PRODUCTION","DIRECT","INDIRECT")</f>
        <v>DIRECT</v>
      </c>
      <c r="E794" t="str">
        <v>PRODUCTION</v>
      </c>
      <c r="F794" t="str">
        <v>EXTRUDER</v>
      </c>
      <c r="G794" t="str">
        <v>CATEGORY II</v>
      </c>
      <c r="H794">
        <v>9239.12</v>
      </c>
      <c r="I794">
        <v>7750.340000000001</v>
      </c>
      <c r="J794">
        <v>477.88</v>
      </c>
      <c r="K794" s="1">
        <f>SUM(H794:J794)</f>
        <v>17467.340000000004</v>
      </c>
      <c r="L794">
        <v>1950</v>
      </c>
      <c r="M794">
        <f>ROUNDUP(K794*3.25%,0)</f>
        <v>568</v>
      </c>
      <c r="N794">
        <f>IF(G794="CATEGORY II",38,IF(G794="CATEGORY III",39,37))*26</f>
        <v>988</v>
      </c>
      <c r="O794" s="1">
        <f>SUM(K794:N794)</f>
        <v>20973.340000000004</v>
      </c>
      <c r="P794">
        <v>2925</v>
      </c>
      <c r="Q794" s="1">
        <f>P794+O794</f>
        <v>23898.340000000004</v>
      </c>
      <c r="S794" s="1">
        <f>O794/26</f>
        <v>806.6669230769232</v>
      </c>
      <c r="T794" s="1">
        <f>K794/26/8*2</f>
        <v>167.95519230769236</v>
      </c>
    </row>
    <row r="795">
      <c r="A795" t="str">
        <f>LEFT(B795,2)</f>
        <v>SK</v>
      </c>
      <c r="B795" t="str">
        <v>SK3015</v>
      </c>
      <c r="C795" t="str">
        <v>RAJENDREN</v>
      </c>
      <c r="D795" t="str">
        <f>IF(E795="PRODUCTION","DIRECT","INDIRECT")</f>
        <v>DIRECT</v>
      </c>
      <c r="E795" t="str">
        <v>PRODUCTION</v>
      </c>
      <c r="F795" t="str">
        <v>EXTRUDER</v>
      </c>
      <c r="G795" t="str">
        <v>CATEGORY II</v>
      </c>
      <c r="H795">
        <v>9239.12</v>
      </c>
      <c r="I795">
        <v>7750.340000000001</v>
      </c>
      <c r="J795">
        <v>477.88</v>
      </c>
      <c r="K795" s="1">
        <f>SUM(H795:J795)</f>
        <v>17467.340000000004</v>
      </c>
      <c r="L795">
        <v>1950</v>
      </c>
      <c r="M795">
        <f>ROUNDUP(K795*3.25%,0)</f>
        <v>568</v>
      </c>
      <c r="N795">
        <f>IF(G795="CATEGORY II",38,IF(G795="CATEGORY III",39,37))*26</f>
        <v>988</v>
      </c>
      <c r="O795" s="1">
        <f>SUM(K795:N795)</f>
        <v>20973.340000000004</v>
      </c>
      <c r="P795">
        <v>2925</v>
      </c>
      <c r="Q795" s="1">
        <f>P795+O795</f>
        <v>23898.340000000004</v>
      </c>
      <c r="S795" s="1">
        <f>O795/26</f>
        <v>806.6669230769232</v>
      </c>
      <c r="T795" s="1">
        <f>K795/26/8*2</f>
        <v>167.95519230769236</v>
      </c>
    </row>
    <row r="796">
      <c r="A796" t="str">
        <f>LEFT(B796,2)</f>
        <v>SK</v>
      </c>
      <c r="B796" t="str">
        <v>SK3016</v>
      </c>
      <c r="C796" t="str">
        <v>MARI MUTHU</v>
      </c>
      <c r="D796" t="str">
        <f>IF(E796="PRODUCTION","DIRECT","INDIRECT")</f>
        <v>DIRECT</v>
      </c>
      <c r="E796" t="str">
        <v>PRODUCTION</v>
      </c>
      <c r="F796" t="str">
        <v>BEAD WINDING</v>
      </c>
      <c r="G796" t="str">
        <v>CATEGORY II</v>
      </c>
      <c r="H796">
        <v>9239.12</v>
      </c>
      <c r="I796">
        <v>7750.340000000001</v>
      </c>
      <c r="J796">
        <v>477.88</v>
      </c>
      <c r="K796" s="1">
        <f>SUM(H796:J796)</f>
        <v>17467.340000000004</v>
      </c>
      <c r="L796">
        <v>1950</v>
      </c>
      <c r="M796">
        <f>ROUNDUP(K796*3.25%,0)</f>
        <v>568</v>
      </c>
      <c r="N796">
        <f>IF(G796="CATEGORY II",38,IF(G796="CATEGORY III",39,37))*26</f>
        <v>988</v>
      </c>
      <c r="O796" s="1">
        <f>SUM(K796:N796)</f>
        <v>20973.340000000004</v>
      </c>
      <c r="P796">
        <v>2925</v>
      </c>
      <c r="Q796" s="1">
        <f>P796+O796</f>
        <v>23898.340000000004</v>
      </c>
      <c r="S796" s="1">
        <f>O796/26</f>
        <v>806.6669230769232</v>
      </c>
      <c r="T796" s="1">
        <f>K796/26/8*2</f>
        <v>167.95519230769236</v>
      </c>
    </row>
    <row r="797">
      <c r="A797" t="str">
        <f>LEFT(B797,2)</f>
        <v>SK</v>
      </c>
      <c r="B797" t="str">
        <v>SK3020</v>
      </c>
      <c r="C797" t="str">
        <v>SIVANANTHAM</v>
      </c>
      <c r="D797" t="str">
        <f>IF(E797="PRODUCTION","DIRECT","INDIRECT")</f>
        <v>DIRECT</v>
      </c>
      <c r="E797" t="str">
        <v>PRODUCTION</v>
      </c>
      <c r="F797" t="str">
        <v>EXTRUDER</v>
      </c>
      <c r="G797" t="str">
        <v>CATEGORY II</v>
      </c>
      <c r="H797">
        <v>9239.12</v>
      </c>
      <c r="I797">
        <v>7750.340000000001</v>
      </c>
      <c r="J797">
        <v>477.88</v>
      </c>
      <c r="K797" s="1">
        <f>SUM(H797:J797)</f>
        <v>17467.340000000004</v>
      </c>
      <c r="L797">
        <v>1950</v>
      </c>
      <c r="M797">
        <f>ROUNDUP(K797*3.25%,0)</f>
        <v>568</v>
      </c>
      <c r="N797">
        <f>IF(G797="CATEGORY II",38,IF(G797="CATEGORY III",39,37))*26</f>
        <v>988</v>
      </c>
      <c r="O797" s="1">
        <f>SUM(K797:N797)</f>
        <v>20973.340000000004</v>
      </c>
      <c r="P797">
        <v>2925</v>
      </c>
      <c r="Q797" s="1">
        <f>P797+O797</f>
        <v>23898.340000000004</v>
      </c>
      <c r="S797" s="1">
        <f>O797/26</f>
        <v>806.6669230769232</v>
      </c>
      <c r="T797" s="1">
        <f>K797/26/8*2</f>
        <v>167.95519230769236</v>
      </c>
    </row>
    <row r="798">
      <c r="A798" t="str">
        <f>LEFT(B798,2)</f>
        <v>SK</v>
      </c>
      <c r="B798" t="str">
        <v>SK3023</v>
      </c>
      <c r="C798" t="str">
        <v>SELVAGANAPATHY</v>
      </c>
      <c r="D798" t="str">
        <f>IF(E798="PRODUCTION","DIRECT","INDIRECT")</f>
        <v>INDIRECT</v>
      </c>
      <c r="E798" t="str">
        <v>ENGINEERING</v>
      </c>
      <c r="F798" t="str">
        <v>MOULD SHOP</v>
      </c>
      <c r="G798" t="str">
        <v>CATEGORY II</v>
      </c>
      <c r="H798">
        <v>9239.12</v>
      </c>
      <c r="I798">
        <v>7750.340000000001</v>
      </c>
      <c r="J798">
        <v>477.88</v>
      </c>
      <c r="K798" s="1">
        <f>SUM(H798:J798)</f>
        <v>17467.340000000004</v>
      </c>
      <c r="L798">
        <v>1950</v>
      </c>
      <c r="M798">
        <f>ROUNDUP(K798*3.25%,0)</f>
        <v>568</v>
      </c>
      <c r="N798">
        <f>IF(G798="CATEGORY II",38,IF(G798="CATEGORY III",39,37))*26</f>
        <v>988</v>
      </c>
      <c r="O798" s="1">
        <f>SUM(K798:N798)</f>
        <v>20973.340000000004</v>
      </c>
      <c r="P798">
        <v>2925</v>
      </c>
      <c r="Q798" s="1">
        <f>P798+O798</f>
        <v>23898.340000000004</v>
      </c>
      <c r="S798" s="1">
        <f>O798/26</f>
        <v>806.6669230769232</v>
      </c>
      <c r="T798" s="1">
        <f>K798/26/8*2</f>
        <v>167.95519230769236</v>
      </c>
    </row>
    <row r="799">
      <c r="A799" t="str">
        <f>LEFT(B799,2)</f>
        <v>SK</v>
      </c>
      <c r="B799" t="str">
        <v>SK3033</v>
      </c>
      <c r="C799" t="str">
        <v>MUTHUSUNDAR PONNUSAMY</v>
      </c>
      <c r="D799" t="str">
        <f>IF(E799="PRODUCTION","DIRECT","INDIRECT")</f>
        <v>DIRECT</v>
      </c>
      <c r="E799" t="str">
        <v>PRODUCTION</v>
      </c>
      <c r="F799" t="str">
        <v>TYRE CURING</v>
      </c>
      <c r="G799" t="str">
        <v>CATEGORY II</v>
      </c>
      <c r="H799">
        <v>9239.12</v>
      </c>
      <c r="I799">
        <v>7750.340000000001</v>
      </c>
      <c r="J799">
        <v>477.88</v>
      </c>
      <c r="K799" s="1">
        <f>SUM(H799:J799)</f>
        <v>17467.340000000004</v>
      </c>
      <c r="L799">
        <v>1950</v>
      </c>
      <c r="M799">
        <f>ROUNDUP(K799*3.25%,0)</f>
        <v>568</v>
      </c>
      <c r="N799">
        <f>IF(G799="CATEGORY II",38,IF(G799="CATEGORY III",39,37))*26</f>
        <v>988</v>
      </c>
      <c r="O799" s="1">
        <f>SUM(K799:N799)</f>
        <v>20973.340000000004</v>
      </c>
      <c r="P799">
        <v>2925</v>
      </c>
      <c r="Q799" s="1">
        <f>P799+O799</f>
        <v>23898.340000000004</v>
      </c>
      <c r="S799" s="1">
        <f>O799/26</f>
        <v>806.6669230769232</v>
      </c>
      <c r="T799" s="1">
        <f>K799/26/8*2</f>
        <v>167.95519230769236</v>
      </c>
    </row>
    <row r="800">
      <c r="A800" t="str">
        <f>LEFT(B800,2)</f>
        <v>SK</v>
      </c>
      <c r="B800" t="str">
        <v>SK3034</v>
      </c>
      <c r="C800" t="str">
        <v>LAKSHMANAN MATHI PONNUSAMY</v>
      </c>
      <c r="D800" t="str">
        <f>IF(E800="PRODUCTION","DIRECT","INDIRECT")</f>
        <v>DIRECT</v>
      </c>
      <c r="E800" t="str">
        <v>PRODUCTION</v>
      </c>
      <c r="F800" t="str">
        <v>TYRE CURING</v>
      </c>
      <c r="G800" t="str">
        <v>CATEGORY II</v>
      </c>
      <c r="H800">
        <v>9239.12</v>
      </c>
      <c r="I800">
        <v>7750.340000000001</v>
      </c>
      <c r="J800">
        <v>477.88</v>
      </c>
      <c r="K800" s="1">
        <f>SUM(H800:J800)</f>
        <v>17467.340000000004</v>
      </c>
      <c r="L800">
        <v>1950</v>
      </c>
      <c r="M800">
        <f>ROUNDUP(K800*3.25%,0)</f>
        <v>568</v>
      </c>
      <c r="N800">
        <f>IF(G800="CATEGORY II",38,IF(G800="CATEGORY III",39,37))*26</f>
        <v>988</v>
      </c>
      <c r="O800" s="1">
        <f>SUM(K800:N800)</f>
        <v>20973.340000000004</v>
      </c>
      <c r="P800">
        <v>2925</v>
      </c>
      <c r="Q800" s="1">
        <f>P800+O800</f>
        <v>23898.340000000004</v>
      </c>
      <c r="S800" s="1">
        <f>O800/26</f>
        <v>806.6669230769232</v>
      </c>
      <c r="T800" s="1">
        <f>K800/26/8*2</f>
        <v>167.95519230769236</v>
      </c>
    </row>
    <row r="801">
      <c r="A801" t="str">
        <f>LEFT(B801,2)</f>
        <v>SK</v>
      </c>
      <c r="B801" t="str">
        <v>SK3052</v>
      </c>
      <c r="C801" t="str">
        <v>DURAIPANDI</v>
      </c>
      <c r="D801" t="str">
        <f>IF(E801="PRODUCTION","DIRECT","INDIRECT")</f>
        <v>DIRECT</v>
      </c>
      <c r="E801" t="str">
        <v>PRODUCTION</v>
      </c>
      <c r="F801" t="str">
        <v>BIAS CUTTING-1</v>
      </c>
      <c r="G801" t="str">
        <v>CATEGORY II</v>
      </c>
      <c r="H801">
        <v>9239.12</v>
      </c>
      <c r="I801">
        <v>7750.340000000001</v>
      </c>
      <c r="J801">
        <v>477.88</v>
      </c>
      <c r="K801" s="1">
        <f>SUM(H801:J801)</f>
        <v>17467.340000000004</v>
      </c>
      <c r="L801">
        <v>1950</v>
      </c>
      <c r="M801">
        <f>ROUNDUP(K801*3.25%,0)</f>
        <v>568</v>
      </c>
      <c r="N801">
        <f>IF(G801="CATEGORY II",38,IF(G801="CATEGORY III",39,37))*26</f>
        <v>988</v>
      </c>
      <c r="O801" s="1">
        <f>SUM(K801:N801)</f>
        <v>20973.340000000004</v>
      </c>
      <c r="P801">
        <v>2925</v>
      </c>
      <c r="Q801" s="1">
        <f>P801+O801</f>
        <v>23898.340000000004</v>
      </c>
      <c r="S801" s="1">
        <f>O801/26</f>
        <v>806.6669230769232</v>
      </c>
      <c r="T801" s="1">
        <f>K801/26/8*2</f>
        <v>167.95519230769236</v>
      </c>
    </row>
    <row r="802">
      <c r="A802" t="str">
        <f>LEFT(B802,2)</f>
        <v>SK</v>
      </c>
      <c r="B802" t="str">
        <v>SK3056</v>
      </c>
      <c r="C802" t="str">
        <v>NATARAJAN S</v>
      </c>
      <c r="D802" t="str">
        <f>IF(E802="PRODUCTION","DIRECT","INDIRECT")</f>
        <v>DIRECT</v>
      </c>
      <c r="E802" t="str">
        <v>PRODUCTION</v>
      </c>
      <c r="F802" t="str">
        <v>3 ROLL-P2</v>
      </c>
      <c r="G802" t="str">
        <v>CATEGORY II</v>
      </c>
      <c r="H802">
        <v>9239.12</v>
      </c>
      <c r="I802">
        <v>7750.340000000001</v>
      </c>
      <c r="J802">
        <v>477.88</v>
      </c>
      <c r="K802" s="1">
        <f>SUM(H802:J802)</f>
        <v>17467.340000000004</v>
      </c>
      <c r="L802">
        <v>1950</v>
      </c>
      <c r="M802">
        <f>ROUNDUP(K802*3.25%,0)</f>
        <v>568</v>
      </c>
      <c r="N802">
        <f>IF(G802="CATEGORY II",38,IF(G802="CATEGORY III",39,37))*26</f>
        <v>988</v>
      </c>
      <c r="O802" s="1">
        <f>SUM(K802:N802)</f>
        <v>20973.340000000004</v>
      </c>
      <c r="P802">
        <v>2925</v>
      </c>
      <c r="Q802" s="1">
        <f>P802+O802</f>
        <v>23898.340000000004</v>
      </c>
      <c r="S802" s="1">
        <f>O802/26</f>
        <v>806.6669230769232</v>
      </c>
      <c r="T802" s="1">
        <f>K802/26/8*2</f>
        <v>167.95519230769236</v>
      </c>
    </row>
    <row r="803">
      <c r="A803" t="str">
        <f>LEFT(B803,2)</f>
        <v>SK</v>
      </c>
      <c r="B803" t="str">
        <v>SK3078</v>
      </c>
      <c r="C803" t="str">
        <v>MARIAPPAN C</v>
      </c>
      <c r="D803" t="str">
        <f>IF(E803="PRODUCTION","DIRECT","INDIRECT")</f>
        <v>INDIRECT</v>
      </c>
      <c r="E803" t="str">
        <v>ENGINEERING</v>
      </c>
      <c r="F803" t="str">
        <v>MOULD SHOP</v>
      </c>
      <c r="G803" t="str">
        <v>CATEGORY II</v>
      </c>
      <c r="H803">
        <v>9239.12</v>
      </c>
      <c r="I803">
        <v>7750.340000000001</v>
      </c>
      <c r="J803">
        <v>477.88</v>
      </c>
      <c r="K803" s="1">
        <f>SUM(H803:J803)</f>
        <v>17467.340000000004</v>
      </c>
      <c r="L803">
        <v>1950</v>
      </c>
      <c r="M803">
        <f>ROUNDUP(K803*3.25%,0)</f>
        <v>568</v>
      </c>
      <c r="N803">
        <f>IF(G803="CATEGORY II",38,IF(G803="CATEGORY III",39,37))*26</f>
        <v>988</v>
      </c>
      <c r="O803" s="1">
        <f>SUM(K803:N803)</f>
        <v>20973.340000000004</v>
      </c>
      <c r="P803">
        <v>2925</v>
      </c>
      <c r="Q803" s="1">
        <f>P803+O803</f>
        <v>23898.340000000004</v>
      </c>
      <c r="S803" s="1">
        <f>O803/26</f>
        <v>806.6669230769232</v>
      </c>
      <c r="T803" s="1">
        <f>K803/26/8*2</f>
        <v>167.95519230769236</v>
      </c>
    </row>
    <row r="804">
      <c r="A804" t="str">
        <f>LEFT(B804,2)</f>
        <v>SK</v>
      </c>
      <c r="B804" t="str">
        <v>SK3103</v>
      </c>
      <c r="C804" t="str">
        <v>ROUSHAN KUMAR</v>
      </c>
      <c r="D804" t="str">
        <f>IF(E804="PRODUCTION","DIRECT","INDIRECT")</f>
        <v>DIRECT</v>
      </c>
      <c r="E804" t="str">
        <v>PRODUCTION</v>
      </c>
      <c r="F804" t="str">
        <v>TYRE BUILDING-P1</v>
      </c>
      <c r="G804" t="str">
        <v>CATEGORY II</v>
      </c>
      <c r="H804">
        <v>9239.12</v>
      </c>
      <c r="I804">
        <v>7750.340000000001</v>
      </c>
      <c r="J804">
        <v>477.88</v>
      </c>
      <c r="K804" s="1">
        <f>SUM(H804:J804)</f>
        <v>17467.340000000004</v>
      </c>
      <c r="L804">
        <v>1950</v>
      </c>
      <c r="M804">
        <f>ROUNDUP(K804*3.25%,0)</f>
        <v>568</v>
      </c>
      <c r="N804">
        <f>IF(G804="CATEGORY II",38,IF(G804="CATEGORY III",39,37))*26</f>
        <v>988</v>
      </c>
      <c r="O804" s="1">
        <f>SUM(K804:N804)</f>
        <v>20973.340000000004</v>
      </c>
      <c r="P804">
        <v>2925</v>
      </c>
      <c r="Q804" s="1">
        <f>P804+O804</f>
        <v>23898.340000000004</v>
      </c>
      <c r="S804" s="1">
        <f>O804/26</f>
        <v>806.6669230769232</v>
      </c>
      <c r="T804" s="1">
        <f>K804/26/8*2</f>
        <v>167.95519230769236</v>
      </c>
    </row>
    <row r="805">
      <c r="A805" t="str">
        <f>LEFT(B805,2)</f>
        <v>SK</v>
      </c>
      <c r="B805" t="str">
        <v>SK3116</v>
      </c>
      <c r="C805" t="str">
        <v>SURESH</v>
      </c>
      <c r="D805" t="str">
        <f>IF(E805="PRODUCTION","DIRECT","INDIRECT")</f>
        <v>DIRECT</v>
      </c>
      <c r="E805" t="str">
        <v>PRODUCTION</v>
      </c>
      <c r="F805" t="str">
        <v>TYRE BUILDING-P3</v>
      </c>
      <c r="G805" t="str">
        <v>CATEGORY II</v>
      </c>
      <c r="H805">
        <v>9239.12</v>
      </c>
      <c r="I805">
        <v>7750.340000000001</v>
      </c>
      <c r="J805">
        <v>477.88</v>
      </c>
      <c r="K805" s="1">
        <f>SUM(H805:J805)</f>
        <v>17467.340000000004</v>
      </c>
      <c r="L805">
        <v>1950</v>
      </c>
      <c r="M805">
        <f>ROUNDUP(K805*3.25%,0)</f>
        <v>568</v>
      </c>
      <c r="N805">
        <f>IF(G805="CATEGORY II",38,IF(G805="CATEGORY III",39,37))*26</f>
        <v>988</v>
      </c>
      <c r="O805" s="1">
        <f>SUM(K805:N805)</f>
        <v>20973.340000000004</v>
      </c>
      <c r="P805">
        <v>2925</v>
      </c>
      <c r="Q805" s="1">
        <f>P805+O805</f>
        <v>23898.340000000004</v>
      </c>
      <c r="S805" s="1">
        <f>O805/26</f>
        <v>806.6669230769232</v>
      </c>
      <c r="T805" s="1">
        <f>K805/26/8*2</f>
        <v>167.95519230769236</v>
      </c>
    </row>
    <row r="806">
      <c r="A806" t="str">
        <f>LEFT(B806,2)</f>
        <v>SK</v>
      </c>
      <c r="B806" t="str">
        <v>SK3117</v>
      </c>
      <c r="C806" t="str">
        <v>SHRAWAN RAM</v>
      </c>
      <c r="D806" t="str">
        <f>IF(E806="PRODUCTION","DIRECT","INDIRECT")</f>
        <v>DIRECT</v>
      </c>
      <c r="E806" t="str">
        <v>PRODUCTION</v>
      </c>
      <c r="F806" t="str">
        <v>GT REPAIR</v>
      </c>
      <c r="G806" t="str">
        <v>CATEGORY II</v>
      </c>
      <c r="H806">
        <v>9239.12</v>
      </c>
      <c r="I806">
        <v>7750.340000000001</v>
      </c>
      <c r="J806">
        <v>477.88</v>
      </c>
      <c r="K806" s="1">
        <f>SUM(H806:J806)</f>
        <v>17467.340000000004</v>
      </c>
      <c r="L806">
        <v>1950</v>
      </c>
      <c r="M806">
        <f>ROUNDUP(K806*3.25%,0)</f>
        <v>568</v>
      </c>
      <c r="N806">
        <f>IF(G806="CATEGORY II",38,IF(G806="CATEGORY III",39,37))*26</f>
        <v>988</v>
      </c>
      <c r="O806" s="1">
        <f>SUM(K806:N806)</f>
        <v>20973.340000000004</v>
      </c>
      <c r="P806">
        <v>2925</v>
      </c>
      <c r="Q806" s="1">
        <f>P806+O806</f>
        <v>23898.340000000004</v>
      </c>
      <c r="S806" s="1">
        <f>O806/26</f>
        <v>806.6669230769232</v>
      </c>
      <c r="T806" s="1">
        <f>K806/26/8*2</f>
        <v>167.95519230769236</v>
      </c>
    </row>
    <row r="807">
      <c r="A807" t="str">
        <f>LEFT(B807,2)</f>
        <v>SK</v>
      </c>
      <c r="B807" t="str">
        <v>SK3125</v>
      </c>
      <c r="C807" t="str">
        <v>SANTHOSH SINGH</v>
      </c>
      <c r="D807" t="str">
        <f>IF(E807="PRODUCTION","DIRECT","INDIRECT")</f>
        <v>DIRECT</v>
      </c>
      <c r="E807" t="str">
        <v>PRODUCTION</v>
      </c>
      <c r="F807" t="str">
        <v>BIAS CUTTING-2</v>
      </c>
      <c r="G807" t="str">
        <v>CATEGORY II</v>
      </c>
      <c r="H807">
        <v>9239.12</v>
      </c>
      <c r="I807">
        <v>7750.340000000001</v>
      </c>
      <c r="J807">
        <v>477.88</v>
      </c>
      <c r="K807" s="1">
        <f>SUM(H807:J807)</f>
        <v>17467.340000000004</v>
      </c>
      <c r="L807">
        <v>1950</v>
      </c>
      <c r="M807">
        <f>ROUNDUP(K807*3.25%,0)</f>
        <v>568</v>
      </c>
      <c r="N807">
        <f>IF(G807="CATEGORY II",38,IF(G807="CATEGORY III",39,37))*26</f>
        <v>988</v>
      </c>
      <c r="O807" s="1">
        <f>SUM(K807:N807)</f>
        <v>20973.340000000004</v>
      </c>
      <c r="P807">
        <v>2925</v>
      </c>
      <c r="Q807" s="1">
        <f>P807+O807</f>
        <v>23898.340000000004</v>
      </c>
      <c r="S807" s="1">
        <f>O807/26</f>
        <v>806.6669230769232</v>
      </c>
      <c r="T807" s="1">
        <f>K807/26/8*2</f>
        <v>167.95519230769236</v>
      </c>
    </row>
    <row r="808">
      <c r="A808" t="str">
        <f>LEFT(B808,2)</f>
        <v>SK</v>
      </c>
      <c r="B808" t="str">
        <v>SK3141</v>
      </c>
      <c r="C808" t="str">
        <v>SUBASH</v>
      </c>
      <c r="D808" t="str">
        <f>IF(E808="PRODUCTION","DIRECT","INDIRECT")</f>
        <v>INDIRECT</v>
      </c>
      <c r="E808" t="str">
        <v>QUALITY CONTROL</v>
      </c>
      <c r="F808" t="str">
        <v>Ware House QA</v>
      </c>
      <c r="G808" t="str">
        <v>CATEGORY II</v>
      </c>
      <c r="H808">
        <v>9239.12</v>
      </c>
      <c r="I808">
        <v>7750.340000000001</v>
      </c>
      <c r="J808">
        <v>477.88</v>
      </c>
      <c r="K808" s="1">
        <f>SUM(H808:J808)</f>
        <v>17467.340000000004</v>
      </c>
      <c r="L808">
        <v>1950</v>
      </c>
      <c r="M808">
        <f>ROUNDUP(K808*3.25%,0)</f>
        <v>568</v>
      </c>
      <c r="N808">
        <f>IF(G808="CATEGORY II",38,IF(G808="CATEGORY III",39,37))*26</f>
        <v>988</v>
      </c>
      <c r="O808" s="1">
        <f>SUM(K808:N808)</f>
        <v>20973.340000000004</v>
      </c>
      <c r="P808">
        <v>2925</v>
      </c>
      <c r="Q808" s="1">
        <f>P808+O808</f>
        <v>23898.340000000004</v>
      </c>
      <c r="S808" s="1">
        <f>O808/26</f>
        <v>806.6669230769232</v>
      </c>
      <c r="T808" s="1">
        <f>K808/26/8*2</f>
        <v>167.95519230769236</v>
      </c>
    </row>
    <row r="809">
      <c r="A809" t="str">
        <f>LEFT(B809,2)</f>
        <v>SK</v>
      </c>
      <c r="B809" t="str">
        <v>SK3155</v>
      </c>
      <c r="C809" t="str">
        <v>MUTHU</v>
      </c>
      <c r="D809" t="str">
        <f>IF(E809="PRODUCTION","DIRECT","INDIRECT")</f>
        <v>DIRECT</v>
      </c>
      <c r="E809" t="str">
        <v>PRODUCTION</v>
      </c>
      <c r="F809" t="str">
        <v>EXTRUDER</v>
      </c>
      <c r="G809" t="str">
        <v>CATEGORY II</v>
      </c>
      <c r="H809">
        <v>9239.12</v>
      </c>
      <c r="I809">
        <v>7750.340000000001</v>
      </c>
      <c r="J809">
        <v>477.88</v>
      </c>
      <c r="K809" s="1">
        <f>SUM(H809:J809)</f>
        <v>17467.340000000004</v>
      </c>
      <c r="L809">
        <v>1950</v>
      </c>
      <c r="M809">
        <f>ROUNDUP(K809*3.25%,0)</f>
        <v>568</v>
      </c>
      <c r="N809">
        <f>IF(G809="CATEGORY II",38,IF(G809="CATEGORY III",39,37))*26</f>
        <v>988</v>
      </c>
      <c r="O809" s="1">
        <f>SUM(K809:N809)</f>
        <v>20973.340000000004</v>
      </c>
      <c r="P809">
        <v>2925</v>
      </c>
      <c r="Q809" s="1">
        <f>P809+O809</f>
        <v>23898.340000000004</v>
      </c>
      <c r="S809" s="1">
        <f>O809/26</f>
        <v>806.6669230769232</v>
      </c>
      <c r="T809" s="1">
        <f>K809/26/8*2</f>
        <v>167.95519230769236</v>
      </c>
    </row>
    <row r="810">
      <c r="A810" t="str">
        <f>LEFT(B810,2)</f>
        <v>SK</v>
      </c>
      <c r="B810" t="str">
        <v>SK3159</v>
      </c>
      <c r="C810" t="str">
        <v>D AJITH</v>
      </c>
      <c r="D810" t="str">
        <f>IF(E810="PRODUCTION","DIRECT","INDIRECT")</f>
        <v>DIRECT</v>
      </c>
      <c r="E810" t="str">
        <v>PRODUCTION</v>
      </c>
      <c r="F810" t="str">
        <v>TYRE BUILDING-P1</v>
      </c>
      <c r="G810" t="str">
        <v>CATEGORY II</v>
      </c>
      <c r="H810">
        <v>9239.12</v>
      </c>
      <c r="I810">
        <v>7750.340000000001</v>
      </c>
      <c r="J810">
        <v>477.88</v>
      </c>
      <c r="K810" s="1">
        <f>SUM(H810:J810)</f>
        <v>17467.340000000004</v>
      </c>
      <c r="L810">
        <v>1950</v>
      </c>
      <c r="M810">
        <f>ROUNDUP(K810*3.25%,0)</f>
        <v>568</v>
      </c>
      <c r="N810">
        <f>IF(G810="CATEGORY II",38,IF(G810="CATEGORY III",39,37))*26</f>
        <v>988</v>
      </c>
      <c r="O810" s="1">
        <f>SUM(K810:N810)</f>
        <v>20973.340000000004</v>
      </c>
      <c r="P810">
        <v>2925</v>
      </c>
      <c r="Q810" s="1">
        <f>P810+O810</f>
        <v>23898.340000000004</v>
      </c>
      <c r="S810" s="1">
        <f>O810/26</f>
        <v>806.6669230769232</v>
      </c>
      <c r="T810" s="1">
        <f>K810/26/8*2</f>
        <v>167.95519230769236</v>
      </c>
    </row>
    <row r="811">
      <c r="A811" t="str">
        <f>LEFT(B811,2)</f>
        <v>SK</v>
      </c>
      <c r="B811" t="str">
        <v>SK3160</v>
      </c>
      <c r="C811" t="str">
        <v>SELVAKUMAR K</v>
      </c>
      <c r="D811" t="str">
        <f>IF(E811="PRODUCTION","DIRECT","INDIRECT")</f>
        <v>DIRECT</v>
      </c>
      <c r="E811" t="str">
        <v>PRODUCTION</v>
      </c>
      <c r="F811" t="str">
        <v>TYRE BUILDING-P1</v>
      </c>
      <c r="G811" t="str">
        <v>CATEGORY II</v>
      </c>
      <c r="H811">
        <v>9239.12</v>
      </c>
      <c r="I811">
        <v>7750.340000000001</v>
      </c>
      <c r="J811">
        <v>477.88</v>
      </c>
      <c r="K811" s="1">
        <f>SUM(H811:J811)</f>
        <v>17467.340000000004</v>
      </c>
      <c r="L811">
        <v>1950</v>
      </c>
      <c r="M811">
        <f>ROUNDUP(K811*3.25%,0)</f>
        <v>568</v>
      </c>
      <c r="N811">
        <f>IF(G811="CATEGORY II",38,IF(G811="CATEGORY III",39,37))*26</f>
        <v>988</v>
      </c>
      <c r="O811" s="1">
        <f>SUM(K811:N811)</f>
        <v>20973.340000000004</v>
      </c>
      <c r="P811">
        <v>2925</v>
      </c>
      <c r="Q811" s="1">
        <f>P811+O811</f>
        <v>23898.340000000004</v>
      </c>
      <c r="S811" s="1">
        <f>O811/26</f>
        <v>806.6669230769232</v>
      </c>
      <c r="T811" s="1">
        <f>K811/26/8*2</f>
        <v>167.95519230769236</v>
      </c>
    </row>
    <row r="812">
      <c r="A812" t="str">
        <f>LEFT(B812,2)</f>
        <v>SK</v>
      </c>
      <c r="B812" t="str">
        <v>SK3161</v>
      </c>
      <c r="C812" t="str">
        <v>M ALEXSANDAR MOSES</v>
      </c>
      <c r="D812" t="str">
        <f>IF(E812="PRODUCTION","DIRECT","INDIRECT")</f>
        <v>DIRECT</v>
      </c>
      <c r="E812" t="str">
        <v>PRODUCTION</v>
      </c>
      <c r="F812" t="str">
        <v>TYRE BUILDING-P1</v>
      </c>
      <c r="G812" t="str">
        <v>CATEGORY II</v>
      </c>
      <c r="H812">
        <v>9239.12</v>
      </c>
      <c r="I812">
        <v>7750.340000000001</v>
      </c>
      <c r="J812">
        <v>477.88</v>
      </c>
      <c r="K812" s="1">
        <f>SUM(H812:J812)</f>
        <v>17467.340000000004</v>
      </c>
      <c r="L812">
        <v>1950</v>
      </c>
      <c r="M812">
        <f>ROUNDUP(K812*3.25%,0)</f>
        <v>568</v>
      </c>
      <c r="N812">
        <f>IF(G812="CATEGORY II",38,IF(G812="CATEGORY III",39,37))*26</f>
        <v>988</v>
      </c>
      <c r="O812" s="1">
        <f>SUM(K812:N812)</f>
        <v>20973.340000000004</v>
      </c>
      <c r="P812">
        <v>2925</v>
      </c>
      <c r="Q812" s="1">
        <f>P812+O812</f>
        <v>23898.340000000004</v>
      </c>
      <c r="S812" s="1">
        <f>O812/26</f>
        <v>806.6669230769232</v>
      </c>
      <c r="T812" s="1">
        <f>K812/26/8*2</f>
        <v>167.95519230769236</v>
      </c>
    </row>
    <row r="813">
      <c r="A813" t="str">
        <f>LEFT(B813,2)</f>
        <v>SK</v>
      </c>
      <c r="B813" t="str">
        <v>SK3166</v>
      </c>
      <c r="C813" t="str">
        <v>GOPALAKRISHNAN P</v>
      </c>
      <c r="D813" t="str">
        <f>IF(E813="PRODUCTION","DIRECT","INDIRECT")</f>
        <v>INDIRECT</v>
      </c>
      <c r="E813" t="str">
        <v>TECHNICAL</v>
      </c>
      <c r="F813" t="str">
        <v>TECH MOULD SHOP</v>
      </c>
      <c r="G813" t="str">
        <v>CATEGORY II</v>
      </c>
      <c r="H813">
        <v>9239.12</v>
      </c>
      <c r="I813">
        <v>7750.340000000001</v>
      </c>
      <c r="J813">
        <v>477.88</v>
      </c>
      <c r="K813" s="1">
        <f>SUM(H813:J813)</f>
        <v>17467.340000000004</v>
      </c>
      <c r="L813">
        <v>1950</v>
      </c>
      <c r="M813">
        <f>ROUNDUP(K813*3.25%,0)</f>
        <v>568</v>
      </c>
      <c r="N813">
        <f>IF(G813="CATEGORY II",38,IF(G813="CATEGORY III",39,37))*26</f>
        <v>988</v>
      </c>
      <c r="O813" s="1">
        <f>SUM(K813:N813)</f>
        <v>20973.340000000004</v>
      </c>
      <c r="P813">
        <v>2925</v>
      </c>
      <c r="Q813" s="1">
        <f>P813+O813</f>
        <v>23898.340000000004</v>
      </c>
      <c r="S813" s="1">
        <f>O813/26</f>
        <v>806.6669230769232</v>
      </c>
      <c r="T813" s="1">
        <f>K813/26/8*2</f>
        <v>167.95519230769236</v>
      </c>
    </row>
    <row r="814">
      <c r="A814" t="str">
        <f>LEFT(B814,2)</f>
        <v>SK</v>
      </c>
      <c r="B814" t="str">
        <v>SK3174</v>
      </c>
      <c r="C814" t="str">
        <v>SUNIL ORAON</v>
      </c>
      <c r="D814" t="str">
        <f>IF(E814="PRODUCTION","DIRECT","INDIRECT")</f>
        <v>DIRECT</v>
      </c>
      <c r="E814" t="str">
        <v>PRODUCTION</v>
      </c>
      <c r="F814" t="str">
        <v>TYRE CURING</v>
      </c>
      <c r="G814" t="str">
        <v>CATEGORY I</v>
      </c>
      <c r="H814">
        <v>8693.12</v>
      </c>
      <c r="I814">
        <v>7750.340000000001</v>
      </c>
      <c r="J814">
        <v>447.88</v>
      </c>
      <c r="K814" s="1">
        <f>SUM(H814:J814)</f>
        <v>16891.340000000004</v>
      </c>
      <c r="L814">
        <v>1950</v>
      </c>
      <c r="M814">
        <f>ROUNDUP(K814*3.25%,0)</f>
        <v>549</v>
      </c>
      <c r="N814">
        <f>IF(G814="CATEGORY II",38,IF(G814="CATEGORY III",39,37))*26</f>
        <v>962</v>
      </c>
      <c r="O814" s="1">
        <f>SUM(K814:N814)</f>
        <v>20352.340000000004</v>
      </c>
      <c r="P814">
        <v>2450</v>
      </c>
      <c r="Q814" s="1">
        <f>P814+O814</f>
        <v>22802.340000000004</v>
      </c>
      <c r="S814" s="1">
        <f>O814/26</f>
        <v>782.7823076923079</v>
      </c>
      <c r="T814" s="1">
        <f>K814/26/8*2</f>
        <v>162.4167307692308</v>
      </c>
    </row>
    <row r="815">
      <c r="A815" t="str">
        <f>LEFT(B815,2)</f>
        <v>SK</v>
      </c>
      <c r="B815" t="str">
        <v>SK3194</v>
      </c>
      <c r="C815" t="str">
        <v>ESAKKIMUTHU MATHI</v>
      </c>
      <c r="D815" t="str">
        <f>IF(E815="PRODUCTION","DIRECT","INDIRECT")</f>
        <v>INDIRECT</v>
      </c>
      <c r="E815" t="str">
        <v>ENGINEERING</v>
      </c>
      <c r="F815" t="str">
        <v>TBM - DC Preparation</v>
      </c>
      <c r="G815" t="str">
        <v>CATEGORY I</v>
      </c>
      <c r="H815">
        <v>8693.12</v>
      </c>
      <c r="I815">
        <v>7750.340000000001</v>
      </c>
      <c r="J815">
        <v>447.88</v>
      </c>
      <c r="K815" s="1">
        <f>SUM(H815:J815)</f>
        <v>16891.340000000004</v>
      </c>
      <c r="L815">
        <v>1950</v>
      </c>
      <c r="M815">
        <f>ROUNDUP(K815*3.25%,0)</f>
        <v>549</v>
      </c>
      <c r="N815">
        <f>IF(G815="CATEGORY II",38,IF(G815="CATEGORY III",39,37))*26</f>
        <v>962</v>
      </c>
      <c r="O815" s="1">
        <f>SUM(K815:N815)</f>
        <v>20352.340000000004</v>
      </c>
      <c r="P815">
        <v>2450</v>
      </c>
      <c r="Q815" s="1">
        <f>P815+O815</f>
        <v>22802.340000000004</v>
      </c>
      <c r="S815" s="1">
        <f>O815/26</f>
        <v>782.7823076923079</v>
      </c>
      <c r="T815" s="1">
        <f>K815/26/8*2</f>
        <v>162.4167307692308</v>
      </c>
    </row>
    <row r="816">
      <c r="A816" t="str">
        <f>LEFT(B816,2)</f>
        <v>SK</v>
      </c>
      <c r="B816" t="str">
        <v>SK3229</v>
      </c>
      <c r="C816" t="str">
        <v>PERIYA RAMA KRISHNAN</v>
      </c>
      <c r="D816" t="str">
        <f>IF(E816="PRODUCTION","DIRECT","INDIRECT")</f>
        <v>DIRECT</v>
      </c>
      <c r="E816" t="str">
        <v>PRODUCTION</v>
      </c>
      <c r="F816" t="str">
        <v>MIXING</v>
      </c>
      <c r="G816" t="str">
        <v>CATEGORY I</v>
      </c>
      <c r="H816">
        <v>8693.12</v>
      </c>
      <c r="I816">
        <v>7750.340000000001</v>
      </c>
      <c r="J816">
        <v>447.88</v>
      </c>
      <c r="K816" s="1">
        <f>SUM(H816:J816)</f>
        <v>16891.340000000004</v>
      </c>
      <c r="L816">
        <v>1950</v>
      </c>
      <c r="M816">
        <f>ROUNDUP(K816*3.25%,0)</f>
        <v>549</v>
      </c>
      <c r="N816">
        <f>IF(G816="CATEGORY II",38,IF(G816="CATEGORY III",39,37))*26</f>
        <v>962</v>
      </c>
      <c r="O816" s="1">
        <f>SUM(K816:N816)</f>
        <v>20352.340000000004</v>
      </c>
      <c r="P816">
        <v>2450</v>
      </c>
      <c r="Q816" s="1">
        <f>P816+O816</f>
        <v>22802.340000000004</v>
      </c>
      <c r="S816" s="1">
        <f>O816/26</f>
        <v>782.7823076923079</v>
      </c>
      <c r="T816" s="1">
        <f>K816/26/8*2</f>
        <v>162.4167307692308</v>
      </c>
    </row>
    <row r="817">
      <c r="A817" t="str">
        <f>LEFT(B817,2)</f>
        <v>SK</v>
      </c>
      <c r="B817" t="str">
        <v>SK3232</v>
      </c>
      <c r="C817" t="str">
        <v>MURUGAN</v>
      </c>
      <c r="D817" t="str">
        <f>IF(E817="PRODUCTION","DIRECT","INDIRECT")</f>
        <v>DIRECT</v>
      </c>
      <c r="E817" t="str">
        <v>PRODUCTION</v>
      </c>
      <c r="F817" t="str">
        <v>TYRE BUILDING-P2</v>
      </c>
      <c r="G817" t="str">
        <v>CATEGORY I</v>
      </c>
      <c r="H817">
        <v>8693.12</v>
      </c>
      <c r="I817">
        <v>7750.340000000001</v>
      </c>
      <c r="J817">
        <v>447.88</v>
      </c>
      <c r="K817" s="1">
        <f>SUM(H817:J817)</f>
        <v>16891.340000000004</v>
      </c>
      <c r="L817">
        <v>1950</v>
      </c>
      <c r="M817">
        <f>ROUNDUP(K817*3.25%,0)</f>
        <v>549</v>
      </c>
      <c r="N817">
        <f>IF(G817="CATEGORY II",38,IF(G817="CATEGORY III",39,37))*26</f>
        <v>962</v>
      </c>
      <c r="O817" s="1">
        <f>SUM(K817:N817)</f>
        <v>20352.340000000004</v>
      </c>
      <c r="P817">
        <v>2450</v>
      </c>
      <c r="Q817" s="1">
        <f>P817+O817</f>
        <v>22802.340000000004</v>
      </c>
      <c r="S817" s="1">
        <f>O817/26</f>
        <v>782.7823076923079</v>
      </c>
      <c r="T817" s="1">
        <f>K817/26/8*2</f>
        <v>162.4167307692308</v>
      </c>
    </row>
    <row r="818">
      <c r="A818" t="str">
        <f>LEFT(B818,2)</f>
        <v>SK</v>
      </c>
      <c r="B818" t="str">
        <v>SK3233</v>
      </c>
      <c r="C818" t="str">
        <v>S MUTHURAM</v>
      </c>
      <c r="D818" t="str">
        <f>IF(E818="PRODUCTION","DIRECT","INDIRECT")</f>
        <v>INDIRECT</v>
      </c>
      <c r="E818" t="str">
        <v>ENGINEERING</v>
      </c>
      <c r="F818" t="str">
        <v>TBM - DC Preparation</v>
      </c>
      <c r="G818" t="str">
        <v>CATEGORY I</v>
      </c>
      <c r="H818">
        <v>8693.12</v>
      </c>
      <c r="I818">
        <v>7750.340000000001</v>
      </c>
      <c r="J818">
        <v>447.88</v>
      </c>
      <c r="K818" s="1">
        <f>SUM(H818:J818)</f>
        <v>16891.340000000004</v>
      </c>
      <c r="L818">
        <v>1950</v>
      </c>
      <c r="M818">
        <f>ROUNDUP(K818*3.25%,0)</f>
        <v>549</v>
      </c>
      <c r="N818">
        <f>IF(G818="CATEGORY II",38,IF(G818="CATEGORY III",39,37))*26</f>
        <v>962</v>
      </c>
      <c r="O818" s="1">
        <f>SUM(K818:N818)</f>
        <v>20352.340000000004</v>
      </c>
      <c r="P818">
        <v>2450</v>
      </c>
      <c r="Q818" s="1">
        <f>P818+O818</f>
        <v>22802.340000000004</v>
      </c>
      <c r="S818" s="1">
        <f>O818/26</f>
        <v>782.7823076923079</v>
      </c>
      <c r="T818" s="1">
        <f>K818/26/8*2</f>
        <v>162.4167307692308</v>
      </c>
    </row>
    <row r="819">
      <c r="A819" t="str">
        <f>LEFT(B819,2)</f>
        <v>SK</v>
      </c>
      <c r="B819" t="str">
        <v>SK3238</v>
      </c>
      <c r="C819" t="str">
        <v>PONRAJ</v>
      </c>
      <c r="D819" t="str">
        <f>IF(E819="PRODUCTION","DIRECT","INDIRECT")</f>
        <v>DIRECT</v>
      </c>
      <c r="E819" t="str">
        <v>PRODUCTION</v>
      </c>
      <c r="F819" t="str">
        <v>SOLID TYRE</v>
      </c>
      <c r="G819" t="str">
        <v>CATEGORY I</v>
      </c>
      <c r="H819">
        <v>8693.12</v>
      </c>
      <c r="I819">
        <v>7750.340000000001</v>
      </c>
      <c r="J819">
        <v>447.88</v>
      </c>
      <c r="K819" s="1">
        <f>SUM(H819:J819)</f>
        <v>16891.340000000004</v>
      </c>
      <c r="L819">
        <v>1950</v>
      </c>
      <c r="M819">
        <f>ROUNDUP(K819*3.25%,0)</f>
        <v>549</v>
      </c>
      <c r="N819">
        <f>IF(G819="CATEGORY II",38,IF(G819="CATEGORY III",39,37))*26</f>
        <v>962</v>
      </c>
      <c r="O819" s="1">
        <f>SUM(K819:N819)</f>
        <v>20352.340000000004</v>
      </c>
      <c r="P819">
        <v>2450</v>
      </c>
      <c r="Q819" s="1">
        <f>P819+O819</f>
        <v>22802.340000000004</v>
      </c>
      <c r="S819" s="1">
        <f>O819/26</f>
        <v>782.7823076923079</v>
      </c>
      <c r="T819" s="1">
        <f>K819/26/8*2</f>
        <v>162.4167307692308</v>
      </c>
    </row>
    <row r="820">
      <c r="A820" t="str">
        <f>LEFT(B820,2)</f>
        <v>SK</v>
      </c>
      <c r="B820" t="str">
        <v>SK3240</v>
      </c>
      <c r="C820" t="str">
        <v>MUTHU</v>
      </c>
      <c r="D820" t="str">
        <f>IF(E820="PRODUCTION","DIRECT","INDIRECT")</f>
        <v>DIRECT</v>
      </c>
      <c r="E820" t="str">
        <v>PRODUCTION</v>
      </c>
      <c r="F820" t="str">
        <v>TYRE BUILDING-P1</v>
      </c>
      <c r="G820" t="str">
        <v>CATEGORY I</v>
      </c>
      <c r="H820">
        <v>8693.12</v>
      </c>
      <c r="I820">
        <v>7750.340000000001</v>
      </c>
      <c r="J820">
        <v>447.88</v>
      </c>
      <c r="K820" s="1">
        <f>SUM(H820:J820)</f>
        <v>16891.340000000004</v>
      </c>
      <c r="L820">
        <v>1950</v>
      </c>
      <c r="M820">
        <f>ROUNDUP(K820*3.25%,0)</f>
        <v>549</v>
      </c>
      <c r="N820">
        <f>IF(G820="CATEGORY II",38,IF(G820="CATEGORY III",39,37))*26</f>
        <v>962</v>
      </c>
      <c r="O820" s="1">
        <f>SUM(K820:N820)</f>
        <v>20352.340000000004</v>
      </c>
      <c r="P820">
        <v>2450</v>
      </c>
      <c r="Q820" s="1">
        <f>P820+O820</f>
        <v>22802.340000000004</v>
      </c>
      <c r="S820" s="1">
        <f>O820/26</f>
        <v>782.7823076923079</v>
      </c>
      <c r="T820" s="1">
        <f>K820/26/8*2</f>
        <v>162.4167307692308</v>
      </c>
    </row>
    <row r="821">
      <c r="A821" t="str">
        <f>LEFT(B821,2)</f>
        <v>SK</v>
      </c>
      <c r="B821" t="str">
        <v>SK3243</v>
      </c>
      <c r="C821" t="str">
        <v>CHHOTU KUMAR MANDAL</v>
      </c>
      <c r="D821" t="str">
        <f>IF(E821="PRODUCTION","DIRECT","INDIRECT")</f>
        <v>DIRECT</v>
      </c>
      <c r="E821" t="str">
        <v>PRODUCTION</v>
      </c>
      <c r="F821" t="str">
        <v>MIXING</v>
      </c>
      <c r="G821" t="str">
        <v>CATEGORY I</v>
      </c>
      <c r="H821">
        <v>8693.12</v>
      </c>
      <c r="I821">
        <v>7750.340000000001</v>
      </c>
      <c r="J821">
        <v>447.88</v>
      </c>
      <c r="K821" s="1">
        <f>SUM(H821:J821)</f>
        <v>16891.340000000004</v>
      </c>
      <c r="L821">
        <v>1950</v>
      </c>
      <c r="M821">
        <f>ROUNDUP(K821*3.25%,0)</f>
        <v>549</v>
      </c>
      <c r="N821">
        <f>IF(G821="CATEGORY II",38,IF(G821="CATEGORY III",39,37))*26</f>
        <v>962</v>
      </c>
      <c r="O821" s="1">
        <f>SUM(K821:N821)</f>
        <v>20352.340000000004</v>
      </c>
      <c r="P821">
        <v>2450</v>
      </c>
      <c r="Q821" s="1">
        <f>P821+O821</f>
        <v>22802.340000000004</v>
      </c>
      <c r="S821" s="1">
        <f>O821/26</f>
        <v>782.7823076923079</v>
      </c>
      <c r="T821" s="1">
        <f>K821/26/8*2</f>
        <v>162.4167307692308</v>
      </c>
    </row>
    <row r="822">
      <c r="A822" t="str">
        <f>LEFT(B822,2)</f>
        <v>SK</v>
      </c>
      <c r="B822" t="str">
        <v>SK3253</v>
      </c>
      <c r="C822" t="str">
        <v>MANIKANDAN P</v>
      </c>
      <c r="D822" t="str">
        <f>IF(E822="PRODUCTION","DIRECT","INDIRECT")</f>
        <v>DIRECT</v>
      </c>
      <c r="E822" t="str">
        <v>PRODUCTION</v>
      </c>
      <c r="F822" t="str">
        <v>SOLID TYRE</v>
      </c>
      <c r="G822" t="str">
        <v>CATEGORY I</v>
      </c>
      <c r="H822">
        <v>8693.12</v>
      </c>
      <c r="I822">
        <v>7750.340000000001</v>
      </c>
      <c r="J822">
        <v>447.88</v>
      </c>
      <c r="K822" s="1">
        <f>SUM(H822:J822)</f>
        <v>16891.340000000004</v>
      </c>
      <c r="L822">
        <v>1950</v>
      </c>
      <c r="M822">
        <f>ROUNDUP(K822*3.25%,0)</f>
        <v>549</v>
      </c>
      <c r="N822">
        <f>IF(G822="CATEGORY II",38,IF(G822="CATEGORY III",39,37))*26</f>
        <v>962</v>
      </c>
      <c r="O822" s="1">
        <f>SUM(K822:N822)</f>
        <v>20352.340000000004</v>
      </c>
      <c r="P822">
        <v>2450</v>
      </c>
      <c r="Q822" s="1">
        <f>P822+O822</f>
        <v>22802.340000000004</v>
      </c>
      <c r="S822" s="1">
        <f>O822/26</f>
        <v>782.7823076923079</v>
      </c>
      <c r="T822" s="1">
        <f>K822/26/8*2</f>
        <v>162.4167307692308</v>
      </c>
    </row>
    <row r="823">
      <c r="A823" t="str">
        <f>LEFT(B823,2)</f>
        <v>SK</v>
      </c>
      <c r="B823" t="str">
        <v>SK3266</v>
      </c>
      <c r="C823" t="str">
        <v>THANGESWARAN SUDALAIKUMAR</v>
      </c>
      <c r="D823" t="str">
        <f>IF(E823="PRODUCTION","DIRECT","INDIRECT")</f>
        <v>DIRECT</v>
      </c>
      <c r="E823" t="str">
        <v>PRODUCTION</v>
      </c>
      <c r="F823" t="str">
        <v>TYRE BUILDING-P3</v>
      </c>
      <c r="G823" t="str">
        <v>CATEGORY I</v>
      </c>
      <c r="H823">
        <v>8693.12</v>
      </c>
      <c r="I823">
        <v>7750.340000000001</v>
      </c>
      <c r="J823">
        <v>447.88</v>
      </c>
      <c r="K823" s="1">
        <f>SUM(H823:J823)</f>
        <v>16891.340000000004</v>
      </c>
      <c r="L823">
        <v>1950</v>
      </c>
      <c r="M823">
        <f>ROUNDUP(K823*3.25%,0)</f>
        <v>549</v>
      </c>
      <c r="N823">
        <f>IF(G823="CATEGORY II",38,IF(G823="CATEGORY III",39,37))*26</f>
        <v>962</v>
      </c>
      <c r="O823" s="1">
        <f>SUM(K823:N823)</f>
        <v>20352.340000000004</v>
      </c>
      <c r="P823">
        <v>2450</v>
      </c>
      <c r="Q823" s="1">
        <f>P823+O823</f>
        <v>22802.340000000004</v>
      </c>
      <c r="S823" s="1">
        <f>O823/26</f>
        <v>782.7823076923079</v>
      </c>
      <c r="T823" s="1">
        <f>K823/26/8*2</f>
        <v>162.4167307692308</v>
      </c>
    </row>
    <row r="824">
      <c r="A824" t="str">
        <f>LEFT(B824,2)</f>
        <v>SK</v>
      </c>
      <c r="B824" t="str">
        <v>SK3275</v>
      </c>
      <c r="C824" t="str">
        <v>JACOPSON P</v>
      </c>
      <c r="D824" t="str">
        <f>IF(E824="PRODUCTION","DIRECT","INDIRECT")</f>
        <v>INDIRECT</v>
      </c>
      <c r="E824" t="str">
        <v>ENGINEERING</v>
      </c>
      <c r="F824" t="str">
        <v>MATERIAL HANDLING EQUIPMENT</v>
      </c>
      <c r="G824" t="str">
        <v>CATEGORY I</v>
      </c>
      <c r="H824">
        <v>8693.12</v>
      </c>
      <c r="I824">
        <v>7750.340000000001</v>
      </c>
      <c r="J824">
        <v>447.88</v>
      </c>
      <c r="K824" s="1">
        <f>SUM(H824:J824)</f>
        <v>16891.340000000004</v>
      </c>
      <c r="L824">
        <v>1950</v>
      </c>
      <c r="M824">
        <f>ROUNDUP(K824*3.25%,0)</f>
        <v>549</v>
      </c>
      <c r="N824">
        <f>IF(G824="CATEGORY II",38,IF(G824="CATEGORY III",39,37))*26</f>
        <v>962</v>
      </c>
      <c r="O824" s="1">
        <f>SUM(K824:N824)</f>
        <v>20352.340000000004</v>
      </c>
      <c r="P824">
        <v>2450</v>
      </c>
      <c r="Q824" s="1">
        <f>P824+O824</f>
        <v>22802.340000000004</v>
      </c>
      <c r="S824" s="1">
        <f>O824/26</f>
        <v>782.7823076923079</v>
      </c>
      <c r="T824" s="1">
        <f>K824/26/8*2</f>
        <v>162.4167307692308</v>
      </c>
    </row>
    <row r="825">
      <c r="A825" t="str">
        <f>LEFT(B825,2)</f>
        <v>SK</v>
      </c>
      <c r="B825" t="str">
        <v>SK3276</v>
      </c>
      <c r="C825" t="str">
        <v>KARTHICK A</v>
      </c>
      <c r="D825" t="str">
        <f>IF(E825="PRODUCTION","DIRECT","INDIRECT")</f>
        <v>INDIRECT</v>
      </c>
      <c r="E825" t="str">
        <v>ADMIN</v>
      </c>
      <c r="F825" t="str">
        <v>RO PLANT</v>
      </c>
      <c r="G825" t="str">
        <v>CATEGORY I</v>
      </c>
      <c r="H825">
        <v>8693.12</v>
      </c>
      <c r="I825">
        <v>7750.340000000001</v>
      </c>
      <c r="J825">
        <v>447.88</v>
      </c>
      <c r="K825" s="1">
        <f>SUM(H825:J825)</f>
        <v>16891.340000000004</v>
      </c>
      <c r="L825">
        <v>1950</v>
      </c>
      <c r="M825">
        <f>ROUNDUP(K825*3.25%,0)</f>
        <v>549</v>
      </c>
      <c r="N825">
        <f>IF(G825="CATEGORY II",38,IF(G825="CATEGORY III",39,37))*26</f>
        <v>962</v>
      </c>
      <c r="O825" s="1">
        <f>SUM(K825:N825)</f>
        <v>20352.340000000004</v>
      </c>
      <c r="P825">
        <v>2450</v>
      </c>
      <c r="Q825" s="1">
        <f>P825+O825</f>
        <v>22802.340000000004</v>
      </c>
      <c r="S825" s="1">
        <f>O825/26</f>
        <v>782.7823076923079</v>
      </c>
      <c r="T825" s="1">
        <f>K825/26/8*2</f>
        <v>162.4167307692308</v>
      </c>
    </row>
    <row r="826">
      <c r="A826" t="str">
        <f>LEFT(B826,2)</f>
        <v>SK</v>
      </c>
      <c r="B826" t="str">
        <v>SK3286</v>
      </c>
      <c r="C826" t="str">
        <v>MAYANDI</v>
      </c>
      <c r="D826" t="str">
        <f>IF(E826="PRODUCTION","DIRECT","INDIRECT")</f>
        <v>DIRECT</v>
      </c>
      <c r="E826" t="str">
        <v>PRODUCTION</v>
      </c>
      <c r="F826" t="str">
        <v>TYRE BUILDING-P3</v>
      </c>
      <c r="G826" t="str">
        <v>CATEGORY I</v>
      </c>
      <c r="H826">
        <v>8693.12</v>
      </c>
      <c r="I826">
        <v>7750.340000000001</v>
      </c>
      <c r="J826">
        <v>447.88</v>
      </c>
      <c r="K826" s="1">
        <f>SUM(H826:J826)</f>
        <v>16891.340000000004</v>
      </c>
      <c r="L826">
        <v>1950</v>
      </c>
      <c r="M826">
        <f>ROUNDUP(K826*3.25%,0)</f>
        <v>549</v>
      </c>
      <c r="N826">
        <f>IF(G826="CATEGORY II",38,IF(G826="CATEGORY III",39,37))*26</f>
        <v>962</v>
      </c>
      <c r="O826" s="1">
        <f>SUM(K826:N826)</f>
        <v>20352.340000000004</v>
      </c>
      <c r="P826">
        <v>2450</v>
      </c>
      <c r="Q826" s="1">
        <f>P826+O826</f>
        <v>22802.340000000004</v>
      </c>
      <c r="S826" s="1">
        <f>O826/26</f>
        <v>782.7823076923079</v>
      </c>
      <c r="T826" s="1">
        <f>K826/26/8*2</f>
        <v>162.4167307692308</v>
      </c>
    </row>
    <row r="827">
      <c r="A827" t="str">
        <f>LEFT(B827,2)</f>
        <v>SK</v>
      </c>
      <c r="B827" t="str">
        <v>SK3317</v>
      </c>
      <c r="C827" t="str">
        <v>RANKAJ KUMAR</v>
      </c>
      <c r="D827" t="str">
        <f>IF(E827="PRODUCTION","DIRECT","INDIRECT")</f>
        <v>DIRECT</v>
      </c>
      <c r="E827" t="str">
        <v>PRODUCTION</v>
      </c>
      <c r="F827" t="str">
        <v>TYRE BUILDING-P1</v>
      </c>
      <c r="G827" t="str">
        <v>CATEGORY I</v>
      </c>
      <c r="H827">
        <v>8693.12</v>
      </c>
      <c r="I827">
        <v>7750.340000000001</v>
      </c>
      <c r="J827">
        <v>447.88</v>
      </c>
      <c r="K827" s="1">
        <f>SUM(H827:J827)</f>
        <v>16891.340000000004</v>
      </c>
      <c r="L827">
        <v>1950</v>
      </c>
      <c r="M827">
        <f>ROUNDUP(K827*3.25%,0)</f>
        <v>549</v>
      </c>
      <c r="N827">
        <f>IF(G827="CATEGORY II",38,IF(G827="CATEGORY III",39,37))*26</f>
        <v>962</v>
      </c>
      <c r="O827" s="1">
        <f>SUM(K827:N827)</f>
        <v>20352.340000000004</v>
      </c>
      <c r="P827">
        <v>2450</v>
      </c>
      <c r="Q827" s="1">
        <f>P827+O827</f>
        <v>22802.340000000004</v>
      </c>
      <c r="S827" s="1">
        <f>O827/26</f>
        <v>782.7823076923079</v>
      </c>
      <c r="T827" s="1">
        <f>K827/26/8*2</f>
        <v>162.4167307692308</v>
      </c>
    </row>
    <row r="828">
      <c r="A828" t="str">
        <f>LEFT(B828,2)</f>
        <v>SK</v>
      </c>
      <c r="B828" t="str">
        <v>SK3319</v>
      </c>
      <c r="C828" t="str">
        <v>MURUGAN V</v>
      </c>
      <c r="D828" t="str">
        <f>IF(E828="PRODUCTION","DIRECT","INDIRECT")</f>
        <v>INDIRECT</v>
      </c>
      <c r="E828" t="str">
        <v>QUALITY CONTROL</v>
      </c>
      <c r="F828" t="str">
        <v>Final Finish QA</v>
      </c>
      <c r="G828" t="str">
        <v>CATEGORY I</v>
      </c>
      <c r="H828">
        <v>8693.12</v>
      </c>
      <c r="I828">
        <v>7750.340000000001</v>
      </c>
      <c r="J828">
        <v>447.88</v>
      </c>
      <c r="K828" s="1">
        <f>SUM(H828:J828)</f>
        <v>16891.340000000004</v>
      </c>
      <c r="L828">
        <v>1950</v>
      </c>
      <c r="M828">
        <f>ROUNDUP(K828*3.25%,0)</f>
        <v>549</v>
      </c>
      <c r="N828">
        <f>IF(G828="CATEGORY II",38,IF(G828="CATEGORY III",39,37))*26</f>
        <v>962</v>
      </c>
      <c r="O828" s="1">
        <f>SUM(K828:N828)</f>
        <v>20352.340000000004</v>
      </c>
      <c r="P828">
        <v>2450</v>
      </c>
      <c r="Q828" s="1">
        <f>P828+O828</f>
        <v>22802.340000000004</v>
      </c>
      <c r="S828" s="1">
        <f>O828/26</f>
        <v>782.7823076923079</v>
      </c>
      <c r="T828" s="1">
        <f>K828/26/8*2</f>
        <v>162.4167307692308</v>
      </c>
    </row>
    <row r="829">
      <c r="A829" t="str">
        <f>LEFT(B829,2)</f>
        <v>SK</v>
      </c>
      <c r="B829" t="str">
        <v>SK3331</v>
      </c>
      <c r="C829" t="str">
        <v>SUDALAIMANI</v>
      </c>
      <c r="D829" t="str">
        <f>IF(E829="PRODUCTION","DIRECT","INDIRECT")</f>
        <v>DIRECT</v>
      </c>
      <c r="E829" t="str">
        <v>PRODUCTION</v>
      </c>
      <c r="F829" t="str">
        <v>AUTO BIASCUTTER</v>
      </c>
      <c r="G829" t="str">
        <v>CATEGORY I</v>
      </c>
      <c r="H829">
        <v>8693.12</v>
      </c>
      <c r="I829">
        <v>7750.340000000001</v>
      </c>
      <c r="J829">
        <v>447.88</v>
      </c>
      <c r="K829" s="1">
        <f>SUM(H829:J829)</f>
        <v>16891.340000000004</v>
      </c>
      <c r="L829">
        <v>1950</v>
      </c>
      <c r="M829">
        <f>ROUNDUP(K829*3.25%,0)</f>
        <v>549</v>
      </c>
      <c r="N829">
        <f>IF(G829="CATEGORY II",38,IF(G829="CATEGORY III",39,37))*26</f>
        <v>962</v>
      </c>
      <c r="O829" s="1">
        <f>SUM(K829:N829)</f>
        <v>20352.340000000004</v>
      </c>
      <c r="P829">
        <v>2450</v>
      </c>
      <c r="Q829" s="1">
        <f>P829+O829</f>
        <v>22802.340000000004</v>
      </c>
      <c r="S829" s="1">
        <f>O829/26</f>
        <v>782.7823076923079</v>
      </c>
      <c r="T829" s="1">
        <f>K829/26/8*2</f>
        <v>162.4167307692308</v>
      </c>
    </row>
    <row r="830">
      <c r="A830" t="str">
        <f>LEFT(B830,2)</f>
        <v>SK</v>
      </c>
      <c r="B830" t="str">
        <v>SK3337</v>
      </c>
      <c r="C830" t="str">
        <v>KANHAI PRASAD</v>
      </c>
      <c r="D830" t="str">
        <f>IF(E830="PRODUCTION","DIRECT","INDIRECT")</f>
        <v>DIRECT</v>
      </c>
      <c r="E830" t="str">
        <v>PRODUCTION</v>
      </c>
      <c r="F830" t="str">
        <v>MIXING</v>
      </c>
      <c r="G830" t="str">
        <v>CATEGORY I</v>
      </c>
      <c r="H830">
        <v>8693.12</v>
      </c>
      <c r="I830">
        <v>7750.340000000001</v>
      </c>
      <c r="J830">
        <v>447.88</v>
      </c>
      <c r="K830" s="1">
        <f>SUM(H830:J830)</f>
        <v>16891.340000000004</v>
      </c>
      <c r="L830">
        <v>1950</v>
      </c>
      <c r="M830">
        <f>ROUNDUP(K830*3.25%,0)</f>
        <v>549</v>
      </c>
      <c r="N830">
        <f>IF(G830="CATEGORY II",38,IF(G830="CATEGORY III",39,37))*26</f>
        <v>962</v>
      </c>
      <c r="O830" s="1">
        <f>SUM(K830:N830)</f>
        <v>20352.340000000004</v>
      </c>
      <c r="P830">
        <v>2450</v>
      </c>
      <c r="Q830" s="1">
        <f>P830+O830</f>
        <v>22802.340000000004</v>
      </c>
      <c r="S830" s="1">
        <f>O830/26</f>
        <v>782.7823076923079</v>
      </c>
      <c r="T830" s="1">
        <f>K830/26/8*2</f>
        <v>162.4167307692308</v>
      </c>
    </row>
    <row r="831">
      <c r="A831" t="str">
        <f>LEFT(B831,2)</f>
        <v>SK</v>
      </c>
      <c r="B831" t="str">
        <v>SK3340</v>
      </c>
      <c r="C831" t="str">
        <v>ARIGOBALAN B</v>
      </c>
      <c r="D831" t="str">
        <f>IF(E831="PRODUCTION","DIRECT","INDIRECT")</f>
        <v>DIRECT</v>
      </c>
      <c r="E831" t="str">
        <v>PRODUCTION</v>
      </c>
      <c r="F831" t="str">
        <v>TYRE CURING</v>
      </c>
      <c r="G831" t="str">
        <v>CATEGORY I</v>
      </c>
      <c r="H831">
        <v>8693.12</v>
      </c>
      <c r="I831">
        <v>7750.340000000001</v>
      </c>
      <c r="J831">
        <v>447.88</v>
      </c>
      <c r="K831" s="1">
        <f>SUM(H831:J831)</f>
        <v>16891.340000000004</v>
      </c>
      <c r="L831">
        <v>1950</v>
      </c>
      <c r="M831">
        <f>ROUNDUP(K831*3.25%,0)</f>
        <v>549</v>
      </c>
      <c r="N831">
        <f>IF(G831="CATEGORY II",38,IF(G831="CATEGORY III",39,37))*26</f>
        <v>962</v>
      </c>
      <c r="O831" s="1">
        <f>SUM(K831:N831)</f>
        <v>20352.340000000004</v>
      </c>
      <c r="P831">
        <v>2450</v>
      </c>
      <c r="Q831" s="1">
        <f>P831+O831</f>
        <v>22802.340000000004</v>
      </c>
      <c r="S831" s="1">
        <f>O831/26</f>
        <v>782.7823076923079</v>
      </c>
      <c r="T831" s="1">
        <f>K831/26/8*2</f>
        <v>162.4167307692308</v>
      </c>
    </row>
    <row r="832">
      <c r="A832" t="str">
        <f>LEFT(B832,2)</f>
        <v>SK</v>
      </c>
      <c r="B832" t="str">
        <v>SK3342</v>
      </c>
      <c r="C832" t="str">
        <v>KAILA TIGGA</v>
      </c>
      <c r="D832" t="str">
        <f>IF(E832="PRODUCTION","DIRECT","INDIRECT")</f>
        <v>DIRECT</v>
      </c>
      <c r="E832" t="str">
        <v>PRODUCTION</v>
      </c>
      <c r="F832" t="str">
        <v>MIXING</v>
      </c>
      <c r="G832" t="str">
        <v>CATEGORY I</v>
      </c>
      <c r="H832">
        <v>8693.12</v>
      </c>
      <c r="I832">
        <v>7750.340000000001</v>
      </c>
      <c r="J832">
        <v>447.88</v>
      </c>
      <c r="K832" s="1">
        <f>SUM(H832:J832)</f>
        <v>16891.340000000004</v>
      </c>
      <c r="L832">
        <v>1950</v>
      </c>
      <c r="M832">
        <f>ROUNDUP(K832*3.25%,0)</f>
        <v>549</v>
      </c>
      <c r="N832">
        <f>IF(G832="CATEGORY II",38,IF(G832="CATEGORY III",39,37))*26</f>
        <v>962</v>
      </c>
      <c r="O832" s="1">
        <f>SUM(K832:N832)</f>
        <v>20352.340000000004</v>
      </c>
      <c r="P832">
        <v>2450</v>
      </c>
      <c r="Q832" s="1">
        <f>P832+O832</f>
        <v>22802.340000000004</v>
      </c>
      <c r="S832" s="1">
        <f>O832/26</f>
        <v>782.7823076923079</v>
      </c>
      <c r="T832" s="1">
        <f>K832/26/8*2</f>
        <v>162.4167307692308</v>
      </c>
    </row>
    <row r="833">
      <c r="A833" t="str">
        <f>LEFT(B833,2)</f>
        <v>SK</v>
      </c>
      <c r="B833" t="str">
        <v>SK3344</v>
      </c>
      <c r="C833" t="str">
        <v>SANDEEP XALXO</v>
      </c>
      <c r="D833" t="str">
        <f>IF(E833="PRODUCTION","DIRECT","INDIRECT")</f>
        <v>DIRECT</v>
      </c>
      <c r="E833" t="str">
        <v>PRODUCTION</v>
      </c>
      <c r="F833" t="str">
        <v>MIXING</v>
      </c>
      <c r="G833" t="str">
        <v>CATEGORY I</v>
      </c>
      <c r="H833">
        <v>8693.12</v>
      </c>
      <c r="I833">
        <v>7750.340000000001</v>
      </c>
      <c r="J833">
        <v>447.88</v>
      </c>
      <c r="K833" s="1">
        <f>SUM(H833:J833)</f>
        <v>16891.340000000004</v>
      </c>
      <c r="L833">
        <v>1950</v>
      </c>
      <c r="M833">
        <f>ROUNDUP(K833*3.25%,0)</f>
        <v>549</v>
      </c>
      <c r="N833">
        <f>IF(G833="CATEGORY II",38,IF(G833="CATEGORY III",39,37))*26</f>
        <v>962</v>
      </c>
      <c r="O833" s="1">
        <f>SUM(K833:N833)</f>
        <v>20352.340000000004</v>
      </c>
      <c r="P833">
        <v>2450</v>
      </c>
      <c r="Q833" s="1">
        <f>P833+O833</f>
        <v>22802.340000000004</v>
      </c>
      <c r="S833" s="1">
        <f>O833/26</f>
        <v>782.7823076923079</v>
      </c>
      <c r="T833" s="1">
        <f>K833/26/8*2</f>
        <v>162.4167307692308</v>
      </c>
    </row>
    <row r="834">
      <c r="A834" t="str">
        <f>LEFT(B834,2)</f>
        <v>SK</v>
      </c>
      <c r="B834" t="str">
        <v>SK3351</v>
      </c>
      <c r="C834" t="str">
        <v>BALU</v>
      </c>
      <c r="D834" t="str">
        <f>IF(E834="PRODUCTION","DIRECT","INDIRECT")</f>
        <v>DIRECT</v>
      </c>
      <c r="E834" t="str">
        <v>PRODUCTION</v>
      </c>
      <c r="F834" t="str">
        <v>3 ROLL-P2</v>
      </c>
      <c r="G834" t="str">
        <v>CATEGORY I</v>
      </c>
      <c r="H834">
        <v>8693.12</v>
      </c>
      <c r="I834">
        <v>7750.340000000001</v>
      </c>
      <c r="J834">
        <v>447.88</v>
      </c>
      <c r="K834" s="1">
        <f>SUM(H834:J834)</f>
        <v>16891.340000000004</v>
      </c>
      <c r="L834">
        <v>1950</v>
      </c>
      <c r="M834">
        <f>ROUNDUP(K834*3.25%,0)</f>
        <v>549</v>
      </c>
      <c r="N834">
        <f>IF(G834="CATEGORY II",38,IF(G834="CATEGORY III",39,37))*26</f>
        <v>962</v>
      </c>
      <c r="O834" s="1">
        <f>SUM(K834:N834)</f>
        <v>20352.340000000004</v>
      </c>
      <c r="P834">
        <v>2450</v>
      </c>
      <c r="Q834" s="1">
        <f>P834+O834</f>
        <v>22802.340000000004</v>
      </c>
      <c r="S834" s="1">
        <f>O834/26</f>
        <v>782.7823076923079</v>
      </c>
      <c r="T834" s="1">
        <f>K834/26/8*2</f>
        <v>162.4167307692308</v>
      </c>
    </row>
    <row r="835">
      <c r="A835" t="str">
        <f>LEFT(B835,2)</f>
        <v>SK</v>
      </c>
      <c r="B835" t="str">
        <v>SK3353</v>
      </c>
      <c r="C835" t="str">
        <v>KALIMUTHU</v>
      </c>
      <c r="D835" t="str">
        <f>IF(E835="PRODUCTION","DIRECT","INDIRECT")</f>
        <v>INDIRECT</v>
      </c>
      <c r="E835" t="str">
        <v>ENGINEERING</v>
      </c>
      <c r="F835" t="str">
        <v>TBM - DC Preparation</v>
      </c>
      <c r="G835" t="str">
        <v>CATEGORY I</v>
      </c>
      <c r="H835">
        <v>8693.12</v>
      </c>
      <c r="I835">
        <v>7750.340000000001</v>
      </c>
      <c r="J835">
        <v>447.88</v>
      </c>
      <c r="K835" s="1">
        <f>SUM(H835:J835)</f>
        <v>16891.340000000004</v>
      </c>
      <c r="L835">
        <v>1950</v>
      </c>
      <c r="M835">
        <f>ROUNDUP(K835*3.25%,0)</f>
        <v>549</v>
      </c>
      <c r="N835">
        <f>IF(G835="CATEGORY II",38,IF(G835="CATEGORY III",39,37))*26</f>
        <v>962</v>
      </c>
      <c r="O835" s="1">
        <f>SUM(K835:N835)</f>
        <v>20352.340000000004</v>
      </c>
      <c r="P835">
        <v>2450</v>
      </c>
      <c r="Q835" s="1">
        <f>P835+O835</f>
        <v>22802.340000000004</v>
      </c>
      <c r="S835" s="1">
        <f>O835/26</f>
        <v>782.7823076923079</v>
      </c>
      <c r="T835" s="1">
        <f>K835/26/8*2</f>
        <v>162.4167307692308</v>
      </c>
    </row>
    <row r="836">
      <c r="A836" t="str">
        <f>LEFT(B836,2)</f>
        <v>SK</v>
      </c>
      <c r="B836" t="str">
        <v>SK3366</v>
      </c>
      <c r="C836" t="str">
        <v>JAYAKUMAR S</v>
      </c>
      <c r="D836" t="str">
        <f>IF(E836="PRODUCTION","DIRECT","INDIRECT")</f>
        <v>INDIRECT</v>
      </c>
      <c r="E836" t="str">
        <v>QUALITY CONTROL</v>
      </c>
      <c r="F836" t="str">
        <v>Solid Tire QA</v>
      </c>
      <c r="G836" t="str">
        <v>CATEGORY I</v>
      </c>
      <c r="H836">
        <v>8693.12</v>
      </c>
      <c r="I836">
        <v>7750.340000000001</v>
      </c>
      <c r="J836">
        <v>487.88</v>
      </c>
      <c r="K836" s="1">
        <f>SUM(H836:J836)</f>
        <v>16931.340000000004</v>
      </c>
      <c r="L836">
        <v>1950</v>
      </c>
      <c r="M836">
        <f>ROUNDUP(K836*3.25%,0)</f>
        <v>551</v>
      </c>
      <c r="N836">
        <f>IF(G836="CATEGORY II",38,IF(G836="CATEGORY III",39,37))*26</f>
        <v>962</v>
      </c>
      <c r="O836" s="1">
        <f>SUM(K836:N836)</f>
        <v>20394.340000000004</v>
      </c>
      <c r="P836">
        <v>1930</v>
      </c>
      <c r="Q836" s="1">
        <f>P836+O836</f>
        <v>22324.340000000004</v>
      </c>
      <c r="S836" s="1">
        <f>O836/26</f>
        <v>784.3976923076924</v>
      </c>
      <c r="T836" s="1">
        <f>K836/26/8*2</f>
        <v>162.8013461538462</v>
      </c>
    </row>
    <row r="837">
      <c r="A837" t="str">
        <f>LEFT(B837,2)</f>
        <v>SK</v>
      </c>
      <c r="B837" t="str">
        <v>SK3376</v>
      </c>
      <c r="C837" t="str">
        <v>JOHN PAULRAJ</v>
      </c>
      <c r="D837" t="str">
        <f>IF(E837="PRODUCTION","DIRECT","INDIRECT")</f>
        <v>INDIRECT</v>
      </c>
      <c r="E837" t="str">
        <v>QUALITY CONTROL</v>
      </c>
      <c r="F837" t="str">
        <v>Ware House QA</v>
      </c>
      <c r="G837" t="str">
        <v>CATEGORY I</v>
      </c>
      <c r="H837">
        <v>8693.12</v>
      </c>
      <c r="I837">
        <v>7750.340000000001</v>
      </c>
      <c r="J837">
        <v>487.88</v>
      </c>
      <c r="K837" s="1">
        <f>SUM(H837:J837)</f>
        <v>16931.340000000004</v>
      </c>
      <c r="L837">
        <v>1950</v>
      </c>
      <c r="M837">
        <f>ROUNDUP(K837*3.25%,0)</f>
        <v>551</v>
      </c>
      <c r="N837">
        <f>IF(G837="CATEGORY II",38,IF(G837="CATEGORY III",39,37))*26</f>
        <v>962</v>
      </c>
      <c r="O837" s="1">
        <f>SUM(K837:N837)</f>
        <v>20394.340000000004</v>
      </c>
      <c r="P837">
        <v>1930</v>
      </c>
      <c r="Q837" s="1">
        <f>P837+O837</f>
        <v>22324.340000000004</v>
      </c>
      <c r="S837" s="1">
        <f>O837/26</f>
        <v>784.3976923076924</v>
      </c>
      <c r="T837" s="1">
        <f>K837/26/8*2</f>
        <v>162.8013461538462</v>
      </c>
    </row>
    <row r="838">
      <c r="A838" t="str">
        <f>LEFT(B838,2)</f>
        <v>SK</v>
      </c>
      <c r="B838" t="str">
        <v>SK3377</v>
      </c>
      <c r="C838" t="str">
        <v>LAKSHMANAN P</v>
      </c>
      <c r="D838" t="str">
        <f>IF(E838="PRODUCTION","DIRECT","INDIRECT")</f>
        <v>INDIRECT</v>
      </c>
      <c r="E838" t="str">
        <v>ENGINEERING</v>
      </c>
      <c r="F838" t="str">
        <v>EEI-TBM</v>
      </c>
      <c r="G838" t="str">
        <v>CATEGORY I</v>
      </c>
      <c r="H838">
        <v>8693.12</v>
      </c>
      <c r="I838">
        <v>7750.340000000001</v>
      </c>
      <c r="J838">
        <v>487.88</v>
      </c>
      <c r="K838" s="1">
        <f>SUM(H838:J838)</f>
        <v>16931.340000000004</v>
      </c>
      <c r="L838">
        <v>1950</v>
      </c>
      <c r="M838">
        <f>ROUNDUP(K838*3.25%,0)</f>
        <v>551</v>
      </c>
      <c r="N838">
        <f>IF(G838="CATEGORY II",38,IF(G838="CATEGORY III",39,37))*26</f>
        <v>962</v>
      </c>
      <c r="O838" s="1">
        <f>SUM(K838:N838)</f>
        <v>20394.340000000004</v>
      </c>
      <c r="P838">
        <v>1930</v>
      </c>
      <c r="Q838" s="1">
        <f>P838+O838</f>
        <v>22324.340000000004</v>
      </c>
      <c r="S838" s="1">
        <f>O838/26</f>
        <v>784.3976923076924</v>
      </c>
      <c r="T838" s="1">
        <f>K838/26/8*2</f>
        <v>162.8013461538462</v>
      </c>
    </row>
    <row r="839">
      <c r="A839" t="str">
        <f>LEFT(B839,2)</f>
        <v>SK</v>
      </c>
      <c r="B839" t="str">
        <v>SK3392</v>
      </c>
      <c r="C839" t="str">
        <v>MUTHURAJA P</v>
      </c>
      <c r="D839" t="str">
        <f>IF(E839="PRODUCTION","DIRECT","INDIRECT")</f>
        <v>DIRECT</v>
      </c>
      <c r="E839" t="str">
        <v>PRODUCTION</v>
      </c>
      <c r="F839" t="str">
        <v>TYRE CURING</v>
      </c>
      <c r="G839" t="str">
        <v>CATEGORY I</v>
      </c>
      <c r="H839">
        <v>8693.12</v>
      </c>
      <c r="I839">
        <v>7750.340000000001</v>
      </c>
      <c r="J839">
        <v>487.88</v>
      </c>
      <c r="K839" s="1">
        <f>SUM(H839:J839)</f>
        <v>16931.340000000004</v>
      </c>
      <c r="L839">
        <v>1950</v>
      </c>
      <c r="M839">
        <f>ROUNDUP(K839*3.25%,0)</f>
        <v>551</v>
      </c>
      <c r="N839">
        <f>IF(G839="CATEGORY II",38,IF(G839="CATEGORY III",39,37))*26</f>
        <v>962</v>
      </c>
      <c r="O839" s="1">
        <f>SUM(K839:N839)</f>
        <v>20394.340000000004</v>
      </c>
      <c r="P839">
        <v>1930</v>
      </c>
      <c r="Q839" s="1">
        <f>P839+O839</f>
        <v>22324.340000000004</v>
      </c>
      <c r="S839" s="1">
        <f>O839/26</f>
        <v>784.3976923076924</v>
      </c>
      <c r="T839" s="1">
        <f>K839/26/8*2</f>
        <v>162.8013461538462</v>
      </c>
    </row>
    <row r="840">
      <c r="A840" t="str">
        <f>LEFT(B840,2)</f>
        <v>SK</v>
      </c>
      <c r="B840" t="str">
        <v>SK3408</v>
      </c>
      <c r="C840" t="str">
        <v>JAI PRAKHASH YADAV</v>
      </c>
      <c r="D840" t="str">
        <f>IF(E840="PRODUCTION","DIRECT","INDIRECT")</f>
        <v>DIRECT</v>
      </c>
      <c r="E840" t="str">
        <v>PRODUCTION</v>
      </c>
      <c r="F840" t="str">
        <v>TYRE BUILDING-P3</v>
      </c>
      <c r="G840" t="str">
        <v>CATEGORY I</v>
      </c>
      <c r="H840">
        <v>8693.12</v>
      </c>
      <c r="I840">
        <v>7750.340000000001</v>
      </c>
      <c r="J840">
        <v>487.88</v>
      </c>
      <c r="K840" s="1">
        <f>SUM(H840:J840)</f>
        <v>16931.340000000004</v>
      </c>
      <c r="L840">
        <v>1950</v>
      </c>
      <c r="M840">
        <f>ROUNDUP(K840*3.25%,0)</f>
        <v>551</v>
      </c>
      <c r="N840">
        <f>IF(G840="CATEGORY II",38,IF(G840="CATEGORY III",39,37))*26</f>
        <v>962</v>
      </c>
      <c r="O840" s="1">
        <f>SUM(K840:N840)</f>
        <v>20394.340000000004</v>
      </c>
      <c r="P840">
        <v>1930</v>
      </c>
      <c r="Q840" s="1">
        <f>P840+O840</f>
        <v>22324.340000000004</v>
      </c>
      <c r="S840" s="1">
        <f>O840/26</f>
        <v>784.3976923076924</v>
      </c>
      <c r="T840" s="1">
        <f>K840/26/8*2</f>
        <v>162.8013461538462</v>
      </c>
    </row>
    <row r="841">
      <c r="A841" t="str">
        <f>LEFT(B841,2)</f>
        <v>SK</v>
      </c>
      <c r="B841" t="str">
        <v>SK3411</v>
      </c>
      <c r="C841" t="str">
        <v>SUKRA ORAON</v>
      </c>
      <c r="D841" t="str">
        <f>IF(E841="PRODUCTION","DIRECT","INDIRECT")</f>
        <v>DIRECT</v>
      </c>
      <c r="E841" t="str">
        <v>PRODUCTION</v>
      </c>
      <c r="F841" t="str">
        <v>TYRE BUILDING-P1</v>
      </c>
      <c r="G841" t="str">
        <v>CATEGORY I</v>
      </c>
      <c r="H841">
        <v>8693.12</v>
      </c>
      <c r="I841">
        <v>7750.340000000001</v>
      </c>
      <c r="J841">
        <v>487.88</v>
      </c>
      <c r="K841" s="1">
        <f>SUM(H841:J841)</f>
        <v>16931.340000000004</v>
      </c>
      <c r="L841">
        <v>1950</v>
      </c>
      <c r="M841">
        <f>ROUNDUP(K841*3.25%,0)</f>
        <v>551</v>
      </c>
      <c r="N841">
        <f>IF(G841="CATEGORY II",38,IF(G841="CATEGORY III",39,37))*26</f>
        <v>962</v>
      </c>
      <c r="O841" s="1">
        <f>SUM(K841:N841)</f>
        <v>20394.340000000004</v>
      </c>
      <c r="P841">
        <v>1930</v>
      </c>
      <c r="Q841" s="1">
        <f>P841+O841</f>
        <v>22324.340000000004</v>
      </c>
      <c r="S841" s="1">
        <f>O841/26</f>
        <v>784.3976923076924</v>
      </c>
      <c r="T841" s="1">
        <f>K841/26/8*2</f>
        <v>162.8013461538462</v>
      </c>
    </row>
    <row r="842">
      <c r="A842" t="str">
        <f>LEFT(B842,2)</f>
        <v>SK</v>
      </c>
      <c r="B842" t="str">
        <v>SK3415</v>
      </c>
      <c r="C842" t="str">
        <v>SONARAM ORAON</v>
      </c>
      <c r="D842" t="str">
        <f>IF(E842="PRODUCTION","DIRECT","INDIRECT")</f>
        <v>DIRECT</v>
      </c>
      <c r="E842" t="str">
        <v>PRODUCTION</v>
      </c>
      <c r="F842" t="str">
        <v>TYRE CURING</v>
      </c>
      <c r="G842" t="str">
        <v>CATEGORY I</v>
      </c>
      <c r="H842">
        <v>8693.12</v>
      </c>
      <c r="I842">
        <v>7750.340000000001</v>
      </c>
      <c r="J842">
        <v>487.88</v>
      </c>
      <c r="K842" s="1">
        <f>SUM(H842:J842)</f>
        <v>16931.340000000004</v>
      </c>
      <c r="L842">
        <v>1950</v>
      </c>
      <c r="M842">
        <f>ROUNDUP(K842*3.25%,0)</f>
        <v>551</v>
      </c>
      <c r="N842">
        <f>IF(G842="CATEGORY II",38,IF(G842="CATEGORY III",39,37))*26</f>
        <v>962</v>
      </c>
      <c r="O842" s="1">
        <f>SUM(K842:N842)</f>
        <v>20394.340000000004</v>
      </c>
      <c r="P842">
        <v>1930</v>
      </c>
      <c r="Q842" s="1">
        <f>P842+O842</f>
        <v>22324.340000000004</v>
      </c>
      <c r="S842" s="1">
        <f>O842/26</f>
        <v>784.3976923076924</v>
      </c>
      <c r="T842" s="1">
        <f>K842/26/8*2</f>
        <v>162.8013461538462</v>
      </c>
    </row>
    <row r="843">
      <c r="A843" t="str">
        <f>LEFT(B843,2)</f>
        <v>SK</v>
      </c>
      <c r="B843" t="str">
        <v>SK3416</v>
      </c>
      <c r="C843" t="str">
        <v>ARUN K</v>
      </c>
      <c r="D843" t="str">
        <f>IF(E843="PRODUCTION","DIRECT","INDIRECT")</f>
        <v>DIRECT</v>
      </c>
      <c r="E843" t="str">
        <v>PRODUCTION</v>
      </c>
      <c r="F843" t="str">
        <v>TYRE CURING</v>
      </c>
      <c r="G843" t="str">
        <v>CATEGORY I</v>
      </c>
      <c r="H843">
        <v>8693.12</v>
      </c>
      <c r="I843">
        <v>7750.340000000001</v>
      </c>
      <c r="J843">
        <v>487.88</v>
      </c>
      <c r="K843" s="1">
        <f>SUM(H843:J843)</f>
        <v>16931.340000000004</v>
      </c>
      <c r="L843">
        <v>1950</v>
      </c>
      <c r="M843">
        <f>ROUNDUP(K843*3.25%,0)</f>
        <v>551</v>
      </c>
      <c r="N843">
        <f>IF(G843="CATEGORY II",38,IF(G843="CATEGORY III",39,37))*26</f>
        <v>962</v>
      </c>
      <c r="O843" s="1">
        <f>SUM(K843:N843)</f>
        <v>20394.340000000004</v>
      </c>
      <c r="P843">
        <v>1930</v>
      </c>
      <c r="Q843" s="1">
        <f>P843+O843</f>
        <v>22324.340000000004</v>
      </c>
      <c r="S843" s="1">
        <f>O843/26</f>
        <v>784.3976923076924</v>
      </c>
      <c r="T843" s="1">
        <f>K843/26/8*2</f>
        <v>162.8013461538462</v>
      </c>
    </row>
    <row r="844">
      <c r="A844" t="str">
        <f>LEFT(B844,2)</f>
        <v>SK</v>
      </c>
      <c r="B844" t="str">
        <v>SK3419</v>
      </c>
      <c r="C844" t="str">
        <v>MURUGESAN S</v>
      </c>
      <c r="D844" t="str">
        <f>IF(E844="PRODUCTION","DIRECT","INDIRECT")</f>
        <v>DIRECT</v>
      </c>
      <c r="E844" t="str">
        <v>PRODUCTION</v>
      </c>
      <c r="F844" t="str">
        <v>EXTRUDER</v>
      </c>
      <c r="G844" t="str">
        <v>CATEGORY I</v>
      </c>
      <c r="H844">
        <v>8693.12</v>
      </c>
      <c r="I844">
        <v>7750.340000000001</v>
      </c>
      <c r="J844">
        <v>487.88</v>
      </c>
      <c r="K844" s="1">
        <f>SUM(H844:J844)</f>
        <v>16931.340000000004</v>
      </c>
      <c r="L844">
        <v>1950</v>
      </c>
      <c r="M844">
        <f>ROUNDUP(K844*3.25%,0)</f>
        <v>551</v>
      </c>
      <c r="N844">
        <f>IF(G844="CATEGORY II",38,IF(G844="CATEGORY III",39,37))*26</f>
        <v>962</v>
      </c>
      <c r="O844" s="1">
        <f>SUM(K844:N844)</f>
        <v>20394.340000000004</v>
      </c>
      <c r="P844">
        <v>1930</v>
      </c>
      <c r="Q844" s="1">
        <f>P844+O844</f>
        <v>22324.340000000004</v>
      </c>
      <c r="S844" s="1">
        <f>O844/26</f>
        <v>784.3976923076924</v>
      </c>
      <c r="T844" s="1">
        <f>K844/26/8*2</f>
        <v>162.8013461538462</v>
      </c>
    </row>
    <row r="845">
      <c r="A845" t="str">
        <f>LEFT(B845,2)</f>
        <v>SK</v>
      </c>
      <c r="B845" t="str">
        <v>SK3422</v>
      </c>
      <c r="C845" t="str">
        <v>ANAND KUMAR MAURYA</v>
      </c>
      <c r="D845" t="str">
        <f>IF(E845="PRODUCTION","DIRECT","INDIRECT")</f>
        <v>DIRECT</v>
      </c>
      <c r="E845" t="str">
        <v>PRODUCTION</v>
      </c>
      <c r="F845" t="str">
        <v>TYRE BUILDING-P3</v>
      </c>
      <c r="G845" t="str">
        <v>CATEGORY I</v>
      </c>
      <c r="H845">
        <v>8693.12</v>
      </c>
      <c r="I845">
        <v>7750.340000000001</v>
      </c>
      <c r="J845">
        <v>487.88</v>
      </c>
      <c r="K845" s="1">
        <f>SUM(H845:J845)</f>
        <v>16931.340000000004</v>
      </c>
      <c r="L845">
        <v>1950</v>
      </c>
      <c r="M845">
        <f>ROUNDUP(K845*3.25%,0)</f>
        <v>551</v>
      </c>
      <c r="N845">
        <f>IF(G845="CATEGORY II",38,IF(G845="CATEGORY III",39,37))*26</f>
        <v>962</v>
      </c>
      <c r="O845" s="1">
        <f>SUM(K845:N845)</f>
        <v>20394.340000000004</v>
      </c>
      <c r="P845">
        <v>1930</v>
      </c>
      <c r="Q845" s="1">
        <f>P845+O845</f>
        <v>22324.340000000004</v>
      </c>
      <c r="S845" s="1">
        <f>O845/26</f>
        <v>784.3976923076924</v>
      </c>
      <c r="T845" s="1">
        <f>K845/26/8*2</f>
        <v>162.8013461538462</v>
      </c>
    </row>
    <row r="846">
      <c r="A846" t="str">
        <f>LEFT(B846,2)</f>
        <v>SK</v>
      </c>
      <c r="B846" t="str">
        <v>SK3426</v>
      </c>
      <c r="C846" t="str">
        <v>RUDAL YADAV</v>
      </c>
      <c r="D846" t="str">
        <f>IF(E846="PRODUCTION","DIRECT","INDIRECT")</f>
        <v>DIRECT</v>
      </c>
      <c r="E846" t="str">
        <v>PRODUCTION</v>
      </c>
      <c r="F846" t="str">
        <v>TYRE BUILDING-P3</v>
      </c>
      <c r="G846" t="str">
        <v>CATEGORY I</v>
      </c>
      <c r="H846">
        <v>8693.12</v>
      </c>
      <c r="I846">
        <v>7750.340000000001</v>
      </c>
      <c r="J846">
        <v>487.88</v>
      </c>
      <c r="K846" s="1">
        <f>SUM(H846:J846)</f>
        <v>16931.340000000004</v>
      </c>
      <c r="L846">
        <v>1950</v>
      </c>
      <c r="M846">
        <f>ROUNDUP(K846*3.25%,0)</f>
        <v>551</v>
      </c>
      <c r="N846">
        <f>IF(G846="CATEGORY II",38,IF(G846="CATEGORY III",39,37))*26</f>
        <v>962</v>
      </c>
      <c r="O846" s="1">
        <f>SUM(K846:N846)</f>
        <v>20394.340000000004</v>
      </c>
      <c r="P846">
        <v>1930</v>
      </c>
      <c r="Q846" s="1">
        <f>P846+O846</f>
        <v>22324.340000000004</v>
      </c>
      <c r="S846" s="1">
        <f>O846/26</f>
        <v>784.3976923076924</v>
      </c>
      <c r="T846" s="1">
        <f>K846/26/8*2</f>
        <v>162.8013461538462</v>
      </c>
    </row>
    <row r="847">
      <c r="A847" t="str">
        <f>LEFT(B847,2)</f>
        <v>SK</v>
      </c>
      <c r="B847" t="str">
        <v>SK3436</v>
      </c>
      <c r="C847" t="str">
        <v>PRADEEP ORAON</v>
      </c>
      <c r="D847" t="str">
        <f>IF(E847="PRODUCTION","DIRECT","INDIRECT")</f>
        <v>DIRECT</v>
      </c>
      <c r="E847" t="str">
        <v>PRODUCTION</v>
      </c>
      <c r="F847" t="str">
        <v>TYRE CURING</v>
      </c>
      <c r="G847" t="str">
        <v>CATEGORY I</v>
      </c>
      <c r="H847">
        <v>8693.12</v>
      </c>
      <c r="I847">
        <v>7750.340000000001</v>
      </c>
      <c r="J847">
        <v>487.88</v>
      </c>
      <c r="K847" s="1">
        <f>SUM(H847:J847)</f>
        <v>16931.340000000004</v>
      </c>
      <c r="L847">
        <v>1950</v>
      </c>
      <c r="M847">
        <f>ROUNDUP(K847*3.25%,0)</f>
        <v>551</v>
      </c>
      <c r="N847">
        <f>IF(G847="CATEGORY II",38,IF(G847="CATEGORY III",39,37))*26</f>
        <v>962</v>
      </c>
      <c r="O847" s="1">
        <f>SUM(K847:N847)</f>
        <v>20394.340000000004</v>
      </c>
      <c r="P847">
        <v>1930</v>
      </c>
      <c r="Q847" s="1">
        <f>P847+O847</f>
        <v>22324.340000000004</v>
      </c>
      <c r="S847" s="1">
        <f>O847/26</f>
        <v>784.3976923076924</v>
      </c>
      <c r="T847" s="1">
        <f>K847/26/8*2</f>
        <v>162.8013461538462</v>
      </c>
    </row>
    <row r="848">
      <c r="A848" t="str">
        <f>LEFT(B848,2)</f>
        <v>SK</v>
      </c>
      <c r="B848" t="str">
        <v>SK3442</v>
      </c>
      <c r="C848" t="str">
        <v>SURAJ KUSHWAHA</v>
      </c>
      <c r="D848" t="str">
        <f>IF(E848="PRODUCTION","DIRECT","INDIRECT")</f>
        <v>INDIRECT</v>
      </c>
      <c r="E848" t="str">
        <v>ENGINEERING</v>
      </c>
      <c r="F848" t="str">
        <v>EEI-TBM</v>
      </c>
      <c r="G848" t="str">
        <v>CATEGORY I</v>
      </c>
      <c r="H848">
        <v>8693.12</v>
      </c>
      <c r="I848">
        <v>7750.340000000001</v>
      </c>
      <c r="J848">
        <v>487.88</v>
      </c>
      <c r="K848" s="1">
        <f>SUM(H848:J848)</f>
        <v>16931.340000000004</v>
      </c>
      <c r="L848">
        <v>1950</v>
      </c>
      <c r="M848">
        <f>ROUNDUP(K848*3.25%,0)</f>
        <v>551</v>
      </c>
      <c r="N848">
        <f>IF(G848="CATEGORY II",38,IF(G848="CATEGORY III",39,37))*26</f>
        <v>962</v>
      </c>
      <c r="O848" s="1">
        <f>SUM(K848:N848)</f>
        <v>20394.340000000004</v>
      </c>
      <c r="P848">
        <v>1930</v>
      </c>
      <c r="Q848" s="1">
        <f>P848+O848</f>
        <v>22324.340000000004</v>
      </c>
      <c r="S848" s="1">
        <f>O848/26</f>
        <v>784.3976923076924</v>
      </c>
      <c r="T848" s="1">
        <f>K848/26/8*2</f>
        <v>162.8013461538462</v>
      </c>
    </row>
    <row r="849">
      <c r="A849" t="str">
        <f>LEFT(B849,2)</f>
        <v>SK</v>
      </c>
      <c r="B849" t="str">
        <v>SK3456</v>
      </c>
      <c r="C849" t="str">
        <v>BEER MOHAMED</v>
      </c>
      <c r="D849" t="str">
        <f>IF(E849="PRODUCTION","DIRECT","INDIRECT")</f>
        <v>INDIRECT</v>
      </c>
      <c r="E849" t="str">
        <v>ENGINEERING</v>
      </c>
      <c r="F849" t="str">
        <v>TBM - BD</v>
      </c>
      <c r="G849" t="str">
        <v>CATEGORY I</v>
      </c>
      <c r="H849">
        <v>8693.12</v>
      </c>
      <c r="I849">
        <v>7750.340000000001</v>
      </c>
      <c r="J849">
        <v>487.88</v>
      </c>
      <c r="K849" s="1">
        <f>SUM(H849:J849)</f>
        <v>16931.340000000004</v>
      </c>
      <c r="L849">
        <v>1950</v>
      </c>
      <c r="M849">
        <f>ROUNDUP(K849*3.25%,0)</f>
        <v>551</v>
      </c>
      <c r="N849">
        <f>IF(G849="CATEGORY II",38,IF(G849="CATEGORY III",39,37))*26</f>
        <v>962</v>
      </c>
      <c r="O849" s="1">
        <f>SUM(K849:N849)</f>
        <v>20394.340000000004</v>
      </c>
      <c r="P849">
        <v>1930</v>
      </c>
      <c r="Q849" s="1">
        <f>P849+O849</f>
        <v>22324.340000000004</v>
      </c>
      <c r="S849" s="1">
        <f>O849/26</f>
        <v>784.3976923076924</v>
      </c>
      <c r="T849" s="1">
        <f>K849/26/8*2</f>
        <v>162.8013461538462</v>
      </c>
    </row>
    <row r="850">
      <c r="A850" t="str">
        <f>LEFT(B850,2)</f>
        <v>SK</v>
      </c>
      <c r="B850" t="str">
        <v>SK3461</v>
      </c>
      <c r="C850" t="str">
        <v>IYYAPPAN C</v>
      </c>
      <c r="D850" t="str">
        <f>IF(E850="PRODUCTION","DIRECT","INDIRECT")</f>
        <v>INDIRECT</v>
      </c>
      <c r="E850" t="str">
        <v>ENGINEERING</v>
      </c>
      <c r="F850" t="str">
        <v>EEI -CURING</v>
      </c>
      <c r="G850" t="str">
        <v>CATEGORY I</v>
      </c>
      <c r="H850">
        <v>8693.12</v>
      </c>
      <c r="I850">
        <v>7750.340000000001</v>
      </c>
      <c r="J850">
        <v>487.88</v>
      </c>
      <c r="K850" s="1">
        <f>SUM(H850:J850)</f>
        <v>16931.340000000004</v>
      </c>
      <c r="L850">
        <v>1950</v>
      </c>
      <c r="M850">
        <f>ROUNDUP(K850*3.25%,0)</f>
        <v>551</v>
      </c>
      <c r="N850">
        <f>IF(G850="CATEGORY II",38,IF(G850="CATEGORY III",39,37))*26</f>
        <v>962</v>
      </c>
      <c r="O850" s="1">
        <f>SUM(K850:N850)</f>
        <v>20394.340000000004</v>
      </c>
      <c r="P850">
        <v>1930</v>
      </c>
      <c r="Q850" s="1">
        <f>P850+O850</f>
        <v>22324.340000000004</v>
      </c>
      <c r="S850" s="1">
        <f>O850/26</f>
        <v>784.3976923076924</v>
      </c>
      <c r="T850" s="1">
        <f>K850/26/8*2</f>
        <v>162.8013461538462</v>
      </c>
    </row>
    <row r="851">
      <c r="A851" t="str">
        <f>LEFT(B851,2)</f>
        <v>SK</v>
      </c>
      <c r="B851" t="str">
        <v>SK3462</v>
      </c>
      <c r="C851" t="str">
        <v>MUNTUN KUMAR</v>
      </c>
      <c r="D851" t="str">
        <f>IF(E851="PRODUCTION","DIRECT","INDIRECT")</f>
        <v>DIRECT</v>
      </c>
      <c r="E851" t="str">
        <v>PRODUCTION</v>
      </c>
      <c r="F851" t="str">
        <v>SOLID TYRE</v>
      </c>
      <c r="G851" t="str">
        <v>CATEGORY I</v>
      </c>
      <c r="H851">
        <v>8693.12</v>
      </c>
      <c r="I851">
        <v>7750.340000000001</v>
      </c>
      <c r="J851">
        <v>487.88</v>
      </c>
      <c r="K851" s="1">
        <f>SUM(H851:J851)</f>
        <v>16931.340000000004</v>
      </c>
      <c r="L851">
        <v>1950</v>
      </c>
      <c r="M851">
        <f>ROUNDUP(K851*3.25%,0)</f>
        <v>551</v>
      </c>
      <c r="N851">
        <f>IF(G851="CATEGORY II",38,IF(G851="CATEGORY III",39,37))*26</f>
        <v>962</v>
      </c>
      <c r="O851" s="1">
        <f>SUM(K851:N851)</f>
        <v>20394.340000000004</v>
      </c>
      <c r="P851">
        <v>1930</v>
      </c>
      <c r="Q851" s="1">
        <f>P851+O851</f>
        <v>22324.340000000004</v>
      </c>
      <c r="S851" s="1">
        <f>O851/26</f>
        <v>784.3976923076924</v>
      </c>
      <c r="T851" s="1">
        <f>K851/26/8*2</f>
        <v>162.8013461538462</v>
      </c>
    </row>
    <row r="852">
      <c r="A852" t="str">
        <f>LEFT(B852,2)</f>
        <v>SK</v>
      </c>
      <c r="B852" t="str">
        <v>SK3464</v>
      </c>
      <c r="C852" t="str">
        <v>MUTHUKUMAR</v>
      </c>
      <c r="D852" t="str">
        <f>IF(E852="PRODUCTION","DIRECT","INDIRECT")</f>
        <v>DIRECT</v>
      </c>
      <c r="E852" t="str">
        <v>PRODUCTION</v>
      </c>
      <c r="F852" t="str">
        <v>EXTRUDER</v>
      </c>
      <c r="G852" t="str">
        <v>CATEGORY I</v>
      </c>
      <c r="H852">
        <v>8693.12</v>
      </c>
      <c r="I852">
        <v>7750.340000000001</v>
      </c>
      <c r="J852">
        <v>487.88</v>
      </c>
      <c r="K852" s="1">
        <f>SUM(H852:J852)</f>
        <v>16931.340000000004</v>
      </c>
      <c r="L852">
        <v>1950</v>
      </c>
      <c r="M852">
        <f>ROUNDUP(K852*3.25%,0)</f>
        <v>551</v>
      </c>
      <c r="N852">
        <f>IF(G852="CATEGORY II",38,IF(G852="CATEGORY III",39,37))*26</f>
        <v>962</v>
      </c>
      <c r="O852" s="1">
        <f>SUM(K852:N852)</f>
        <v>20394.340000000004</v>
      </c>
      <c r="P852">
        <v>1930</v>
      </c>
      <c r="Q852" s="1">
        <f>P852+O852</f>
        <v>22324.340000000004</v>
      </c>
      <c r="S852" s="1">
        <f>O852/26</f>
        <v>784.3976923076924</v>
      </c>
      <c r="T852" s="1">
        <f>K852/26/8*2</f>
        <v>162.8013461538462</v>
      </c>
    </row>
    <row r="853">
      <c r="A853" t="str">
        <f>LEFT(B853,2)</f>
        <v>SK</v>
      </c>
      <c r="B853" t="str">
        <v>SK3466</v>
      </c>
      <c r="C853" t="str">
        <v>RAJESH KUMAR M</v>
      </c>
      <c r="D853" t="str">
        <f>IF(E853="PRODUCTION","DIRECT","INDIRECT")</f>
        <v>DIRECT</v>
      </c>
      <c r="E853" t="str">
        <v>PRODUCTION</v>
      </c>
      <c r="F853" t="str">
        <v>4 ROLL</v>
      </c>
      <c r="G853" t="str">
        <v>CATEGORY I</v>
      </c>
      <c r="H853">
        <v>8693.12</v>
      </c>
      <c r="I853">
        <v>7750.340000000001</v>
      </c>
      <c r="J853">
        <v>487.88</v>
      </c>
      <c r="K853" s="1">
        <f>SUM(H853:J853)</f>
        <v>16931.340000000004</v>
      </c>
      <c r="L853">
        <v>1950</v>
      </c>
      <c r="M853">
        <f>ROUNDUP(K853*3.25%,0)</f>
        <v>551</v>
      </c>
      <c r="N853">
        <f>IF(G853="CATEGORY II",38,IF(G853="CATEGORY III",39,37))*26</f>
        <v>962</v>
      </c>
      <c r="O853" s="1">
        <f>SUM(K853:N853)</f>
        <v>20394.340000000004</v>
      </c>
      <c r="P853">
        <v>1930</v>
      </c>
      <c r="Q853" s="1">
        <f>P853+O853</f>
        <v>22324.340000000004</v>
      </c>
      <c r="S853" s="1">
        <f>O853/26</f>
        <v>784.3976923076924</v>
      </c>
      <c r="T853" s="1">
        <f>K853/26/8*2</f>
        <v>162.8013461538462</v>
      </c>
    </row>
    <row r="854">
      <c r="A854" t="str">
        <f>LEFT(B854,2)</f>
        <v>SK</v>
      </c>
      <c r="B854" t="str">
        <v>SK3469</v>
      </c>
      <c r="C854" t="str">
        <v>MATHANKUMAR .K</v>
      </c>
      <c r="D854" t="str">
        <f>IF(E854="PRODUCTION","DIRECT","INDIRECT")</f>
        <v>DIRECT</v>
      </c>
      <c r="E854" t="str">
        <v>PRODUCTION</v>
      </c>
      <c r="F854" t="str">
        <v>SHEAR CUTTER</v>
      </c>
      <c r="G854" t="str">
        <v>CATEGORY I</v>
      </c>
      <c r="H854">
        <v>8693.12</v>
      </c>
      <c r="I854">
        <v>7750.340000000001</v>
      </c>
      <c r="J854">
        <v>487.88</v>
      </c>
      <c r="K854" s="1">
        <f>SUM(H854:J854)</f>
        <v>16931.340000000004</v>
      </c>
      <c r="L854">
        <v>1950</v>
      </c>
      <c r="M854">
        <f>ROUNDUP(K854*3.25%,0)</f>
        <v>551</v>
      </c>
      <c r="N854">
        <f>IF(G854="CATEGORY II",38,IF(G854="CATEGORY III",39,37))*26</f>
        <v>962</v>
      </c>
      <c r="O854" s="1">
        <f>SUM(K854:N854)</f>
        <v>20394.340000000004</v>
      </c>
      <c r="P854">
        <v>1930</v>
      </c>
      <c r="Q854" s="1">
        <f>P854+O854</f>
        <v>22324.340000000004</v>
      </c>
      <c r="S854" s="1">
        <f>O854/26</f>
        <v>784.3976923076924</v>
      </c>
      <c r="T854" s="1">
        <f>K854/26/8*2</f>
        <v>162.8013461538462</v>
      </c>
    </row>
    <row r="855">
      <c r="A855" t="str">
        <f>LEFT(B855,2)</f>
        <v>SK</v>
      </c>
      <c r="B855" t="str">
        <v>SK3470</v>
      </c>
      <c r="C855" t="str">
        <v>AMALRAJ ANTONY JAYARAJ</v>
      </c>
      <c r="D855" t="str">
        <f>IF(E855="PRODUCTION","DIRECT","INDIRECT")</f>
        <v>DIRECT</v>
      </c>
      <c r="E855" t="str">
        <v>PRODUCTION</v>
      </c>
      <c r="F855" t="str">
        <v>SOLID TYRE</v>
      </c>
      <c r="G855" t="str">
        <v>CATEGORY I</v>
      </c>
      <c r="H855">
        <v>8693.12</v>
      </c>
      <c r="I855">
        <v>7750.340000000001</v>
      </c>
      <c r="J855">
        <v>487.88</v>
      </c>
      <c r="K855" s="1">
        <f>SUM(H855:J855)</f>
        <v>16931.340000000004</v>
      </c>
      <c r="L855">
        <v>1950</v>
      </c>
      <c r="M855">
        <f>ROUNDUP(K855*3.25%,0)</f>
        <v>551</v>
      </c>
      <c r="N855">
        <f>IF(G855="CATEGORY II",38,IF(G855="CATEGORY III",39,37))*26</f>
        <v>962</v>
      </c>
      <c r="O855" s="1">
        <f>SUM(K855:N855)</f>
        <v>20394.340000000004</v>
      </c>
      <c r="P855">
        <v>1930</v>
      </c>
      <c r="Q855" s="1">
        <f>P855+O855</f>
        <v>22324.340000000004</v>
      </c>
      <c r="S855" s="1">
        <f>O855/26</f>
        <v>784.3976923076924</v>
      </c>
      <c r="T855" s="1">
        <f>K855/26/8*2</f>
        <v>162.8013461538462</v>
      </c>
    </row>
    <row r="856">
      <c r="A856" t="str">
        <f>LEFT(B856,2)</f>
        <v>SK</v>
      </c>
      <c r="B856" t="str">
        <v>SK3486</v>
      </c>
      <c r="C856" t="str">
        <v>VINAY LAKRA</v>
      </c>
      <c r="D856" t="str">
        <f>IF(E856="PRODUCTION","DIRECT","INDIRECT")</f>
        <v>DIRECT</v>
      </c>
      <c r="E856" t="str">
        <v>PRODUCTION</v>
      </c>
      <c r="F856" t="str">
        <v>TYRE CURING</v>
      </c>
      <c r="G856" t="str">
        <v>CATEGORY I</v>
      </c>
      <c r="H856">
        <v>8693.12</v>
      </c>
      <c r="I856">
        <v>7750.340000000001</v>
      </c>
      <c r="J856">
        <v>487.88</v>
      </c>
      <c r="K856" s="1">
        <f>SUM(H856:J856)</f>
        <v>16931.340000000004</v>
      </c>
      <c r="L856">
        <v>1950</v>
      </c>
      <c r="M856">
        <f>ROUNDUP(K856*3.25%,0)</f>
        <v>551</v>
      </c>
      <c r="N856">
        <f>IF(G856="CATEGORY II",38,IF(G856="CATEGORY III",39,37))*26</f>
        <v>962</v>
      </c>
      <c r="O856" s="1">
        <f>SUM(K856:N856)</f>
        <v>20394.340000000004</v>
      </c>
      <c r="P856">
        <v>1930</v>
      </c>
      <c r="Q856" s="1">
        <f>P856+O856</f>
        <v>22324.340000000004</v>
      </c>
      <c r="S856" s="1">
        <f>O856/26</f>
        <v>784.3976923076924</v>
      </c>
      <c r="T856" s="1">
        <f>K856/26/8*2</f>
        <v>162.8013461538462</v>
      </c>
    </row>
    <row r="857">
      <c r="A857" t="str">
        <f>LEFT(B857,2)</f>
        <v>SK</v>
      </c>
      <c r="B857" t="str">
        <v>SK3492</v>
      </c>
      <c r="C857" t="str">
        <v>DILKHUSH KUMAR</v>
      </c>
      <c r="D857" t="str">
        <f>IF(E857="PRODUCTION","DIRECT","INDIRECT")</f>
        <v>DIRECT</v>
      </c>
      <c r="E857" t="str">
        <v>PRODUCTION</v>
      </c>
      <c r="F857" t="str">
        <v>SOLID TYRE</v>
      </c>
      <c r="G857" t="str">
        <v>CATEGORY I</v>
      </c>
      <c r="H857">
        <v>8693.12</v>
      </c>
      <c r="I857">
        <v>7750.340000000001</v>
      </c>
      <c r="J857">
        <v>457.88</v>
      </c>
      <c r="K857" s="1">
        <f>SUM(H857:J857)</f>
        <v>16901.340000000004</v>
      </c>
      <c r="L857">
        <v>1950</v>
      </c>
      <c r="M857">
        <f>ROUNDUP(K857*3.25%,0)</f>
        <v>550</v>
      </c>
      <c r="N857">
        <f>IF(G857="CATEGORY II",38,IF(G857="CATEGORY III",39,37))*26</f>
        <v>962</v>
      </c>
      <c r="O857" s="1">
        <f>SUM(K857:N857)</f>
        <v>20363.340000000004</v>
      </c>
      <c r="P857">
        <v>1380</v>
      </c>
      <c r="Q857" s="1">
        <f>P857+O857</f>
        <v>21743.340000000004</v>
      </c>
      <c r="S857" s="1">
        <f>O857/26</f>
        <v>783.2053846153848</v>
      </c>
      <c r="T857" s="1">
        <f>K857/26/8*2</f>
        <v>162.51288461538465</v>
      </c>
    </row>
    <row r="858">
      <c r="A858" t="str">
        <f>LEFT(B858,2)</f>
        <v>SK</v>
      </c>
      <c r="B858" t="str">
        <v>SK3497</v>
      </c>
      <c r="C858" t="str">
        <v>KAMARAJ K</v>
      </c>
      <c r="D858" t="str">
        <f>IF(E858="PRODUCTION","DIRECT","INDIRECT")</f>
        <v>DIRECT</v>
      </c>
      <c r="E858" t="str">
        <v>PRODUCTION</v>
      </c>
      <c r="F858" t="str">
        <v>AUTO BIASCUTTER</v>
      </c>
      <c r="G858" t="str">
        <v>CATEGORY I</v>
      </c>
      <c r="H858">
        <v>8693.12</v>
      </c>
      <c r="I858">
        <v>7750.340000000001</v>
      </c>
      <c r="J858">
        <v>457.88</v>
      </c>
      <c r="K858" s="1">
        <f>SUM(H858:J858)</f>
        <v>16901.340000000004</v>
      </c>
      <c r="L858">
        <v>1950</v>
      </c>
      <c r="M858">
        <f>ROUNDUP(K858*3.25%,0)</f>
        <v>550</v>
      </c>
      <c r="N858">
        <f>IF(G858="CATEGORY II",38,IF(G858="CATEGORY III",39,37))*26</f>
        <v>962</v>
      </c>
      <c r="O858" s="1">
        <f>SUM(K858:N858)</f>
        <v>20363.340000000004</v>
      </c>
      <c r="P858">
        <v>1380</v>
      </c>
      <c r="Q858" s="1">
        <f>P858+O858</f>
        <v>21743.340000000004</v>
      </c>
      <c r="S858" s="1">
        <f>O858/26</f>
        <v>783.2053846153848</v>
      </c>
      <c r="T858" s="1">
        <f>K858/26/8*2</f>
        <v>162.51288461538465</v>
      </c>
    </row>
    <row r="859">
      <c r="A859" t="str">
        <f>LEFT(B859,2)</f>
        <v>SK</v>
      </c>
      <c r="B859" t="str">
        <v>SK3501</v>
      </c>
      <c r="C859" t="str">
        <v xml:space="preserve">S BALASUBRAMANIAN </v>
      </c>
      <c r="D859" t="str">
        <f>IF(E859="PRODUCTION","DIRECT","INDIRECT")</f>
        <v>INDIRECT</v>
      </c>
      <c r="E859" t="str">
        <v>QUALITY CONTROL</v>
      </c>
      <c r="F859" t="str">
        <v>Solid Tire QA</v>
      </c>
      <c r="G859" t="str">
        <v>CATEGORY I</v>
      </c>
      <c r="H859">
        <v>8693.12</v>
      </c>
      <c r="I859">
        <v>7750.340000000001</v>
      </c>
      <c r="J859">
        <v>457.88</v>
      </c>
      <c r="K859" s="1">
        <f>SUM(H859:J859)</f>
        <v>16901.340000000004</v>
      </c>
      <c r="L859">
        <v>1950</v>
      </c>
      <c r="M859">
        <f>ROUNDUP(K859*3.25%,0)</f>
        <v>550</v>
      </c>
      <c r="N859">
        <f>IF(G859="CATEGORY II",38,IF(G859="CATEGORY III",39,37))*26</f>
        <v>962</v>
      </c>
      <c r="O859" s="1">
        <f>SUM(K859:N859)</f>
        <v>20363.340000000004</v>
      </c>
      <c r="P859">
        <v>1380</v>
      </c>
      <c r="Q859" s="1">
        <f>P859+O859</f>
        <v>21743.340000000004</v>
      </c>
      <c r="S859" s="1">
        <f>O859/26</f>
        <v>783.2053846153848</v>
      </c>
      <c r="T859" s="1">
        <f>K859/26/8*2</f>
        <v>162.51288461538465</v>
      </c>
    </row>
    <row r="860">
      <c r="A860" t="str">
        <f>LEFT(B860,2)</f>
        <v>SK</v>
      </c>
      <c r="B860" t="str">
        <v>SK3504</v>
      </c>
      <c r="C860" t="str">
        <v>RAJKUMAR M</v>
      </c>
      <c r="D860" t="str">
        <f>IF(E860="PRODUCTION","DIRECT","INDIRECT")</f>
        <v>DIRECT</v>
      </c>
      <c r="E860" t="str">
        <v>PRODUCTION</v>
      </c>
      <c r="F860" t="str">
        <v>SOLID TYRE</v>
      </c>
      <c r="G860" t="str">
        <v>CATEGORY I</v>
      </c>
      <c r="H860">
        <v>8693.12</v>
      </c>
      <c r="I860">
        <v>7750.340000000001</v>
      </c>
      <c r="J860">
        <v>457.88</v>
      </c>
      <c r="K860" s="1">
        <f>SUM(H860:J860)</f>
        <v>16901.340000000004</v>
      </c>
      <c r="L860">
        <v>1950</v>
      </c>
      <c r="M860">
        <f>ROUNDUP(K860*3.25%,0)</f>
        <v>550</v>
      </c>
      <c r="N860">
        <f>IF(G860="CATEGORY II",38,IF(G860="CATEGORY III",39,37))*26</f>
        <v>962</v>
      </c>
      <c r="O860" s="1">
        <f>SUM(K860:N860)</f>
        <v>20363.340000000004</v>
      </c>
      <c r="P860">
        <v>1380</v>
      </c>
      <c r="Q860" s="1">
        <f>P860+O860</f>
        <v>21743.340000000004</v>
      </c>
      <c r="S860" s="1">
        <f>O860/26</f>
        <v>783.2053846153848</v>
      </c>
      <c r="T860" s="1">
        <f>K860/26/8*2</f>
        <v>162.51288461538465</v>
      </c>
    </row>
    <row r="861">
      <c r="A861" t="str">
        <f>LEFT(B861,2)</f>
        <v>SK</v>
      </c>
      <c r="B861" t="str">
        <v>SK3511</v>
      </c>
      <c r="C861" t="str">
        <v>VIJAY SAKTHIVEL</v>
      </c>
      <c r="D861" t="str">
        <f>IF(E861="PRODUCTION","DIRECT","INDIRECT")</f>
        <v>INDIRECT</v>
      </c>
      <c r="E861" t="str">
        <v>QUALITY CONTROL</v>
      </c>
      <c r="F861" t="str">
        <v>Ware House QA</v>
      </c>
      <c r="G861" t="str">
        <v>CATEGORY I</v>
      </c>
      <c r="H861">
        <v>8693.12</v>
      </c>
      <c r="I861">
        <v>7750.340000000001</v>
      </c>
      <c r="J861">
        <v>457.88</v>
      </c>
      <c r="K861" s="1">
        <f>SUM(H861:J861)</f>
        <v>16901.340000000004</v>
      </c>
      <c r="L861">
        <v>1950</v>
      </c>
      <c r="M861">
        <f>ROUNDUP(K861*3.25%,0)</f>
        <v>550</v>
      </c>
      <c r="N861">
        <f>IF(G861="CATEGORY II",38,IF(G861="CATEGORY III",39,37))*26</f>
        <v>962</v>
      </c>
      <c r="O861" s="1">
        <f>SUM(K861:N861)</f>
        <v>20363.340000000004</v>
      </c>
      <c r="P861">
        <v>1380</v>
      </c>
      <c r="Q861" s="1">
        <f>P861+O861</f>
        <v>21743.340000000004</v>
      </c>
      <c r="S861" s="1">
        <f>O861/26</f>
        <v>783.2053846153848</v>
      </c>
      <c r="T861" s="1">
        <f>K861/26/8*2</f>
        <v>162.51288461538465</v>
      </c>
    </row>
    <row r="862">
      <c r="A862" t="str">
        <f>LEFT(B862,2)</f>
        <v>SK</v>
      </c>
      <c r="B862" t="str">
        <v>SK3529</v>
      </c>
      <c r="C862" t="str">
        <v>YUVARAJAN KASIRAJAN</v>
      </c>
      <c r="D862" t="str">
        <f>IF(E862="PRODUCTION","DIRECT","INDIRECT")</f>
        <v>INDIRECT</v>
      </c>
      <c r="E862" t="str">
        <v>ENGINEERING</v>
      </c>
      <c r="F862" t="str">
        <v>TBM - BD</v>
      </c>
      <c r="G862" t="str">
        <v>CATEGORY I</v>
      </c>
      <c r="H862">
        <v>8693.12</v>
      </c>
      <c r="I862">
        <v>7750.340000000001</v>
      </c>
      <c r="J862">
        <v>457.88</v>
      </c>
      <c r="K862" s="1">
        <f>SUM(H862:J862)</f>
        <v>16901.340000000004</v>
      </c>
      <c r="L862">
        <v>1950</v>
      </c>
      <c r="M862">
        <f>ROUNDUP(K862*3.25%,0)</f>
        <v>550</v>
      </c>
      <c r="N862">
        <f>IF(G862="CATEGORY II",38,IF(G862="CATEGORY III",39,37))*26</f>
        <v>962</v>
      </c>
      <c r="O862" s="1">
        <f>SUM(K862:N862)</f>
        <v>20363.340000000004</v>
      </c>
      <c r="P862">
        <v>1380</v>
      </c>
      <c r="Q862" s="1">
        <f>P862+O862</f>
        <v>21743.340000000004</v>
      </c>
      <c r="S862" s="1">
        <f>O862/26</f>
        <v>783.2053846153848</v>
      </c>
      <c r="T862" s="1">
        <f>K862/26/8*2</f>
        <v>162.51288461538465</v>
      </c>
    </row>
    <row r="863">
      <c r="A863" t="str">
        <f>LEFT(B863,2)</f>
        <v>SK</v>
      </c>
      <c r="B863" t="str">
        <v>SK3533</v>
      </c>
      <c r="C863" t="str">
        <v>SUDALAIMUTHU</v>
      </c>
      <c r="D863" t="str">
        <f>IF(E863="PRODUCTION","DIRECT","INDIRECT")</f>
        <v>DIRECT</v>
      </c>
      <c r="E863" t="str">
        <v>PRODUCTION</v>
      </c>
      <c r="F863" t="str">
        <v>MIXING</v>
      </c>
      <c r="G863" t="str">
        <v>CATEGORY III</v>
      </c>
      <c r="H863">
        <v>9499.12</v>
      </c>
      <c r="I863">
        <v>7750.340000000001</v>
      </c>
      <c r="J863">
        <v>607.88</v>
      </c>
      <c r="K863" s="1">
        <f>SUM(H863:J863)</f>
        <v>17857.340000000004</v>
      </c>
      <c r="L863">
        <v>1950</v>
      </c>
      <c r="M863">
        <f>ROUNDUP(K863*3.25%,0)</f>
        <v>581</v>
      </c>
      <c r="N863">
        <f>IF(G863="CATEGORY II",38,IF(G863="CATEGORY III",39,37))*26</f>
        <v>1014</v>
      </c>
      <c r="O863" s="1">
        <f>SUM(K863:N863)</f>
        <v>21402.340000000004</v>
      </c>
      <c r="P863">
        <v>4755</v>
      </c>
      <c r="Q863" s="1">
        <f>P863+O863</f>
        <v>26157.340000000004</v>
      </c>
      <c r="S863" s="1">
        <f>O863/26</f>
        <v>823.1669230769232</v>
      </c>
      <c r="T863" s="1">
        <f>K863/26/8*2</f>
        <v>171.70519230769236</v>
      </c>
    </row>
    <row r="864">
      <c r="A864" t="str">
        <f>LEFT(B864,2)</f>
        <v>SK</v>
      </c>
      <c r="B864" t="str">
        <v>SK3534</v>
      </c>
      <c r="C864" t="str">
        <v>MICHAEL RAJ</v>
      </c>
      <c r="D864" t="str">
        <f>IF(E864="PRODUCTION","DIRECT","INDIRECT")</f>
        <v>DIRECT</v>
      </c>
      <c r="E864" t="str">
        <v>PRODUCTION</v>
      </c>
      <c r="F864" t="str">
        <v>EXTRUDER</v>
      </c>
      <c r="G864" t="str">
        <v>CATEGORY I</v>
      </c>
      <c r="H864">
        <v>8693.12</v>
      </c>
      <c r="I864">
        <v>7750.340000000001</v>
      </c>
      <c r="J864">
        <v>457.88</v>
      </c>
      <c r="K864" s="1">
        <f>SUM(H864:J864)</f>
        <v>16901.340000000004</v>
      </c>
      <c r="L864">
        <v>1950</v>
      </c>
      <c r="M864">
        <f>ROUNDUP(K864*3.25%,0)</f>
        <v>550</v>
      </c>
      <c r="N864">
        <f>IF(G864="CATEGORY II",38,IF(G864="CATEGORY III",39,37))*26</f>
        <v>962</v>
      </c>
      <c r="O864" s="1">
        <f>SUM(K864:N864)</f>
        <v>20363.340000000004</v>
      </c>
      <c r="P864">
        <v>1380</v>
      </c>
      <c r="Q864" s="1">
        <f>P864+O864</f>
        <v>21743.340000000004</v>
      </c>
      <c r="S864" s="1">
        <f>O864/26</f>
        <v>783.2053846153848</v>
      </c>
      <c r="T864" s="1">
        <f>K864/26/8*2</f>
        <v>162.51288461538465</v>
      </c>
    </row>
    <row r="865">
      <c r="A865" t="str">
        <f>LEFT(B865,2)</f>
        <v>SK</v>
      </c>
      <c r="B865" t="str">
        <v>SK3535</v>
      </c>
      <c r="C865" t="str">
        <v>SUBRAMANIAN K</v>
      </c>
      <c r="D865" t="str">
        <f>IF(E865="PRODUCTION","DIRECT","INDIRECT")</f>
        <v>DIRECT</v>
      </c>
      <c r="E865" t="str">
        <v>PRODUCTION</v>
      </c>
      <c r="F865" t="str">
        <v>TYRE CURING</v>
      </c>
      <c r="G865" t="str">
        <v>CATEGORY I</v>
      </c>
      <c r="H865">
        <v>8693.12</v>
      </c>
      <c r="I865">
        <v>7750.340000000001</v>
      </c>
      <c r="J865">
        <v>457.88</v>
      </c>
      <c r="K865" s="1">
        <f>SUM(H865:J865)</f>
        <v>16901.340000000004</v>
      </c>
      <c r="L865">
        <v>1950</v>
      </c>
      <c r="M865">
        <f>ROUNDUP(K865*3.25%,0)</f>
        <v>550</v>
      </c>
      <c r="N865">
        <f>IF(G865="CATEGORY II",38,IF(G865="CATEGORY III",39,37))*26</f>
        <v>962</v>
      </c>
      <c r="O865" s="1">
        <f>SUM(K865:N865)</f>
        <v>20363.340000000004</v>
      </c>
      <c r="P865">
        <v>1380</v>
      </c>
      <c r="Q865" s="1">
        <f>P865+O865</f>
        <v>21743.340000000004</v>
      </c>
      <c r="S865" s="1">
        <f>O865/26</f>
        <v>783.2053846153848</v>
      </c>
      <c r="T865" s="1">
        <f>K865/26/8*2</f>
        <v>162.51288461538465</v>
      </c>
    </row>
    <row r="866">
      <c r="A866" t="str">
        <f>LEFT(B866,2)</f>
        <v>SK</v>
      </c>
      <c r="B866" t="str">
        <v>SK3548</v>
      </c>
      <c r="C866" t="str">
        <v>SANTHOSH K</v>
      </c>
      <c r="D866" t="str">
        <f>IF(E866="PRODUCTION","DIRECT","INDIRECT")</f>
        <v>DIRECT</v>
      </c>
      <c r="E866" t="str">
        <v>PRODUCTION</v>
      </c>
      <c r="F866" t="str">
        <v>TYRE CURING</v>
      </c>
      <c r="G866" t="str">
        <v>CATEGORY I</v>
      </c>
      <c r="H866">
        <v>8693.12</v>
      </c>
      <c r="I866">
        <v>7750.340000000001</v>
      </c>
      <c r="J866">
        <v>347.88</v>
      </c>
      <c r="K866" s="1">
        <f>SUM(H866:J866)</f>
        <v>16791.340000000004</v>
      </c>
      <c r="L866">
        <v>1950</v>
      </c>
      <c r="M866">
        <f>ROUNDUP(K866*3.25%,0)</f>
        <v>546</v>
      </c>
      <c r="N866">
        <f>IF(G866="CATEGORY II",38,IF(G866="CATEGORY III",39,37))*26</f>
        <v>962</v>
      </c>
      <c r="O866" s="1">
        <f>SUM(K866:N866)</f>
        <v>20249.340000000004</v>
      </c>
      <c r="P866">
        <v>1200</v>
      </c>
      <c r="Q866" s="1">
        <f>P866+O866</f>
        <v>21449.340000000004</v>
      </c>
      <c r="S866" s="1">
        <f>O866/26</f>
        <v>778.8207692307694</v>
      </c>
      <c r="T866" s="1">
        <f>K866/26/8*2</f>
        <v>161.45519230769236</v>
      </c>
    </row>
    <row r="867">
      <c r="A867" t="str">
        <f>LEFT(B867,2)</f>
        <v>SK</v>
      </c>
      <c r="B867" t="str">
        <v>SK3563</v>
      </c>
      <c r="C867" t="str">
        <v>ETWA ORAON</v>
      </c>
      <c r="D867" t="str">
        <f>IF(E867="PRODUCTION","DIRECT","INDIRECT")</f>
        <v>DIRECT</v>
      </c>
      <c r="E867" t="str">
        <v>PRODUCTION</v>
      </c>
      <c r="F867" t="str">
        <v>TYRE BUILDING-P2</v>
      </c>
      <c r="G867" t="str">
        <v>CATEGORY I</v>
      </c>
      <c r="H867">
        <v>8693.12</v>
      </c>
      <c r="I867">
        <v>7750.340000000001</v>
      </c>
      <c r="J867">
        <v>347.88</v>
      </c>
      <c r="K867" s="1">
        <f>SUM(H867:J867)</f>
        <v>16791.340000000004</v>
      </c>
      <c r="L867">
        <v>1950</v>
      </c>
      <c r="M867">
        <f>ROUNDUP(K867*3.25%,0)</f>
        <v>546</v>
      </c>
      <c r="N867">
        <f>IF(G867="CATEGORY II",38,IF(G867="CATEGORY III",39,37))*26</f>
        <v>962</v>
      </c>
      <c r="O867" s="1">
        <f>SUM(K867:N867)</f>
        <v>20249.340000000004</v>
      </c>
      <c r="P867">
        <v>1200</v>
      </c>
      <c r="Q867" s="1">
        <f>P867+O867</f>
        <v>21449.340000000004</v>
      </c>
      <c r="S867" s="1">
        <f>O867/26</f>
        <v>778.8207692307694</v>
      </c>
      <c r="T867" s="1">
        <f>K867/26/8*2</f>
        <v>161.45519230769236</v>
      </c>
    </row>
    <row r="868">
      <c r="A868" t="str">
        <f>LEFT(B868,2)</f>
        <v>SK</v>
      </c>
      <c r="B868" t="str">
        <v>SK3564</v>
      </c>
      <c r="C868" t="str">
        <v>MITHUN ORAON</v>
      </c>
      <c r="D868" t="str">
        <f>IF(E868="PRODUCTION","DIRECT","INDIRECT")</f>
        <v>INDIRECT</v>
      </c>
      <c r="E868" t="str">
        <v>QUALITY CONTROL</v>
      </c>
      <c r="F868" t="str">
        <v>Final Finish QA</v>
      </c>
      <c r="G868" t="str">
        <v>CATEGORY I</v>
      </c>
      <c r="H868">
        <v>8693.12</v>
      </c>
      <c r="I868">
        <v>7750.340000000001</v>
      </c>
      <c r="J868">
        <v>347.88</v>
      </c>
      <c r="K868" s="1">
        <f>SUM(H868:J868)</f>
        <v>16791.340000000004</v>
      </c>
      <c r="L868">
        <v>1950</v>
      </c>
      <c r="M868">
        <f>ROUNDUP(K868*3.25%,0)</f>
        <v>546</v>
      </c>
      <c r="N868">
        <f>IF(G868="CATEGORY II",38,IF(G868="CATEGORY III",39,37))*26</f>
        <v>962</v>
      </c>
      <c r="O868" s="1">
        <f>SUM(K868:N868)</f>
        <v>20249.340000000004</v>
      </c>
      <c r="P868">
        <v>1200</v>
      </c>
      <c r="Q868" s="1">
        <f>P868+O868</f>
        <v>21449.340000000004</v>
      </c>
      <c r="S868" s="1">
        <f>O868/26</f>
        <v>778.8207692307694</v>
      </c>
      <c r="T868" s="1">
        <f>K868/26/8*2</f>
        <v>161.45519230769236</v>
      </c>
    </row>
    <row r="869">
      <c r="A869" t="str">
        <f>LEFT(B869,2)</f>
        <v>SK</v>
      </c>
      <c r="B869" t="str">
        <v>SK3565</v>
      </c>
      <c r="C869" t="str">
        <v>SONU ORAON</v>
      </c>
      <c r="D869" t="str">
        <f>IF(E869="PRODUCTION","DIRECT","INDIRECT")</f>
        <v>DIRECT</v>
      </c>
      <c r="E869" t="str">
        <v>PRODUCTION</v>
      </c>
      <c r="F869" t="str">
        <v>TYRE BUILDING-P2</v>
      </c>
      <c r="G869" t="str">
        <v>CATEGORY I</v>
      </c>
      <c r="H869">
        <v>8693.12</v>
      </c>
      <c r="I869">
        <v>7750.340000000001</v>
      </c>
      <c r="J869">
        <v>347.88</v>
      </c>
      <c r="K869" s="1">
        <f>SUM(H869:J869)</f>
        <v>16791.340000000004</v>
      </c>
      <c r="L869">
        <v>1950</v>
      </c>
      <c r="M869">
        <f>ROUNDUP(K869*3.25%,0)</f>
        <v>546</v>
      </c>
      <c r="N869">
        <f>IF(G869="CATEGORY II",38,IF(G869="CATEGORY III",39,37))*26</f>
        <v>962</v>
      </c>
      <c r="O869" s="1">
        <f>SUM(K869:N869)</f>
        <v>20249.340000000004</v>
      </c>
      <c r="P869">
        <v>1200</v>
      </c>
      <c r="Q869" s="1">
        <f>P869+O869</f>
        <v>21449.340000000004</v>
      </c>
      <c r="S869" s="1">
        <f>O869/26</f>
        <v>778.8207692307694</v>
      </c>
      <c r="T869" s="1">
        <f>K869/26/8*2</f>
        <v>161.45519230769236</v>
      </c>
    </row>
    <row r="870">
      <c r="A870" t="str">
        <f>LEFT(B870,2)</f>
        <v>SK</v>
      </c>
      <c r="B870" t="str">
        <v>SK3582</v>
      </c>
      <c r="C870" t="str">
        <v>RAJU ORAON</v>
      </c>
      <c r="D870" t="str">
        <f>IF(E870="PRODUCTION","DIRECT","INDIRECT")</f>
        <v>DIRECT</v>
      </c>
      <c r="E870" t="str">
        <v>PRODUCTION</v>
      </c>
      <c r="F870" t="str">
        <v>TYRE BUILDING-P2</v>
      </c>
      <c r="G870" t="str">
        <v>CATEGORY I</v>
      </c>
      <c r="H870">
        <v>8693.12</v>
      </c>
      <c r="I870">
        <v>7750.340000000001</v>
      </c>
      <c r="J870">
        <v>347.88</v>
      </c>
      <c r="K870" s="1">
        <f>SUM(H870:J870)</f>
        <v>16791.340000000004</v>
      </c>
      <c r="L870">
        <v>1950</v>
      </c>
      <c r="M870">
        <f>ROUNDUP(K870*3.25%,0)</f>
        <v>546</v>
      </c>
      <c r="N870">
        <f>IF(G870="CATEGORY II",38,IF(G870="CATEGORY III",39,37))*26</f>
        <v>962</v>
      </c>
      <c r="O870" s="1">
        <f>SUM(K870:N870)</f>
        <v>20249.340000000004</v>
      </c>
      <c r="P870">
        <v>1200</v>
      </c>
      <c r="Q870" s="1">
        <f>P870+O870</f>
        <v>21449.340000000004</v>
      </c>
      <c r="S870" s="1">
        <f>O870/26</f>
        <v>778.8207692307694</v>
      </c>
      <c r="T870" s="1">
        <f>K870/26/8*2</f>
        <v>161.45519230769236</v>
      </c>
    </row>
    <row r="871">
      <c r="A871" t="str">
        <f>LEFT(B871,2)</f>
        <v>SK</v>
      </c>
      <c r="B871" t="str">
        <v>SK3584</v>
      </c>
      <c r="C871" t="str">
        <v>RAM PRASAD ORAON</v>
      </c>
      <c r="D871" t="str">
        <f>IF(E871="PRODUCTION","DIRECT","INDIRECT")</f>
        <v>DIRECT</v>
      </c>
      <c r="E871" t="str">
        <v>PRODUCTION</v>
      </c>
      <c r="F871" t="str">
        <v>TYRE CURING</v>
      </c>
      <c r="G871" t="str">
        <v>CATEGORY I</v>
      </c>
      <c r="H871">
        <v>8693.12</v>
      </c>
      <c r="I871">
        <v>7750.340000000001</v>
      </c>
      <c r="J871">
        <v>347.88</v>
      </c>
      <c r="K871" s="1">
        <f>SUM(H871:J871)</f>
        <v>16791.340000000004</v>
      </c>
      <c r="L871">
        <v>1950</v>
      </c>
      <c r="M871">
        <f>ROUNDUP(K871*3.25%,0)</f>
        <v>546</v>
      </c>
      <c r="N871">
        <f>IF(G871="CATEGORY II",38,IF(G871="CATEGORY III",39,37))*26</f>
        <v>962</v>
      </c>
      <c r="O871" s="1">
        <f>SUM(K871:N871)</f>
        <v>20249.340000000004</v>
      </c>
      <c r="P871">
        <v>1200</v>
      </c>
      <c r="Q871" s="1">
        <f>P871+O871</f>
        <v>21449.340000000004</v>
      </c>
      <c r="S871" s="1">
        <f>O871/26</f>
        <v>778.8207692307694</v>
      </c>
      <c r="T871" s="1">
        <f>K871/26/8*2</f>
        <v>161.45519230769236</v>
      </c>
    </row>
    <row r="872">
      <c r="A872" t="str">
        <f>LEFT(B872,2)</f>
        <v>SK</v>
      </c>
      <c r="B872" t="str">
        <v>SK3585</v>
      </c>
      <c r="C872" t="str">
        <v>RAMESH ORAON</v>
      </c>
      <c r="D872" t="str">
        <f>IF(E872="PRODUCTION","DIRECT","INDIRECT")</f>
        <v>DIRECT</v>
      </c>
      <c r="E872" t="str">
        <v>PRODUCTION</v>
      </c>
      <c r="F872" t="str">
        <v>TYRE CURING</v>
      </c>
      <c r="G872" t="str">
        <v>CATEGORY I</v>
      </c>
      <c r="H872">
        <v>8693.12</v>
      </c>
      <c r="I872">
        <v>7750.340000000001</v>
      </c>
      <c r="J872">
        <v>347.88</v>
      </c>
      <c r="K872" s="1">
        <f>SUM(H872:J872)</f>
        <v>16791.340000000004</v>
      </c>
      <c r="L872">
        <v>1950</v>
      </c>
      <c r="M872">
        <f>ROUNDUP(K872*3.25%,0)</f>
        <v>546</v>
      </c>
      <c r="N872">
        <f>IF(G872="CATEGORY II",38,IF(G872="CATEGORY III",39,37))*26</f>
        <v>962</v>
      </c>
      <c r="O872" s="1">
        <f>SUM(K872:N872)</f>
        <v>20249.340000000004</v>
      </c>
      <c r="P872">
        <v>1200</v>
      </c>
      <c r="Q872" s="1">
        <f>P872+O872</f>
        <v>21449.340000000004</v>
      </c>
      <c r="S872" s="1">
        <f>O872/26</f>
        <v>778.8207692307694</v>
      </c>
      <c r="T872" s="1">
        <f>K872/26/8*2</f>
        <v>161.45519230769236</v>
      </c>
    </row>
    <row r="873">
      <c r="A873" t="str">
        <f>LEFT(B873,2)</f>
        <v>SK</v>
      </c>
      <c r="B873" t="str">
        <v>SK3589</v>
      </c>
      <c r="C873" t="str">
        <v>SUDALI M</v>
      </c>
      <c r="D873" t="str">
        <f>IF(E873="PRODUCTION","DIRECT","INDIRECT")</f>
        <v>DIRECT</v>
      </c>
      <c r="E873" t="str">
        <v>PRODUCTION</v>
      </c>
      <c r="F873" t="str">
        <v>BAND BUILDING-P2</v>
      </c>
      <c r="G873" t="str">
        <v>CATEGORY I</v>
      </c>
      <c r="H873">
        <v>8693.12</v>
      </c>
      <c r="I873">
        <v>7750.340000000001</v>
      </c>
      <c r="J873">
        <v>347.88</v>
      </c>
      <c r="K873" s="1">
        <f>SUM(H873:J873)</f>
        <v>16791.340000000004</v>
      </c>
      <c r="L873">
        <v>1950</v>
      </c>
      <c r="M873">
        <f>ROUNDUP(K873*3.25%,0)</f>
        <v>546</v>
      </c>
      <c r="N873">
        <f>IF(G873="CATEGORY II",38,IF(G873="CATEGORY III",39,37))*26</f>
        <v>962</v>
      </c>
      <c r="O873" s="1">
        <f>SUM(K873:N873)</f>
        <v>20249.340000000004</v>
      </c>
      <c r="P873">
        <v>1200</v>
      </c>
      <c r="Q873" s="1">
        <f>P873+O873</f>
        <v>21449.340000000004</v>
      </c>
      <c r="S873" s="1">
        <f>O873/26</f>
        <v>778.8207692307694</v>
      </c>
      <c r="T873" s="1">
        <f>K873/26/8*2</f>
        <v>161.45519230769236</v>
      </c>
    </row>
    <row r="874">
      <c r="A874" t="str">
        <f>LEFT(B874,2)</f>
        <v>SK</v>
      </c>
      <c r="B874" t="str">
        <v>SK3591</v>
      </c>
      <c r="C874" t="str">
        <v>SHREERAM M S</v>
      </c>
      <c r="D874" t="str">
        <f>IF(E874="PRODUCTION","DIRECT","INDIRECT")</f>
        <v>DIRECT</v>
      </c>
      <c r="E874" t="str">
        <v>PRODUCTION</v>
      </c>
      <c r="F874" t="str">
        <v>BIAS MARANGONI&amp;BESTRY</v>
      </c>
      <c r="G874" t="str">
        <v>CATEGORY I</v>
      </c>
      <c r="H874">
        <v>8693.12</v>
      </c>
      <c r="I874">
        <v>7750.340000000001</v>
      </c>
      <c r="J874">
        <v>347.88</v>
      </c>
      <c r="K874" s="1">
        <f>SUM(H874:J874)</f>
        <v>16791.340000000004</v>
      </c>
      <c r="L874">
        <v>1950</v>
      </c>
      <c r="M874">
        <f>ROUNDUP(K874*3.25%,0)</f>
        <v>546</v>
      </c>
      <c r="N874">
        <f>IF(G874="CATEGORY II",38,IF(G874="CATEGORY III",39,37))*26</f>
        <v>962</v>
      </c>
      <c r="O874" s="1">
        <f>SUM(K874:N874)</f>
        <v>20249.340000000004</v>
      </c>
      <c r="P874">
        <v>1200</v>
      </c>
      <c r="Q874" s="1">
        <f>P874+O874</f>
        <v>21449.340000000004</v>
      </c>
      <c r="S874" s="1">
        <f>O874/26</f>
        <v>778.8207692307694</v>
      </c>
      <c r="T874" s="1">
        <f>K874/26/8*2</f>
        <v>161.45519230769236</v>
      </c>
    </row>
    <row r="875">
      <c r="A875" t="str">
        <f>LEFT(B875,2)</f>
        <v>SK</v>
      </c>
      <c r="B875" t="str">
        <v>SK3593</v>
      </c>
      <c r="C875" t="str">
        <v>RAMU ORAON</v>
      </c>
      <c r="D875" t="str">
        <f>IF(E875="PRODUCTION","DIRECT","INDIRECT")</f>
        <v>DIRECT</v>
      </c>
      <c r="E875" t="str">
        <v>PRODUCTION</v>
      </c>
      <c r="F875" t="str">
        <v>TYRE CURING</v>
      </c>
      <c r="G875" t="str">
        <v>CATEGORY I</v>
      </c>
      <c r="H875">
        <v>8693.12</v>
      </c>
      <c r="I875">
        <v>7750.340000000001</v>
      </c>
      <c r="J875">
        <v>347.88</v>
      </c>
      <c r="K875" s="1">
        <f>SUM(H875:J875)</f>
        <v>16791.340000000004</v>
      </c>
      <c r="L875">
        <v>1950</v>
      </c>
      <c r="M875">
        <f>ROUNDUP(K875*3.25%,0)</f>
        <v>546</v>
      </c>
      <c r="N875">
        <f>IF(G875="CATEGORY II",38,IF(G875="CATEGORY III",39,37))*26</f>
        <v>962</v>
      </c>
      <c r="O875" s="1">
        <f>SUM(K875:N875)</f>
        <v>20249.340000000004</v>
      </c>
      <c r="P875">
        <v>1200</v>
      </c>
      <c r="Q875" s="1">
        <f>P875+O875</f>
        <v>21449.340000000004</v>
      </c>
      <c r="S875" s="1">
        <f>O875/26</f>
        <v>778.8207692307694</v>
      </c>
      <c r="T875" s="1">
        <f>K875/26/8*2</f>
        <v>161.45519230769236</v>
      </c>
    </row>
    <row r="876">
      <c r="A876" t="str">
        <f>LEFT(B876,2)</f>
        <v>SK</v>
      </c>
      <c r="B876" t="str">
        <v>SK3599</v>
      </c>
      <c r="C876" t="str">
        <v>KALIRAJ KALIYAPPAN</v>
      </c>
      <c r="D876" t="str">
        <f>IF(E876="PRODUCTION","DIRECT","INDIRECT")</f>
        <v>DIRECT</v>
      </c>
      <c r="E876" t="str">
        <v>PRODUCTION</v>
      </c>
      <c r="F876" t="str">
        <v>BAND BUILDING-P1</v>
      </c>
      <c r="G876" t="str">
        <v>CATEGORY I</v>
      </c>
      <c r="H876">
        <v>8693.12</v>
      </c>
      <c r="I876">
        <v>7750.340000000001</v>
      </c>
      <c r="J876">
        <v>347.88</v>
      </c>
      <c r="K876" s="1">
        <f>SUM(H876:J876)</f>
        <v>16791.340000000004</v>
      </c>
      <c r="L876">
        <v>1950</v>
      </c>
      <c r="M876">
        <f>ROUNDUP(K876*3.25%,0)</f>
        <v>546</v>
      </c>
      <c r="N876">
        <f>IF(G876="CATEGORY II",38,IF(G876="CATEGORY III",39,37))*26</f>
        <v>962</v>
      </c>
      <c r="O876" s="1">
        <f>SUM(K876:N876)</f>
        <v>20249.340000000004</v>
      </c>
      <c r="P876">
        <v>1200</v>
      </c>
      <c r="Q876" s="1">
        <f>P876+O876</f>
        <v>21449.340000000004</v>
      </c>
      <c r="S876" s="1">
        <f>O876/26</f>
        <v>778.8207692307694</v>
      </c>
      <c r="T876" s="1">
        <f>K876/26/8*2</f>
        <v>161.45519230769236</v>
      </c>
    </row>
    <row r="877">
      <c r="A877" t="str">
        <f>LEFT(B877,2)</f>
        <v>SK</v>
      </c>
      <c r="B877" t="str">
        <v>SK3600</v>
      </c>
      <c r="C877" t="str">
        <v>KARTHIK P</v>
      </c>
      <c r="D877" t="str">
        <f>IF(E877="PRODUCTION","DIRECT","INDIRECT")</f>
        <v>DIRECT</v>
      </c>
      <c r="E877" t="str">
        <v>PRODUCTION</v>
      </c>
      <c r="F877" t="str">
        <v>BAND BUILDING-P1</v>
      </c>
      <c r="G877" t="str">
        <v>CATEGORY I</v>
      </c>
      <c r="H877">
        <v>8693.12</v>
      </c>
      <c r="I877">
        <v>7750.340000000001</v>
      </c>
      <c r="J877">
        <v>347.88</v>
      </c>
      <c r="K877" s="1">
        <f>SUM(H877:J877)</f>
        <v>16791.340000000004</v>
      </c>
      <c r="L877">
        <v>1950</v>
      </c>
      <c r="M877">
        <f>ROUNDUP(K877*3.25%,0)</f>
        <v>546</v>
      </c>
      <c r="N877">
        <f>IF(G877="CATEGORY II",38,IF(G877="CATEGORY III",39,37))*26</f>
        <v>962</v>
      </c>
      <c r="O877" s="1">
        <f>SUM(K877:N877)</f>
        <v>20249.340000000004</v>
      </c>
      <c r="P877">
        <v>1200</v>
      </c>
      <c r="Q877" s="1">
        <f>P877+O877</f>
        <v>21449.340000000004</v>
      </c>
      <c r="S877" s="1">
        <f>O877/26</f>
        <v>778.8207692307694</v>
      </c>
      <c r="T877" s="1">
        <f>K877/26/8*2</f>
        <v>161.45519230769236</v>
      </c>
    </row>
    <row r="878">
      <c r="A878" t="str">
        <f>LEFT(B878,2)</f>
        <v>SK</v>
      </c>
      <c r="B878" t="str">
        <v>SK3609</v>
      </c>
      <c r="C878" t="str">
        <v>DHANI ORAON</v>
      </c>
      <c r="D878" t="str">
        <f>IF(E878="PRODUCTION","DIRECT","INDIRECT")</f>
        <v>DIRECT</v>
      </c>
      <c r="E878" t="str">
        <v>PRODUCTION</v>
      </c>
      <c r="F878" t="str">
        <v>TYRE BUILDING-P2</v>
      </c>
      <c r="G878" t="str">
        <v>CATEGORY I</v>
      </c>
      <c r="H878">
        <v>8693.12</v>
      </c>
      <c r="I878">
        <v>7750.340000000001</v>
      </c>
      <c r="J878">
        <v>347.88</v>
      </c>
      <c r="K878" s="1">
        <f>SUM(H878:J878)</f>
        <v>16791.340000000004</v>
      </c>
      <c r="L878">
        <v>1950</v>
      </c>
      <c r="M878">
        <f>ROUNDUP(K878*3.25%,0)</f>
        <v>546</v>
      </c>
      <c r="N878">
        <f>IF(G878="CATEGORY II",38,IF(G878="CATEGORY III",39,37))*26</f>
        <v>962</v>
      </c>
      <c r="O878" s="1">
        <f>SUM(K878:N878)</f>
        <v>20249.340000000004</v>
      </c>
      <c r="P878">
        <v>1200</v>
      </c>
      <c r="Q878" s="1">
        <f>P878+O878</f>
        <v>21449.340000000004</v>
      </c>
      <c r="S878" s="1">
        <f>O878/26</f>
        <v>778.8207692307694</v>
      </c>
      <c r="T878" s="1">
        <f>K878/26/8*2</f>
        <v>161.45519230769236</v>
      </c>
    </row>
    <row r="879">
      <c r="A879" t="str">
        <f>LEFT(B879,2)</f>
        <v>SK</v>
      </c>
      <c r="B879" t="str">
        <v>SK3614</v>
      </c>
      <c r="C879" t="str">
        <v>MITTHULAL BHALAVI</v>
      </c>
      <c r="D879" t="str">
        <f>IF(E879="PRODUCTION","DIRECT","INDIRECT")</f>
        <v>DIRECT</v>
      </c>
      <c r="E879" t="str">
        <v>PRODUCTION</v>
      </c>
      <c r="F879" t="str">
        <v>TYRE BUILDING-P2</v>
      </c>
      <c r="G879" t="str">
        <v>CATEGORY I</v>
      </c>
      <c r="H879">
        <v>8693.12</v>
      </c>
      <c r="I879">
        <v>7750.340000000001</v>
      </c>
      <c r="J879">
        <v>347.88</v>
      </c>
      <c r="K879" s="1">
        <f>SUM(H879:J879)</f>
        <v>16791.340000000004</v>
      </c>
      <c r="L879">
        <v>1950</v>
      </c>
      <c r="M879">
        <f>ROUNDUP(K879*3.25%,0)</f>
        <v>546</v>
      </c>
      <c r="N879">
        <f>IF(G879="CATEGORY II",38,IF(G879="CATEGORY III",39,37))*26</f>
        <v>962</v>
      </c>
      <c r="O879" s="1">
        <f>SUM(K879:N879)</f>
        <v>20249.340000000004</v>
      </c>
      <c r="P879">
        <v>1200</v>
      </c>
      <c r="Q879" s="1">
        <f>P879+O879</f>
        <v>21449.340000000004</v>
      </c>
      <c r="S879" s="1">
        <f>O879/26</f>
        <v>778.8207692307694</v>
      </c>
      <c r="T879" s="1">
        <f>K879/26/8*2</f>
        <v>161.45519230769236</v>
      </c>
    </row>
    <row r="880">
      <c r="A880" t="str">
        <f>LEFT(B880,2)</f>
        <v>SK</v>
      </c>
      <c r="B880" t="str">
        <v>SK3617</v>
      </c>
      <c r="C880" t="str">
        <v>MAHENDRAN CHANDRASEKARAN</v>
      </c>
      <c r="D880" t="str">
        <f>IF(E880="PRODUCTION","DIRECT","INDIRECT")</f>
        <v>DIRECT</v>
      </c>
      <c r="E880" t="str">
        <v>PRODUCTION</v>
      </c>
      <c r="F880" t="str">
        <v>SOLID TYRE</v>
      </c>
      <c r="G880" t="str">
        <v>CATEGORY I</v>
      </c>
      <c r="H880">
        <v>8693.12</v>
      </c>
      <c r="I880">
        <v>7750.340000000001</v>
      </c>
      <c r="J880">
        <v>347.88</v>
      </c>
      <c r="K880" s="1">
        <f>SUM(H880:J880)</f>
        <v>16791.340000000004</v>
      </c>
      <c r="L880">
        <v>1950</v>
      </c>
      <c r="M880">
        <f>ROUNDUP(K880*3.25%,0)</f>
        <v>546</v>
      </c>
      <c r="N880">
        <f>IF(G880="CATEGORY II",38,IF(G880="CATEGORY III",39,37))*26</f>
        <v>962</v>
      </c>
      <c r="O880" s="1">
        <f>SUM(K880:N880)</f>
        <v>20249.340000000004</v>
      </c>
      <c r="P880">
        <v>1200</v>
      </c>
      <c r="Q880" s="1">
        <f>P880+O880</f>
        <v>21449.340000000004</v>
      </c>
      <c r="S880" s="1">
        <f>O880/26</f>
        <v>778.8207692307694</v>
      </c>
      <c r="T880" s="1">
        <f>K880/26/8*2</f>
        <v>161.45519230769236</v>
      </c>
    </row>
    <row r="881">
      <c r="A881" t="str">
        <f>LEFT(B881,2)</f>
        <v>SK</v>
      </c>
      <c r="B881" t="str">
        <v>SK3622</v>
      </c>
      <c r="C881" t="str">
        <v>VINOTHKUMAR S</v>
      </c>
      <c r="D881" t="str">
        <f>IF(E881="PRODUCTION","DIRECT","INDIRECT")</f>
        <v>INDIRECT</v>
      </c>
      <c r="E881" t="str">
        <v>ENGINEERING</v>
      </c>
      <c r="F881" t="str">
        <v>TBM - BD</v>
      </c>
      <c r="G881" t="str">
        <v>CATEGORY I</v>
      </c>
      <c r="H881">
        <v>8693.12</v>
      </c>
      <c r="I881">
        <v>7750.340000000001</v>
      </c>
      <c r="J881">
        <v>347.88</v>
      </c>
      <c r="K881" s="1">
        <f>SUM(H881:J881)</f>
        <v>16791.340000000004</v>
      </c>
      <c r="L881">
        <v>1950</v>
      </c>
      <c r="M881">
        <f>ROUNDUP(K881*3.25%,0)</f>
        <v>546</v>
      </c>
      <c r="N881">
        <f>IF(G881="CATEGORY II",38,IF(G881="CATEGORY III",39,37))*26</f>
        <v>962</v>
      </c>
      <c r="O881" s="1">
        <f>SUM(K881:N881)</f>
        <v>20249.340000000004</v>
      </c>
      <c r="P881">
        <v>1200</v>
      </c>
      <c r="Q881" s="1">
        <f>P881+O881</f>
        <v>21449.340000000004</v>
      </c>
      <c r="S881" s="1">
        <f>O881/26</f>
        <v>778.8207692307694</v>
      </c>
      <c r="T881" s="1">
        <f>K881/26/8*2</f>
        <v>161.45519230769236</v>
      </c>
    </row>
    <row r="882">
      <c r="A882" t="str">
        <f>LEFT(B882,2)</f>
        <v>SK</v>
      </c>
      <c r="B882" t="str">
        <v>SK3627</v>
      </c>
      <c r="C882" t="str">
        <v>AKASH K</v>
      </c>
      <c r="D882" t="str">
        <f>IF(E882="PRODUCTION","DIRECT","INDIRECT")</f>
        <v>DIRECT</v>
      </c>
      <c r="E882" t="str">
        <v>PRODUCTION</v>
      </c>
      <c r="F882" t="str">
        <v>MIXING</v>
      </c>
      <c r="G882" t="str">
        <v>CATEGORY I</v>
      </c>
      <c r="H882">
        <v>8693.12</v>
      </c>
      <c r="I882">
        <v>7750.340000000001</v>
      </c>
      <c r="J882">
        <v>347.88</v>
      </c>
      <c r="K882" s="1">
        <f>SUM(H882:J882)</f>
        <v>16791.340000000004</v>
      </c>
      <c r="L882">
        <v>1950</v>
      </c>
      <c r="M882">
        <f>ROUNDUP(K882*3.25%,0)</f>
        <v>546</v>
      </c>
      <c r="N882">
        <f>IF(G882="CATEGORY II",38,IF(G882="CATEGORY III",39,37))*26</f>
        <v>962</v>
      </c>
      <c r="O882" s="1">
        <f>SUM(K882:N882)</f>
        <v>20249.340000000004</v>
      </c>
      <c r="P882">
        <v>1200</v>
      </c>
      <c r="Q882" s="1">
        <f>P882+O882</f>
        <v>21449.340000000004</v>
      </c>
      <c r="S882" s="1">
        <f>O882/26</f>
        <v>778.8207692307694</v>
      </c>
      <c r="T882" s="1">
        <f>K882/26/8*2</f>
        <v>161.45519230769236</v>
      </c>
    </row>
    <row r="883">
      <c r="A883" t="str">
        <f>LEFT(B883,2)</f>
        <v>SK</v>
      </c>
      <c r="B883" t="str">
        <v>SK3628</v>
      </c>
      <c r="C883" t="str">
        <v>GOVINDAN M</v>
      </c>
      <c r="D883" t="str">
        <f>IF(E883="PRODUCTION","DIRECT","INDIRECT")</f>
        <v>DIRECT</v>
      </c>
      <c r="E883" t="str">
        <v>PRODUCTION</v>
      </c>
      <c r="F883" t="str">
        <v>SOLID TYRE</v>
      </c>
      <c r="G883" t="str">
        <v>CATEGORY I</v>
      </c>
      <c r="H883">
        <v>8693.12</v>
      </c>
      <c r="I883">
        <v>7750.340000000001</v>
      </c>
      <c r="J883">
        <v>347.88</v>
      </c>
      <c r="K883" s="1">
        <f>SUM(H883:J883)</f>
        <v>16791.340000000004</v>
      </c>
      <c r="L883">
        <v>1950</v>
      </c>
      <c r="M883">
        <f>ROUNDUP(K883*3.25%,0)</f>
        <v>546</v>
      </c>
      <c r="N883">
        <f>IF(G883="CATEGORY II",38,IF(G883="CATEGORY III",39,37))*26</f>
        <v>962</v>
      </c>
      <c r="O883" s="1">
        <f>SUM(K883:N883)</f>
        <v>20249.340000000004</v>
      </c>
      <c r="P883">
        <v>1200</v>
      </c>
      <c r="Q883" s="1">
        <f>P883+O883</f>
        <v>21449.340000000004</v>
      </c>
      <c r="S883" s="1">
        <f>O883/26</f>
        <v>778.8207692307694</v>
      </c>
      <c r="T883" s="1">
        <f>K883/26/8*2</f>
        <v>161.45519230769236</v>
      </c>
    </row>
    <row r="884">
      <c r="A884" t="str">
        <f>LEFT(B884,2)</f>
        <v>SK</v>
      </c>
      <c r="B884" t="str">
        <v>SK3637</v>
      </c>
      <c r="C884" t="str">
        <v>ERAVIN</v>
      </c>
      <c r="D884" t="str">
        <f>IF(E884="PRODUCTION","DIRECT","INDIRECT")</f>
        <v>DIRECT</v>
      </c>
      <c r="E884" t="str">
        <v>PRODUCTION</v>
      </c>
      <c r="F884" t="str">
        <v>TYRE BUILDING-P3</v>
      </c>
      <c r="G884" t="str">
        <v>CATEGORY I</v>
      </c>
      <c r="H884">
        <v>8693.12</v>
      </c>
      <c r="I884">
        <v>7750.340000000001</v>
      </c>
      <c r="J884">
        <v>467.88</v>
      </c>
      <c r="K884" s="1">
        <f>SUM(H884:J884)</f>
        <v>16911.340000000004</v>
      </c>
      <c r="L884">
        <v>1950</v>
      </c>
      <c r="M884">
        <f>ROUNDUP(K884*3.25%,0)</f>
        <v>550</v>
      </c>
      <c r="N884">
        <f>IF(G884="CATEGORY II",38,IF(G884="CATEGORY III",39,37))*26</f>
        <v>962</v>
      </c>
      <c r="O884" s="1">
        <f>SUM(K884:N884)</f>
        <v>20373.340000000004</v>
      </c>
      <c r="P884">
        <v>0</v>
      </c>
      <c r="Q884" s="1">
        <f>P884+O884</f>
        <v>20373.340000000004</v>
      </c>
      <c r="S884" s="1">
        <f>O884/26</f>
        <v>783.5900000000001</v>
      </c>
      <c r="T884" s="1">
        <f>K884/26/8*2</f>
        <v>162.6090384615385</v>
      </c>
    </row>
    <row r="885">
      <c r="A885" t="str">
        <f>LEFT(B885,2)</f>
        <v>SK</v>
      </c>
      <c r="B885" t="str">
        <v>SK3638</v>
      </c>
      <c r="C885" t="str">
        <v>MAHESH</v>
      </c>
      <c r="D885" t="str">
        <f>IF(E885="PRODUCTION","DIRECT","INDIRECT")</f>
        <v>DIRECT</v>
      </c>
      <c r="E885" t="str">
        <v>PRODUCTION</v>
      </c>
      <c r="F885" t="str">
        <v>BAND BUILDING-P1</v>
      </c>
      <c r="G885" t="str">
        <v>CATEGORY I</v>
      </c>
      <c r="H885">
        <v>8693.12</v>
      </c>
      <c r="I885">
        <v>7750.340000000001</v>
      </c>
      <c r="J885">
        <v>467.88</v>
      </c>
      <c r="K885" s="1">
        <f>SUM(H885:J885)</f>
        <v>16911.340000000004</v>
      </c>
      <c r="L885">
        <v>1950</v>
      </c>
      <c r="M885">
        <f>ROUNDUP(K885*3.25%,0)</f>
        <v>550</v>
      </c>
      <c r="N885">
        <f>IF(G885="CATEGORY II",38,IF(G885="CATEGORY III",39,37))*26</f>
        <v>962</v>
      </c>
      <c r="O885" s="1">
        <f>SUM(K885:N885)</f>
        <v>20373.340000000004</v>
      </c>
      <c r="P885">
        <v>0</v>
      </c>
      <c r="Q885" s="1">
        <f>P885+O885</f>
        <v>20373.340000000004</v>
      </c>
      <c r="S885" s="1">
        <f>O885/26</f>
        <v>783.5900000000001</v>
      </c>
      <c r="T885" s="1">
        <f>K885/26/8*2</f>
        <v>162.6090384615385</v>
      </c>
    </row>
    <row r="886">
      <c r="A886" t="str">
        <f>LEFT(B886,2)</f>
        <v>SK</v>
      </c>
      <c r="B886" t="str">
        <v>SK3639</v>
      </c>
      <c r="C886" t="str">
        <v>BALAMURUGAN M</v>
      </c>
      <c r="D886" t="str">
        <f>IF(E886="PRODUCTION","DIRECT","INDIRECT")</f>
        <v>DIRECT</v>
      </c>
      <c r="E886" t="str">
        <v>PRODUCTION</v>
      </c>
      <c r="F886" t="str">
        <v>TYRE BUILDING-P1</v>
      </c>
      <c r="G886" t="str">
        <v>CATEGORY I</v>
      </c>
      <c r="H886">
        <v>8693.12</v>
      </c>
      <c r="I886">
        <v>7750.340000000001</v>
      </c>
      <c r="J886">
        <v>467.88</v>
      </c>
      <c r="K886" s="1">
        <f>SUM(H886:J886)</f>
        <v>16911.340000000004</v>
      </c>
      <c r="L886">
        <v>1950</v>
      </c>
      <c r="M886">
        <f>ROUNDUP(K886*3.25%,0)</f>
        <v>550</v>
      </c>
      <c r="N886">
        <f>IF(G886="CATEGORY II",38,IF(G886="CATEGORY III",39,37))*26</f>
        <v>962</v>
      </c>
      <c r="O886" s="1">
        <f>SUM(K886:N886)</f>
        <v>20373.340000000004</v>
      </c>
      <c r="P886">
        <v>0</v>
      </c>
      <c r="Q886" s="1">
        <f>P886+O886</f>
        <v>20373.340000000004</v>
      </c>
      <c r="S886" s="1">
        <f>O886/26</f>
        <v>783.5900000000001</v>
      </c>
      <c r="T886" s="1">
        <f>K886/26/8*2</f>
        <v>162.6090384615385</v>
      </c>
    </row>
    <row r="887">
      <c r="A887" t="str">
        <f>LEFT(B887,2)</f>
        <v>SK</v>
      </c>
      <c r="B887" t="str">
        <v>SK3645</v>
      </c>
      <c r="C887" t="str">
        <v>MOORTHY G</v>
      </c>
      <c r="D887" t="str">
        <f>IF(E887="PRODUCTION","DIRECT","INDIRECT")</f>
        <v>DIRECT</v>
      </c>
      <c r="E887" t="str">
        <v>PRODUCTION</v>
      </c>
      <c r="F887" t="str">
        <v>TYRE BUILDING-P1</v>
      </c>
      <c r="G887" t="str">
        <v>CATEGORY I</v>
      </c>
      <c r="H887">
        <v>8693.12</v>
      </c>
      <c r="I887">
        <v>7750.340000000001</v>
      </c>
      <c r="J887">
        <v>467.88</v>
      </c>
      <c r="K887" s="1">
        <f>SUM(H887:J887)</f>
        <v>16911.340000000004</v>
      </c>
      <c r="L887">
        <v>1950</v>
      </c>
      <c r="M887">
        <f>ROUNDUP(K887*3.25%,0)</f>
        <v>550</v>
      </c>
      <c r="N887">
        <f>IF(G887="CATEGORY II",38,IF(G887="CATEGORY III",39,37))*26</f>
        <v>962</v>
      </c>
      <c r="O887" s="1">
        <f>SUM(K887:N887)</f>
        <v>20373.340000000004</v>
      </c>
      <c r="P887">
        <v>0</v>
      </c>
      <c r="Q887" s="1">
        <f>P887+O887</f>
        <v>20373.340000000004</v>
      </c>
      <c r="S887" s="1">
        <f>O887/26</f>
        <v>783.5900000000001</v>
      </c>
      <c r="T887" s="1">
        <f>K887/26/8*2</f>
        <v>162.6090384615385</v>
      </c>
    </row>
    <row r="888">
      <c r="A888" t="str">
        <f>LEFT(B888,2)</f>
        <v>SK</v>
      </c>
      <c r="B888" t="str">
        <v>SK3648</v>
      </c>
      <c r="C888" t="str">
        <v>SARAVANAN P</v>
      </c>
      <c r="D888" t="str">
        <f>IF(E888="PRODUCTION","DIRECT","INDIRECT")</f>
        <v>DIRECT</v>
      </c>
      <c r="E888" t="str">
        <v>PRODUCTION</v>
      </c>
      <c r="F888" t="str">
        <v>YANTHAI</v>
      </c>
      <c r="G888" t="str">
        <v>CATEGORY I</v>
      </c>
      <c r="H888">
        <v>8693.12</v>
      </c>
      <c r="I888">
        <v>7750.340000000001</v>
      </c>
      <c r="J888">
        <v>467.88</v>
      </c>
      <c r="K888" s="1">
        <f>SUM(H888:J888)</f>
        <v>16911.340000000004</v>
      </c>
      <c r="L888">
        <v>1950</v>
      </c>
      <c r="M888">
        <f>ROUNDUP(K888*3.25%,0)</f>
        <v>550</v>
      </c>
      <c r="N888">
        <f>IF(G888="CATEGORY II",38,IF(G888="CATEGORY III",39,37))*26</f>
        <v>962</v>
      </c>
      <c r="O888" s="1">
        <f>SUM(K888:N888)</f>
        <v>20373.340000000004</v>
      </c>
      <c r="P888">
        <v>0</v>
      </c>
      <c r="Q888" s="1">
        <f>P888+O888</f>
        <v>20373.340000000004</v>
      </c>
      <c r="S888" s="1">
        <f>O888/26</f>
        <v>783.5900000000001</v>
      </c>
      <c r="T888" s="1">
        <f>K888/26/8*2</f>
        <v>162.6090384615385</v>
      </c>
    </row>
    <row r="889">
      <c r="A889" t="str">
        <f>LEFT(B889,2)</f>
        <v>SK</v>
      </c>
      <c r="B889" t="str">
        <v>SK3653</v>
      </c>
      <c r="C889" t="str">
        <v>DEEPAK ORAON</v>
      </c>
      <c r="D889" t="str">
        <f>IF(E889="PRODUCTION","DIRECT","INDIRECT")</f>
        <v>DIRECT</v>
      </c>
      <c r="E889" t="str">
        <v>PRODUCTION</v>
      </c>
      <c r="F889" t="str">
        <v>TYRE BUILDING-P3</v>
      </c>
      <c r="G889" t="str">
        <v>CATEGORY I</v>
      </c>
      <c r="H889">
        <v>8693.12</v>
      </c>
      <c r="I889">
        <v>7750.340000000001</v>
      </c>
      <c r="J889">
        <v>467.88</v>
      </c>
      <c r="K889" s="1">
        <f>SUM(H889:J889)</f>
        <v>16911.340000000004</v>
      </c>
      <c r="L889">
        <v>1950</v>
      </c>
      <c r="M889">
        <f>ROUNDUP(K889*3.25%,0)</f>
        <v>550</v>
      </c>
      <c r="N889">
        <f>IF(G889="CATEGORY II",38,IF(G889="CATEGORY III",39,37))*26</f>
        <v>962</v>
      </c>
      <c r="O889" s="1">
        <f>SUM(K889:N889)</f>
        <v>20373.340000000004</v>
      </c>
      <c r="P889">
        <v>0</v>
      </c>
      <c r="Q889" s="1">
        <f>P889+O889</f>
        <v>20373.340000000004</v>
      </c>
      <c r="S889" s="1">
        <f>O889/26</f>
        <v>783.5900000000001</v>
      </c>
      <c r="T889" s="1">
        <f>K889/26/8*2</f>
        <v>162.6090384615385</v>
      </c>
    </row>
    <row r="890">
      <c r="A890" t="str">
        <f>LEFT(B890,2)</f>
        <v>SK</v>
      </c>
      <c r="B890" t="str">
        <v>SK3654</v>
      </c>
      <c r="C890" t="str">
        <v>BUDHWA ORAON</v>
      </c>
      <c r="D890" t="str">
        <f>IF(E890="PRODUCTION","DIRECT","INDIRECT")</f>
        <v>DIRECT</v>
      </c>
      <c r="E890" t="str">
        <v>PRODUCTION</v>
      </c>
      <c r="F890" t="str">
        <v>TYRE BUILDING-P3</v>
      </c>
      <c r="G890" t="str">
        <v>CATEGORY I</v>
      </c>
      <c r="H890">
        <v>8693.12</v>
      </c>
      <c r="I890">
        <v>7750.340000000001</v>
      </c>
      <c r="J890">
        <v>467.88</v>
      </c>
      <c r="K890" s="1">
        <f>SUM(H890:J890)</f>
        <v>16911.340000000004</v>
      </c>
      <c r="L890">
        <v>1950</v>
      </c>
      <c r="M890">
        <f>ROUNDUP(K890*3.25%,0)</f>
        <v>550</v>
      </c>
      <c r="N890">
        <f>IF(G890="CATEGORY II",38,IF(G890="CATEGORY III",39,37))*26</f>
        <v>962</v>
      </c>
      <c r="O890" s="1">
        <f>SUM(K890:N890)</f>
        <v>20373.340000000004</v>
      </c>
      <c r="P890">
        <v>0</v>
      </c>
      <c r="Q890" s="1">
        <f>P890+O890</f>
        <v>20373.340000000004</v>
      </c>
      <c r="S890" s="1">
        <f>O890/26</f>
        <v>783.5900000000001</v>
      </c>
      <c r="T890" s="1">
        <f>K890/26/8*2</f>
        <v>162.6090384615385</v>
      </c>
    </row>
    <row r="891">
      <c r="A891" t="str">
        <f>LEFT(B891,2)</f>
        <v>SK</v>
      </c>
      <c r="B891" t="str">
        <v>SK3656</v>
      </c>
      <c r="C891" t="str">
        <v>ASHISH ORAON</v>
      </c>
      <c r="D891" t="str">
        <f>IF(E891="PRODUCTION","DIRECT","INDIRECT")</f>
        <v>DIRECT</v>
      </c>
      <c r="E891" t="str">
        <v>PRODUCTION</v>
      </c>
      <c r="F891" t="str">
        <v>TYRE BUILDING-P3</v>
      </c>
      <c r="G891" t="str">
        <v>CATEGORY I</v>
      </c>
      <c r="H891">
        <v>8693.12</v>
      </c>
      <c r="I891">
        <v>7750.340000000001</v>
      </c>
      <c r="J891">
        <v>467.88</v>
      </c>
      <c r="K891" s="1">
        <f>SUM(H891:J891)</f>
        <v>16911.340000000004</v>
      </c>
      <c r="L891">
        <v>1950</v>
      </c>
      <c r="M891">
        <f>ROUNDUP(K891*3.25%,0)</f>
        <v>550</v>
      </c>
      <c r="N891">
        <f>IF(G891="CATEGORY II",38,IF(G891="CATEGORY III",39,37))*26</f>
        <v>962</v>
      </c>
      <c r="O891" s="1">
        <f>SUM(K891:N891)</f>
        <v>20373.340000000004</v>
      </c>
      <c r="P891">
        <v>0</v>
      </c>
      <c r="Q891" s="1">
        <f>P891+O891</f>
        <v>20373.340000000004</v>
      </c>
      <c r="S891" s="1">
        <f>O891/26</f>
        <v>783.5900000000001</v>
      </c>
      <c r="T891" s="1">
        <f>K891/26/8*2</f>
        <v>162.6090384615385</v>
      </c>
    </row>
    <row r="892">
      <c r="A892" t="str">
        <f>LEFT(B892,2)</f>
        <v>SK</v>
      </c>
      <c r="B892" t="str">
        <v>SK3665</v>
      </c>
      <c r="C892" t="str">
        <v>HIMANSHU MAURYA</v>
      </c>
      <c r="D892" t="str">
        <f>IF(E892="PRODUCTION","DIRECT","INDIRECT")</f>
        <v>DIRECT</v>
      </c>
      <c r="E892" t="str">
        <v>PRODUCTION</v>
      </c>
      <c r="F892" t="str">
        <v>TYRE BUILDING-P3</v>
      </c>
      <c r="G892" t="str">
        <v>CATEGORY I</v>
      </c>
      <c r="H892">
        <v>8693.12</v>
      </c>
      <c r="I892">
        <v>7750.340000000001</v>
      </c>
      <c r="J892">
        <v>467.88</v>
      </c>
      <c r="K892" s="1">
        <f>SUM(H892:J892)</f>
        <v>16911.340000000004</v>
      </c>
      <c r="L892">
        <v>1950</v>
      </c>
      <c r="M892">
        <f>ROUNDUP(K892*3.25%,0)</f>
        <v>550</v>
      </c>
      <c r="N892">
        <f>IF(G892="CATEGORY II",38,IF(G892="CATEGORY III",39,37))*26</f>
        <v>962</v>
      </c>
      <c r="O892" s="1">
        <f>SUM(K892:N892)</f>
        <v>20373.340000000004</v>
      </c>
      <c r="P892">
        <v>0</v>
      </c>
      <c r="Q892" s="1">
        <f>P892+O892</f>
        <v>20373.340000000004</v>
      </c>
      <c r="S892" s="1">
        <f>O892/26</f>
        <v>783.5900000000001</v>
      </c>
      <c r="T892" s="1">
        <f>K892/26/8*2</f>
        <v>162.6090384615385</v>
      </c>
    </row>
    <row r="893">
      <c r="A893" t="str">
        <f>LEFT(B893,2)</f>
        <v>SK</v>
      </c>
      <c r="B893" t="str">
        <v>SK3675</v>
      </c>
      <c r="C893" t="str">
        <v>M VASANTH</v>
      </c>
      <c r="D893" t="str">
        <f>IF(E893="PRODUCTION","DIRECT","INDIRECT")</f>
        <v>DIRECT</v>
      </c>
      <c r="E893" t="str">
        <v>PRODUCTION</v>
      </c>
      <c r="F893" t="str">
        <v>SOLID TYRE</v>
      </c>
      <c r="G893" t="str">
        <v>CATEGORY I</v>
      </c>
      <c r="H893">
        <v>8693.12</v>
      </c>
      <c r="I893">
        <v>7750.340000000001</v>
      </c>
      <c r="J893">
        <v>467.88</v>
      </c>
      <c r="K893" s="1">
        <f>SUM(H893:J893)</f>
        <v>16911.340000000004</v>
      </c>
      <c r="L893">
        <v>1950</v>
      </c>
      <c r="M893">
        <f>ROUNDUP(K893*3.25%,0)</f>
        <v>550</v>
      </c>
      <c r="N893">
        <f>IF(G893="CATEGORY II",38,IF(G893="CATEGORY III",39,37))*26</f>
        <v>962</v>
      </c>
      <c r="O893" s="1">
        <f>SUM(K893:N893)</f>
        <v>20373.340000000004</v>
      </c>
      <c r="P893">
        <v>0</v>
      </c>
      <c r="Q893" s="1">
        <f>P893+O893</f>
        <v>20373.340000000004</v>
      </c>
      <c r="S893" s="1">
        <f>O893/26</f>
        <v>783.5900000000001</v>
      </c>
      <c r="T893" s="1">
        <f>K893/26/8*2</f>
        <v>162.6090384615385</v>
      </c>
    </row>
    <row r="894">
      <c r="A894" t="str">
        <f>LEFT(B894,2)</f>
        <v>SK</v>
      </c>
      <c r="B894" t="str">
        <v>SK3681</v>
      </c>
      <c r="C894" t="str">
        <v>PRITESH BHAGAT</v>
      </c>
      <c r="D894" t="str">
        <f>IF(E894="PRODUCTION","DIRECT","INDIRECT")</f>
        <v>DIRECT</v>
      </c>
      <c r="E894" t="str">
        <v>PRODUCTION</v>
      </c>
      <c r="F894" t="str">
        <v>TYRE BUILDING-P1</v>
      </c>
      <c r="G894" t="str">
        <v>CATEGORY I</v>
      </c>
      <c r="H894">
        <v>8693.12</v>
      </c>
      <c r="I894">
        <v>7750.340000000001</v>
      </c>
      <c r="J894">
        <v>467.88</v>
      </c>
      <c r="K894" s="1">
        <f>SUM(H894:J894)</f>
        <v>16911.340000000004</v>
      </c>
      <c r="L894">
        <v>1950</v>
      </c>
      <c r="M894">
        <f>ROUNDUP(K894*3.25%,0)</f>
        <v>550</v>
      </c>
      <c r="N894">
        <f>IF(G894="CATEGORY II",38,IF(G894="CATEGORY III",39,37))*26</f>
        <v>962</v>
      </c>
      <c r="O894" s="1">
        <f>SUM(K894:N894)</f>
        <v>20373.340000000004</v>
      </c>
      <c r="P894">
        <v>0</v>
      </c>
      <c r="Q894" s="1">
        <f>P894+O894</f>
        <v>20373.340000000004</v>
      </c>
      <c r="S894" s="1">
        <f>O894/26</f>
        <v>783.5900000000001</v>
      </c>
      <c r="T894" s="1">
        <f>K894/26/8*2</f>
        <v>162.6090384615385</v>
      </c>
    </row>
    <row r="895">
      <c r="A895" t="str">
        <f>LEFT(B895,2)</f>
        <v>SK</v>
      </c>
      <c r="B895" t="str">
        <v>SK3698</v>
      </c>
      <c r="C895" t="str">
        <v>NAGENDRA SINGH</v>
      </c>
      <c r="D895" t="str">
        <f>IF(E895="PRODUCTION","DIRECT","INDIRECT")</f>
        <v>DIRECT</v>
      </c>
      <c r="E895" t="str">
        <v>PRODUCTION</v>
      </c>
      <c r="F895" t="str">
        <v>TYRE BUILDING-P2</v>
      </c>
      <c r="G895" t="str">
        <v>CATEGORY I</v>
      </c>
      <c r="H895">
        <v>8693.12</v>
      </c>
      <c r="I895">
        <v>7750.340000000001</v>
      </c>
      <c r="J895">
        <v>467.88</v>
      </c>
      <c r="K895" s="1">
        <f>SUM(H895:J895)</f>
        <v>16911.340000000004</v>
      </c>
      <c r="L895">
        <v>1950</v>
      </c>
      <c r="M895">
        <f>ROUNDUP(K895*3.25%,0)</f>
        <v>550</v>
      </c>
      <c r="N895">
        <f>IF(G895="CATEGORY II",38,IF(G895="CATEGORY III",39,37))*26</f>
        <v>962</v>
      </c>
      <c r="O895" s="1">
        <f>SUM(K895:N895)</f>
        <v>20373.340000000004</v>
      </c>
      <c r="P895">
        <v>0</v>
      </c>
      <c r="Q895" s="1">
        <f>P895+O895</f>
        <v>20373.340000000004</v>
      </c>
      <c r="S895" s="1">
        <f>O895/26</f>
        <v>783.5900000000001</v>
      </c>
      <c r="T895" s="1">
        <f>K895/26/8*2</f>
        <v>162.6090384615385</v>
      </c>
    </row>
    <row r="896">
      <c r="A896" t="str">
        <f>LEFT(B896,2)</f>
        <v>SK</v>
      </c>
      <c r="B896" t="str">
        <v>SK3699</v>
      </c>
      <c r="C896" t="str">
        <v>CHHOTU SINGH</v>
      </c>
      <c r="D896" t="str">
        <f>IF(E896="PRODUCTION","DIRECT","INDIRECT")</f>
        <v>DIRECT</v>
      </c>
      <c r="E896" t="str">
        <v>PRODUCTION</v>
      </c>
      <c r="F896" t="str">
        <v>TYRE BUILDING-P2</v>
      </c>
      <c r="G896" t="str">
        <v>CATEGORY I</v>
      </c>
      <c r="H896">
        <v>8693.12</v>
      </c>
      <c r="I896">
        <v>7750.340000000001</v>
      </c>
      <c r="J896">
        <v>467.88</v>
      </c>
      <c r="K896" s="1">
        <f>SUM(H896:J896)</f>
        <v>16911.340000000004</v>
      </c>
      <c r="L896">
        <v>1950</v>
      </c>
      <c r="M896">
        <f>ROUNDUP(K896*3.25%,0)</f>
        <v>550</v>
      </c>
      <c r="N896">
        <f>IF(G896="CATEGORY II",38,IF(G896="CATEGORY III",39,37))*26</f>
        <v>962</v>
      </c>
      <c r="O896" s="1">
        <f>SUM(K896:N896)</f>
        <v>20373.340000000004</v>
      </c>
      <c r="P896">
        <v>0</v>
      </c>
      <c r="Q896" s="1">
        <f>P896+O896</f>
        <v>20373.340000000004</v>
      </c>
      <c r="S896" s="1">
        <f>O896/26</f>
        <v>783.5900000000001</v>
      </c>
      <c r="T896" s="1">
        <f>K896/26/8*2</f>
        <v>162.6090384615385</v>
      </c>
    </row>
    <row r="897">
      <c r="A897" t="str">
        <f>LEFT(B897,2)</f>
        <v>SK</v>
      </c>
      <c r="B897" t="str">
        <v>SK3704</v>
      </c>
      <c r="C897" t="str">
        <v>NARAYAN ORAN</v>
      </c>
      <c r="D897" t="str">
        <f>IF(E897="PRODUCTION","DIRECT","INDIRECT")</f>
        <v>DIRECT</v>
      </c>
      <c r="E897" t="str">
        <v>PRODUCTION</v>
      </c>
      <c r="F897" t="str">
        <v>TYRE CURING</v>
      </c>
      <c r="G897" t="str">
        <v>CATEGORY I</v>
      </c>
      <c r="H897">
        <v>8693.12</v>
      </c>
      <c r="I897">
        <v>7750.340000000001</v>
      </c>
      <c r="J897">
        <v>467.88</v>
      </c>
      <c r="K897" s="1">
        <f>SUM(H897:J897)</f>
        <v>16911.340000000004</v>
      </c>
      <c r="L897">
        <v>1950</v>
      </c>
      <c r="M897">
        <f>ROUNDUP(K897*3.25%,0)</f>
        <v>550</v>
      </c>
      <c r="N897">
        <f>IF(G897="CATEGORY II",38,IF(G897="CATEGORY III",39,37))*26</f>
        <v>962</v>
      </c>
      <c r="O897" s="1">
        <f>SUM(K897:N897)</f>
        <v>20373.340000000004</v>
      </c>
      <c r="P897">
        <v>0</v>
      </c>
      <c r="Q897" s="1">
        <f>P897+O897</f>
        <v>20373.340000000004</v>
      </c>
      <c r="S897" s="1">
        <f>O897/26</f>
        <v>783.5900000000001</v>
      </c>
      <c r="T897" s="1">
        <f>K897/26/8*2</f>
        <v>162.6090384615385</v>
      </c>
    </row>
    <row r="898">
      <c r="A898" t="str">
        <f>LEFT(B898,2)</f>
        <v>SK</v>
      </c>
      <c r="B898" t="str">
        <v>SK3707</v>
      </c>
      <c r="C898" t="str">
        <v>ROUKI KUMAR</v>
      </c>
      <c r="D898" t="str">
        <f>IF(E898="PRODUCTION","DIRECT","INDIRECT")</f>
        <v>DIRECT</v>
      </c>
      <c r="E898" t="str">
        <v>PRODUCTION</v>
      </c>
      <c r="F898" t="str">
        <v>TYRE BUILDING-P3</v>
      </c>
      <c r="G898" t="str">
        <v>CATEGORY I</v>
      </c>
      <c r="H898">
        <v>8693.12</v>
      </c>
      <c r="I898">
        <v>7750.340000000001</v>
      </c>
      <c r="J898">
        <v>467.88</v>
      </c>
      <c r="K898" s="1">
        <f>SUM(H898:J898)</f>
        <v>16911.340000000004</v>
      </c>
      <c r="L898">
        <v>1950</v>
      </c>
      <c r="M898">
        <f>ROUNDUP(K898*3.25%,0)</f>
        <v>550</v>
      </c>
      <c r="N898">
        <f>IF(G898="CATEGORY II",38,IF(G898="CATEGORY III",39,37))*26</f>
        <v>962</v>
      </c>
      <c r="O898" s="1">
        <f>SUM(K898:N898)</f>
        <v>20373.340000000004</v>
      </c>
      <c r="P898">
        <v>0</v>
      </c>
      <c r="Q898" s="1">
        <f>P898+O898</f>
        <v>20373.340000000004</v>
      </c>
      <c r="S898" s="1">
        <f>O898/26</f>
        <v>783.5900000000001</v>
      </c>
      <c r="T898" s="1">
        <f>K898/26/8*2</f>
        <v>162.6090384615385</v>
      </c>
    </row>
    <row r="899">
      <c r="A899" t="str">
        <f>LEFT(B899,2)</f>
        <v>SK</v>
      </c>
      <c r="B899" t="str">
        <v>SK3709</v>
      </c>
      <c r="C899" t="str">
        <v>ARVIND KUMAR</v>
      </c>
      <c r="D899" t="str">
        <f>IF(E899="PRODUCTION","DIRECT","INDIRECT")</f>
        <v>DIRECT</v>
      </c>
      <c r="E899" t="str">
        <v>PRODUCTION</v>
      </c>
      <c r="F899" t="str">
        <v>TYRE CURING</v>
      </c>
      <c r="G899" t="str">
        <v>CATEGORY I</v>
      </c>
      <c r="H899">
        <v>8693.12</v>
      </c>
      <c r="I899">
        <v>7750.340000000001</v>
      </c>
      <c r="J899">
        <v>467.88</v>
      </c>
      <c r="K899" s="1">
        <f>SUM(H899:J899)</f>
        <v>16911.340000000004</v>
      </c>
      <c r="L899">
        <v>1950</v>
      </c>
      <c r="M899">
        <f>ROUNDUP(K899*3.25%,0)</f>
        <v>550</v>
      </c>
      <c r="N899">
        <f>IF(G899="CATEGORY II",38,IF(G899="CATEGORY III",39,37))*26</f>
        <v>962</v>
      </c>
      <c r="O899" s="1">
        <f>SUM(K899:N899)</f>
        <v>20373.340000000004</v>
      </c>
      <c r="P899">
        <v>0</v>
      </c>
      <c r="Q899" s="1">
        <f>P899+O899</f>
        <v>20373.340000000004</v>
      </c>
      <c r="S899" s="1">
        <f>O899/26</f>
        <v>783.5900000000001</v>
      </c>
      <c r="T899" s="1">
        <f>K899/26/8*2</f>
        <v>162.6090384615385</v>
      </c>
    </row>
    <row r="900">
      <c r="A900" t="str">
        <f>LEFT(B900,2)</f>
        <v>SK</v>
      </c>
      <c r="B900" t="str">
        <v>SK3712</v>
      </c>
      <c r="C900" t="str">
        <v>PRINCE KUMAR</v>
      </c>
      <c r="D900" t="str">
        <f>IF(E900="PRODUCTION","DIRECT","INDIRECT")</f>
        <v>DIRECT</v>
      </c>
      <c r="E900" t="str">
        <v>PRODUCTION</v>
      </c>
      <c r="F900" t="str">
        <v>TYRE BUILDING-P3</v>
      </c>
      <c r="G900" t="str">
        <v>CATEGORY I</v>
      </c>
      <c r="H900">
        <v>8693.12</v>
      </c>
      <c r="I900">
        <v>7750.340000000001</v>
      </c>
      <c r="J900">
        <v>467.88</v>
      </c>
      <c r="K900" s="1">
        <f>SUM(H900:J900)</f>
        <v>16911.340000000004</v>
      </c>
      <c r="L900">
        <v>1950</v>
      </c>
      <c r="M900">
        <f>ROUNDUP(K900*3.25%,0)</f>
        <v>550</v>
      </c>
      <c r="N900">
        <f>IF(G900="CATEGORY II",38,IF(G900="CATEGORY III",39,37))*26</f>
        <v>962</v>
      </c>
      <c r="O900" s="1">
        <f>SUM(K900:N900)</f>
        <v>20373.340000000004</v>
      </c>
      <c r="P900">
        <v>0</v>
      </c>
      <c r="Q900" s="1">
        <f>P900+O900</f>
        <v>20373.340000000004</v>
      </c>
      <c r="S900" s="1">
        <f>O900/26</f>
        <v>783.5900000000001</v>
      </c>
      <c r="T900" s="1">
        <f>K900/26/8*2</f>
        <v>162.6090384615385</v>
      </c>
    </row>
    <row r="901">
      <c r="A901" t="str">
        <f>LEFT(B901,2)</f>
        <v>SK</v>
      </c>
      <c r="B901" t="str">
        <v>SK3715</v>
      </c>
      <c r="C901" t="str">
        <v>SURAJ ORAON</v>
      </c>
      <c r="D901" t="str">
        <f>IF(E901="PRODUCTION","DIRECT","INDIRECT")</f>
        <v>DIRECT</v>
      </c>
      <c r="E901" t="str">
        <v>PRODUCTION</v>
      </c>
      <c r="F901" t="str">
        <v>TYRE BUILDING-P2</v>
      </c>
      <c r="G901" t="str">
        <v>CATEGORY I</v>
      </c>
      <c r="H901">
        <v>8693.12</v>
      </c>
      <c r="I901">
        <v>7750.340000000001</v>
      </c>
      <c r="J901">
        <v>467.88</v>
      </c>
      <c r="K901" s="1">
        <f>SUM(H901:J901)</f>
        <v>16911.340000000004</v>
      </c>
      <c r="L901">
        <v>1950</v>
      </c>
      <c r="M901">
        <f>ROUNDUP(K901*3.25%,0)</f>
        <v>550</v>
      </c>
      <c r="N901">
        <f>IF(G901="CATEGORY II",38,IF(G901="CATEGORY III",39,37))*26</f>
        <v>962</v>
      </c>
      <c r="O901" s="1">
        <f>SUM(K901:N901)</f>
        <v>20373.340000000004</v>
      </c>
      <c r="P901">
        <v>0</v>
      </c>
      <c r="Q901" s="1">
        <f>P901+O901</f>
        <v>20373.340000000004</v>
      </c>
      <c r="S901" s="1">
        <f>O901/26</f>
        <v>783.5900000000001</v>
      </c>
      <c r="T901" s="1">
        <f>K901/26/8*2</f>
        <v>162.6090384615385</v>
      </c>
    </row>
    <row r="902">
      <c r="A902" t="str">
        <f>LEFT(B902,2)</f>
        <v>SK</v>
      </c>
      <c r="B902" t="str">
        <v>SK3718</v>
      </c>
      <c r="C902" t="str">
        <v>SOMA ORAON</v>
      </c>
      <c r="D902" t="str">
        <f>IF(E902="PRODUCTION","DIRECT","INDIRECT")</f>
        <v>DIRECT</v>
      </c>
      <c r="E902" t="str">
        <v>PRODUCTION</v>
      </c>
      <c r="F902" t="str">
        <v>TYRE BUILDING-P3</v>
      </c>
      <c r="G902" t="str">
        <v>CATEGORY I</v>
      </c>
      <c r="H902">
        <v>8693.12</v>
      </c>
      <c r="I902">
        <v>7750.340000000001</v>
      </c>
      <c r="J902">
        <v>467.88</v>
      </c>
      <c r="K902" s="1">
        <f>SUM(H902:J902)</f>
        <v>16911.340000000004</v>
      </c>
      <c r="L902">
        <v>1950</v>
      </c>
      <c r="M902">
        <f>ROUNDUP(K902*3.25%,0)</f>
        <v>550</v>
      </c>
      <c r="N902">
        <f>IF(G902="CATEGORY II",38,IF(G902="CATEGORY III",39,37))*26</f>
        <v>962</v>
      </c>
      <c r="O902" s="1">
        <f>SUM(K902:N902)</f>
        <v>20373.340000000004</v>
      </c>
      <c r="P902">
        <v>0</v>
      </c>
      <c r="Q902" s="1">
        <f>P902+O902</f>
        <v>20373.340000000004</v>
      </c>
      <c r="S902" s="1">
        <f>O902/26</f>
        <v>783.5900000000001</v>
      </c>
      <c r="T902" s="1">
        <f>K902/26/8*2</f>
        <v>162.6090384615385</v>
      </c>
    </row>
    <row r="903">
      <c r="A903" t="str">
        <f>LEFT(B903,2)</f>
        <v>SK</v>
      </c>
      <c r="B903" t="str">
        <v>SK3721</v>
      </c>
      <c r="C903" t="str">
        <v>BILCHAND ORAON</v>
      </c>
      <c r="D903" t="str">
        <f>IF(E903="PRODUCTION","DIRECT","INDIRECT")</f>
        <v>DIRECT</v>
      </c>
      <c r="E903" t="str">
        <v>PRODUCTION</v>
      </c>
      <c r="F903" t="str">
        <v>TYRE CURING</v>
      </c>
      <c r="G903" t="str">
        <v>CATEGORY I</v>
      </c>
      <c r="H903">
        <v>8693.12</v>
      </c>
      <c r="I903">
        <v>7750.340000000001</v>
      </c>
      <c r="J903">
        <v>467.88</v>
      </c>
      <c r="K903" s="1">
        <f>SUM(H903:J903)</f>
        <v>16911.340000000004</v>
      </c>
      <c r="L903">
        <v>1950</v>
      </c>
      <c r="M903">
        <f>ROUNDUP(K903*3.25%,0)</f>
        <v>550</v>
      </c>
      <c r="N903">
        <f>IF(G903="CATEGORY II",38,IF(G903="CATEGORY III",39,37))*26</f>
        <v>962</v>
      </c>
      <c r="O903" s="1">
        <f>SUM(K903:N903)</f>
        <v>20373.340000000004</v>
      </c>
      <c r="P903">
        <v>0</v>
      </c>
      <c r="Q903" s="1">
        <f>P903+O903</f>
        <v>20373.340000000004</v>
      </c>
      <c r="S903" s="1">
        <f>O903/26</f>
        <v>783.5900000000001</v>
      </c>
      <c r="T903" s="1">
        <f>K903/26/8*2</f>
        <v>162.6090384615385</v>
      </c>
    </row>
    <row r="904">
      <c r="A904" t="str">
        <f>LEFT(B904,2)</f>
        <v>SK</v>
      </c>
      <c r="B904" t="str">
        <v>SK3722</v>
      </c>
      <c r="C904" t="str">
        <v>KISHOR ORAON</v>
      </c>
      <c r="D904" t="str">
        <f>IF(E904="PRODUCTION","DIRECT","INDIRECT")</f>
        <v>DIRECT</v>
      </c>
      <c r="E904" t="str">
        <v>PRODUCTION</v>
      </c>
      <c r="F904" t="str">
        <v>TYRE CURING</v>
      </c>
      <c r="G904" t="str">
        <v>CATEGORY I</v>
      </c>
      <c r="H904">
        <v>8693.12</v>
      </c>
      <c r="I904">
        <v>7750.340000000001</v>
      </c>
      <c r="J904">
        <v>467.88</v>
      </c>
      <c r="K904" s="1">
        <f>SUM(H904:J904)</f>
        <v>16911.340000000004</v>
      </c>
      <c r="L904">
        <v>1950</v>
      </c>
      <c r="M904">
        <f>ROUNDUP(K904*3.25%,0)</f>
        <v>550</v>
      </c>
      <c r="N904">
        <f>IF(G904="CATEGORY II",38,IF(G904="CATEGORY III",39,37))*26</f>
        <v>962</v>
      </c>
      <c r="O904" s="1">
        <f>SUM(K904:N904)</f>
        <v>20373.340000000004</v>
      </c>
      <c r="P904">
        <v>0</v>
      </c>
      <c r="Q904" s="1">
        <f>P904+O904</f>
        <v>20373.340000000004</v>
      </c>
      <c r="S904" s="1">
        <f>O904/26</f>
        <v>783.5900000000001</v>
      </c>
      <c r="T904" s="1">
        <f>K904/26/8*2</f>
        <v>162.6090384615385</v>
      </c>
    </row>
    <row r="905">
      <c r="A905" t="str">
        <f>LEFT(B905,2)</f>
        <v>SK</v>
      </c>
      <c r="B905" t="str">
        <v>SK3727</v>
      </c>
      <c r="C905" t="str">
        <v>MATHAVAN</v>
      </c>
      <c r="D905" t="str">
        <f>IF(E905="PRODUCTION","DIRECT","INDIRECT")</f>
        <v>DIRECT</v>
      </c>
      <c r="E905" t="str">
        <v>PRODUCTION</v>
      </c>
      <c r="F905" t="str">
        <v>TYRE CURING</v>
      </c>
      <c r="G905" t="str">
        <v>CATEGORY I</v>
      </c>
      <c r="H905">
        <v>8693.12</v>
      </c>
      <c r="I905">
        <v>7750.340000000001</v>
      </c>
      <c r="J905">
        <v>467.88</v>
      </c>
      <c r="K905" s="1">
        <f>SUM(H905:J905)</f>
        <v>16911.340000000004</v>
      </c>
      <c r="L905">
        <v>1950</v>
      </c>
      <c r="M905">
        <f>ROUNDUP(K905*3.25%,0)</f>
        <v>550</v>
      </c>
      <c r="N905">
        <f>IF(G905="CATEGORY II",38,IF(G905="CATEGORY III",39,37))*26</f>
        <v>962</v>
      </c>
      <c r="O905" s="1">
        <f>SUM(K905:N905)</f>
        <v>20373.340000000004</v>
      </c>
      <c r="P905">
        <v>0</v>
      </c>
      <c r="Q905" s="1">
        <f>P905+O905</f>
        <v>20373.340000000004</v>
      </c>
      <c r="S905" s="1">
        <f>O905/26</f>
        <v>783.5900000000001</v>
      </c>
      <c r="T905" s="1">
        <f>K905/26/8*2</f>
        <v>162.6090384615385</v>
      </c>
    </row>
    <row r="906">
      <c r="A906" t="str">
        <f>LEFT(B906,2)</f>
        <v>SK</v>
      </c>
      <c r="B906" t="str">
        <v>SK3728</v>
      </c>
      <c r="C906" t="str">
        <v>UMADURAI</v>
      </c>
      <c r="D906" t="str">
        <f>IF(E906="PRODUCTION","DIRECT","INDIRECT")</f>
        <v>DIRECT</v>
      </c>
      <c r="E906" t="str">
        <v>PRODUCTION</v>
      </c>
      <c r="F906" t="str">
        <v>TYRE BUILDING-P3</v>
      </c>
      <c r="G906" t="str">
        <v>CATEGORY I</v>
      </c>
      <c r="H906">
        <v>8693.12</v>
      </c>
      <c r="I906">
        <v>7750.340000000001</v>
      </c>
      <c r="J906">
        <v>467.88</v>
      </c>
      <c r="K906" s="1">
        <f>SUM(H906:J906)</f>
        <v>16911.340000000004</v>
      </c>
      <c r="L906">
        <v>1950</v>
      </c>
      <c r="M906">
        <f>ROUNDUP(K906*3.25%,0)</f>
        <v>550</v>
      </c>
      <c r="N906">
        <f>IF(G906="CATEGORY II",38,IF(G906="CATEGORY III",39,37))*26</f>
        <v>962</v>
      </c>
      <c r="O906" s="1">
        <f>SUM(K906:N906)</f>
        <v>20373.340000000004</v>
      </c>
      <c r="P906">
        <v>0</v>
      </c>
      <c r="Q906" s="1">
        <f>P906+O906</f>
        <v>20373.340000000004</v>
      </c>
      <c r="S906" s="1">
        <f>O906/26</f>
        <v>783.5900000000001</v>
      </c>
      <c r="T906" s="1">
        <f>K906/26/8*2</f>
        <v>162.6090384615385</v>
      </c>
    </row>
    <row r="907">
      <c r="A907" t="str">
        <f>LEFT(B907,2)</f>
        <v>SK</v>
      </c>
      <c r="B907" t="str">
        <v>SK3729</v>
      </c>
      <c r="C907" t="str">
        <v>NARAYANAN</v>
      </c>
      <c r="D907" t="str">
        <f>IF(E907="PRODUCTION","DIRECT","INDIRECT")</f>
        <v>DIRECT</v>
      </c>
      <c r="E907" t="str">
        <v>PRODUCTION</v>
      </c>
      <c r="F907" t="str">
        <v>TYRE CURING</v>
      </c>
      <c r="G907" t="str">
        <v>CATEGORY I</v>
      </c>
      <c r="H907">
        <v>8693.12</v>
      </c>
      <c r="I907">
        <v>7750.340000000001</v>
      </c>
      <c r="J907">
        <v>467.88</v>
      </c>
      <c r="K907" s="1">
        <f>SUM(H907:J907)</f>
        <v>16911.340000000004</v>
      </c>
      <c r="L907">
        <v>1950</v>
      </c>
      <c r="M907">
        <f>ROUNDUP(K907*3.25%,0)</f>
        <v>550</v>
      </c>
      <c r="N907">
        <f>IF(G907="CATEGORY II",38,IF(G907="CATEGORY III",39,37))*26</f>
        <v>962</v>
      </c>
      <c r="O907" s="1">
        <f>SUM(K907:N907)</f>
        <v>20373.340000000004</v>
      </c>
      <c r="P907">
        <v>0</v>
      </c>
      <c r="Q907" s="1">
        <f>P907+O907</f>
        <v>20373.340000000004</v>
      </c>
      <c r="S907" s="1">
        <f>O907/26</f>
        <v>783.5900000000001</v>
      </c>
      <c r="T907" s="1">
        <f>K907/26/8*2</f>
        <v>162.6090384615385</v>
      </c>
    </row>
    <row r="908">
      <c r="A908" t="str">
        <f>LEFT(B908,2)</f>
        <v>SK</v>
      </c>
      <c r="B908" t="str">
        <v>SK3730</v>
      </c>
      <c r="C908" t="str">
        <v>MARIAPPAN</v>
      </c>
      <c r="D908" t="str">
        <f>IF(E908="PRODUCTION","DIRECT","INDIRECT")</f>
        <v>DIRECT</v>
      </c>
      <c r="E908" t="str">
        <v>PRODUCTION</v>
      </c>
      <c r="F908" t="str">
        <v>TYRE BUILDING-P3</v>
      </c>
      <c r="G908" t="str">
        <v>CATEGORY I</v>
      </c>
      <c r="H908">
        <v>8693.12</v>
      </c>
      <c r="I908">
        <v>7750.340000000001</v>
      </c>
      <c r="J908">
        <v>467.88</v>
      </c>
      <c r="K908" s="1">
        <f>SUM(H908:J908)</f>
        <v>16911.340000000004</v>
      </c>
      <c r="L908">
        <v>1950</v>
      </c>
      <c r="M908">
        <f>ROUNDUP(K908*3.25%,0)</f>
        <v>550</v>
      </c>
      <c r="N908">
        <f>IF(G908="CATEGORY II",38,IF(G908="CATEGORY III",39,37))*26</f>
        <v>962</v>
      </c>
      <c r="O908" s="1">
        <f>SUM(K908:N908)</f>
        <v>20373.340000000004</v>
      </c>
      <c r="P908">
        <v>0</v>
      </c>
      <c r="Q908" s="1">
        <f>P908+O908</f>
        <v>20373.340000000004</v>
      </c>
      <c r="S908" s="1">
        <f>O908/26</f>
        <v>783.5900000000001</v>
      </c>
      <c r="T908" s="1">
        <f>K908/26/8*2</f>
        <v>162.6090384615385</v>
      </c>
    </row>
    <row r="909">
      <c r="A909" t="str">
        <f>LEFT(B909,2)</f>
        <v>SK</v>
      </c>
      <c r="B909" t="str">
        <v>SK3732</v>
      </c>
      <c r="C909" t="str">
        <v>KARAN KHALKHO</v>
      </c>
      <c r="D909" t="str">
        <f>IF(E909="PRODUCTION","DIRECT","INDIRECT")</f>
        <v>DIRECT</v>
      </c>
      <c r="E909" t="str">
        <v>PRODUCTION</v>
      </c>
      <c r="F909" t="str">
        <v>TYRE BUILDING-P3</v>
      </c>
      <c r="G909" t="str">
        <v>CATEGORY I</v>
      </c>
      <c r="H909">
        <v>8693.12</v>
      </c>
      <c r="I909">
        <v>7750.340000000001</v>
      </c>
      <c r="J909">
        <v>467.88</v>
      </c>
      <c r="K909" s="1">
        <f>SUM(H909:J909)</f>
        <v>16911.340000000004</v>
      </c>
      <c r="L909">
        <v>1950</v>
      </c>
      <c r="M909">
        <f>ROUNDUP(K909*3.25%,0)</f>
        <v>550</v>
      </c>
      <c r="N909">
        <f>IF(G909="CATEGORY II",38,IF(G909="CATEGORY III",39,37))*26</f>
        <v>962</v>
      </c>
      <c r="O909" s="1">
        <f>SUM(K909:N909)</f>
        <v>20373.340000000004</v>
      </c>
      <c r="P909">
        <v>0</v>
      </c>
      <c r="Q909" s="1">
        <f>P909+O909</f>
        <v>20373.340000000004</v>
      </c>
      <c r="S909" s="1">
        <f>O909/26</f>
        <v>783.5900000000001</v>
      </c>
      <c r="T909" s="1">
        <f>K909/26/8*2</f>
        <v>162.6090384615385</v>
      </c>
    </row>
    <row r="910">
      <c r="A910" t="str">
        <f>LEFT(B910,2)</f>
        <v>SK</v>
      </c>
      <c r="B910" t="str">
        <v>SK3743</v>
      </c>
      <c r="C910" t="str">
        <v>NIRAJORAON</v>
      </c>
      <c r="D910" t="str">
        <f>IF(E910="PRODUCTION","DIRECT","INDIRECT")</f>
        <v>DIRECT</v>
      </c>
      <c r="E910" t="str">
        <v>PRODUCTION</v>
      </c>
      <c r="F910" t="str">
        <v>TYRE BUILDING-P2</v>
      </c>
      <c r="G910" t="str">
        <v>CATEGORY I</v>
      </c>
      <c r="H910">
        <v>8693.12</v>
      </c>
      <c r="I910">
        <v>7750.340000000001</v>
      </c>
      <c r="J910">
        <v>467.88</v>
      </c>
      <c r="K910" s="1">
        <f>SUM(H910:J910)</f>
        <v>16911.340000000004</v>
      </c>
      <c r="L910">
        <v>1950</v>
      </c>
      <c r="M910">
        <f>ROUNDUP(K910*3.25%,0)</f>
        <v>550</v>
      </c>
      <c r="N910">
        <f>IF(G910="CATEGORY II",38,IF(G910="CATEGORY III",39,37))*26</f>
        <v>962</v>
      </c>
      <c r="O910" s="1">
        <f>SUM(K910:N910)</f>
        <v>20373.340000000004</v>
      </c>
      <c r="P910">
        <v>0</v>
      </c>
      <c r="Q910" s="1">
        <f>P910+O910</f>
        <v>20373.340000000004</v>
      </c>
      <c r="S910" s="1">
        <f>O910/26</f>
        <v>783.5900000000001</v>
      </c>
      <c r="T910" s="1">
        <f>K910/26/8*2</f>
        <v>162.6090384615385</v>
      </c>
    </row>
    <row r="911">
      <c r="A911" t="str">
        <f>LEFT(B911,2)</f>
        <v>SK</v>
      </c>
      <c r="B911" t="str">
        <v>SK3744</v>
      </c>
      <c r="C911" t="str">
        <v>MAHARAJAN P</v>
      </c>
      <c r="D911" t="str">
        <f>IF(E911="PRODUCTION","DIRECT","INDIRECT")</f>
        <v>DIRECT</v>
      </c>
      <c r="E911" t="str">
        <v>PRODUCTION</v>
      </c>
      <c r="F911" t="str">
        <v>SOLID TYRE</v>
      </c>
      <c r="G911" t="str">
        <v>CATEGORY I</v>
      </c>
      <c r="H911">
        <v>8693.12</v>
      </c>
      <c r="I911">
        <v>7750.340000000001</v>
      </c>
      <c r="J911">
        <v>467.88</v>
      </c>
      <c r="K911" s="1">
        <f>SUM(H911:J911)</f>
        <v>16911.340000000004</v>
      </c>
      <c r="L911">
        <v>1950</v>
      </c>
      <c r="M911">
        <f>ROUNDUP(K911*3.25%,0)</f>
        <v>550</v>
      </c>
      <c r="N911">
        <f>IF(G911="CATEGORY II",38,IF(G911="CATEGORY III",39,37))*26</f>
        <v>962</v>
      </c>
      <c r="O911" s="1">
        <f>SUM(K911:N911)</f>
        <v>20373.340000000004</v>
      </c>
      <c r="P911">
        <v>0</v>
      </c>
      <c r="Q911" s="1">
        <f>P911+O911</f>
        <v>20373.340000000004</v>
      </c>
      <c r="S911" s="1">
        <f>O911/26</f>
        <v>783.5900000000001</v>
      </c>
      <c r="T911" s="1">
        <f>K911/26/8*2</f>
        <v>162.6090384615385</v>
      </c>
    </row>
    <row r="912">
      <c r="A912" t="str">
        <f>LEFT(B912,2)</f>
        <v>SK</v>
      </c>
      <c r="B912" t="str">
        <v>SK3749</v>
      </c>
      <c r="C912" t="str">
        <v>KAPINDRA ORAON</v>
      </c>
      <c r="D912" t="str">
        <f>IF(E912="PRODUCTION","DIRECT","INDIRECT")</f>
        <v>DIRECT</v>
      </c>
      <c r="E912" t="str">
        <v>PRODUCTION</v>
      </c>
      <c r="F912" t="str">
        <v>MIXING</v>
      </c>
      <c r="G912" t="str">
        <v>CATEGORY I</v>
      </c>
      <c r="H912">
        <v>8693.12</v>
      </c>
      <c r="I912">
        <v>7750.340000000001</v>
      </c>
      <c r="J912">
        <v>467.88</v>
      </c>
      <c r="K912" s="1">
        <f>SUM(H912:J912)</f>
        <v>16911.340000000004</v>
      </c>
      <c r="L912">
        <v>1950</v>
      </c>
      <c r="M912">
        <f>ROUNDUP(K912*3.25%,0)</f>
        <v>550</v>
      </c>
      <c r="N912">
        <f>IF(G912="CATEGORY II",38,IF(G912="CATEGORY III",39,37))*26</f>
        <v>962</v>
      </c>
      <c r="O912" s="1">
        <f>SUM(K912:N912)</f>
        <v>20373.340000000004</v>
      </c>
      <c r="P912">
        <v>0</v>
      </c>
      <c r="Q912" s="1">
        <f>P912+O912</f>
        <v>20373.340000000004</v>
      </c>
      <c r="S912" s="1">
        <f>O912/26</f>
        <v>783.5900000000001</v>
      </c>
      <c r="T912" s="1">
        <f>K912/26/8*2</f>
        <v>162.6090384615385</v>
      </c>
    </row>
    <row r="913">
      <c r="A913" t="str">
        <f>LEFT(B913,2)</f>
        <v>SK</v>
      </c>
      <c r="B913" t="str">
        <v>SK3750</v>
      </c>
      <c r="C913" t="str">
        <v>KARAMDEV ORAON</v>
      </c>
      <c r="D913" t="str">
        <f>IF(E913="PRODUCTION","DIRECT","INDIRECT")</f>
        <v>DIRECT</v>
      </c>
      <c r="E913" t="str">
        <v>PRODUCTION</v>
      </c>
      <c r="F913" t="str">
        <v>MIXING</v>
      </c>
      <c r="G913" t="str">
        <v>CATEGORY I</v>
      </c>
      <c r="H913">
        <v>8693.12</v>
      </c>
      <c r="I913">
        <v>7750.340000000001</v>
      </c>
      <c r="J913">
        <v>467.88</v>
      </c>
      <c r="K913" s="1">
        <f>SUM(H913:J913)</f>
        <v>16911.340000000004</v>
      </c>
      <c r="L913">
        <v>1950</v>
      </c>
      <c r="M913">
        <f>ROUNDUP(K913*3.25%,0)</f>
        <v>550</v>
      </c>
      <c r="N913">
        <f>IF(G913="CATEGORY II",38,IF(G913="CATEGORY III",39,37))*26</f>
        <v>962</v>
      </c>
      <c r="O913" s="1">
        <f>SUM(K913:N913)</f>
        <v>20373.340000000004</v>
      </c>
      <c r="P913">
        <v>0</v>
      </c>
      <c r="Q913" s="1">
        <f>P913+O913</f>
        <v>20373.340000000004</v>
      </c>
      <c r="S913" s="1">
        <f>O913/26</f>
        <v>783.5900000000001</v>
      </c>
      <c r="T913" s="1">
        <f>K913/26/8*2</f>
        <v>162.6090384615385</v>
      </c>
    </row>
    <row r="914">
      <c r="A914" t="str">
        <f>LEFT(B914,2)</f>
        <v>SK</v>
      </c>
      <c r="B914" t="str">
        <v>SK3754</v>
      </c>
      <c r="C914" t="str">
        <v>GAHNU ORAON</v>
      </c>
      <c r="D914" t="str">
        <f>IF(E914="PRODUCTION","DIRECT","INDIRECT")</f>
        <v>DIRECT</v>
      </c>
      <c r="E914" t="str">
        <v>PRODUCTION</v>
      </c>
      <c r="F914" t="str">
        <v>MIXING</v>
      </c>
      <c r="G914" t="str">
        <v>CATEGORY I</v>
      </c>
      <c r="H914">
        <v>8693.12</v>
      </c>
      <c r="I914">
        <v>7750.340000000001</v>
      </c>
      <c r="J914">
        <v>467.88</v>
      </c>
      <c r="K914" s="1">
        <f>SUM(H914:J914)</f>
        <v>16911.340000000004</v>
      </c>
      <c r="L914">
        <v>1950</v>
      </c>
      <c r="M914">
        <f>ROUNDUP(K914*3.25%,0)</f>
        <v>550</v>
      </c>
      <c r="N914">
        <f>IF(G914="CATEGORY II",38,IF(G914="CATEGORY III",39,37))*26</f>
        <v>962</v>
      </c>
      <c r="O914" s="1">
        <f>SUM(K914:N914)</f>
        <v>20373.340000000004</v>
      </c>
      <c r="P914">
        <v>0</v>
      </c>
      <c r="Q914" s="1">
        <f>P914+O914</f>
        <v>20373.340000000004</v>
      </c>
      <c r="S914" s="1">
        <f>O914/26</f>
        <v>783.5900000000001</v>
      </c>
      <c r="T914" s="1">
        <f>K914/26/8*2</f>
        <v>162.6090384615385</v>
      </c>
    </row>
    <row r="915">
      <c r="A915" t="str">
        <f>LEFT(B915,2)</f>
        <v>SK</v>
      </c>
      <c r="B915" t="str">
        <v>SK3756</v>
      </c>
      <c r="C915" t="str">
        <v>MARIA PETER JANOR I</v>
      </c>
      <c r="D915" t="str">
        <f>IF(E915="PRODUCTION","DIRECT","INDIRECT")</f>
        <v>DIRECT</v>
      </c>
      <c r="E915" t="str">
        <v>PRODUCTION</v>
      </c>
      <c r="F915" t="str">
        <v>TYRE BUILDING-P2</v>
      </c>
      <c r="G915" t="str">
        <v>CATEGORY I</v>
      </c>
      <c r="H915">
        <v>8693.12</v>
      </c>
      <c r="I915">
        <v>7750.340000000001</v>
      </c>
      <c r="J915">
        <v>467.88</v>
      </c>
      <c r="K915" s="1">
        <f>SUM(H915:J915)</f>
        <v>16911.340000000004</v>
      </c>
      <c r="L915">
        <v>1950</v>
      </c>
      <c r="M915">
        <f>ROUNDUP(K915*3.25%,0)</f>
        <v>550</v>
      </c>
      <c r="N915">
        <f>IF(G915="CATEGORY II",38,IF(G915="CATEGORY III",39,37))*26</f>
        <v>962</v>
      </c>
      <c r="O915" s="1">
        <f>SUM(K915:N915)</f>
        <v>20373.340000000004</v>
      </c>
      <c r="P915">
        <v>0</v>
      </c>
      <c r="Q915" s="1">
        <f>P915+O915</f>
        <v>20373.340000000004</v>
      </c>
      <c r="S915" s="1">
        <f>O915/26</f>
        <v>783.5900000000001</v>
      </c>
      <c r="T915" s="1">
        <f>K915/26/8*2</f>
        <v>162.6090384615385</v>
      </c>
    </row>
    <row r="916">
      <c r="A916" t="str">
        <f>LEFT(B916,2)</f>
        <v>SK</v>
      </c>
      <c r="B916" t="str">
        <v>SK3757</v>
      </c>
      <c r="C916" t="str">
        <v>SUDALAIKANNAN S</v>
      </c>
      <c r="D916" t="str">
        <f>IF(E916="PRODUCTION","DIRECT","INDIRECT")</f>
        <v>DIRECT</v>
      </c>
      <c r="E916" t="str">
        <v>PRODUCTION</v>
      </c>
      <c r="F916" t="str">
        <v>BAND BUILDING-P1</v>
      </c>
      <c r="G916" t="str">
        <v>CATEGORY I</v>
      </c>
      <c r="H916">
        <v>8693.12</v>
      </c>
      <c r="I916">
        <v>7750.340000000001</v>
      </c>
      <c r="J916">
        <v>467.88</v>
      </c>
      <c r="K916" s="1">
        <f>SUM(H916:J916)</f>
        <v>16911.340000000004</v>
      </c>
      <c r="L916">
        <v>1950</v>
      </c>
      <c r="M916">
        <f>ROUNDUP(K916*3.25%,0)</f>
        <v>550</v>
      </c>
      <c r="N916">
        <f>IF(G916="CATEGORY II",38,IF(G916="CATEGORY III",39,37))*26</f>
        <v>962</v>
      </c>
      <c r="O916" s="1">
        <f>SUM(K916:N916)</f>
        <v>20373.340000000004</v>
      </c>
      <c r="P916">
        <v>0</v>
      </c>
      <c r="Q916" s="1">
        <f>P916+O916</f>
        <v>20373.340000000004</v>
      </c>
      <c r="S916" s="1">
        <f>O916/26</f>
        <v>783.5900000000001</v>
      </c>
      <c r="T916" s="1">
        <f>K916/26/8*2</f>
        <v>162.6090384615385</v>
      </c>
    </row>
    <row r="917">
      <c r="A917" t="str">
        <f>LEFT(B917,2)</f>
        <v>SK</v>
      </c>
      <c r="B917" t="str">
        <v>SK3758</v>
      </c>
      <c r="C917" t="str">
        <v>CHINNA DURAI M</v>
      </c>
      <c r="D917" t="str">
        <f>IF(E917="PRODUCTION","DIRECT","INDIRECT")</f>
        <v>DIRECT</v>
      </c>
      <c r="E917" t="str">
        <v>PRODUCTION</v>
      </c>
      <c r="F917" t="str">
        <v>BAND BUILDING-P1</v>
      </c>
      <c r="G917" t="str">
        <v>CATEGORY I</v>
      </c>
      <c r="H917">
        <v>8693.12</v>
      </c>
      <c r="I917">
        <v>7750.340000000001</v>
      </c>
      <c r="J917">
        <v>467.88</v>
      </c>
      <c r="K917" s="1">
        <f>SUM(H917:J917)</f>
        <v>16911.340000000004</v>
      </c>
      <c r="L917">
        <v>1950</v>
      </c>
      <c r="M917">
        <f>ROUNDUP(K917*3.25%,0)</f>
        <v>550</v>
      </c>
      <c r="N917">
        <f>IF(G917="CATEGORY II",38,IF(G917="CATEGORY III",39,37))*26</f>
        <v>962</v>
      </c>
      <c r="O917" s="1">
        <f>SUM(K917:N917)</f>
        <v>20373.340000000004</v>
      </c>
      <c r="P917">
        <v>0</v>
      </c>
      <c r="Q917" s="1">
        <f>P917+O917</f>
        <v>20373.340000000004</v>
      </c>
      <c r="S917" s="1">
        <f>O917/26</f>
        <v>783.5900000000001</v>
      </c>
      <c r="T917" s="1">
        <f>K917/26/8*2</f>
        <v>162.6090384615385</v>
      </c>
    </row>
    <row r="918">
      <c r="A918" t="str">
        <f>LEFT(B918,2)</f>
        <v>SK</v>
      </c>
      <c r="B918" t="str">
        <v>SK3759</v>
      </c>
      <c r="C918" t="str">
        <v>MUBARAK I</v>
      </c>
      <c r="D918" t="str">
        <f>IF(E918="PRODUCTION","DIRECT","INDIRECT")</f>
        <v>INDIRECT</v>
      </c>
      <c r="E918" t="str">
        <v>ENGINEERING</v>
      </c>
      <c r="F918" t="str">
        <v>EEI -MIXING</v>
      </c>
      <c r="G918" t="str">
        <v>CATEGORY I</v>
      </c>
      <c r="H918">
        <v>8693.12</v>
      </c>
      <c r="I918">
        <v>7750.340000000001</v>
      </c>
      <c r="J918">
        <v>467.88</v>
      </c>
      <c r="K918" s="1">
        <f>SUM(H918:J918)</f>
        <v>16911.340000000004</v>
      </c>
      <c r="L918">
        <v>1950</v>
      </c>
      <c r="M918">
        <f>ROUNDUP(K918*3.25%,0)</f>
        <v>550</v>
      </c>
      <c r="N918">
        <f>IF(G918="CATEGORY II",38,IF(G918="CATEGORY III",39,37))*26</f>
        <v>962</v>
      </c>
      <c r="O918" s="1">
        <f>SUM(K918:N918)</f>
        <v>20373.340000000004</v>
      </c>
      <c r="P918">
        <v>0</v>
      </c>
      <c r="Q918" s="1">
        <f>P918+O918</f>
        <v>20373.340000000004</v>
      </c>
      <c r="S918" s="1">
        <f>O918/26</f>
        <v>783.5900000000001</v>
      </c>
      <c r="T918" s="1">
        <f>K918/26/8*2</f>
        <v>162.6090384615385</v>
      </c>
    </row>
    <row r="919">
      <c r="A919" t="str">
        <f>LEFT(B919,2)</f>
        <v>SK</v>
      </c>
      <c r="B919" t="str">
        <v>SK3760</v>
      </c>
      <c r="C919" t="str">
        <v>VINOTHKUMAR SANGLIPANDI</v>
      </c>
      <c r="D919" t="str">
        <f>IF(E919="PRODUCTION","DIRECT","INDIRECT")</f>
        <v>DIRECT</v>
      </c>
      <c r="E919" t="str">
        <v>PRODUCTION</v>
      </c>
      <c r="F919" t="str">
        <v>BEAD WINDING</v>
      </c>
      <c r="G919" t="str">
        <v>CATEGORY I</v>
      </c>
      <c r="H919">
        <v>8693.12</v>
      </c>
      <c r="I919">
        <v>7750.340000000001</v>
      </c>
      <c r="J919">
        <v>467.88</v>
      </c>
      <c r="K919" s="1">
        <f>SUM(H919:J919)</f>
        <v>16911.340000000004</v>
      </c>
      <c r="L919">
        <v>1950</v>
      </c>
      <c r="M919">
        <f>ROUNDUP(K919*3.25%,0)</f>
        <v>550</v>
      </c>
      <c r="N919">
        <f>IF(G919="CATEGORY II",38,IF(G919="CATEGORY III",39,37))*26</f>
        <v>962</v>
      </c>
      <c r="O919" s="1">
        <f>SUM(K919:N919)</f>
        <v>20373.340000000004</v>
      </c>
      <c r="P919">
        <v>0</v>
      </c>
      <c r="Q919" s="1">
        <f>P919+O919</f>
        <v>20373.340000000004</v>
      </c>
      <c r="S919" s="1">
        <f>O919/26</f>
        <v>783.5900000000001</v>
      </c>
      <c r="T919" s="1">
        <f>K919/26/8*2</f>
        <v>162.6090384615385</v>
      </c>
    </row>
    <row r="920">
      <c r="A920" t="str">
        <f>LEFT(B920,2)</f>
        <v>SK</v>
      </c>
      <c r="B920" t="str">
        <v>SK3761</v>
      </c>
      <c r="C920" t="str">
        <v>LOTAN ORAON</v>
      </c>
      <c r="D920" t="str">
        <f>IF(E920="PRODUCTION","DIRECT","INDIRECT")</f>
        <v>DIRECT</v>
      </c>
      <c r="E920" t="str">
        <v>PRODUCTION</v>
      </c>
      <c r="F920" t="str">
        <v>TYRE CURING</v>
      </c>
      <c r="G920" t="str">
        <v>CATEGORY I</v>
      </c>
      <c r="H920">
        <v>8693.12</v>
      </c>
      <c r="I920">
        <v>7750.340000000001</v>
      </c>
      <c r="J920">
        <v>467.88</v>
      </c>
      <c r="K920" s="1">
        <f>SUM(H920:J920)</f>
        <v>16911.340000000004</v>
      </c>
      <c r="L920">
        <v>1950</v>
      </c>
      <c r="M920">
        <f>ROUNDUP(K920*3.25%,0)</f>
        <v>550</v>
      </c>
      <c r="N920">
        <f>IF(G920="CATEGORY II",38,IF(G920="CATEGORY III",39,37))*26</f>
        <v>962</v>
      </c>
      <c r="O920" s="1">
        <f>SUM(K920:N920)</f>
        <v>20373.340000000004</v>
      </c>
      <c r="P920">
        <v>0</v>
      </c>
      <c r="Q920" s="1">
        <f>P920+O920</f>
        <v>20373.340000000004</v>
      </c>
      <c r="S920" s="1">
        <f>O920/26</f>
        <v>783.5900000000001</v>
      </c>
      <c r="T920" s="1">
        <f>K920/26/8*2</f>
        <v>162.6090384615385</v>
      </c>
    </row>
    <row r="921">
      <c r="A921" t="str">
        <f>LEFT(B921,2)</f>
        <v>SK</v>
      </c>
      <c r="B921" t="str">
        <v>SK3762</v>
      </c>
      <c r="C921" t="str">
        <v>ARUNKUMAR MURUGESAN</v>
      </c>
      <c r="D921" t="str">
        <f>IF(E921="PRODUCTION","DIRECT","INDIRECT")</f>
        <v>INDIRECT</v>
      </c>
      <c r="E921" t="str">
        <v>OJT</v>
      </c>
      <c r="F921" t="str">
        <v>BIAS MARANGONI&amp;BESTRY</v>
      </c>
      <c r="G921" t="str">
        <v>CATEGORY I</v>
      </c>
      <c r="H921">
        <v>8693.12</v>
      </c>
      <c r="I921">
        <v>7750.340000000001</v>
      </c>
      <c r="J921">
        <v>467.88</v>
      </c>
      <c r="K921" s="1">
        <f>SUM(H921:J921)</f>
        <v>16911.340000000004</v>
      </c>
      <c r="L921">
        <v>1950</v>
      </c>
      <c r="M921">
        <f>ROUNDUP(K921*3.25%,0)</f>
        <v>550</v>
      </c>
      <c r="N921">
        <f>IF(G921="CATEGORY II",38,IF(G921="CATEGORY III",39,37))*26</f>
        <v>962</v>
      </c>
      <c r="O921" s="1">
        <f>SUM(K921:N921)</f>
        <v>20373.340000000004</v>
      </c>
      <c r="P921">
        <v>0</v>
      </c>
      <c r="Q921" s="1">
        <f>P921+O921</f>
        <v>20373.340000000004</v>
      </c>
      <c r="S921" s="1">
        <f>O921/26</f>
        <v>783.5900000000001</v>
      </c>
      <c r="T921" s="1">
        <f>K921/26/8*2</f>
        <v>162.6090384615385</v>
      </c>
    </row>
    <row r="922">
      <c r="A922" t="str">
        <f>LEFT(B922,2)</f>
        <v>SK</v>
      </c>
      <c r="B922" t="str">
        <v>SK3765</v>
      </c>
      <c r="C922" t="str">
        <v>ANTONY LAZER JEBASTIN S</v>
      </c>
      <c r="D922" t="str">
        <f>IF(E922="PRODUCTION","DIRECT","INDIRECT")</f>
        <v>INDIRECT</v>
      </c>
      <c r="E922" t="str">
        <v>OJT</v>
      </c>
      <c r="F922" t="str">
        <v>BIAS MARANGONI&amp;BESTRY</v>
      </c>
      <c r="G922" t="str">
        <v>CATEGORY I</v>
      </c>
      <c r="H922">
        <v>8693.12</v>
      </c>
      <c r="I922">
        <v>7750.340000000001</v>
      </c>
      <c r="J922">
        <v>467.88</v>
      </c>
      <c r="K922" s="1">
        <f>SUM(H922:J922)</f>
        <v>16911.340000000004</v>
      </c>
      <c r="L922">
        <v>1950</v>
      </c>
      <c r="M922">
        <f>ROUNDUP(K922*3.25%,0)</f>
        <v>550</v>
      </c>
      <c r="N922">
        <f>IF(G922="CATEGORY II",38,IF(G922="CATEGORY III",39,37))*26</f>
        <v>962</v>
      </c>
      <c r="O922" s="1">
        <f>SUM(K922:N922)</f>
        <v>20373.340000000004</v>
      </c>
      <c r="P922">
        <v>0</v>
      </c>
      <c r="Q922" s="1">
        <f>P922+O922</f>
        <v>20373.340000000004</v>
      </c>
      <c r="S922" s="1">
        <f>O922/26</f>
        <v>783.5900000000001</v>
      </c>
      <c r="T922" s="1">
        <f>K922/26/8*2</f>
        <v>162.6090384615385</v>
      </c>
    </row>
    <row r="923">
      <c r="A923" t="str">
        <f>LEFT(B923,2)</f>
        <v>SK</v>
      </c>
      <c r="B923" t="str">
        <v>SK3768</v>
      </c>
      <c r="C923" t="str">
        <v>AJIT TOPPO</v>
      </c>
      <c r="D923" t="str">
        <f>IF(E923="PRODUCTION","DIRECT","INDIRECT")</f>
        <v>INDIRECT</v>
      </c>
      <c r="E923" t="str">
        <v>OJT</v>
      </c>
      <c r="F923" t="str">
        <v>TYRE BUILDING-P2</v>
      </c>
      <c r="G923" t="str">
        <v>CATEGORY I</v>
      </c>
      <c r="H923">
        <v>8693.12</v>
      </c>
      <c r="I923">
        <v>7750.340000000001</v>
      </c>
      <c r="J923">
        <v>467.88</v>
      </c>
      <c r="K923" s="1">
        <f>SUM(H923:J923)</f>
        <v>16911.340000000004</v>
      </c>
      <c r="L923">
        <v>1950</v>
      </c>
      <c r="M923">
        <f>ROUNDUP(K923*3.25%,0)</f>
        <v>550</v>
      </c>
      <c r="N923">
        <f>IF(G923="CATEGORY II",38,IF(G923="CATEGORY III",39,37))*26</f>
        <v>962</v>
      </c>
      <c r="O923" s="1">
        <f>SUM(K923:N923)</f>
        <v>20373.340000000004</v>
      </c>
      <c r="P923">
        <v>0</v>
      </c>
      <c r="Q923" s="1">
        <f>P923+O923</f>
        <v>20373.340000000004</v>
      </c>
      <c r="S923" s="1">
        <f>O923/26</f>
        <v>783.5900000000001</v>
      </c>
      <c r="T923" s="1">
        <f>K923/26/8*2</f>
        <v>162.6090384615385</v>
      </c>
    </row>
    <row r="924">
      <c r="A924" t="str">
        <f>LEFT(B924,2)</f>
        <v>SK</v>
      </c>
      <c r="B924" t="str">
        <v>SK3769</v>
      </c>
      <c r="C924" t="str">
        <v>BISHWNATH ORAON</v>
      </c>
      <c r="D924" t="str">
        <f>IF(E924="PRODUCTION","DIRECT","INDIRECT")</f>
        <v>INDIRECT</v>
      </c>
      <c r="E924" t="str">
        <v>OJT</v>
      </c>
      <c r="F924" t="str">
        <v>MIXING</v>
      </c>
      <c r="G924" t="str">
        <v>CATEGORY I</v>
      </c>
      <c r="H924">
        <v>8693.12</v>
      </c>
      <c r="I924">
        <v>7750.340000000001</v>
      </c>
      <c r="J924">
        <v>467.88</v>
      </c>
      <c r="K924" s="1">
        <f>SUM(H924:J924)</f>
        <v>16911.340000000004</v>
      </c>
      <c r="L924">
        <v>1950</v>
      </c>
      <c r="M924">
        <f>ROUNDUP(K924*3.25%,0)</f>
        <v>550</v>
      </c>
      <c r="N924">
        <f>IF(G924="CATEGORY II",38,IF(G924="CATEGORY III",39,37))*26</f>
        <v>962</v>
      </c>
      <c r="O924" s="1">
        <f>SUM(K924:N924)</f>
        <v>20373.340000000004</v>
      </c>
      <c r="P924">
        <v>0</v>
      </c>
      <c r="Q924" s="1">
        <f>P924+O924</f>
        <v>20373.340000000004</v>
      </c>
      <c r="S924" s="1">
        <f>O924/26</f>
        <v>783.5900000000001</v>
      </c>
      <c r="T924" s="1">
        <f>K924/26/8*2</f>
        <v>162.6090384615385</v>
      </c>
    </row>
    <row r="925">
      <c r="A925" t="str">
        <f>LEFT(B925,2)</f>
        <v>SK</v>
      </c>
      <c r="B925" t="str">
        <v>SK3770</v>
      </c>
      <c r="C925" t="str">
        <v>RAMA CHANDRAN E</v>
      </c>
      <c r="D925" t="str">
        <f>IF(E925="PRODUCTION","DIRECT","INDIRECT")</f>
        <v>INDIRECT</v>
      </c>
      <c r="E925" t="str">
        <v>OJT</v>
      </c>
      <c r="F925" t="str">
        <v>BAND BUILDING-P3</v>
      </c>
      <c r="G925" t="str">
        <v>CATEGORY I</v>
      </c>
      <c r="H925">
        <v>8693.12</v>
      </c>
      <c r="I925">
        <v>7750.340000000001</v>
      </c>
      <c r="J925">
        <v>467.88</v>
      </c>
      <c r="K925" s="1">
        <f>SUM(H925:J925)</f>
        <v>16911.340000000004</v>
      </c>
      <c r="L925">
        <v>1950</v>
      </c>
      <c r="M925">
        <f>ROUNDUP(K925*3.25%,0)</f>
        <v>550</v>
      </c>
      <c r="N925">
        <f>IF(G925="CATEGORY II",38,IF(G925="CATEGORY III",39,37))*26</f>
        <v>962</v>
      </c>
      <c r="O925" s="1">
        <f>SUM(K925:N925)</f>
        <v>20373.340000000004</v>
      </c>
      <c r="P925">
        <v>0</v>
      </c>
      <c r="Q925" s="1">
        <f>P925+O925</f>
        <v>20373.340000000004</v>
      </c>
      <c r="S925" s="1">
        <f>O925/26</f>
        <v>783.5900000000001</v>
      </c>
      <c r="T925" s="1">
        <f>K925/26/8*2</f>
        <v>162.6090384615385</v>
      </c>
    </row>
    <row r="926">
      <c r="A926" t="str">
        <f>LEFT(B926,2)</f>
        <v>SK</v>
      </c>
      <c r="B926" t="str">
        <v>SK3771</v>
      </c>
      <c r="C926" t="str">
        <v>MARIAPPAN E</v>
      </c>
      <c r="D926" t="str">
        <f>IF(E926="PRODUCTION","DIRECT","INDIRECT")</f>
        <v>INDIRECT</v>
      </c>
      <c r="E926" t="str">
        <v>OJT</v>
      </c>
      <c r="F926" t="str">
        <v>TYRE CURING</v>
      </c>
      <c r="G926" t="str">
        <v>CATEGORY I</v>
      </c>
      <c r="H926">
        <v>8693.12</v>
      </c>
      <c r="I926">
        <v>7750.340000000001</v>
      </c>
      <c r="J926">
        <v>467.88</v>
      </c>
      <c r="K926" s="1">
        <f>SUM(H926:J926)</f>
        <v>16911.340000000004</v>
      </c>
      <c r="L926">
        <v>1950</v>
      </c>
      <c r="M926">
        <f>ROUNDUP(K926*3.25%,0)</f>
        <v>550</v>
      </c>
      <c r="N926">
        <f>IF(G926="CATEGORY II",38,IF(G926="CATEGORY III",39,37))*26</f>
        <v>962</v>
      </c>
      <c r="O926" s="1">
        <f>SUM(K926:N926)</f>
        <v>20373.340000000004</v>
      </c>
      <c r="P926">
        <v>0</v>
      </c>
      <c r="Q926" s="1">
        <f>P926+O926</f>
        <v>20373.340000000004</v>
      </c>
      <c r="S926" s="1">
        <f>O926/26</f>
        <v>783.5900000000001</v>
      </c>
      <c r="T926" s="1">
        <f>K926/26/8*2</f>
        <v>162.6090384615385</v>
      </c>
    </row>
    <row r="927">
      <c r="A927" t="str">
        <f>LEFT(B927,2)</f>
        <v>SK</v>
      </c>
      <c r="B927" t="str">
        <v>SK3772</v>
      </c>
      <c r="C927" t="str">
        <v>KANAGARAJ V</v>
      </c>
      <c r="D927" t="str">
        <f>IF(E927="PRODUCTION","DIRECT","INDIRECT")</f>
        <v>INDIRECT</v>
      </c>
      <c r="E927" t="str">
        <v>OJT</v>
      </c>
      <c r="F927" t="str">
        <v>BAND BUILDING-P3</v>
      </c>
      <c r="G927" t="str">
        <v>CATEGORY I</v>
      </c>
      <c r="H927">
        <v>8693.12</v>
      </c>
      <c r="I927">
        <v>7750.340000000001</v>
      </c>
      <c r="J927">
        <v>467.88</v>
      </c>
      <c r="K927" s="1">
        <f>SUM(H927:J927)</f>
        <v>16911.340000000004</v>
      </c>
      <c r="L927">
        <v>1950</v>
      </c>
      <c r="M927">
        <f>ROUNDUP(K927*3.25%,0)</f>
        <v>550</v>
      </c>
      <c r="N927">
        <f>IF(G927="CATEGORY II",38,IF(G927="CATEGORY III",39,37))*26</f>
        <v>962</v>
      </c>
      <c r="O927" s="1">
        <f>SUM(K927:N927)</f>
        <v>20373.340000000004</v>
      </c>
      <c r="P927">
        <v>0</v>
      </c>
      <c r="Q927" s="1">
        <f>P927+O927</f>
        <v>20373.340000000004</v>
      </c>
      <c r="S927" s="1">
        <f>O927/26</f>
        <v>783.5900000000001</v>
      </c>
      <c r="T927" s="1">
        <f>K927/26/8*2</f>
        <v>162.6090384615385</v>
      </c>
    </row>
    <row r="928">
      <c r="A928" t="str">
        <f>LEFT(B928,2)</f>
        <v>SK</v>
      </c>
      <c r="B928" t="str">
        <v>SK3773</v>
      </c>
      <c r="C928" t="str">
        <v>PRAKASH M</v>
      </c>
      <c r="D928" t="str">
        <f>IF(E928="PRODUCTION","DIRECT","INDIRECT")</f>
        <v>INDIRECT</v>
      </c>
      <c r="E928" t="str">
        <v>OJT</v>
      </c>
      <c r="F928" t="str">
        <v>LINER DRESSING</v>
      </c>
      <c r="G928" t="str">
        <v>CATEGORY I</v>
      </c>
      <c r="H928">
        <v>8693.12</v>
      </c>
      <c r="I928">
        <v>7750.340000000001</v>
      </c>
      <c r="J928">
        <v>467.88</v>
      </c>
      <c r="K928" s="1">
        <f>SUM(H928:J928)</f>
        <v>16911.340000000004</v>
      </c>
      <c r="L928">
        <v>1950</v>
      </c>
      <c r="M928">
        <f>ROUNDUP(K928*3.25%,0)</f>
        <v>550</v>
      </c>
      <c r="N928">
        <f>IF(G928="CATEGORY II",38,IF(G928="CATEGORY III",39,37))*26</f>
        <v>962</v>
      </c>
      <c r="O928" s="1">
        <f>SUM(K928:N928)</f>
        <v>20373.340000000004</v>
      </c>
      <c r="P928">
        <v>0</v>
      </c>
      <c r="Q928" s="1">
        <f>P928+O928</f>
        <v>20373.340000000004</v>
      </c>
      <c r="S928" s="1">
        <f>O928/26</f>
        <v>783.5900000000001</v>
      </c>
      <c r="T928" s="1">
        <f>K928/26/8*2</f>
        <v>162.6090384615385</v>
      </c>
    </row>
    <row r="929">
      <c r="A929" t="str">
        <f>LEFT(B929,2)</f>
        <v>SK</v>
      </c>
      <c r="B929" t="str">
        <v>SK3774</v>
      </c>
      <c r="C929" t="str">
        <v>NAGARAJAN</v>
      </c>
      <c r="D929" t="str">
        <f>IF(E929="PRODUCTION","DIRECT","INDIRECT")</f>
        <v>INDIRECT</v>
      </c>
      <c r="E929" t="str">
        <v>ENGINEERING</v>
      </c>
      <c r="F929" t="str">
        <v>TBM - DC Preparation</v>
      </c>
      <c r="G929" t="str">
        <v>CATEGORY I</v>
      </c>
      <c r="H929">
        <v>8693.12</v>
      </c>
      <c r="I929">
        <v>7750.340000000001</v>
      </c>
      <c r="J929">
        <v>467.88</v>
      </c>
      <c r="K929" s="1">
        <f>SUM(H929:J929)</f>
        <v>16911.340000000004</v>
      </c>
      <c r="L929">
        <v>1950</v>
      </c>
      <c r="M929">
        <f>ROUNDUP(K929*3.25%,0)</f>
        <v>550</v>
      </c>
      <c r="N929">
        <f>IF(G929="CATEGORY II",38,IF(G929="CATEGORY III",39,37))*26</f>
        <v>962</v>
      </c>
      <c r="O929" s="1">
        <f>SUM(K929:N929)</f>
        <v>20373.340000000004</v>
      </c>
      <c r="P929">
        <v>0</v>
      </c>
      <c r="Q929" s="1">
        <f>P929+O929</f>
        <v>20373.340000000004</v>
      </c>
      <c r="S929" s="1">
        <f>O929/26</f>
        <v>783.5900000000001</v>
      </c>
      <c r="T929" s="1">
        <f>K929/26/8*2</f>
        <v>162.6090384615385</v>
      </c>
    </row>
    <row r="930">
      <c r="A930" t="str">
        <f>LEFT(B930,2)</f>
        <v>SK</v>
      </c>
      <c r="B930" t="str">
        <v>SK3777</v>
      </c>
      <c r="C930" t="str">
        <v>ASHOK KUMAR M</v>
      </c>
      <c r="D930" t="str">
        <f>IF(E930="PRODUCTION","DIRECT","INDIRECT")</f>
        <v>INDIRECT</v>
      </c>
      <c r="E930" t="str">
        <v>OJT</v>
      </c>
      <c r="F930" t="str">
        <v>TYRE BUILDING-P3</v>
      </c>
      <c r="G930" t="str">
        <v>CATEGORY I</v>
      </c>
      <c r="H930">
        <v>8693.12</v>
      </c>
      <c r="I930">
        <v>7750.340000000001</v>
      </c>
      <c r="J930">
        <v>467.88</v>
      </c>
      <c r="K930" s="1">
        <f>SUM(H930:J930)</f>
        <v>16911.340000000004</v>
      </c>
      <c r="L930">
        <v>1950</v>
      </c>
      <c r="M930">
        <f>ROUNDUP(K930*3.25%,0)</f>
        <v>550</v>
      </c>
      <c r="N930">
        <f>IF(G930="CATEGORY II",38,IF(G930="CATEGORY III",39,37))*26</f>
        <v>962</v>
      </c>
      <c r="O930" s="1">
        <f>SUM(K930:N930)</f>
        <v>20373.340000000004</v>
      </c>
      <c r="P930">
        <v>0</v>
      </c>
      <c r="Q930" s="1">
        <f>P930+O930</f>
        <v>20373.340000000004</v>
      </c>
      <c r="S930" s="1">
        <f>O930/26</f>
        <v>783.5900000000001</v>
      </c>
      <c r="T930" s="1">
        <f>K930/26/8*2</f>
        <v>162.6090384615385</v>
      </c>
    </row>
    <row r="931">
      <c r="A931" t="str">
        <f>LEFT(B931,2)</f>
        <v>SK</v>
      </c>
      <c r="B931" t="str">
        <v>SK3778</v>
      </c>
      <c r="C931" t="str">
        <v>MAHARAJA M</v>
      </c>
      <c r="D931" t="str">
        <f>IF(E931="PRODUCTION","DIRECT","INDIRECT")</f>
        <v>INDIRECT</v>
      </c>
      <c r="E931" t="str">
        <v>ENGINEERING</v>
      </c>
      <c r="F931" t="str">
        <v>MIXING MAINTENANCE</v>
      </c>
      <c r="G931" t="str">
        <v>CATEGORY I</v>
      </c>
      <c r="H931">
        <v>8693.12</v>
      </c>
      <c r="I931">
        <v>7750.340000000001</v>
      </c>
      <c r="J931">
        <v>467.88</v>
      </c>
      <c r="K931" s="1">
        <f>SUM(H931:J931)</f>
        <v>16911.340000000004</v>
      </c>
      <c r="L931">
        <v>1950</v>
      </c>
      <c r="M931">
        <f>ROUNDUP(K931*3.25%,0)</f>
        <v>550</v>
      </c>
      <c r="N931">
        <f>IF(G931="CATEGORY II",38,IF(G931="CATEGORY III",39,37))*26</f>
        <v>962</v>
      </c>
      <c r="O931" s="1">
        <f>SUM(K931:N931)</f>
        <v>20373.340000000004</v>
      </c>
      <c r="P931">
        <v>0</v>
      </c>
      <c r="Q931" s="1">
        <f>P931+O931</f>
        <v>20373.340000000004</v>
      </c>
      <c r="S931" s="1">
        <f>O931/26</f>
        <v>783.5900000000001</v>
      </c>
      <c r="T931" s="1">
        <f>K931/26/8*2</f>
        <v>162.6090384615385</v>
      </c>
    </row>
    <row r="932">
      <c r="A932" t="str">
        <f>LEFT(B932,2)</f>
        <v>SK</v>
      </c>
      <c r="B932" t="str">
        <v>SK3779</v>
      </c>
      <c r="C932" t="str">
        <v>VIKAS ORAON</v>
      </c>
      <c r="D932" t="str">
        <f>IF(E932="PRODUCTION","DIRECT","INDIRECT")</f>
        <v>INDIRECT</v>
      </c>
      <c r="E932" t="str">
        <v>QUALITY CONTROL</v>
      </c>
      <c r="F932" t="str">
        <v>Final Finish QA</v>
      </c>
      <c r="G932" t="str">
        <v>CATEGORY I</v>
      </c>
      <c r="H932">
        <v>8693.12</v>
      </c>
      <c r="I932">
        <v>7750.340000000001</v>
      </c>
      <c r="J932">
        <v>467.88</v>
      </c>
      <c r="K932" s="1">
        <f>SUM(H932:J932)</f>
        <v>16911.340000000004</v>
      </c>
      <c r="L932">
        <v>1950</v>
      </c>
      <c r="M932">
        <f>ROUNDUP(K932*3.25%,0)</f>
        <v>550</v>
      </c>
      <c r="N932">
        <f>IF(G932="CATEGORY II",38,IF(G932="CATEGORY III",39,37))*26</f>
        <v>962</v>
      </c>
      <c r="O932" s="1">
        <f>SUM(K932:N932)</f>
        <v>20373.340000000004</v>
      </c>
      <c r="P932">
        <v>0</v>
      </c>
      <c r="Q932" s="1">
        <f>P932+O932</f>
        <v>20373.340000000004</v>
      </c>
      <c r="S932" s="1">
        <f>O932/26</f>
        <v>783.5900000000001</v>
      </c>
      <c r="T932" s="1">
        <f>K932/26/8*2</f>
        <v>162.6090384615385</v>
      </c>
    </row>
    <row r="933">
      <c r="A933" t="str">
        <f>LEFT(B933,2)</f>
        <v>SK</v>
      </c>
      <c r="B933" t="str">
        <v>SK3780</v>
      </c>
      <c r="C933" t="str">
        <v>ESAKKIMUTHU M</v>
      </c>
      <c r="D933" t="str">
        <f>IF(E933="PRODUCTION","DIRECT","INDIRECT")</f>
        <v>INDIRECT</v>
      </c>
      <c r="E933" t="str">
        <v>ENGINEERING</v>
      </c>
      <c r="F933" t="str">
        <v>TBM - DC Preparation</v>
      </c>
      <c r="G933" t="str">
        <v>CATEGORY I</v>
      </c>
      <c r="H933">
        <v>8693.12</v>
      </c>
      <c r="I933">
        <v>7750.340000000001</v>
      </c>
      <c r="J933">
        <v>467.88</v>
      </c>
      <c r="K933" s="1">
        <f>SUM(H933:J933)</f>
        <v>16911.340000000004</v>
      </c>
      <c r="L933">
        <v>1950</v>
      </c>
      <c r="M933">
        <f>ROUNDUP(K933*3.25%,0)</f>
        <v>550</v>
      </c>
      <c r="N933">
        <f>IF(G933="CATEGORY II",38,IF(G933="CATEGORY III",39,37))*26</f>
        <v>962</v>
      </c>
      <c r="O933" s="1">
        <f>SUM(K933:N933)</f>
        <v>20373.340000000004</v>
      </c>
      <c r="P933">
        <v>0</v>
      </c>
      <c r="Q933" s="1">
        <f>P933+O933</f>
        <v>20373.340000000004</v>
      </c>
      <c r="S933" s="1">
        <f>O933/26</f>
        <v>783.5900000000001</v>
      </c>
      <c r="T933" s="1">
        <f>K933/26/8*2</f>
        <v>162.6090384615385</v>
      </c>
    </row>
    <row r="934">
      <c r="A934" t="str">
        <f>LEFT(B934,2)</f>
        <v>SK</v>
      </c>
      <c r="B934" t="str">
        <v>SK3781</v>
      </c>
      <c r="C934" t="str">
        <v>SHANKAR ORAON</v>
      </c>
      <c r="D934" t="str">
        <f>IF(E934="PRODUCTION","DIRECT","INDIRECT")</f>
        <v>INDIRECT</v>
      </c>
      <c r="E934" t="str">
        <v>QUALITY CONTROL</v>
      </c>
      <c r="F934" t="str">
        <v>Final Finish QA</v>
      </c>
      <c r="G934" t="str">
        <v>CATEGORY I</v>
      </c>
      <c r="H934">
        <v>8693.12</v>
      </c>
      <c r="I934">
        <v>7750.340000000001</v>
      </c>
      <c r="J934">
        <v>467.88</v>
      </c>
      <c r="K934" s="1">
        <f>SUM(H934:J934)</f>
        <v>16911.340000000004</v>
      </c>
      <c r="L934">
        <v>1950</v>
      </c>
      <c r="M934">
        <f>ROUNDUP(K934*3.25%,0)</f>
        <v>550</v>
      </c>
      <c r="N934">
        <f>IF(G934="CATEGORY II",38,IF(G934="CATEGORY III",39,37))*26</f>
        <v>962</v>
      </c>
      <c r="O934" s="1">
        <f>SUM(K934:N934)</f>
        <v>20373.340000000004</v>
      </c>
      <c r="P934">
        <v>0</v>
      </c>
      <c r="Q934" s="1">
        <f>P934+O934</f>
        <v>20373.340000000004</v>
      </c>
      <c r="S934" s="1">
        <f>O934/26</f>
        <v>783.5900000000001</v>
      </c>
      <c r="T934" s="1">
        <f>K934/26/8*2</f>
        <v>162.6090384615385</v>
      </c>
    </row>
    <row r="935">
      <c r="A935" t="str">
        <f>LEFT(B935,2)</f>
        <v>SK</v>
      </c>
      <c r="B935" t="str">
        <v>SK3782</v>
      </c>
      <c r="C935" t="str">
        <v>MANOJ ORAON</v>
      </c>
      <c r="D935" t="str">
        <f>IF(E935="PRODUCTION","DIRECT","INDIRECT")</f>
        <v>INDIRECT</v>
      </c>
      <c r="E935" t="str">
        <v>QUALITY CONTROL</v>
      </c>
      <c r="F935" t="str">
        <v>Final Finish QA</v>
      </c>
      <c r="G935" t="str">
        <v>CATEGORY I</v>
      </c>
      <c r="H935">
        <v>8693.12</v>
      </c>
      <c r="I935">
        <v>7750.340000000001</v>
      </c>
      <c r="J935">
        <v>467.88</v>
      </c>
      <c r="K935" s="1">
        <f>SUM(H935:J935)</f>
        <v>16911.340000000004</v>
      </c>
      <c r="L935">
        <v>1950</v>
      </c>
      <c r="M935">
        <f>ROUNDUP(K935*3.25%,0)</f>
        <v>550</v>
      </c>
      <c r="N935">
        <f>IF(G935="CATEGORY II",38,IF(G935="CATEGORY III",39,37))*26</f>
        <v>962</v>
      </c>
      <c r="O935" s="1">
        <f>SUM(K935:N935)</f>
        <v>20373.340000000004</v>
      </c>
      <c r="P935">
        <v>0</v>
      </c>
      <c r="Q935" s="1">
        <f>P935+O935</f>
        <v>20373.340000000004</v>
      </c>
      <c r="S935" s="1">
        <f>O935/26</f>
        <v>783.5900000000001</v>
      </c>
      <c r="T935" s="1">
        <f>K935/26/8*2</f>
        <v>162.6090384615385</v>
      </c>
    </row>
    <row r="936">
      <c r="A936" t="str">
        <f>LEFT(B936,2)</f>
        <v>SK</v>
      </c>
      <c r="B936" t="str">
        <v>SK3786</v>
      </c>
      <c r="C936" t="str">
        <v>ATUL TOPPO</v>
      </c>
      <c r="D936" t="str">
        <f>IF(E936="PRODUCTION","DIRECT","INDIRECT")</f>
        <v>INDIRECT</v>
      </c>
      <c r="E936" t="str">
        <v>OJT</v>
      </c>
      <c r="F936" t="str">
        <v>TYRE BUILDING-P2</v>
      </c>
      <c r="G936" t="str">
        <v>CATEGORY I</v>
      </c>
      <c r="H936">
        <v>8693.12</v>
      </c>
      <c r="I936">
        <v>7750.340000000001</v>
      </c>
      <c r="J936">
        <v>467.88</v>
      </c>
      <c r="K936" s="1">
        <f>SUM(H936:J936)</f>
        <v>16911.340000000004</v>
      </c>
      <c r="L936">
        <v>1950</v>
      </c>
      <c r="M936">
        <f>ROUNDUP(K936*3.25%,0)</f>
        <v>550</v>
      </c>
      <c r="N936">
        <f>IF(G936="CATEGORY II",38,IF(G936="CATEGORY III",39,37))*26</f>
        <v>962</v>
      </c>
      <c r="O936" s="1">
        <f>SUM(K936:N936)</f>
        <v>20373.340000000004</v>
      </c>
      <c r="P936">
        <v>0</v>
      </c>
      <c r="Q936" s="1">
        <f>P936+O936</f>
        <v>20373.340000000004</v>
      </c>
      <c r="S936" s="1">
        <f>O936/26</f>
        <v>783.5900000000001</v>
      </c>
      <c r="T936" s="1">
        <f>K936/26/8*2</f>
        <v>162.6090384615385</v>
      </c>
    </row>
    <row r="937">
      <c r="A937" t="str">
        <f>LEFT(B937,2)</f>
        <v>SK</v>
      </c>
      <c r="B937" t="str">
        <v>SK3787</v>
      </c>
      <c r="C937" t="str">
        <v>KRISHNA KANTH P</v>
      </c>
      <c r="D937" t="str">
        <f>IF(E937="PRODUCTION","DIRECT","INDIRECT")</f>
        <v>INDIRECT</v>
      </c>
      <c r="E937" t="str">
        <v>OJT</v>
      </c>
      <c r="F937" t="str">
        <v>STEELASTIC</v>
      </c>
      <c r="G937" t="str">
        <v>CATEGORY I</v>
      </c>
      <c r="H937">
        <v>8693.12</v>
      </c>
      <c r="I937">
        <v>7750.340000000001</v>
      </c>
      <c r="J937">
        <v>467.88</v>
      </c>
      <c r="K937" s="1">
        <f>SUM(H937:J937)</f>
        <v>16911.340000000004</v>
      </c>
      <c r="L937">
        <v>1950</v>
      </c>
      <c r="M937">
        <f>ROUNDUP(K937*3.25%,0)</f>
        <v>550</v>
      </c>
      <c r="N937">
        <f>IF(G937="CATEGORY II",38,IF(G937="CATEGORY III",39,37))*26</f>
        <v>962</v>
      </c>
      <c r="O937" s="1">
        <f>SUM(K937:N937)</f>
        <v>20373.340000000004</v>
      </c>
      <c r="P937">
        <v>0</v>
      </c>
      <c r="Q937" s="1">
        <f>P937+O937</f>
        <v>20373.340000000004</v>
      </c>
      <c r="S937" s="1">
        <f>O937/26</f>
        <v>783.5900000000001</v>
      </c>
      <c r="T937" s="1">
        <f>K937/26/8*2</f>
        <v>162.6090384615385</v>
      </c>
    </row>
    <row r="938">
      <c r="A938" t="str">
        <f>LEFT(B938,2)</f>
        <v>SK</v>
      </c>
      <c r="B938" t="str">
        <v>SK3788</v>
      </c>
      <c r="C938" t="str">
        <v>MANU KUMAR</v>
      </c>
      <c r="D938" t="str">
        <f>IF(E938="PRODUCTION","DIRECT","INDIRECT")</f>
        <v>INDIRECT</v>
      </c>
      <c r="E938" t="str">
        <v>OJT</v>
      </c>
      <c r="F938" t="str">
        <v>BAND BUILDING-P2</v>
      </c>
      <c r="G938" t="str">
        <v>CATEGORY I</v>
      </c>
      <c r="H938">
        <v>8693.12</v>
      </c>
      <c r="I938">
        <v>7750.340000000001</v>
      </c>
      <c r="J938">
        <v>467.88</v>
      </c>
      <c r="K938" s="1">
        <f>SUM(H938:J938)</f>
        <v>16911.340000000004</v>
      </c>
      <c r="L938">
        <v>1950</v>
      </c>
      <c r="M938">
        <f>ROUNDUP(K938*3.25%,0)</f>
        <v>550</v>
      </c>
      <c r="N938">
        <f>IF(G938="CATEGORY II",38,IF(G938="CATEGORY III",39,37))*26</f>
        <v>962</v>
      </c>
      <c r="O938" s="1">
        <f>SUM(K938:N938)</f>
        <v>20373.340000000004</v>
      </c>
      <c r="P938">
        <v>0</v>
      </c>
      <c r="Q938" s="1">
        <f>P938+O938</f>
        <v>20373.340000000004</v>
      </c>
      <c r="S938" s="1">
        <f>O938/26</f>
        <v>783.5900000000001</v>
      </c>
      <c r="T938" s="1">
        <f>K938/26/8*2</f>
        <v>162.6090384615385</v>
      </c>
    </row>
    <row r="939">
      <c r="A939" t="str">
        <f>LEFT(B939,2)</f>
        <v>SK</v>
      </c>
      <c r="B939" t="str">
        <v>SK3789</v>
      </c>
      <c r="C939" t="str">
        <v>SUYAMBU VIGNESH</v>
      </c>
      <c r="D939" t="str">
        <f>IF(E939="PRODUCTION","DIRECT","INDIRECT")</f>
        <v>INDIRECT</v>
      </c>
      <c r="E939" t="str">
        <v>OJT</v>
      </c>
      <c r="F939" t="str">
        <v>TYRE BUILDING-P3</v>
      </c>
      <c r="G939" t="str">
        <v>CATEGORY I</v>
      </c>
      <c r="H939">
        <v>8693.12</v>
      </c>
      <c r="I939">
        <v>7750.340000000001</v>
      </c>
      <c r="J939">
        <v>467.88</v>
      </c>
      <c r="K939" s="1">
        <f>SUM(H939:J939)</f>
        <v>16911.340000000004</v>
      </c>
      <c r="L939">
        <v>1950</v>
      </c>
      <c r="M939">
        <f>ROUNDUP(K939*3.25%,0)</f>
        <v>550</v>
      </c>
      <c r="N939">
        <f>IF(G939="CATEGORY II",38,IF(G939="CATEGORY III",39,37))*26</f>
        <v>962</v>
      </c>
      <c r="O939" s="1">
        <f>SUM(K939:N939)</f>
        <v>20373.340000000004</v>
      </c>
      <c r="P939">
        <v>0</v>
      </c>
      <c r="Q939" s="1">
        <f>P939+O939</f>
        <v>20373.340000000004</v>
      </c>
      <c r="S939" s="1">
        <f>O939/26</f>
        <v>783.5900000000001</v>
      </c>
      <c r="T939" s="1">
        <f>K939/26/8*2</f>
        <v>162.6090384615385</v>
      </c>
    </row>
    <row r="940">
      <c r="A940" t="str">
        <f>LEFT(B940,2)</f>
        <v>SK</v>
      </c>
      <c r="B940" t="str">
        <v>SK3790</v>
      </c>
      <c r="C940" t="str">
        <v>YUVARAJ S</v>
      </c>
      <c r="D940" t="str">
        <f>IF(E940="PRODUCTION","DIRECT","INDIRECT")</f>
        <v>INDIRECT</v>
      </c>
      <c r="E940" t="str">
        <v>OJT</v>
      </c>
      <c r="F940" t="str">
        <v>TYRE BUILDING-P3</v>
      </c>
      <c r="G940" t="str">
        <v>CATEGORY I</v>
      </c>
      <c r="H940">
        <v>8693.12</v>
      </c>
      <c r="I940">
        <v>7750.340000000001</v>
      </c>
      <c r="J940">
        <v>467.88</v>
      </c>
      <c r="K940" s="1">
        <f>SUM(H940:J940)</f>
        <v>16911.340000000004</v>
      </c>
      <c r="L940">
        <v>1950</v>
      </c>
      <c r="M940">
        <f>ROUNDUP(K940*3.25%,0)</f>
        <v>550</v>
      </c>
      <c r="N940">
        <f>IF(G940="CATEGORY II",38,IF(G940="CATEGORY III",39,37))*26</f>
        <v>962</v>
      </c>
      <c r="O940" s="1">
        <f>SUM(K940:N940)</f>
        <v>20373.340000000004</v>
      </c>
      <c r="P940">
        <v>0</v>
      </c>
      <c r="Q940" s="1">
        <f>P940+O940</f>
        <v>20373.340000000004</v>
      </c>
      <c r="S940" s="1">
        <f>O940/26</f>
        <v>783.5900000000001</v>
      </c>
      <c r="T940" s="1">
        <f>K940/26/8*2</f>
        <v>162.6090384615385</v>
      </c>
    </row>
    <row r="941">
      <c r="A941" t="str">
        <f>LEFT(B941,2)</f>
        <v>SK</v>
      </c>
      <c r="B941" t="str">
        <v>SK3791</v>
      </c>
      <c r="C941" t="str">
        <v>CHINNADURAI</v>
      </c>
      <c r="D941" t="str">
        <f>IF(E941="PRODUCTION","DIRECT","INDIRECT")</f>
        <v>INDIRECT</v>
      </c>
      <c r="E941" t="str">
        <v>ENGINEERING</v>
      </c>
      <c r="F941" t="str">
        <v>TBM - DC Preparation</v>
      </c>
      <c r="G941" t="str">
        <v>CATEGORY I</v>
      </c>
      <c r="H941">
        <v>8693.12</v>
      </c>
      <c r="I941">
        <v>7750.340000000001</v>
      </c>
      <c r="J941">
        <v>467.88</v>
      </c>
      <c r="K941" s="1">
        <f>SUM(H941:J941)</f>
        <v>16911.340000000004</v>
      </c>
      <c r="L941">
        <v>1950</v>
      </c>
      <c r="M941">
        <f>ROUNDUP(K941*3.25%,0)</f>
        <v>550</v>
      </c>
      <c r="N941">
        <f>IF(G941="CATEGORY II",38,IF(G941="CATEGORY III",39,37))*26</f>
        <v>962</v>
      </c>
      <c r="O941" s="1">
        <f>SUM(K941:N941)</f>
        <v>20373.340000000004</v>
      </c>
      <c r="P941">
        <v>0</v>
      </c>
      <c r="Q941" s="1">
        <f>P941+O941</f>
        <v>20373.340000000004</v>
      </c>
      <c r="S941" s="1">
        <f>O941/26</f>
        <v>783.5900000000001</v>
      </c>
      <c r="T941" s="1">
        <f>K941/26/8*2</f>
        <v>162.6090384615385</v>
      </c>
    </row>
    <row r="942">
      <c r="A942" t="str">
        <f>LEFT(B942,2)</f>
        <v>SK</v>
      </c>
      <c r="B942" t="str">
        <v>SK3792</v>
      </c>
      <c r="C942" t="str">
        <v>MADHANA GOPAL A</v>
      </c>
      <c r="D942" t="str">
        <f>IF(E942="PRODUCTION","DIRECT","INDIRECT")</f>
        <v>INDIRECT</v>
      </c>
      <c r="E942" t="str">
        <v>OJT</v>
      </c>
      <c r="F942" t="str">
        <v>SOLID TYRE</v>
      </c>
      <c r="G942" t="str">
        <v>CATEGORY I</v>
      </c>
      <c r="H942">
        <v>8693.12</v>
      </c>
      <c r="I942">
        <v>7750.340000000001</v>
      </c>
      <c r="J942">
        <v>467.88</v>
      </c>
      <c r="K942" s="1">
        <f>SUM(H942:J942)</f>
        <v>16911.340000000004</v>
      </c>
      <c r="L942">
        <v>1950</v>
      </c>
      <c r="M942">
        <f>ROUNDUP(K942*3.25%,0)</f>
        <v>550</v>
      </c>
      <c r="N942">
        <f>IF(G942="CATEGORY II",38,IF(G942="CATEGORY III",39,37))*26</f>
        <v>962</v>
      </c>
      <c r="O942" s="1">
        <f>SUM(K942:N942)</f>
        <v>20373.340000000004</v>
      </c>
      <c r="P942">
        <v>0</v>
      </c>
      <c r="Q942" s="1">
        <f>P942+O942</f>
        <v>20373.340000000004</v>
      </c>
      <c r="S942" s="1">
        <f>O942/26</f>
        <v>783.5900000000001</v>
      </c>
      <c r="T942" s="1">
        <f>K942/26/8*2</f>
        <v>162.6090384615385</v>
      </c>
    </row>
    <row r="943">
      <c r="A943" t="str">
        <f>LEFT(B943,2)</f>
        <v>SK</v>
      </c>
      <c r="B943" t="str">
        <v>SK3793</v>
      </c>
      <c r="C943" t="str">
        <v>ULAGAMANI S</v>
      </c>
      <c r="D943" t="str">
        <f>IF(E943="PRODUCTION","DIRECT","INDIRECT")</f>
        <v>INDIRECT</v>
      </c>
      <c r="E943" t="str">
        <v>OJT</v>
      </c>
      <c r="F943" t="str">
        <v>SOLID TYRE</v>
      </c>
      <c r="G943" t="str">
        <v>CATEGORY I</v>
      </c>
      <c r="H943">
        <v>8693.12</v>
      </c>
      <c r="I943">
        <v>7750.340000000001</v>
      </c>
      <c r="J943">
        <v>467.88</v>
      </c>
      <c r="K943" s="1">
        <f>SUM(H943:J943)</f>
        <v>16911.340000000004</v>
      </c>
      <c r="L943">
        <v>1950</v>
      </c>
      <c r="M943">
        <f>ROUNDUP(K943*3.25%,0)</f>
        <v>550</v>
      </c>
      <c r="N943">
        <f>IF(G943="CATEGORY II",38,IF(G943="CATEGORY III",39,37))*26</f>
        <v>962</v>
      </c>
      <c r="O943" s="1">
        <f>SUM(K943:N943)</f>
        <v>20373.340000000004</v>
      </c>
      <c r="P943">
        <v>0</v>
      </c>
      <c r="Q943" s="1">
        <f>P943+O943</f>
        <v>20373.340000000004</v>
      </c>
      <c r="S943" s="1">
        <f>O943/26</f>
        <v>783.5900000000001</v>
      </c>
      <c r="T943" s="1">
        <f>K943/26/8*2</f>
        <v>162.6090384615385</v>
      </c>
    </row>
    <row r="944">
      <c r="A944" t="str">
        <f>LEFT(B944,2)</f>
        <v>SK</v>
      </c>
      <c r="B944" t="str">
        <v>SK3794</v>
      </c>
      <c r="C944" t="str">
        <v>SALMAN PARIZ</v>
      </c>
      <c r="D944" t="str">
        <f>IF(E944="PRODUCTION","DIRECT","INDIRECT")</f>
        <v>INDIRECT</v>
      </c>
      <c r="E944" t="str">
        <v>ENGINEERING</v>
      </c>
      <c r="F944" t="str">
        <v>TBM - DC Preparation</v>
      </c>
      <c r="G944" t="str">
        <v>CATEGORY I</v>
      </c>
      <c r="H944">
        <v>8693.12</v>
      </c>
      <c r="I944">
        <v>7750.340000000001</v>
      </c>
      <c r="J944">
        <v>467.88</v>
      </c>
      <c r="K944" s="1">
        <f>SUM(H944:J944)</f>
        <v>16911.340000000004</v>
      </c>
      <c r="L944">
        <v>1950</v>
      </c>
      <c r="M944">
        <f>ROUNDUP(K944*3.25%,0)</f>
        <v>550</v>
      </c>
      <c r="N944">
        <f>IF(G944="CATEGORY II",38,IF(G944="CATEGORY III",39,37))*26</f>
        <v>962</v>
      </c>
      <c r="O944" s="1">
        <f>SUM(K944:N944)</f>
        <v>20373.340000000004</v>
      </c>
      <c r="P944">
        <v>0</v>
      </c>
      <c r="Q944" s="1">
        <f>P944+O944</f>
        <v>20373.340000000004</v>
      </c>
      <c r="S944" s="1">
        <f>O944/26</f>
        <v>783.5900000000001</v>
      </c>
      <c r="T944" s="1">
        <f>K944/26/8*2</f>
        <v>162.6090384615385</v>
      </c>
    </row>
    <row r="945">
      <c r="A945" t="str">
        <f>LEFT(B945,2)</f>
        <v>SK</v>
      </c>
      <c r="B945" t="str">
        <v>SK3795</v>
      </c>
      <c r="C945" t="str">
        <v>ALAGU RAJA R</v>
      </c>
      <c r="D945" t="str">
        <f>IF(E945="PRODUCTION","DIRECT","INDIRECT")</f>
        <v>INDIRECT</v>
      </c>
      <c r="E945" t="str">
        <v>ENGINEERING</v>
      </c>
      <c r="F945" t="str">
        <v>TBM - DC Preparation</v>
      </c>
      <c r="G945" t="str">
        <v>CATEGORY I</v>
      </c>
      <c r="H945">
        <v>8693.12</v>
      </c>
      <c r="I945">
        <v>7750.340000000001</v>
      </c>
      <c r="J945">
        <v>467.88</v>
      </c>
      <c r="K945" s="1">
        <f>SUM(H945:J945)</f>
        <v>16911.340000000004</v>
      </c>
      <c r="L945">
        <v>1950</v>
      </c>
      <c r="M945">
        <f>ROUNDUP(K945*3.25%,0)</f>
        <v>550</v>
      </c>
      <c r="N945">
        <f>IF(G945="CATEGORY II",38,IF(G945="CATEGORY III",39,37))*26</f>
        <v>962</v>
      </c>
      <c r="O945" s="1">
        <f>SUM(K945:N945)</f>
        <v>20373.340000000004</v>
      </c>
      <c r="P945">
        <v>0</v>
      </c>
      <c r="Q945" s="1">
        <f>P945+O945</f>
        <v>20373.340000000004</v>
      </c>
      <c r="S945" s="1">
        <f>O945/26</f>
        <v>783.5900000000001</v>
      </c>
      <c r="T945" s="1">
        <f>K945/26/8*2</f>
        <v>162.6090384615385</v>
      </c>
    </row>
    <row r="946">
      <c r="A946" t="str">
        <f>LEFT(B946,2)</f>
        <v>SK</v>
      </c>
      <c r="B946" t="str">
        <v>SK3796</v>
      </c>
      <c r="C946" t="str">
        <v>SANDHI KRISHNAN P</v>
      </c>
      <c r="D946" t="str">
        <f>IF(E946="PRODUCTION","DIRECT","INDIRECT")</f>
        <v>INDIRECT</v>
      </c>
      <c r="E946" t="str">
        <v>OJT</v>
      </c>
      <c r="F946" t="str">
        <v>SOLID TYRE</v>
      </c>
      <c r="G946" t="str">
        <v>CATEGORY I</v>
      </c>
      <c r="H946">
        <v>8693.12</v>
      </c>
      <c r="I946">
        <v>7750.340000000001</v>
      </c>
      <c r="J946">
        <v>467.88</v>
      </c>
      <c r="K946" s="1">
        <f>SUM(H946:J946)</f>
        <v>16911.340000000004</v>
      </c>
      <c r="L946">
        <v>1950</v>
      </c>
      <c r="M946">
        <f>ROUNDUP(K946*3.25%,0)</f>
        <v>550</v>
      </c>
      <c r="N946">
        <f>IF(G946="CATEGORY II",38,IF(G946="CATEGORY III",39,37))*26</f>
        <v>962</v>
      </c>
      <c r="O946" s="1">
        <f>SUM(K946:N946)</f>
        <v>20373.340000000004</v>
      </c>
      <c r="P946">
        <v>0</v>
      </c>
      <c r="Q946" s="1">
        <f>P946+O946</f>
        <v>20373.340000000004</v>
      </c>
      <c r="S946" s="1">
        <f>O946/26</f>
        <v>783.5900000000001</v>
      </c>
      <c r="T946" s="1">
        <f>K946/26/8*2</f>
        <v>162.6090384615385</v>
      </c>
    </row>
    <row r="947">
      <c r="A947" t="str">
        <f>LEFT(B947,2)</f>
        <v>SK</v>
      </c>
      <c r="B947" t="str">
        <v>SK3797</v>
      </c>
      <c r="C947" t="str">
        <v>RANJEET KUMAR</v>
      </c>
      <c r="D947" t="str">
        <f>IF(E947="PRODUCTION","DIRECT","INDIRECT")</f>
        <v>INDIRECT</v>
      </c>
      <c r="E947" t="str">
        <v>OJT</v>
      </c>
      <c r="F947" t="str">
        <v>TYRE BUILDING-P3</v>
      </c>
      <c r="G947" t="str">
        <v>CATEGORY I</v>
      </c>
      <c r="H947">
        <v>8693.12</v>
      </c>
      <c r="I947">
        <v>7750.340000000001</v>
      </c>
      <c r="J947">
        <v>467.88</v>
      </c>
      <c r="K947" s="1">
        <f>SUM(H947:J947)</f>
        <v>16911.340000000004</v>
      </c>
      <c r="L947">
        <v>1950</v>
      </c>
      <c r="M947">
        <f>ROUNDUP(K947*3.25%,0)</f>
        <v>550</v>
      </c>
      <c r="N947">
        <f>IF(G947="CATEGORY II",38,IF(G947="CATEGORY III",39,37))*26</f>
        <v>962</v>
      </c>
      <c r="O947" s="1">
        <f>SUM(K947:N947)</f>
        <v>20373.340000000004</v>
      </c>
      <c r="P947">
        <v>0</v>
      </c>
      <c r="Q947" s="1">
        <f>P947+O947</f>
        <v>20373.340000000004</v>
      </c>
      <c r="S947" s="1">
        <f>O947/26</f>
        <v>783.5900000000001</v>
      </c>
      <c r="T947" s="1">
        <f>K947/26/8*2</f>
        <v>162.6090384615385</v>
      </c>
    </row>
    <row r="948">
      <c r="A948" t="str">
        <f>LEFT(B948,2)</f>
        <v>SK</v>
      </c>
      <c r="B948" t="str">
        <v>SK3798</v>
      </c>
      <c r="C948" t="str">
        <v>DHARMENDRA KUMAR</v>
      </c>
      <c r="D948" t="str">
        <f>IF(E948="PRODUCTION","DIRECT","INDIRECT")</f>
        <v>INDIRECT</v>
      </c>
      <c r="E948" t="str">
        <v>OJT</v>
      </c>
      <c r="F948" t="str">
        <v>TYRE BUILDING-P3</v>
      </c>
      <c r="G948" t="str">
        <v>CATEGORY I</v>
      </c>
      <c r="H948">
        <v>8693.12</v>
      </c>
      <c r="I948">
        <v>7750.340000000001</v>
      </c>
      <c r="J948">
        <v>467.88</v>
      </c>
      <c r="K948" s="1">
        <f>SUM(H948:J948)</f>
        <v>16911.340000000004</v>
      </c>
      <c r="L948">
        <v>1950</v>
      </c>
      <c r="M948">
        <f>ROUNDUP(K948*3.25%,0)</f>
        <v>550</v>
      </c>
      <c r="N948">
        <f>IF(G948="CATEGORY II",38,IF(G948="CATEGORY III",39,37))*26</f>
        <v>962</v>
      </c>
      <c r="O948" s="1">
        <f>SUM(K948:N948)</f>
        <v>20373.340000000004</v>
      </c>
      <c r="P948">
        <v>0</v>
      </c>
      <c r="Q948" s="1">
        <f>P948+O948</f>
        <v>20373.340000000004</v>
      </c>
      <c r="S948" s="1">
        <f>O948/26</f>
        <v>783.5900000000001</v>
      </c>
      <c r="T948" s="1">
        <f>K948/26/8*2</f>
        <v>162.6090384615385</v>
      </c>
    </row>
    <row r="949">
      <c r="A949" t="str">
        <f>LEFT(B949,2)</f>
        <v>SK</v>
      </c>
      <c r="B949" t="str">
        <v>SK3799</v>
      </c>
      <c r="C949" t="str">
        <v>ASHEESH</v>
      </c>
      <c r="D949" t="str">
        <f>IF(E949="PRODUCTION","DIRECT","INDIRECT")</f>
        <v>INDIRECT</v>
      </c>
      <c r="E949" t="str">
        <v>OJT</v>
      </c>
      <c r="F949" t="str">
        <v>TYRE BUILDING-P3</v>
      </c>
      <c r="G949" t="str">
        <v>CATEGORY I</v>
      </c>
      <c r="H949">
        <v>8693.12</v>
      </c>
      <c r="I949">
        <v>7750.340000000001</v>
      </c>
      <c r="J949">
        <v>467.88</v>
      </c>
      <c r="K949" s="1">
        <f>SUM(H949:J949)</f>
        <v>16911.340000000004</v>
      </c>
      <c r="L949">
        <v>1950</v>
      </c>
      <c r="M949">
        <f>ROUNDUP(K949*3.25%,0)</f>
        <v>550</v>
      </c>
      <c r="N949">
        <f>IF(G949="CATEGORY II",38,IF(G949="CATEGORY III",39,37))*26</f>
        <v>962</v>
      </c>
      <c r="O949" s="1">
        <f>SUM(K949:N949)</f>
        <v>20373.340000000004</v>
      </c>
      <c r="P949">
        <v>0</v>
      </c>
      <c r="Q949" s="1">
        <f>P949+O949</f>
        <v>20373.340000000004</v>
      </c>
      <c r="S949" s="1">
        <f>O949/26</f>
        <v>783.5900000000001</v>
      </c>
      <c r="T949" s="1">
        <f>K949/26/8*2</f>
        <v>162.6090384615385</v>
      </c>
    </row>
    <row r="950">
      <c r="A950" t="str">
        <f>LEFT(B950,2)</f>
        <v>SK</v>
      </c>
      <c r="B950" t="str">
        <v>SK3800</v>
      </c>
      <c r="C950" t="str">
        <v>MOHAMED THOWFEEK</v>
      </c>
      <c r="D950" t="str">
        <f>IF(E950="PRODUCTION","DIRECT","INDIRECT")</f>
        <v>INDIRECT</v>
      </c>
      <c r="E950" t="str">
        <v>ENGINEERING</v>
      </c>
      <c r="F950" t="str">
        <v>TBM - DC Preparation</v>
      </c>
      <c r="G950" t="str">
        <v>CATEGORY I</v>
      </c>
      <c r="H950">
        <v>8693.12</v>
      </c>
      <c r="I950">
        <v>7750.340000000001</v>
      </c>
      <c r="J950">
        <v>467.88</v>
      </c>
      <c r="K950" s="1">
        <f>SUM(H950:J950)</f>
        <v>16911.340000000004</v>
      </c>
      <c r="L950">
        <v>1950</v>
      </c>
      <c r="M950">
        <f>ROUNDUP(K950*3.25%,0)</f>
        <v>550</v>
      </c>
      <c r="N950">
        <f>IF(G950="CATEGORY II",38,IF(G950="CATEGORY III",39,37))*26</f>
        <v>962</v>
      </c>
      <c r="O950" s="1">
        <f>SUM(K950:N950)</f>
        <v>20373.340000000004</v>
      </c>
      <c r="P950">
        <v>0</v>
      </c>
      <c r="Q950" s="1">
        <f>P950+O950</f>
        <v>20373.340000000004</v>
      </c>
      <c r="S950" s="1">
        <f>O950/26</f>
        <v>783.5900000000001</v>
      </c>
      <c r="T950" s="1">
        <f>K950/26/8*2</f>
        <v>162.6090384615385</v>
      </c>
    </row>
    <row r="951">
      <c r="A951" t="str">
        <f>LEFT(B951,2)</f>
        <v>SK</v>
      </c>
      <c r="B951" t="str">
        <v>SK3801</v>
      </c>
      <c r="C951" t="str">
        <v>CHOTU</v>
      </c>
      <c r="D951" t="str">
        <f>IF(E951="PRODUCTION","DIRECT","INDIRECT")</f>
        <v>INDIRECT</v>
      </c>
      <c r="E951" t="str">
        <v>OJT</v>
      </c>
      <c r="F951" t="str">
        <v>TYRE BUILDING-P3</v>
      </c>
      <c r="G951" t="str">
        <v>CATEGORY I</v>
      </c>
      <c r="H951">
        <v>8693.12</v>
      </c>
      <c r="I951">
        <v>7750.340000000001</v>
      </c>
      <c r="J951">
        <v>467.88</v>
      </c>
      <c r="K951" s="1">
        <f>SUM(H951:J951)</f>
        <v>16911.340000000004</v>
      </c>
      <c r="L951">
        <v>1950</v>
      </c>
      <c r="M951">
        <f>ROUNDUP(K951*3.25%,0)</f>
        <v>550</v>
      </c>
      <c r="N951">
        <f>IF(G951="CATEGORY II",38,IF(G951="CATEGORY III",39,37))*26</f>
        <v>962</v>
      </c>
      <c r="O951" s="1">
        <f>SUM(K951:N951)</f>
        <v>20373.340000000004</v>
      </c>
      <c r="P951">
        <v>0</v>
      </c>
      <c r="Q951" s="1">
        <f>P951+O951</f>
        <v>20373.340000000004</v>
      </c>
      <c r="S951" s="1">
        <f>O951/26</f>
        <v>783.5900000000001</v>
      </c>
      <c r="T951" s="1">
        <f>K951/26/8*2</f>
        <v>162.6090384615385</v>
      </c>
    </row>
    <row r="952">
      <c r="A952" t="str">
        <f>LEFT(B952,2)</f>
        <v>SK</v>
      </c>
      <c r="B952" t="str">
        <v>SK3802</v>
      </c>
      <c r="C952" t="str">
        <v>KARTHIK CHANDRASEKAR</v>
      </c>
      <c r="D952" t="str">
        <f>IF(E952="PRODUCTION","DIRECT","INDIRECT")</f>
        <v>INDIRECT</v>
      </c>
      <c r="E952" t="str">
        <v>ENGINEERING</v>
      </c>
      <c r="F952" t="str">
        <v>TBM - DC Preparation</v>
      </c>
      <c r="G952" t="str">
        <v>CATEGORY I</v>
      </c>
      <c r="H952">
        <v>8693.12</v>
      </c>
      <c r="I952">
        <v>7750.340000000001</v>
      </c>
      <c r="J952">
        <v>467.88</v>
      </c>
      <c r="K952" s="1">
        <f>SUM(H952:J952)</f>
        <v>16911.340000000004</v>
      </c>
      <c r="L952">
        <v>1950</v>
      </c>
      <c r="M952">
        <f>ROUNDUP(K952*3.25%,0)</f>
        <v>550</v>
      </c>
      <c r="N952">
        <f>IF(G952="CATEGORY II",38,IF(G952="CATEGORY III",39,37))*26</f>
        <v>962</v>
      </c>
      <c r="O952" s="1">
        <f>SUM(K952:N952)</f>
        <v>20373.340000000004</v>
      </c>
      <c r="P952">
        <v>0</v>
      </c>
      <c r="Q952" s="1">
        <f>P952+O952</f>
        <v>20373.340000000004</v>
      </c>
      <c r="S952" s="1">
        <f>O952/26</f>
        <v>783.5900000000001</v>
      </c>
      <c r="T952" s="1">
        <f>K952/26/8*2</f>
        <v>162.6090384615385</v>
      </c>
    </row>
    <row r="953">
      <c r="A953" t="str">
        <f>LEFT(B953,2)</f>
        <v>SK</v>
      </c>
      <c r="B953" t="str">
        <v>SK3803</v>
      </c>
      <c r="C953" t="str">
        <v>SANJAY</v>
      </c>
      <c r="D953" t="str">
        <f>IF(E953="PRODUCTION","DIRECT","INDIRECT")</f>
        <v>INDIRECT</v>
      </c>
      <c r="E953" t="str">
        <v>QUALITY CONTROL</v>
      </c>
      <c r="F953" t="str">
        <v>Final Finish QA</v>
      </c>
      <c r="G953" t="str">
        <v>CATEGORY I</v>
      </c>
      <c r="H953">
        <v>8693.12</v>
      </c>
      <c r="I953">
        <v>7750.340000000001</v>
      </c>
      <c r="J953">
        <v>467.88</v>
      </c>
      <c r="K953" s="1">
        <f>SUM(H953:J953)</f>
        <v>16911.340000000004</v>
      </c>
      <c r="L953">
        <v>1950</v>
      </c>
      <c r="M953">
        <f>ROUNDUP(K953*3.25%,0)</f>
        <v>550</v>
      </c>
      <c r="N953">
        <f>IF(G953="CATEGORY II",38,IF(G953="CATEGORY III",39,37))*26</f>
        <v>962</v>
      </c>
      <c r="O953" s="1">
        <f>SUM(K953:N953)</f>
        <v>20373.340000000004</v>
      </c>
      <c r="P953">
        <v>0</v>
      </c>
      <c r="Q953" s="1">
        <f>P953+O953</f>
        <v>20373.340000000004</v>
      </c>
      <c r="S953" s="1">
        <f>O953/26</f>
        <v>783.5900000000001</v>
      </c>
      <c r="T953" s="1">
        <f>K953/26/8*2</f>
        <v>162.6090384615385</v>
      </c>
    </row>
    <row r="954">
      <c r="A954" t="str">
        <f>LEFT(B954,2)</f>
        <v>SK</v>
      </c>
      <c r="B954" t="str">
        <v>SK3804</v>
      </c>
      <c r="C954" t="str">
        <v>GORKH RAM</v>
      </c>
      <c r="D954" t="str">
        <f>IF(E954="PRODUCTION","DIRECT","INDIRECT")</f>
        <v>INDIRECT</v>
      </c>
      <c r="E954" t="str">
        <v>QUALITY CONTROL</v>
      </c>
      <c r="F954" t="str">
        <v>Final Finish QA</v>
      </c>
      <c r="G954" t="str">
        <v>CATEGORY I</v>
      </c>
      <c r="H954">
        <v>8693.12</v>
      </c>
      <c r="I954">
        <v>7750.340000000001</v>
      </c>
      <c r="J954">
        <v>467.88</v>
      </c>
      <c r="K954" s="1">
        <f>SUM(H954:J954)</f>
        <v>16911.340000000004</v>
      </c>
      <c r="L954">
        <v>1950</v>
      </c>
      <c r="M954">
        <f>ROUNDUP(K954*3.25%,0)</f>
        <v>550</v>
      </c>
      <c r="N954">
        <f>IF(G954="CATEGORY II",38,IF(G954="CATEGORY III",39,37))*26</f>
        <v>962</v>
      </c>
      <c r="O954" s="1">
        <f>SUM(K954:N954)</f>
        <v>20373.340000000004</v>
      </c>
      <c r="P954">
        <v>0</v>
      </c>
      <c r="Q954" s="1">
        <f>P954+O954</f>
        <v>20373.340000000004</v>
      </c>
      <c r="S954" s="1">
        <f>O954/26</f>
        <v>783.5900000000001</v>
      </c>
      <c r="T954" s="1">
        <f>K954/26/8*2</f>
        <v>162.6090384615385</v>
      </c>
    </row>
    <row r="955">
      <c r="A955" t="str">
        <f>LEFT(B955,2)</f>
        <v>SK</v>
      </c>
      <c r="B955" t="str">
        <v>SK3805</v>
      </c>
      <c r="C955" t="str">
        <v>THANGAMARI PERIYASAMY</v>
      </c>
      <c r="D955" t="str">
        <f>IF(E955="PRODUCTION","DIRECT","INDIRECT")</f>
        <v>INDIRECT</v>
      </c>
      <c r="E955" t="str">
        <v>ENGINEERING</v>
      </c>
      <c r="F955" t="str">
        <v>MOULD SHOP</v>
      </c>
      <c r="G955" t="str">
        <v>CATEGORY I</v>
      </c>
      <c r="H955">
        <v>8693.12</v>
      </c>
      <c r="I955">
        <v>7750.340000000001</v>
      </c>
      <c r="J955">
        <v>467.88</v>
      </c>
      <c r="K955" s="1">
        <f>SUM(H955:J955)</f>
        <v>16911.340000000004</v>
      </c>
      <c r="L955">
        <v>1950</v>
      </c>
      <c r="M955">
        <f>ROUNDUP(K955*3.25%,0)</f>
        <v>550</v>
      </c>
      <c r="N955">
        <f>IF(G955="CATEGORY II",38,IF(G955="CATEGORY III",39,37))*26</f>
        <v>962</v>
      </c>
      <c r="O955" s="1">
        <f>SUM(K955:N955)</f>
        <v>20373.340000000004</v>
      </c>
      <c r="P955">
        <v>0</v>
      </c>
      <c r="Q955" s="1">
        <f>P955+O955</f>
        <v>20373.340000000004</v>
      </c>
      <c r="S955" s="1">
        <f>O955/26</f>
        <v>783.5900000000001</v>
      </c>
      <c r="T955" s="1">
        <f>K955/26/8*2</f>
        <v>162.6090384615385</v>
      </c>
    </row>
    <row r="956">
      <c r="A956" t="str">
        <f>LEFT(B956,2)</f>
        <v>SK</v>
      </c>
      <c r="B956" t="str">
        <v>SK3806</v>
      </c>
      <c r="C956" t="str">
        <v>AJAY ORAON</v>
      </c>
      <c r="D956" t="str">
        <f>IF(E956="PRODUCTION","DIRECT","INDIRECT")</f>
        <v>INDIRECT</v>
      </c>
      <c r="E956" t="str">
        <v>OJT</v>
      </c>
      <c r="F956" t="str">
        <v>MIXING</v>
      </c>
      <c r="G956" t="str">
        <v>CATEGORY I</v>
      </c>
      <c r="H956">
        <v>8693.12</v>
      </c>
      <c r="I956">
        <v>7750.340000000001</v>
      </c>
      <c r="J956">
        <v>467.88</v>
      </c>
      <c r="K956" s="1">
        <f>SUM(H956:J956)</f>
        <v>16911.340000000004</v>
      </c>
      <c r="L956">
        <v>1950</v>
      </c>
      <c r="M956">
        <f>ROUNDUP(K956*3.25%,0)</f>
        <v>550</v>
      </c>
      <c r="N956">
        <f>IF(G956="CATEGORY II",38,IF(G956="CATEGORY III",39,37))*26</f>
        <v>962</v>
      </c>
      <c r="O956" s="1">
        <f>SUM(K956:N956)</f>
        <v>20373.340000000004</v>
      </c>
      <c r="P956">
        <v>0</v>
      </c>
      <c r="Q956" s="1">
        <f>P956+O956</f>
        <v>20373.340000000004</v>
      </c>
      <c r="S956" s="1">
        <f>O956/26</f>
        <v>783.5900000000001</v>
      </c>
      <c r="T956" s="1">
        <f>K956/26/8*2</f>
        <v>162.6090384615385</v>
      </c>
    </row>
    <row r="957">
      <c r="A957" t="str">
        <f>LEFT(B957,2)</f>
        <v>SK</v>
      </c>
      <c r="B957" t="str">
        <v>SK3807</v>
      </c>
      <c r="C957" t="str">
        <v>CHARO ORAON</v>
      </c>
      <c r="D957" t="str">
        <f>IF(E957="PRODUCTION","DIRECT","INDIRECT")</f>
        <v>INDIRECT</v>
      </c>
      <c r="E957" t="str">
        <v>OJT</v>
      </c>
      <c r="F957" t="str">
        <v>MIXING</v>
      </c>
      <c r="G957" t="str">
        <v>CATEGORY I</v>
      </c>
      <c r="H957">
        <v>8693.12</v>
      </c>
      <c r="I957">
        <v>7750.340000000001</v>
      </c>
      <c r="J957">
        <v>467.88</v>
      </c>
      <c r="K957" s="1">
        <f>SUM(H957:J957)</f>
        <v>16911.340000000004</v>
      </c>
      <c r="L957">
        <v>1950</v>
      </c>
      <c r="M957">
        <f>ROUNDUP(K957*3.25%,0)</f>
        <v>550</v>
      </c>
      <c r="N957">
        <f>IF(G957="CATEGORY II",38,IF(G957="CATEGORY III",39,37))*26</f>
        <v>962</v>
      </c>
      <c r="O957" s="1">
        <f>SUM(K957:N957)</f>
        <v>20373.340000000004</v>
      </c>
      <c r="P957">
        <v>0</v>
      </c>
      <c r="Q957" s="1">
        <f>P957+O957</f>
        <v>20373.340000000004</v>
      </c>
      <c r="S957" s="1">
        <f>O957/26</f>
        <v>783.5900000000001</v>
      </c>
      <c r="T957" s="1">
        <f>K957/26/8*2</f>
        <v>162.6090384615385</v>
      </c>
    </row>
    <row r="958">
      <c r="A958" t="str">
        <f>LEFT(B958,2)</f>
        <v>SK</v>
      </c>
      <c r="B958" t="str">
        <v>SK3808</v>
      </c>
      <c r="C958" t="str">
        <v>MUTHU G</v>
      </c>
      <c r="D958" t="str">
        <f>IF(E958="PRODUCTION","DIRECT","INDIRECT")</f>
        <v>INDIRECT</v>
      </c>
      <c r="E958" t="str">
        <v>ENGINEERING</v>
      </c>
      <c r="F958" t="str">
        <v>MATERIAL HANDLING EQUIPMENT</v>
      </c>
      <c r="G958" t="str">
        <v>CATEGORY I</v>
      </c>
      <c r="H958">
        <v>8693.12</v>
      </c>
      <c r="I958">
        <v>7750.340000000001</v>
      </c>
      <c r="J958">
        <v>467.88</v>
      </c>
      <c r="K958" s="1">
        <f>SUM(H958:J958)</f>
        <v>16911.340000000004</v>
      </c>
      <c r="L958">
        <v>1950</v>
      </c>
      <c r="M958">
        <f>ROUNDUP(K958*3.25%,0)</f>
        <v>550</v>
      </c>
      <c r="N958">
        <f>IF(G958="CATEGORY II",38,IF(G958="CATEGORY III",39,37))*26</f>
        <v>962</v>
      </c>
      <c r="O958" s="1">
        <f>SUM(K958:N958)</f>
        <v>20373.340000000004</v>
      </c>
      <c r="P958">
        <v>0</v>
      </c>
      <c r="Q958" s="1">
        <f>P958+O958</f>
        <v>20373.340000000004</v>
      </c>
      <c r="S958" s="1">
        <f>O958/26</f>
        <v>783.5900000000001</v>
      </c>
      <c r="T958" s="1">
        <f>K958/26/8*2</f>
        <v>162.6090384615385</v>
      </c>
    </row>
    <row r="959">
      <c r="A959" t="str">
        <f>LEFT(B959,2)</f>
        <v>SK</v>
      </c>
      <c r="B959" t="str">
        <v>SK3809</v>
      </c>
      <c r="C959" t="str">
        <v>AMALESH RAJA</v>
      </c>
      <c r="D959" t="str">
        <f>IF(E959="PRODUCTION","DIRECT","INDIRECT")</f>
        <v>INDIRECT</v>
      </c>
      <c r="E959" t="str">
        <v>ENGINEERING</v>
      </c>
      <c r="F959" t="str">
        <v>TBM - DC Preparation</v>
      </c>
      <c r="G959" t="str">
        <v>CATEGORY I</v>
      </c>
      <c r="H959">
        <v>8693.12</v>
      </c>
      <c r="I959">
        <v>7750.340000000001</v>
      </c>
      <c r="J959">
        <v>467.88</v>
      </c>
      <c r="K959" s="1">
        <f>SUM(H959:J959)</f>
        <v>16911.340000000004</v>
      </c>
      <c r="L959">
        <v>1950</v>
      </c>
      <c r="M959">
        <f>ROUNDUP(K959*3.25%,0)</f>
        <v>550</v>
      </c>
      <c r="N959">
        <f>IF(G959="CATEGORY II",38,IF(G959="CATEGORY III",39,37))*26</f>
        <v>962</v>
      </c>
      <c r="O959" s="1">
        <f>SUM(K959:N959)</f>
        <v>20373.340000000004</v>
      </c>
      <c r="P959">
        <v>0</v>
      </c>
      <c r="Q959" s="1">
        <f>P959+O959</f>
        <v>20373.340000000004</v>
      </c>
      <c r="S959" s="1">
        <f>O959/26</f>
        <v>783.5900000000001</v>
      </c>
      <c r="T959" s="1">
        <f>K959/26/8*2</f>
        <v>162.6090384615385</v>
      </c>
    </row>
    <row r="960">
      <c r="A960" t="str">
        <f>LEFT(B960,2)</f>
        <v>SK</v>
      </c>
      <c r="B960" t="str">
        <v>SK3810</v>
      </c>
      <c r="C960" t="str">
        <v>SUNDARRAJ SIVANU</v>
      </c>
      <c r="D960" t="str">
        <f>IF(E960="PRODUCTION","DIRECT","INDIRECT")</f>
        <v>INDIRECT</v>
      </c>
      <c r="E960" t="str">
        <v>ENGINEERING</v>
      </c>
      <c r="F960" t="str">
        <v>TBM - DC Preparation</v>
      </c>
      <c r="G960" t="str">
        <v>CATEGORY I</v>
      </c>
      <c r="H960">
        <v>8693.12</v>
      </c>
      <c r="I960">
        <v>7750.340000000001</v>
      </c>
      <c r="J960">
        <v>467.88</v>
      </c>
      <c r="K960" s="1">
        <f>SUM(H960:J960)</f>
        <v>16911.340000000004</v>
      </c>
      <c r="L960">
        <v>1950</v>
      </c>
      <c r="M960">
        <f>ROUNDUP(K960*3.25%,0)</f>
        <v>550</v>
      </c>
      <c r="N960">
        <f>IF(G960="CATEGORY II",38,IF(G960="CATEGORY III",39,37))*26</f>
        <v>962</v>
      </c>
      <c r="O960" s="1">
        <f>SUM(K960:N960)</f>
        <v>20373.340000000004</v>
      </c>
      <c r="P960">
        <v>0</v>
      </c>
      <c r="Q960" s="1">
        <f>P960+O960</f>
        <v>20373.340000000004</v>
      </c>
      <c r="S960" s="1">
        <f>O960/26</f>
        <v>783.5900000000001</v>
      </c>
      <c r="T960" s="1">
        <f>K960/26/8*2</f>
        <v>162.6090384615385</v>
      </c>
    </row>
    <row r="961">
      <c r="A961" t="str">
        <f>LEFT(B961,2)</f>
        <v>SK</v>
      </c>
      <c r="B961" t="str">
        <v>SK3811</v>
      </c>
      <c r="C961" t="str">
        <v>SUNTHARALINGAM C</v>
      </c>
      <c r="D961" t="str">
        <f>IF(E961="PRODUCTION","DIRECT","INDIRECT")</f>
        <v>INDIRECT</v>
      </c>
      <c r="E961" t="str">
        <v>OJT</v>
      </c>
      <c r="F961" t="str">
        <v>TYRE BUILDING-P3</v>
      </c>
      <c r="G961" t="str">
        <v>CATEGORY I</v>
      </c>
      <c r="H961">
        <v>8693.12</v>
      </c>
      <c r="I961">
        <v>7750.340000000001</v>
      </c>
      <c r="J961">
        <v>467.88</v>
      </c>
      <c r="K961" s="1">
        <f>SUM(H961:J961)</f>
        <v>16911.340000000004</v>
      </c>
      <c r="L961">
        <v>1950</v>
      </c>
      <c r="M961">
        <f>ROUNDUP(K961*3.25%,0)</f>
        <v>550</v>
      </c>
      <c r="N961">
        <f>IF(G961="CATEGORY II",38,IF(G961="CATEGORY III",39,37))*26</f>
        <v>962</v>
      </c>
      <c r="O961" s="1">
        <f>SUM(K961:N961)</f>
        <v>20373.340000000004</v>
      </c>
      <c r="P961">
        <v>0</v>
      </c>
      <c r="Q961" s="1">
        <f>P961+O961</f>
        <v>20373.340000000004</v>
      </c>
      <c r="S961" s="1">
        <f>O961/26</f>
        <v>783.5900000000001</v>
      </c>
      <c r="T961" s="1">
        <f>K961/26/8*2</f>
        <v>162.6090384615385</v>
      </c>
    </row>
    <row r="962">
      <c r="A962" t="str">
        <f>LEFT(B962,2)</f>
        <v>SK</v>
      </c>
      <c r="B962" t="str">
        <v>SK3812</v>
      </c>
      <c r="C962" t="str">
        <v>DENSIG ARIVUDAI NAMBI</v>
      </c>
      <c r="D962" t="str">
        <f>IF(E962="PRODUCTION","DIRECT","INDIRECT")</f>
        <v>INDIRECT</v>
      </c>
      <c r="E962" t="str">
        <v>OJT</v>
      </c>
      <c r="F962" t="str">
        <v>TYRE BUILDING-P3</v>
      </c>
      <c r="G962" t="str">
        <v>CATEGORY I</v>
      </c>
      <c r="H962">
        <v>8693.12</v>
      </c>
      <c r="I962">
        <v>7750.340000000001</v>
      </c>
      <c r="J962">
        <v>467.88</v>
      </c>
      <c r="K962" s="1">
        <f>SUM(H962:J962)</f>
        <v>16911.340000000004</v>
      </c>
      <c r="L962">
        <v>1950</v>
      </c>
      <c r="M962">
        <f>ROUNDUP(K962*3.25%,0)</f>
        <v>550</v>
      </c>
      <c r="N962">
        <f>IF(G962="CATEGORY II",38,IF(G962="CATEGORY III",39,37))*26</f>
        <v>962</v>
      </c>
      <c r="O962" s="1">
        <f>SUM(K962:N962)</f>
        <v>20373.340000000004</v>
      </c>
      <c r="P962">
        <v>0</v>
      </c>
      <c r="Q962" s="1">
        <f>P962+O962</f>
        <v>20373.340000000004</v>
      </c>
      <c r="S962" s="1">
        <f>O962/26</f>
        <v>783.5900000000001</v>
      </c>
      <c r="T962" s="1">
        <f>K962/26/8*2</f>
        <v>162.6090384615385</v>
      </c>
    </row>
    <row r="963">
      <c r="A963" t="str">
        <f>LEFT(B963,2)</f>
        <v>SK</v>
      </c>
      <c r="B963" t="str">
        <v>SK3813</v>
      </c>
      <c r="C963" t="str">
        <v>M MANIKANDAN</v>
      </c>
      <c r="D963" t="str">
        <f>IF(E963="PRODUCTION","DIRECT","INDIRECT")</f>
        <v>INDIRECT</v>
      </c>
      <c r="E963" t="str">
        <v>OJT</v>
      </c>
      <c r="F963" t="str">
        <v>BAND BUILDING-P1</v>
      </c>
      <c r="G963" t="str">
        <v>CATEGORY I</v>
      </c>
      <c r="H963">
        <v>8693.12</v>
      </c>
      <c r="I963">
        <v>7750.340000000001</v>
      </c>
      <c r="J963">
        <v>467.88</v>
      </c>
      <c r="K963" s="1">
        <f>SUM(H963:J963)</f>
        <v>16911.340000000004</v>
      </c>
      <c r="L963">
        <v>1950</v>
      </c>
      <c r="M963">
        <f>ROUNDUP(K963*3.25%,0)</f>
        <v>550</v>
      </c>
      <c r="N963">
        <f>IF(G963="CATEGORY II",38,IF(G963="CATEGORY III",39,37))*26</f>
        <v>962</v>
      </c>
      <c r="O963" s="1">
        <f>SUM(K963:N963)</f>
        <v>20373.340000000004</v>
      </c>
      <c r="P963">
        <v>0</v>
      </c>
      <c r="Q963" s="1">
        <f>P963+O963</f>
        <v>20373.340000000004</v>
      </c>
      <c r="S963" s="1">
        <f>O963/26</f>
        <v>783.5900000000001</v>
      </c>
      <c r="T963" s="1">
        <f>K963/26/8*2</f>
        <v>162.6090384615385</v>
      </c>
    </row>
    <row r="964">
      <c r="A964" t="str">
        <f>LEFT(B964,2)</f>
        <v>SK</v>
      </c>
      <c r="B964" t="str">
        <v>SK3814</v>
      </c>
      <c r="C964" t="str">
        <v>SURESH S</v>
      </c>
      <c r="D964" t="str">
        <f>IF(E964="PRODUCTION","DIRECT","INDIRECT")</f>
        <v>INDIRECT</v>
      </c>
      <c r="E964" t="str">
        <v>OJT</v>
      </c>
      <c r="F964" t="str">
        <v>BAND BUILDING-P1</v>
      </c>
      <c r="G964" t="str">
        <v>CATEGORY I</v>
      </c>
      <c r="H964">
        <v>8693.12</v>
      </c>
      <c r="I964">
        <v>7750.340000000001</v>
      </c>
      <c r="J964">
        <v>467.88</v>
      </c>
      <c r="K964" s="1">
        <f>SUM(H964:J964)</f>
        <v>16911.340000000004</v>
      </c>
      <c r="L964">
        <v>1950</v>
      </c>
      <c r="M964">
        <f>ROUNDUP(K964*3.25%,0)</f>
        <v>550</v>
      </c>
      <c r="N964">
        <f>IF(G964="CATEGORY II",38,IF(G964="CATEGORY III",39,37))*26</f>
        <v>962</v>
      </c>
      <c r="O964" s="1">
        <f>SUM(K964:N964)</f>
        <v>20373.340000000004</v>
      </c>
      <c r="P964">
        <v>0</v>
      </c>
      <c r="Q964" s="1">
        <f>P964+O964</f>
        <v>20373.340000000004</v>
      </c>
      <c r="S964" s="1">
        <f>O964/26</f>
        <v>783.5900000000001</v>
      </c>
      <c r="T964" s="1">
        <f>K964/26/8*2</f>
        <v>162.6090384615385</v>
      </c>
    </row>
    <row r="965">
      <c r="A965" t="str">
        <f>LEFT(B965,2)</f>
        <v>SK</v>
      </c>
      <c r="B965" t="str">
        <v>SK3815</v>
      </c>
      <c r="C965" t="str">
        <v>DEEPAK PARTE</v>
      </c>
      <c r="D965" t="str">
        <f>IF(E965="PRODUCTION","DIRECT","INDIRECT")</f>
        <v>INDIRECT</v>
      </c>
      <c r="E965" t="str">
        <v>OJT</v>
      </c>
      <c r="F965" t="str">
        <v>TYRE BUILDING-P3</v>
      </c>
      <c r="G965" t="str">
        <v>CATEGORY I</v>
      </c>
      <c r="H965">
        <v>8693.12</v>
      </c>
      <c r="I965">
        <v>7750.340000000001</v>
      </c>
      <c r="J965">
        <v>467.88</v>
      </c>
      <c r="K965" s="1">
        <f>SUM(H965:J965)</f>
        <v>16911.340000000004</v>
      </c>
      <c r="L965">
        <v>1950</v>
      </c>
      <c r="M965">
        <f>ROUNDUP(K965*3.25%,0)</f>
        <v>550</v>
      </c>
      <c r="N965">
        <f>IF(G965="CATEGORY II",38,IF(G965="CATEGORY III",39,37))*26</f>
        <v>962</v>
      </c>
      <c r="O965" s="1">
        <f>SUM(K965:N965)</f>
        <v>20373.340000000004</v>
      </c>
      <c r="P965">
        <v>0</v>
      </c>
      <c r="Q965" s="1">
        <f>P965+O965</f>
        <v>20373.340000000004</v>
      </c>
      <c r="S965" s="1">
        <f>O965/26</f>
        <v>783.5900000000001</v>
      </c>
      <c r="T965" s="1">
        <f>K965/26/8*2</f>
        <v>162.6090384615385</v>
      </c>
    </row>
    <row r="966">
      <c r="A966" t="str">
        <f>LEFT(B966,2)</f>
        <v>SK</v>
      </c>
      <c r="B966" t="str">
        <v>SK3816</v>
      </c>
      <c r="C966" t="str">
        <v>DHARMENDRA KUMARE</v>
      </c>
      <c r="D966" t="str">
        <f>IF(E966="PRODUCTION","DIRECT","INDIRECT")</f>
        <v>INDIRECT</v>
      </c>
      <c r="E966" t="str">
        <v>OJT</v>
      </c>
      <c r="F966" t="str">
        <v>MIXING</v>
      </c>
      <c r="G966" t="str">
        <v>CATEGORY I</v>
      </c>
      <c r="H966">
        <v>8693.12</v>
      </c>
      <c r="I966">
        <v>7750.340000000001</v>
      </c>
      <c r="J966">
        <v>467.88</v>
      </c>
      <c r="K966" s="1">
        <f>SUM(H966:J966)</f>
        <v>16911.340000000004</v>
      </c>
      <c r="L966">
        <v>1950</v>
      </c>
      <c r="M966">
        <f>ROUNDUP(K966*3.25%,0)</f>
        <v>550</v>
      </c>
      <c r="N966">
        <f>IF(G966="CATEGORY II",38,IF(G966="CATEGORY III",39,37))*26</f>
        <v>962</v>
      </c>
      <c r="O966" s="1">
        <f>SUM(K966:N966)</f>
        <v>20373.340000000004</v>
      </c>
      <c r="P966">
        <v>0</v>
      </c>
      <c r="Q966" s="1">
        <f>P966+O966</f>
        <v>20373.340000000004</v>
      </c>
      <c r="S966" s="1">
        <f>O966/26</f>
        <v>783.5900000000001</v>
      </c>
      <c r="T966" s="1">
        <f>K966/26/8*2</f>
        <v>162.6090384615385</v>
      </c>
    </row>
    <row r="967">
      <c r="A967" t="str">
        <f>LEFT(B967,2)</f>
        <v>SK</v>
      </c>
      <c r="B967" t="str">
        <v>SK3817</v>
      </c>
      <c r="C967" t="str">
        <v>DURGESH KUMARE</v>
      </c>
      <c r="D967" t="str">
        <f>IF(E967="PRODUCTION","DIRECT","INDIRECT")</f>
        <v>INDIRECT</v>
      </c>
      <c r="E967" t="str">
        <v>OJT</v>
      </c>
      <c r="F967" t="str">
        <v>MIXING</v>
      </c>
      <c r="G967" t="str">
        <v>CATEGORY I</v>
      </c>
      <c r="H967">
        <v>8693.12</v>
      </c>
      <c r="I967">
        <v>7750.340000000001</v>
      </c>
      <c r="J967">
        <v>467.88</v>
      </c>
      <c r="K967" s="1">
        <f>SUM(H967:J967)</f>
        <v>16911.340000000004</v>
      </c>
      <c r="L967">
        <v>1950</v>
      </c>
      <c r="M967">
        <f>ROUNDUP(K967*3.25%,0)</f>
        <v>550</v>
      </c>
      <c r="N967">
        <f>IF(G967="CATEGORY II",38,IF(G967="CATEGORY III",39,37))*26</f>
        <v>962</v>
      </c>
      <c r="O967" s="1">
        <f>SUM(K967:N967)</f>
        <v>20373.340000000004</v>
      </c>
      <c r="P967">
        <v>0</v>
      </c>
      <c r="Q967" s="1">
        <f>P967+O967</f>
        <v>20373.340000000004</v>
      </c>
      <c r="S967" s="1">
        <f>O967/26</f>
        <v>783.5900000000001</v>
      </c>
      <c r="T967" s="1">
        <f>K967/26/8*2</f>
        <v>162.6090384615385</v>
      </c>
    </row>
    <row r="968">
      <c r="A968" t="str">
        <f>LEFT(B968,2)</f>
        <v>SK</v>
      </c>
      <c r="B968" t="str">
        <v>SK3818</v>
      </c>
      <c r="C968" t="str">
        <v>MANOJKUMAR P</v>
      </c>
      <c r="D968" t="str">
        <f>IF(E968="PRODUCTION","DIRECT","INDIRECT")</f>
        <v>INDIRECT</v>
      </c>
      <c r="E968" t="str">
        <v>ENGINEERING</v>
      </c>
      <c r="F968" t="str">
        <v>TBM - DC Preparation</v>
      </c>
      <c r="G968" t="str">
        <v>CATEGORY I</v>
      </c>
      <c r="H968">
        <v>8693.12</v>
      </c>
      <c r="I968">
        <v>7750.340000000001</v>
      </c>
      <c r="J968">
        <v>467.88</v>
      </c>
      <c r="K968" s="1">
        <f>SUM(H968:J968)</f>
        <v>16911.340000000004</v>
      </c>
      <c r="L968">
        <v>1950</v>
      </c>
      <c r="M968">
        <f>ROUNDUP(K968*3.25%,0)</f>
        <v>550</v>
      </c>
      <c r="N968">
        <f>IF(G968="CATEGORY II",38,IF(G968="CATEGORY III",39,37))*26</f>
        <v>962</v>
      </c>
      <c r="O968" s="1">
        <f>SUM(K968:N968)</f>
        <v>20373.340000000004</v>
      </c>
      <c r="P968">
        <v>0</v>
      </c>
      <c r="Q968" s="1">
        <f>P968+O968</f>
        <v>20373.340000000004</v>
      </c>
      <c r="S968" s="1">
        <f>O968/26</f>
        <v>783.5900000000001</v>
      </c>
      <c r="T968" s="1">
        <f>K968/26/8*2</f>
        <v>162.6090384615385</v>
      </c>
    </row>
    <row r="969">
      <c r="A969" t="str">
        <f>LEFT(B969,2)</f>
        <v>SK</v>
      </c>
      <c r="B969" t="str">
        <v>SK3819</v>
      </c>
      <c r="C969" t="str">
        <v>PEARL HAMISH</v>
      </c>
      <c r="D969" t="str">
        <f>IF(E969="PRODUCTION","DIRECT","INDIRECT")</f>
        <v>INDIRECT</v>
      </c>
      <c r="E969" t="str">
        <v>ENGINEERING</v>
      </c>
      <c r="F969" t="str">
        <v>TBM - DC Preparation</v>
      </c>
      <c r="G969" t="str">
        <v>CATEGORY I</v>
      </c>
      <c r="H969">
        <v>8693.12</v>
      </c>
      <c r="I969">
        <v>7750.340000000001</v>
      </c>
      <c r="J969">
        <v>467.88</v>
      </c>
      <c r="K969" s="1">
        <f>SUM(H969:J969)</f>
        <v>16911.340000000004</v>
      </c>
      <c r="L969">
        <v>1950</v>
      </c>
      <c r="M969">
        <f>ROUNDUP(K969*3.25%,0)</f>
        <v>550</v>
      </c>
      <c r="N969">
        <f>IF(G969="CATEGORY II",38,IF(G969="CATEGORY III",39,37))*26</f>
        <v>962</v>
      </c>
      <c r="O969" s="1">
        <f>SUM(K969:N969)</f>
        <v>20373.340000000004</v>
      </c>
      <c r="P969">
        <v>0</v>
      </c>
      <c r="Q969" s="1">
        <f>P969+O969</f>
        <v>20373.340000000004</v>
      </c>
      <c r="S969" s="1">
        <f>O969/26</f>
        <v>783.5900000000001</v>
      </c>
      <c r="T969" s="1">
        <f>K969/26/8*2</f>
        <v>162.6090384615385</v>
      </c>
    </row>
    <row r="970">
      <c r="A970" t="str">
        <f>LEFT(B970,2)</f>
        <v>SK</v>
      </c>
      <c r="B970" t="str">
        <v>SK3820</v>
      </c>
      <c r="C970" t="str">
        <v>SUNIL DHURVE</v>
      </c>
      <c r="D970" t="str">
        <f>IF(E970="PRODUCTION","DIRECT","INDIRECT")</f>
        <v>INDIRECT</v>
      </c>
      <c r="E970" t="str">
        <v>OJT</v>
      </c>
      <c r="F970" t="str">
        <v>TYRE CURING</v>
      </c>
      <c r="G970" t="str">
        <v>CATEGORY I</v>
      </c>
      <c r="H970">
        <v>8693.12</v>
      </c>
      <c r="I970">
        <v>7750.340000000001</v>
      </c>
      <c r="J970">
        <v>467.88</v>
      </c>
      <c r="K970" s="1">
        <f>SUM(H970:J970)</f>
        <v>16911.340000000004</v>
      </c>
      <c r="L970">
        <v>1950</v>
      </c>
      <c r="M970">
        <f>ROUNDUP(K970*3.25%,0)</f>
        <v>550</v>
      </c>
      <c r="N970">
        <f>IF(G970="CATEGORY II",38,IF(G970="CATEGORY III",39,37))*26</f>
        <v>962</v>
      </c>
      <c r="O970" s="1">
        <f>SUM(K970:N970)</f>
        <v>20373.340000000004</v>
      </c>
      <c r="P970">
        <v>0</v>
      </c>
      <c r="Q970" s="1">
        <f>P970+O970</f>
        <v>20373.340000000004</v>
      </c>
      <c r="S970" s="1">
        <f>O970/26</f>
        <v>783.5900000000001</v>
      </c>
      <c r="T970" s="1">
        <f>K970/26/8*2</f>
        <v>162.6090384615385</v>
      </c>
    </row>
    <row r="971">
      <c r="A971" t="str">
        <f>LEFT(B971,2)</f>
        <v>SK</v>
      </c>
      <c r="B971" t="str">
        <v>SK3821</v>
      </c>
      <c r="C971" t="str">
        <v>ABDULLAH S</v>
      </c>
      <c r="D971" t="str">
        <f>IF(E971="PRODUCTION","DIRECT","INDIRECT")</f>
        <v>INDIRECT</v>
      </c>
      <c r="E971" t="str">
        <v>ENGINEERING</v>
      </c>
      <c r="F971" t="str">
        <v>TBM - DC Preparation</v>
      </c>
      <c r="G971" t="str">
        <v>CATEGORY I</v>
      </c>
      <c r="H971">
        <v>8693.12</v>
      </c>
      <c r="I971">
        <v>7750.340000000001</v>
      </c>
      <c r="J971">
        <v>467.88</v>
      </c>
      <c r="K971" s="1">
        <f>SUM(H971:J971)</f>
        <v>16911.340000000004</v>
      </c>
      <c r="L971">
        <v>1950</v>
      </c>
      <c r="M971">
        <f>ROUNDUP(K971*3.25%,0)</f>
        <v>550</v>
      </c>
      <c r="N971">
        <f>IF(G971="CATEGORY II",38,IF(G971="CATEGORY III",39,37))*26</f>
        <v>962</v>
      </c>
      <c r="O971" s="1">
        <f>SUM(K971:N971)</f>
        <v>20373.340000000004</v>
      </c>
      <c r="P971">
        <v>0</v>
      </c>
      <c r="Q971" s="1">
        <f>P971+O971</f>
        <v>20373.340000000004</v>
      </c>
      <c r="S971" s="1">
        <f>O971/26</f>
        <v>783.5900000000001</v>
      </c>
      <c r="T971" s="1">
        <f>K971/26/8*2</f>
        <v>162.6090384615385</v>
      </c>
    </row>
    <row r="972">
      <c r="A972" t="str">
        <f>LEFT(B972,2)</f>
        <v>SK</v>
      </c>
      <c r="B972" t="str">
        <v>SK3822</v>
      </c>
      <c r="C972" t="str">
        <v>NAMBI KANNAN V</v>
      </c>
      <c r="D972" t="str">
        <f>IF(E972="PRODUCTION","DIRECT","INDIRECT")</f>
        <v>INDIRECT</v>
      </c>
      <c r="E972" t="str">
        <v>ENGINEERING</v>
      </c>
      <c r="F972" t="str">
        <v>EEI -SOLID TIRE</v>
      </c>
      <c r="G972" t="str">
        <v>CATEGORY I</v>
      </c>
      <c r="H972">
        <v>8693.12</v>
      </c>
      <c r="I972">
        <v>7750.340000000001</v>
      </c>
      <c r="J972">
        <v>467.88</v>
      </c>
      <c r="K972" s="1">
        <f>SUM(H972:J972)</f>
        <v>16911.340000000004</v>
      </c>
      <c r="L972">
        <v>1950</v>
      </c>
      <c r="M972">
        <f>ROUNDUP(K972*3.25%,0)</f>
        <v>550</v>
      </c>
      <c r="N972">
        <f>IF(G972="CATEGORY II",38,IF(G972="CATEGORY III",39,37))*26</f>
        <v>962</v>
      </c>
      <c r="O972" s="1">
        <f>SUM(K972:N972)</f>
        <v>20373.340000000004</v>
      </c>
      <c r="P972">
        <v>0</v>
      </c>
      <c r="Q972" s="1">
        <f>P972+O972</f>
        <v>20373.340000000004</v>
      </c>
      <c r="S972" s="1">
        <f>O972/26</f>
        <v>783.5900000000001</v>
      </c>
      <c r="T972" s="1">
        <f>K972/26/8*2</f>
        <v>162.6090384615385</v>
      </c>
    </row>
    <row r="973">
      <c r="A973" t="str">
        <f>LEFT(B973,2)</f>
        <v>SK</v>
      </c>
      <c r="B973" t="str">
        <v>SK3823</v>
      </c>
      <c r="C973" t="str">
        <v>AJAY KUMAR J</v>
      </c>
      <c r="D973" t="str">
        <f>IF(E973="PRODUCTION","DIRECT","INDIRECT")</f>
        <v>INDIRECT</v>
      </c>
      <c r="E973" t="str">
        <v>OJT</v>
      </c>
      <c r="F973" t="str">
        <v>TYRE BUILDING-P3</v>
      </c>
      <c r="G973" t="str">
        <v>CATEGORY I</v>
      </c>
      <c r="H973">
        <v>8693.12</v>
      </c>
      <c r="I973">
        <v>7750.340000000001</v>
      </c>
      <c r="J973">
        <v>467.88</v>
      </c>
      <c r="K973" s="1">
        <f>SUM(H973:J973)</f>
        <v>16911.340000000004</v>
      </c>
      <c r="L973">
        <v>1950</v>
      </c>
      <c r="M973">
        <f>ROUNDUP(K973*3.25%,0)</f>
        <v>550</v>
      </c>
      <c r="N973">
        <f>IF(G973="CATEGORY II",38,IF(G973="CATEGORY III",39,37))*26</f>
        <v>962</v>
      </c>
      <c r="O973" s="1">
        <f>SUM(K973:N973)</f>
        <v>20373.340000000004</v>
      </c>
      <c r="P973">
        <v>0</v>
      </c>
      <c r="Q973" s="1">
        <f>P973+O973</f>
        <v>20373.340000000004</v>
      </c>
      <c r="S973" s="1">
        <f>O973/26</f>
        <v>783.5900000000001</v>
      </c>
      <c r="T973" s="1">
        <f>K973/26/8*2</f>
        <v>162.6090384615385</v>
      </c>
    </row>
    <row r="974">
      <c r="A974" t="str">
        <f>LEFT(B974,2)</f>
        <v>SK</v>
      </c>
      <c r="B974" t="str">
        <v>SK3824</v>
      </c>
      <c r="C974" t="str">
        <v>CHINNADURAI R</v>
      </c>
      <c r="D974" t="str">
        <f>IF(E974="PRODUCTION","DIRECT","INDIRECT")</f>
        <v>INDIRECT</v>
      </c>
      <c r="E974" t="str">
        <v>ENGINEERING</v>
      </c>
      <c r="F974" t="str">
        <v>MATERIAL HANDLING EQUIPMENT</v>
      </c>
      <c r="G974" t="str">
        <v>CATEGORY I</v>
      </c>
      <c r="H974">
        <v>8693.12</v>
      </c>
      <c r="I974">
        <v>7750.340000000001</v>
      </c>
      <c r="J974">
        <v>467.88</v>
      </c>
      <c r="K974" s="1">
        <f>SUM(H974:J974)</f>
        <v>16911.340000000004</v>
      </c>
      <c r="L974">
        <v>1950</v>
      </c>
      <c r="M974">
        <f>ROUNDUP(K974*3.25%,0)</f>
        <v>550</v>
      </c>
      <c r="N974">
        <f>IF(G974="CATEGORY II",38,IF(G974="CATEGORY III",39,37))*26</f>
        <v>962</v>
      </c>
      <c r="O974" s="1">
        <f>SUM(K974:N974)</f>
        <v>20373.340000000004</v>
      </c>
      <c r="P974">
        <v>0</v>
      </c>
      <c r="Q974" s="1">
        <f>P974+O974</f>
        <v>20373.340000000004</v>
      </c>
      <c r="S974" s="1">
        <f>O974/26</f>
        <v>783.5900000000001</v>
      </c>
      <c r="T974" s="1">
        <f>K974/26/8*2</f>
        <v>162.6090384615385</v>
      </c>
    </row>
    <row r="975">
      <c r="A975" t="str">
        <f>LEFT(B975,2)</f>
        <v>SK</v>
      </c>
      <c r="B975" t="str">
        <v>SK3825</v>
      </c>
      <c r="C975" t="str">
        <v>ARAVINTH S</v>
      </c>
      <c r="D975" t="str">
        <f>IF(E975="PRODUCTION","DIRECT","INDIRECT")</f>
        <v>INDIRECT</v>
      </c>
      <c r="E975" t="str">
        <v>OJT</v>
      </c>
      <c r="F975" t="str">
        <v>TYRE BUILDING-P3</v>
      </c>
      <c r="G975" t="str">
        <v>CATEGORY I</v>
      </c>
      <c r="H975">
        <v>8693.12</v>
      </c>
      <c r="I975">
        <v>7750.340000000001</v>
      </c>
      <c r="J975">
        <v>467.88</v>
      </c>
      <c r="K975" s="1">
        <f>SUM(H975:J975)</f>
        <v>16911.340000000004</v>
      </c>
      <c r="L975">
        <v>1950</v>
      </c>
      <c r="M975">
        <f>ROUNDUP(K975*3.25%,0)</f>
        <v>550</v>
      </c>
      <c r="N975">
        <f>IF(G975="CATEGORY II",38,IF(G975="CATEGORY III",39,37))*26</f>
        <v>962</v>
      </c>
      <c r="O975" s="1">
        <f>SUM(K975:N975)</f>
        <v>20373.340000000004</v>
      </c>
      <c r="P975">
        <v>0</v>
      </c>
      <c r="Q975" s="1">
        <f>P975+O975</f>
        <v>20373.340000000004</v>
      </c>
      <c r="S975" s="1">
        <f>O975/26</f>
        <v>783.5900000000001</v>
      </c>
      <c r="T975" s="1">
        <f>K975/26/8*2</f>
        <v>162.6090384615385</v>
      </c>
    </row>
    <row r="976">
      <c r="A976" t="str">
        <f>LEFT(B976,2)</f>
        <v>SK</v>
      </c>
      <c r="B976" t="str">
        <v>SK3826</v>
      </c>
      <c r="C976" t="str">
        <v>PETCHIMUTHU MATHAVAN S</v>
      </c>
      <c r="D976" t="str">
        <f>IF(E976="PRODUCTION","DIRECT","INDIRECT")</f>
        <v>INDIRECT</v>
      </c>
      <c r="E976" t="str">
        <v>ENGINEERING</v>
      </c>
      <c r="F976" t="str">
        <v>TCM - BD</v>
      </c>
      <c r="G976" t="str">
        <v>CATEGORY I</v>
      </c>
      <c r="H976">
        <v>8693.12</v>
      </c>
      <c r="I976">
        <v>7750.340000000001</v>
      </c>
      <c r="J976">
        <v>467.88</v>
      </c>
      <c r="K976" s="1">
        <f>SUM(H976:J976)</f>
        <v>16911.340000000004</v>
      </c>
      <c r="L976">
        <v>1950</v>
      </c>
      <c r="M976">
        <f>ROUNDUP(K976*3.25%,0)</f>
        <v>550</v>
      </c>
      <c r="N976">
        <f>IF(G976="CATEGORY II",38,IF(G976="CATEGORY III",39,37))*26</f>
        <v>962</v>
      </c>
      <c r="O976" s="1">
        <f>SUM(K976:N976)</f>
        <v>20373.340000000004</v>
      </c>
      <c r="P976">
        <v>0</v>
      </c>
      <c r="Q976" s="1">
        <f>P976+O976</f>
        <v>20373.340000000004</v>
      </c>
      <c r="S976" s="1">
        <f>O976/26</f>
        <v>783.5900000000001</v>
      </c>
      <c r="T976" s="1">
        <f>K976/26/8*2</f>
        <v>162.6090384615385</v>
      </c>
    </row>
    <row r="977">
      <c r="A977" t="str">
        <f>LEFT(B977,2)</f>
        <v>SK</v>
      </c>
      <c r="B977" t="str">
        <v>SK3827</v>
      </c>
      <c r="C977" t="str">
        <v>CHERMADURAI K</v>
      </c>
      <c r="D977" t="str">
        <f>IF(E977="PRODUCTION","DIRECT","INDIRECT")</f>
        <v>INDIRECT</v>
      </c>
      <c r="E977" t="str">
        <v>ENGINEERING</v>
      </c>
      <c r="F977" t="str">
        <v>MATERIAL HANDLING EQUIPMENT</v>
      </c>
      <c r="G977" t="str">
        <v>CATEGORY I</v>
      </c>
      <c r="H977">
        <v>8693.12</v>
      </c>
      <c r="I977">
        <v>7750.340000000001</v>
      </c>
      <c r="J977">
        <v>467.88</v>
      </c>
      <c r="K977" s="1">
        <f>SUM(H977:J977)</f>
        <v>16911.340000000004</v>
      </c>
      <c r="L977">
        <v>1950</v>
      </c>
      <c r="M977">
        <f>ROUNDUP(K977*3.25%,0)</f>
        <v>550</v>
      </c>
      <c r="N977">
        <f>IF(G977="CATEGORY II",38,IF(G977="CATEGORY III",39,37))*26</f>
        <v>962</v>
      </c>
      <c r="O977" s="1">
        <f>SUM(K977:N977)</f>
        <v>20373.340000000004</v>
      </c>
      <c r="P977">
        <v>0</v>
      </c>
      <c r="Q977" s="1">
        <f>P977+O977</f>
        <v>20373.340000000004</v>
      </c>
      <c r="S977" s="1">
        <f>O977/26</f>
        <v>783.5900000000001</v>
      </c>
      <c r="T977" s="1">
        <f>K977/26/8*2</f>
        <v>162.6090384615385</v>
      </c>
    </row>
    <row r="978">
      <c r="A978" t="str">
        <f>LEFT(B978,2)</f>
        <v>SR</v>
      </c>
      <c r="B978" t="str">
        <v>SR0012</v>
      </c>
      <c r="C978" t="str">
        <v>RAMESH P</v>
      </c>
      <c r="D978" t="str">
        <f>IF(E978="PRODUCTION","DIRECT","INDIRECT")</f>
        <v>DIRECT</v>
      </c>
      <c r="E978" t="str">
        <v>PRODUCTION</v>
      </c>
      <c r="F978" t="str">
        <v>AUTO BIASCUTTER</v>
      </c>
      <c r="G978" t="str">
        <v>CATEGORY III</v>
      </c>
      <c r="H978">
        <v>9499.12</v>
      </c>
      <c r="I978">
        <v>7750.340000000001</v>
      </c>
      <c r="J978">
        <v>757.88</v>
      </c>
      <c r="K978" s="1">
        <f>SUM(H978:J978)</f>
        <v>18007.340000000004</v>
      </c>
      <c r="L978">
        <v>1950</v>
      </c>
      <c r="M978">
        <f>ROUNDUP(K978*3.25%,0)</f>
        <v>586</v>
      </c>
      <c r="N978">
        <f>IF(G978="CATEGORY II",38,IF(G978="CATEGORY III",39,37))*26</f>
        <v>1014</v>
      </c>
      <c r="O978" s="1">
        <f>SUM(K978:N978)</f>
        <v>21557.340000000004</v>
      </c>
      <c r="P978">
        <v>5105</v>
      </c>
      <c r="Q978" s="1">
        <f>P978+O978</f>
        <v>26662.340000000004</v>
      </c>
      <c r="S978" s="1">
        <f>O978/26</f>
        <v>829.1284615384617</v>
      </c>
      <c r="T978" s="1">
        <f>K978/26/8*2</f>
        <v>173.14750000000004</v>
      </c>
    </row>
    <row r="979">
      <c r="A979" t="str">
        <f>LEFT(B979,2)</f>
        <v>SR</v>
      </c>
      <c r="B979" t="str">
        <v>SR0024</v>
      </c>
      <c r="C979" t="str">
        <v>SATHEES KUMAR A</v>
      </c>
      <c r="D979" t="str">
        <f>IF(E979="PRODUCTION","DIRECT","INDIRECT")</f>
        <v>DIRECT</v>
      </c>
      <c r="E979" t="str">
        <v>PRODUCTION</v>
      </c>
      <c r="F979" t="str">
        <v>BAND BUILDING-P3</v>
      </c>
      <c r="G979" t="str">
        <v>CATEGORY III</v>
      </c>
      <c r="H979">
        <v>9499.12</v>
      </c>
      <c r="I979">
        <v>7750.340000000001</v>
      </c>
      <c r="J979">
        <v>757.88</v>
      </c>
      <c r="K979" s="1">
        <f>SUM(H979:J979)</f>
        <v>18007.340000000004</v>
      </c>
      <c r="L979">
        <v>1950</v>
      </c>
      <c r="M979">
        <f>ROUNDUP(K979*3.25%,0)</f>
        <v>586</v>
      </c>
      <c r="N979">
        <f>IF(G979="CATEGORY II",38,IF(G979="CATEGORY III",39,37))*26</f>
        <v>1014</v>
      </c>
      <c r="O979" s="1">
        <f>SUM(K979:N979)</f>
        <v>21557.340000000004</v>
      </c>
      <c r="P979">
        <v>5105</v>
      </c>
      <c r="Q979" s="1">
        <f>P979+O979</f>
        <v>26662.340000000004</v>
      </c>
      <c r="S979" s="1">
        <f>O979/26</f>
        <v>829.1284615384617</v>
      </c>
      <c r="T979" s="1">
        <f>K979/26/8*2</f>
        <v>173.14750000000004</v>
      </c>
    </row>
    <row r="980">
      <c r="A980" t="str">
        <f>LEFT(B980,2)</f>
        <v>SR</v>
      </c>
      <c r="B980" t="str">
        <v>SR0079</v>
      </c>
      <c r="C980" t="str">
        <v>MURUGESAN S</v>
      </c>
      <c r="D980" t="str">
        <f>IF(E980="PRODUCTION","DIRECT","INDIRECT")</f>
        <v>DIRECT</v>
      </c>
      <c r="E980" t="str">
        <v>PRODUCTION</v>
      </c>
      <c r="F980" t="str">
        <v>TYRE BUILDING-P2</v>
      </c>
      <c r="G980" t="str">
        <v>CATEGORY III</v>
      </c>
      <c r="H980">
        <v>9499.12</v>
      </c>
      <c r="I980">
        <v>7750.340000000001</v>
      </c>
      <c r="J980">
        <v>757.88</v>
      </c>
      <c r="K980" s="1">
        <f>SUM(H980:J980)</f>
        <v>18007.340000000004</v>
      </c>
      <c r="L980">
        <v>1950</v>
      </c>
      <c r="M980">
        <f>ROUNDUP(K980*3.25%,0)</f>
        <v>586</v>
      </c>
      <c r="N980">
        <f>IF(G980="CATEGORY II",38,IF(G980="CATEGORY III",39,37))*26</f>
        <v>1014</v>
      </c>
      <c r="O980" s="1">
        <f>SUM(K980:N980)</f>
        <v>21557.340000000004</v>
      </c>
      <c r="P980">
        <v>5105</v>
      </c>
      <c r="Q980" s="1">
        <f>P980+O980</f>
        <v>26662.340000000004</v>
      </c>
      <c r="S980" s="1">
        <f>O980/26</f>
        <v>829.1284615384617</v>
      </c>
      <c r="T980" s="1">
        <f>K980/26/8*2</f>
        <v>173.14750000000004</v>
      </c>
    </row>
    <row r="981">
      <c r="A981" t="str">
        <f>LEFT(B981,2)</f>
        <v>SR</v>
      </c>
      <c r="B981" t="str">
        <v>SR0091</v>
      </c>
      <c r="C981" t="str">
        <v>SUDHAKAR M</v>
      </c>
      <c r="D981" t="str">
        <f>IF(E981="PRODUCTION","DIRECT","INDIRECT")</f>
        <v>INDIRECT</v>
      </c>
      <c r="E981" t="str">
        <v>ENGINEERING</v>
      </c>
      <c r="F981" t="str">
        <v>TBM - DR</v>
      </c>
      <c r="G981" t="str">
        <v>CATEGORY III</v>
      </c>
      <c r="H981">
        <v>9499.12</v>
      </c>
      <c r="I981">
        <v>7750.340000000001</v>
      </c>
      <c r="J981">
        <v>757.88</v>
      </c>
      <c r="K981" s="1">
        <f>SUM(H981:J981)</f>
        <v>18007.340000000004</v>
      </c>
      <c r="L981">
        <v>1950</v>
      </c>
      <c r="M981">
        <f>ROUNDUP(K981*3.25%,0)</f>
        <v>586</v>
      </c>
      <c r="N981">
        <f>IF(G981="CATEGORY II",38,IF(G981="CATEGORY III",39,37))*26</f>
        <v>1014</v>
      </c>
      <c r="O981" s="1">
        <f>SUM(K981:N981)</f>
        <v>21557.340000000004</v>
      </c>
      <c r="P981">
        <v>5105</v>
      </c>
      <c r="Q981" s="1">
        <f>P981+O981</f>
        <v>26662.340000000004</v>
      </c>
      <c r="S981" s="1">
        <f>O981/26</f>
        <v>829.1284615384617</v>
      </c>
      <c r="T981" s="1">
        <f>K981/26/8*2</f>
        <v>173.14750000000004</v>
      </c>
    </row>
    <row r="982">
      <c r="A982" t="str">
        <f>LEFT(B982,2)</f>
        <v>SR</v>
      </c>
      <c r="B982" t="str">
        <v>SR0106</v>
      </c>
      <c r="C982" t="str">
        <v>NAMBI RAJAN M</v>
      </c>
      <c r="D982" t="str">
        <f>IF(E982="PRODUCTION","DIRECT","INDIRECT")</f>
        <v>DIRECT</v>
      </c>
      <c r="E982" t="str">
        <v>PRODUCTION</v>
      </c>
      <c r="F982" t="str">
        <v>BIAS MARANGONI&amp;BESTRY</v>
      </c>
      <c r="G982" t="str">
        <v>CATEGORY III</v>
      </c>
      <c r="H982">
        <v>9499.12</v>
      </c>
      <c r="I982">
        <v>7750.340000000001</v>
      </c>
      <c r="J982">
        <v>757.88</v>
      </c>
      <c r="K982" s="1">
        <f>SUM(H982:J982)</f>
        <v>18007.340000000004</v>
      </c>
      <c r="L982">
        <v>1950</v>
      </c>
      <c r="M982">
        <f>ROUNDUP(K982*3.25%,0)</f>
        <v>586</v>
      </c>
      <c r="N982">
        <f>IF(G982="CATEGORY II",38,IF(G982="CATEGORY III",39,37))*26</f>
        <v>1014</v>
      </c>
      <c r="O982" s="1">
        <f>SUM(K982:N982)</f>
        <v>21557.340000000004</v>
      </c>
      <c r="P982">
        <v>5105</v>
      </c>
      <c r="Q982" s="1">
        <f>P982+O982</f>
        <v>26662.340000000004</v>
      </c>
      <c r="S982" s="1">
        <f>O982/26</f>
        <v>829.1284615384617</v>
      </c>
      <c r="T982" s="1">
        <f>K982/26/8*2</f>
        <v>173.14750000000004</v>
      </c>
    </row>
    <row r="983">
      <c r="A983" t="str">
        <f>LEFT(B983,2)</f>
        <v>SR</v>
      </c>
      <c r="B983" t="str">
        <v>SR0117</v>
      </c>
      <c r="C983" t="str">
        <v>POOSAI PANDI S</v>
      </c>
      <c r="D983" t="str">
        <f>IF(E983="PRODUCTION","DIRECT","INDIRECT")</f>
        <v>DIRECT</v>
      </c>
      <c r="E983" t="str">
        <v>PRODUCTION</v>
      </c>
      <c r="F983" t="str">
        <v>3 ROLL-P2</v>
      </c>
      <c r="G983" t="str">
        <v>CATEGORY III</v>
      </c>
      <c r="H983">
        <v>9499.12</v>
      </c>
      <c r="I983">
        <v>7750.340000000001</v>
      </c>
      <c r="J983">
        <v>757.88</v>
      </c>
      <c r="K983" s="1">
        <f>SUM(H983:J983)</f>
        <v>18007.340000000004</v>
      </c>
      <c r="L983">
        <v>1950</v>
      </c>
      <c r="M983">
        <f>ROUNDUP(K983*3.25%,0)</f>
        <v>586</v>
      </c>
      <c r="N983">
        <f>IF(G983="CATEGORY II",38,IF(G983="CATEGORY III",39,37))*26</f>
        <v>1014</v>
      </c>
      <c r="O983" s="1">
        <f>SUM(K983:N983)</f>
        <v>21557.340000000004</v>
      </c>
      <c r="P983">
        <v>5105</v>
      </c>
      <c r="Q983" s="1">
        <f>P983+O983</f>
        <v>26662.340000000004</v>
      </c>
      <c r="S983" s="1">
        <f>O983/26</f>
        <v>829.1284615384617</v>
      </c>
      <c r="T983" s="1">
        <f>K983/26/8*2</f>
        <v>173.14750000000004</v>
      </c>
    </row>
    <row r="984">
      <c r="A984" t="str">
        <f>LEFT(B984,2)</f>
        <v>SR</v>
      </c>
      <c r="B984" t="str">
        <v>SR0127</v>
      </c>
      <c r="C984" t="str">
        <v>LAKSHMANAN M</v>
      </c>
      <c r="D984" t="str">
        <f>IF(E984="PRODUCTION","DIRECT","INDIRECT")</f>
        <v>DIRECT</v>
      </c>
      <c r="E984" t="str">
        <v>PRODUCTION</v>
      </c>
      <c r="F984" t="str">
        <v>AUTO BIASCUTTER</v>
      </c>
      <c r="G984" t="str">
        <v>CATEGORY III</v>
      </c>
      <c r="H984">
        <v>9499.12</v>
      </c>
      <c r="I984">
        <v>7750.340000000001</v>
      </c>
      <c r="J984">
        <v>757.88</v>
      </c>
      <c r="K984" s="1">
        <f>SUM(H984:J984)</f>
        <v>18007.340000000004</v>
      </c>
      <c r="L984">
        <v>1950</v>
      </c>
      <c r="M984">
        <f>ROUNDUP(K984*3.25%,0)</f>
        <v>586</v>
      </c>
      <c r="N984">
        <f>IF(G984="CATEGORY II",38,IF(G984="CATEGORY III",39,37))*26</f>
        <v>1014</v>
      </c>
      <c r="O984" s="1">
        <f>SUM(K984:N984)</f>
        <v>21557.340000000004</v>
      </c>
      <c r="P984">
        <v>5105</v>
      </c>
      <c r="Q984" s="1">
        <f>P984+O984</f>
        <v>26662.340000000004</v>
      </c>
      <c r="S984" s="1">
        <f>O984/26</f>
        <v>829.1284615384617</v>
      </c>
      <c r="T984" s="1">
        <f>K984/26/8*2</f>
        <v>173.14750000000004</v>
      </c>
    </row>
    <row r="985">
      <c r="A985" t="str">
        <f>LEFT(B985,2)</f>
        <v>SR</v>
      </c>
      <c r="B985" t="str">
        <v>SR0138</v>
      </c>
      <c r="C985" t="str">
        <v>ANANDHAN R</v>
      </c>
      <c r="D985" t="str">
        <f>IF(E985="PRODUCTION","DIRECT","INDIRECT")</f>
        <v>DIRECT</v>
      </c>
      <c r="E985" t="str">
        <v>PRODUCTION</v>
      </c>
      <c r="F985" t="str">
        <v>TAILOR</v>
      </c>
      <c r="G985" t="str">
        <v>CATEGORY III</v>
      </c>
      <c r="H985">
        <v>9499.12</v>
      </c>
      <c r="I985">
        <v>7750.340000000001</v>
      </c>
      <c r="J985">
        <v>757.88</v>
      </c>
      <c r="K985" s="1">
        <f>SUM(H985:J985)</f>
        <v>18007.340000000004</v>
      </c>
      <c r="L985">
        <v>1950</v>
      </c>
      <c r="M985">
        <f>ROUNDUP(K985*3.25%,0)</f>
        <v>586</v>
      </c>
      <c r="N985">
        <f>IF(G985="CATEGORY II",38,IF(G985="CATEGORY III",39,37))*26</f>
        <v>1014</v>
      </c>
      <c r="O985" s="1">
        <f>SUM(K985:N985)</f>
        <v>21557.340000000004</v>
      </c>
      <c r="P985">
        <v>5105</v>
      </c>
      <c r="Q985" s="1">
        <f>P985+O985</f>
        <v>26662.340000000004</v>
      </c>
      <c r="S985" s="1">
        <f>O985/26</f>
        <v>829.1284615384617</v>
      </c>
      <c r="T985" s="1">
        <f>K985/26/8*2</f>
        <v>173.14750000000004</v>
      </c>
    </row>
    <row r="986">
      <c r="A986" t="str">
        <f>LEFT(B986,2)</f>
        <v>SR</v>
      </c>
      <c r="B986" t="str">
        <v>SR0162</v>
      </c>
      <c r="C986" t="str">
        <v>MUTHU KRISHNAN M</v>
      </c>
      <c r="D986" t="str">
        <f>IF(E986="PRODUCTION","DIRECT","INDIRECT")</f>
        <v>INDIRECT</v>
      </c>
      <c r="E986" t="str">
        <v>ENGINEERING</v>
      </c>
      <c r="F986" t="str">
        <v>TBM - BD</v>
      </c>
      <c r="G986" t="str">
        <v>CATEGORY III</v>
      </c>
      <c r="H986">
        <v>9499.12</v>
      </c>
      <c r="I986">
        <v>7750.340000000001</v>
      </c>
      <c r="J986">
        <v>717.88</v>
      </c>
      <c r="K986" s="1">
        <f>SUM(H986:J986)</f>
        <v>17967.340000000004</v>
      </c>
      <c r="L986">
        <v>1950</v>
      </c>
      <c r="M986">
        <f>ROUNDUP(K986*3.25%,0)</f>
        <v>584</v>
      </c>
      <c r="N986">
        <f>IF(G986="CATEGORY II",38,IF(G986="CATEGORY III",39,37))*26</f>
        <v>1014</v>
      </c>
      <c r="O986" s="1">
        <f>SUM(K986:N986)</f>
        <v>21515.340000000004</v>
      </c>
      <c r="P986">
        <v>5095</v>
      </c>
      <c r="Q986" s="1">
        <f>P986+O986</f>
        <v>26610.340000000004</v>
      </c>
      <c r="S986" s="1">
        <f>O986/26</f>
        <v>827.513076923077</v>
      </c>
      <c r="T986" s="1">
        <f>K986/26/8*2</f>
        <v>172.76288461538465</v>
      </c>
    </row>
    <row r="987">
      <c r="A987" t="str">
        <f>LEFT(B987,2)</f>
        <v>SR</v>
      </c>
      <c r="B987" t="str">
        <v>SR0164</v>
      </c>
      <c r="C987" t="str">
        <v>ARUMUGA RAJ M</v>
      </c>
      <c r="D987" t="str">
        <f>IF(E987="PRODUCTION","DIRECT","INDIRECT")</f>
        <v>INDIRECT</v>
      </c>
      <c r="E987" t="str">
        <v>ENGINEERING</v>
      </c>
      <c r="F987" t="str">
        <v>TBM - BD</v>
      </c>
      <c r="G987" t="str">
        <v>CATEGORY III</v>
      </c>
      <c r="H987">
        <v>9499.12</v>
      </c>
      <c r="I987">
        <v>7750.340000000001</v>
      </c>
      <c r="J987">
        <v>717.88</v>
      </c>
      <c r="K987" s="1">
        <f>SUM(H987:J987)</f>
        <v>17967.340000000004</v>
      </c>
      <c r="L987">
        <v>1950</v>
      </c>
      <c r="M987">
        <f>ROUNDUP(K987*3.25%,0)</f>
        <v>584</v>
      </c>
      <c r="N987">
        <f>IF(G987="CATEGORY II",38,IF(G987="CATEGORY III",39,37))*26</f>
        <v>1014</v>
      </c>
      <c r="O987" s="1">
        <f>SUM(K987:N987)</f>
        <v>21515.340000000004</v>
      </c>
      <c r="P987">
        <v>5095</v>
      </c>
      <c r="Q987" s="1">
        <f>P987+O987</f>
        <v>26610.340000000004</v>
      </c>
      <c r="S987" s="1">
        <f>O987/26</f>
        <v>827.513076923077</v>
      </c>
      <c r="T987" s="1">
        <f>K987/26/8*2</f>
        <v>172.76288461538465</v>
      </c>
    </row>
    <row r="988">
      <c r="A988" t="str">
        <f>LEFT(B988,2)</f>
        <v>SR</v>
      </c>
      <c r="B988" t="str">
        <v>SR0166</v>
      </c>
      <c r="C988" t="str">
        <v>SUBBU RAJ A</v>
      </c>
      <c r="D988" t="str">
        <f>IF(E988="PRODUCTION","DIRECT","INDIRECT")</f>
        <v>DIRECT</v>
      </c>
      <c r="E988" t="str">
        <v>PRODUCTION</v>
      </c>
      <c r="F988" t="str">
        <v>EXTRUDER</v>
      </c>
      <c r="G988" t="str">
        <v>CATEGORY III</v>
      </c>
      <c r="H988">
        <v>9499.12</v>
      </c>
      <c r="I988">
        <v>7750.340000000001</v>
      </c>
      <c r="J988">
        <v>717.88</v>
      </c>
      <c r="K988" s="1">
        <f>SUM(H988:J988)</f>
        <v>17967.340000000004</v>
      </c>
      <c r="L988">
        <v>1950</v>
      </c>
      <c r="M988">
        <f>ROUNDUP(K988*3.25%,0)</f>
        <v>584</v>
      </c>
      <c r="N988">
        <f>IF(G988="CATEGORY II",38,IF(G988="CATEGORY III",39,37))*26</f>
        <v>1014</v>
      </c>
      <c r="O988" s="1">
        <f>SUM(K988:N988)</f>
        <v>21515.340000000004</v>
      </c>
      <c r="P988">
        <v>5095</v>
      </c>
      <c r="Q988" s="1">
        <f>P988+O988</f>
        <v>26610.340000000004</v>
      </c>
      <c r="S988" s="1">
        <f>O988/26</f>
        <v>827.513076923077</v>
      </c>
      <c r="T988" s="1">
        <f>K988/26/8*2</f>
        <v>172.76288461538465</v>
      </c>
    </row>
    <row r="989">
      <c r="A989" t="str">
        <f>LEFT(B989,2)</f>
        <v>SR</v>
      </c>
      <c r="B989" t="str">
        <v>SR0171</v>
      </c>
      <c r="C989" t="str">
        <v>CHELLA DURAI D</v>
      </c>
      <c r="D989" t="str">
        <f>IF(E989="PRODUCTION","DIRECT","INDIRECT")</f>
        <v>INDIRECT</v>
      </c>
      <c r="E989" t="str">
        <v>ENGINEERING</v>
      </c>
      <c r="F989" t="str">
        <v>EEI-TBM</v>
      </c>
      <c r="G989" t="str">
        <v>CATEGORY III</v>
      </c>
      <c r="H989">
        <v>9499.12</v>
      </c>
      <c r="I989">
        <v>7750.340000000001</v>
      </c>
      <c r="J989">
        <v>717.88</v>
      </c>
      <c r="K989" s="1">
        <f>SUM(H989:J989)</f>
        <v>17967.340000000004</v>
      </c>
      <c r="L989">
        <v>1950</v>
      </c>
      <c r="M989">
        <f>ROUNDUP(K989*3.25%,0)</f>
        <v>584</v>
      </c>
      <c r="N989">
        <f>IF(G989="CATEGORY II",38,IF(G989="CATEGORY III",39,37))*26</f>
        <v>1014</v>
      </c>
      <c r="O989" s="1">
        <f>SUM(K989:N989)</f>
        <v>21515.340000000004</v>
      </c>
      <c r="P989">
        <v>5095</v>
      </c>
      <c r="Q989" s="1">
        <f>P989+O989</f>
        <v>26610.340000000004</v>
      </c>
      <c r="S989" s="1">
        <f>O989/26</f>
        <v>827.513076923077</v>
      </c>
      <c r="T989" s="1">
        <f>K989/26/8*2</f>
        <v>172.76288461538465</v>
      </c>
    </row>
    <row r="990">
      <c r="A990" t="str">
        <f>LEFT(B990,2)</f>
        <v>SR</v>
      </c>
      <c r="B990" t="str">
        <v>SR0179</v>
      </c>
      <c r="C990" t="str">
        <v>MURUGESAN T</v>
      </c>
      <c r="D990" t="str">
        <f>IF(E990="PRODUCTION","DIRECT","INDIRECT")</f>
        <v>DIRECT</v>
      </c>
      <c r="E990" t="str">
        <v>PRODUCTION</v>
      </c>
      <c r="F990" t="str">
        <v>TYRE CURING</v>
      </c>
      <c r="G990" t="str">
        <v>CATEGORY III</v>
      </c>
      <c r="H990">
        <v>9499.12</v>
      </c>
      <c r="I990">
        <v>7750.340000000001</v>
      </c>
      <c r="J990">
        <v>717.88</v>
      </c>
      <c r="K990" s="1">
        <f>SUM(H990:J990)</f>
        <v>17967.340000000004</v>
      </c>
      <c r="L990">
        <v>1950</v>
      </c>
      <c r="M990">
        <f>ROUNDUP(K990*3.25%,0)</f>
        <v>584</v>
      </c>
      <c r="N990">
        <f>IF(G990="CATEGORY II",38,IF(G990="CATEGORY III",39,37))*26</f>
        <v>1014</v>
      </c>
      <c r="O990" s="1">
        <f>SUM(K990:N990)</f>
        <v>21515.340000000004</v>
      </c>
      <c r="P990">
        <v>5095</v>
      </c>
      <c r="Q990" s="1">
        <f>P990+O990</f>
        <v>26610.340000000004</v>
      </c>
      <c r="S990" s="1">
        <f>O990/26</f>
        <v>827.513076923077</v>
      </c>
      <c r="T990" s="1">
        <f>K990/26/8*2</f>
        <v>172.76288461538465</v>
      </c>
    </row>
    <row r="991">
      <c r="A991" t="str">
        <f>LEFT(B991,2)</f>
        <v>SR</v>
      </c>
      <c r="B991" t="str">
        <v>SR0198</v>
      </c>
      <c r="C991" t="str">
        <v>GEORGE A</v>
      </c>
      <c r="D991" t="str">
        <f>IF(E991="PRODUCTION","DIRECT","INDIRECT")</f>
        <v>INDIRECT</v>
      </c>
      <c r="E991" t="str">
        <v>ENGINEERING</v>
      </c>
      <c r="F991" t="str">
        <v>TBM - DC Preparation</v>
      </c>
      <c r="G991" t="str">
        <v>CATEGORY III</v>
      </c>
      <c r="H991">
        <v>9499.12</v>
      </c>
      <c r="I991">
        <v>7750.340000000001</v>
      </c>
      <c r="J991">
        <v>717.88</v>
      </c>
      <c r="K991" s="1">
        <f>SUM(H991:J991)</f>
        <v>17967.340000000004</v>
      </c>
      <c r="L991">
        <v>1950</v>
      </c>
      <c r="M991">
        <f>ROUNDUP(K991*3.25%,0)</f>
        <v>584</v>
      </c>
      <c r="N991">
        <f>IF(G991="CATEGORY II",38,IF(G991="CATEGORY III",39,37))*26</f>
        <v>1014</v>
      </c>
      <c r="O991" s="1">
        <f>SUM(K991:N991)</f>
        <v>21515.340000000004</v>
      </c>
      <c r="P991">
        <v>5095</v>
      </c>
      <c r="Q991" s="1">
        <f>P991+O991</f>
        <v>26610.340000000004</v>
      </c>
      <c r="S991" s="1">
        <f>O991/26</f>
        <v>827.513076923077</v>
      </c>
      <c r="T991" s="1">
        <f>K991/26/8*2</f>
        <v>172.76288461538465</v>
      </c>
    </row>
    <row r="992">
      <c r="A992" t="str">
        <f>LEFT(B992,2)</f>
        <v>SR</v>
      </c>
      <c r="B992" t="str">
        <v>SR0201</v>
      </c>
      <c r="C992" t="str">
        <v>MARI MUTHU P</v>
      </c>
      <c r="D992" t="str">
        <f>IF(E992="PRODUCTION","DIRECT","INDIRECT")</f>
        <v>INDIRECT</v>
      </c>
      <c r="E992" t="str">
        <v>TECHNICAL</v>
      </c>
      <c r="F992" t="str">
        <v>MFG - LAB ASSISTANT</v>
      </c>
      <c r="G992" t="str">
        <v>CATEGORY III</v>
      </c>
      <c r="H992">
        <v>9499.12</v>
      </c>
      <c r="I992">
        <v>7750.340000000001</v>
      </c>
      <c r="J992">
        <v>717.88</v>
      </c>
      <c r="K992" s="1">
        <f>SUM(H992:J992)</f>
        <v>17967.340000000004</v>
      </c>
      <c r="L992">
        <v>1950</v>
      </c>
      <c r="M992">
        <f>ROUNDUP(K992*3.25%,0)</f>
        <v>584</v>
      </c>
      <c r="N992">
        <f>IF(G992="CATEGORY II",38,IF(G992="CATEGORY III",39,37))*26</f>
        <v>1014</v>
      </c>
      <c r="O992" s="1">
        <f>SUM(K992:N992)</f>
        <v>21515.340000000004</v>
      </c>
      <c r="P992">
        <v>5095</v>
      </c>
      <c r="Q992" s="1">
        <f>P992+O992</f>
        <v>26610.340000000004</v>
      </c>
      <c r="S992" s="1">
        <f>O992/26</f>
        <v>827.513076923077</v>
      </c>
      <c r="T992" s="1">
        <f>K992/26/8*2</f>
        <v>172.76288461538465</v>
      </c>
    </row>
    <row r="993">
      <c r="A993" t="str">
        <f>LEFT(B993,2)</f>
        <v>SR</v>
      </c>
      <c r="B993" t="str">
        <v>SR0213</v>
      </c>
      <c r="C993" t="str">
        <v>LAKSHMANA BABU</v>
      </c>
      <c r="D993" t="str">
        <f>IF(E993="PRODUCTION","DIRECT","INDIRECT")</f>
        <v>INDIRECT</v>
      </c>
      <c r="E993" t="str">
        <v>ENGINEERING</v>
      </c>
      <c r="F993" t="str">
        <v>TBM - DC Preparation</v>
      </c>
      <c r="G993" t="str">
        <v>CATEGORY III</v>
      </c>
      <c r="H993">
        <v>9499.12</v>
      </c>
      <c r="I993">
        <v>7750.340000000001</v>
      </c>
      <c r="J993">
        <v>717.88</v>
      </c>
      <c r="K993" s="1">
        <f>SUM(H993:J993)</f>
        <v>17967.340000000004</v>
      </c>
      <c r="L993">
        <v>1950</v>
      </c>
      <c r="M993">
        <f>ROUNDUP(K993*3.25%,0)</f>
        <v>584</v>
      </c>
      <c r="N993">
        <f>IF(G993="CATEGORY II",38,IF(G993="CATEGORY III",39,37))*26</f>
        <v>1014</v>
      </c>
      <c r="O993" s="1">
        <f>SUM(K993:N993)</f>
        <v>21515.340000000004</v>
      </c>
      <c r="P993">
        <v>5095</v>
      </c>
      <c r="Q993" s="1">
        <f>P993+O993</f>
        <v>26610.340000000004</v>
      </c>
      <c r="S993" s="1">
        <f>O993/26</f>
        <v>827.513076923077</v>
      </c>
      <c r="T993" s="1">
        <f>K993/26/8*2</f>
        <v>172.76288461538465</v>
      </c>
    </row>
    <row r="994">
      <c r="A994" t="str">
        <f>LEFT(B994,2)</f>
        <v>SR</v>
      </c>
      <c r="B994" t="str">
        <v>SR0214</v>
      </c>
      <c r="C994" t="str">
        <v>MANIKANDAN C</v>
      </c>
      <c r="D994" t="str">
        <f>IF(E994="PRODUCTION","DIRECT","INDIRECT")</f>
        <v>INDIRECT</v>
      </c>
      <c r="E994" t="str">
        <v>ENGINEERING</v>
      </c>
      <c r="F994" t="str">
        <v>TBM - BD</v>
      </c>
      <c r="G994" t="str">
        <v>CATEGORY III</v>
      </c>
      <c r="H994">
        <v>9499.12</v>
      </c>
      <c r="I994">
        <v>7750.340000000001</v>
      </c>
      <c r="J994">
        <v>717.88</v>
      </c>
      <c r="K994" s="1">
        <f>SUM(H994:J994)</f>
        <v>17967.340000000004</v>
      </c>
      <c r="L994">
        <v>1950</v>
      </c>
      <c r="M994">
        <f>ROUNDUP(K994*3.25%,0)</f>
        <v>584</v>
      </c>
      <c r="N994">
        <f>IF(G994="CATEGORY II",38,IF(G994="CATEGORY III",39,37))*26</f>
        <v>1014</v>
      </c>
      <c r="O994" s="1">
        <f>SUM(K994:N994)</f>
        <v>21515.340000000004</v>
      </c>
      <c r="P994">
        <v>5095</v>
      </c>
      <c r="Q994" s="1">
        <f>P994+O994</f>
        <v>26610.340000000004</v>
      </c>
      <c r="S994" s="1">
        <f>O994/26</f>
        <v>827.513076923077</v>
      </c>
      <c r="T994" s="1">
        <f>K994/26/8*2</f>
        <v>172.76288461538465</v>
      </c>
    </row>
    <row r="995">
      <c r="A995" t="str">
        <f>LEFT(B995,2)</f>
        <v>SR</v>
      </c>
      <c r="B995" t="str">
        <v>SR0234</v>
      </c>
      <c r="C995" t="str">
        <v>MATHAVAN V</v>
      </c>
      <c r="D995" t="str">
        <f>IF(E995="PRODUCTION","DIRECT","INDIRECT")</f>
        <v>DIRECT</v>
      </c>
      <c r="E995" t="str">
        <v>PRODUCTION</v>
      </c>
      <c r="F995" t="str">
        <v>MIXING</v>
      </c>
      <c r="G995" t="str">
        <v>CATEGORY III</v>
      </c>
      <c r="H995">
        <v>9499.12</v>
      </c>
      <c r="I995">
        <v>7750.340000000001</v>
      </c>
      <c r="J995">
        <v>717.88</v>
      </c>
      <c r="K995" s="1">
        <f>SUM(H995:J995)</f>
        <v>17967.340000000004</v>
      </c>
      <c r="L995">
        <v>1950</v>
      </c>
      <c r="M995">
        <f>ROUNDUP(K995*3.25%,0)</f>
        <v>584</v>
      </c>
      <c r="N995">
        <f>IF(G995="CATEGORY II",38,IF(G995="CATEGORY III",39,37))*26</f>
        <v>1014</v>
      </c>
      <c r="O995" s="1">
        <f>SUM(K995:N995)</f>
        <v>21515.340000000004</v>
      </c>
      <c r="P995">
        <v>5095</v>
      </c>
      <c r="Q995" s="1">
        <f>P995+O995</f>
        <v>26610.340000000004</v>
      </c>
      <c r="S995" s="1">
        <f>O995/26</f>
        <v>827.513076923077</v>
      </c>
      <c r="T995" s="1">
        <f>K995/26/8*2</f>
        <v>172.76288461538465</v>
      </c>
    </row>
    <row r="996">
      <c r="A996" t="str">
        <f>LEFT(B996,2)</f>
        <v>SR</v>
      </c>
      <c r="B996" t="str">
        <v>SR0235</v>
      </c>
      <c r="C996" t="str">
        <v>RAMASAMY N</v>
      </c>
      <c r="D996" t="str">
        <f>IF(E996="PRODUCTION","DIRECT","INDIRECT")</f>
        <v>DIRECT</v>
      </c>
      <c r="E996" t="str">
        <v>PRODUCTION</v>
      </c>
      <c r="F996" t="str">
        <v>MIXING</v>
      </c>
      <c r="G996" t="str">
        <v>CATEGORY III</v>
      </c>
      <c r="H996">
        <v>9499.12</v>
      </c>
      <c r="I996">
        <v>7750.340000000001</v>
      </c>
      <c r="J996">
        <v>717.88</v>
      </c>
      <c r="K996" s="1">
        <f>SUM(H996:J996)</f>
        <v>17967.340000000004</v>
      </c>
      <c r="L996">
        <v>1950</v>
      </c>
      <c r="M996">
        <f>ROUNDUP(K996*3.25%,0)</f>
        <v>584</v>
      </c>
      <c r="N996">
        <f>IF(G996="CATEGORY II",38,IF(G996="CATEGORY III",39,37))*26</f>
        <v>1014</v>
      </c>
      <c r="O996" s="1">
        <f>SUM(K996:N996)</f>
        <v>21515.340000000004</v>
      </c>
      <c r="P996">
        <v>5095</v>
      </c>
      <c r="Q996" s="1">
        <f>P996+O996</f>
        <v>26610.340000000004</v>
      </c>
      <c r="S996" s="1">
        <f>O996/26</f>
        <v>827.513076923077</v>
      </c>
      <c r="T996" s="1">
        <f>K996/26/8*2</f>
        <v>172.76288461538465</v>
      </c>
    </row>
    <row r="997">
      <c r="A997" t="str">
        <f>LEFT(B997,2)</f>
        <v>SR</v>
      </c>
      <c r="B997" t="str">
        <v>SR0242</v>
      </c>
      <c r="C997" t="str">
        <v>SORNAKUMAR N</v>
      </c>
      <c r="D997" t="str">
        <f>IF(E997="PRODUCTION","DIRECT","INDIRECT")</f>
        <v>DIRECT</v>
      </c>
      <c r="E997" t="str">
        <v>PRODUCTION</v>
      </c>
      <c r="F997" t="str">
        <v>TYRE BUILDING-P2</v>
      </c>
      <c r="G997" t="str">
        <v>CATEGORY III</v>
      </c>
      <c r="H997">
        <v>9499.12</v>
      </c>
      <c r="I997">
        <v>7750.340000000001</v>
      </c>
      <c r="J997">
        <v>717.88</v>
      </c>
      <c r="K997" s="1">
        <f>SUM(H997:J997)</f>
        <v>17967.340000000004</v>
      </c>
      <c r="L997">
        <v>1950</v>
      </c>
      <c r="M997">
        <f>ROUNDUP(K997*3.25%,0)</f>
        <v>584</v>
      </c>
      <c r="N997">
        <f>IF(G997="CATEGORY II",38,IF(G997="CATEGORY III",39,37))*26</f>
        <v>1014</v>
      </c>
      <c r="O997" s="1">
        <f>SUM(K997:N997)</f>
        <v>21515.340000000004</v>
      </c>
      <c r="P997">
        <v>5095</v>
      </c>
      <c r="Q997" s="1">
        <f>P997+O997</f>
        <v>26610.340000000004</v>
      </c>
      <c r="S997" s="1">
        <f>O997/26</f>
        <v>827.513076923077</v>
      </c>
      <c r="T997" s="1">
        <f>K997/26/8*2</f>
        <v>172.76288461538465</v>
      </c>
    </row>
    <row r="998">
      <c r="A998" t="str">
        <f>LEFT(B998,2)</f>
        <v>SR</v>
      </c>
      <c r="B998" t="str">
        <v>SR0243</v>
      </c>
      <c r="C998" t="str">
        <v>KURUCHUDAYAR K</v>
      </c>
      <c r="D998" t="str">
        <f>IF(E998="PRODUCTION","DIRECT","INDIRECT")</f>
        <v>DIRECT</v>
      </c>
      <c r="E998" t="str">
        <v>PRODUCTION</v>
      </c>
      <c r="F998" t="str">
        <v>MIXING</v>
      </c>
      <c r="G998" t="str">
        <v>CATEGORY III</v>
      </c>
      <c r="H998">
        <v>9499.12</v>
      </c>
      <c r="I998">
        <v>7750.340000000001</v>
      </c>
      <c r="J998">
        <v>717.88</v>
      </c>
      <c r="K998" s="1">
        <f>SUM(H998:J998)</f>
        <v>17967.340000000004</v>
      </c>
      <c r="L998">
        <v>1950</v>
      </c>
      <c r="M998">
        <f>ROUNDUP(K998*3.25%,0)</f>
        <v>584</v>
      </c>
      <c r="N998">
        <f>IF(G998="CATEGORY II",38,IF(G998="CATEGORY III",39,37))*26</f>
        <v>1014</v>
      </c>
      <c r="O998" s="1">
        <f>SUM(K998:N998)</f>
        <v>21515.340000000004</v>
      </c>
      <c r="P998">
        <v>5095</v>
      </c>
      <c r="Q998" s="1">
        <f>P998+O998</f>
        <v>26610.340000000004</v>
      </c>
      <c r="S998" s="1">
        <f>O998/26</f>
        <v>827.513076923077</v>
      </c>
      <c r="T998" s="1">
        <f>K998/26/8*2</f>
        <v>172.76288461538465</v>
      </c>
    </row>
    <row r="999">
      <c r="A999" t="str">
        <f>LEFT(B999,2)</f>
        <v>SR</v>
      </c>
      <c r="B999" t="str">
        <v>SR0246</v>
      </c>
      <c r="C999" t="str">
        <v>KARUVELAMUTHU C</v>
      </c>
      <c r="D999" t="str">
        <f>IF(E999="PRODUCTION","DIRECT","INDIRECT")</f>
        <v>DIRECT</v>
      </c>
      <c r="E999" t="str">
        <v>PRODUCTION</v>
      </c>
      <c r="F999" t="str">
        <v>TYRE BUILDING-P3</v>
      </c>
      <c r="G999" t="str">
        <v>CATEGORY III</v>
      </c>
      <c r="H999">
        <v>9499.12</v>
      </c>
      <c r="I999">
        <v>7750.340000000001</v>
      </c>
      <c r="J999">
        <v>717.88</v>
      </c>
      <c r="K999" s="1">
        <f>SUM(H999:J999)</f>
        <v>17967.340000000004</v>
      </c>
      <c r="L999">
        <v>1950</v>
      </c>
      <c r="M999">
        <f>ROUNDUP(K999*3.25%,0)</f>
        <v>584</v>
      </c>
      <c r="N999">
        <f>IF(G999="CATEGORY II",38,IF(G999="CATEGORY III",39,37))*26</f>
        <v>1014</v>
      </c>
      <c r="O999" s="1">
        <f>SUM(K999:N999)</f>
        <v>21515.340000000004</v>
      </c>
      <c r="P999">
        <v>5095</v>
      </c>
      <c r="Q999" s="1">
        <f>P999+O999</f>
        <v>26610.340000000004</v>
      </c>
      <c r="S999" s="1">
        <f>O999/26</f>
        <v>827.513076923077</v>
      </c>
      <c r="T999" s="1">
        <f>K999/26/8*2</f>
        <v>172.76288461538465</v>
      </c>
    </row>
    <row r="1000">
      <c r="A1000" t="str">
        <f>LEFT(B1000,2)</f>
        <v>SR</v>
      </c>
      <c r="B1000" t="str">
        <v>SR0258</v>
      </c>
      <c r="C1000" t="str">
        <v>PONRAJKUMAR J</v>
      </c>
      <c r="D1000" t="str">
        <f>IF(E1000="PRODUCTION","DIRECT","INDIRECT")</f>
        <v>DIRECT</v>
      </c>
      <c r="E1000" t="str">
        <v>PRODUCTION</v>
      </c>
      <c r="F1000" t="str">
        <v>TYRE CURING</v>
      </c>
      <c r="G1000" t="str">
        <v>CATEGORY III</v>
      </c>
      <c r="H1000">
        <v>9499.12</v>
      </c>
      <c r="I1000">
        <v>7750.340000000001</v>
      </c>
      <c r="J1000">
        <v>717.88</v>
      </c>
      <c r="K1000" s="1">
        <f>SUM(H1000:J1000)</f>
        <v>17967.340000000004</v>
      </c>
      <c r="L1000">
        <v>1950</v>
      </c>
      <c r="M1000">
        <f>ROUNDUP(K1000*3.25%,0)</f>
        <v>584</v>
      </c>
      <c r="N1000">
        <f>IF(G1000="CATEGORY II",38,IF(G1000="CATEGORY III",39,37))*26</f>
        <v>1014</v>
      </c>
      <c r="O1000" s="1">
        <f>SUM(K1000:N1000)</f>
        <v>21515.340000000004</v>
      </c>
      <c r="P1000">
        <v>5095</v>
      </c>
      <c r="Q1000" s="1">
        <f>P1000+O1000</f>
        <v>26610.340000000004</v>
      </c>
      <c r="S1000" s="1">
        <f>O1000/26</f>
        <v>827.513076923077</v>
      </c>
      <c r="T1000" s="1">
        <f>K1000/26/8*2</f>
        <v>172.76288461538465</v>
      </c>
    </row>
    <row r="1001">
      <c r="A1001" t="str">
        <f>LEFT(B1001,2)</f>
        <v>SR</v>
      </c>
      <c r="B1001" t="str">
        <v>SR0268</v>
      </c>
      <c r="C1001" t="str">
        <v>MUTHUSAMY P</v>
      </c>
      <c r="D1001" t="str">
        <f>IF(E1001="PRODUCTION","DIRECT","INDIRECT")</f>
        <v>INDIRECT</v>
      </c>
      <c r="E1001" t="str">
        <v>ENGINEERING</v>
      </c>
      <c r="F1001" t="str">
        <v>EEI-TBM</v>
      </c>
      <c r="G1001" t="str">
        <v>CATEGORY III</v>
      </c>
      <c r="H1001">
        <v>9499.12</v>
      </c>
      <c r="I1001">
        <v>7750.340000000001</v>
      </c>
      <c r="J1001">
        <v>717.88</v>
      </c>
      <c r="K1001" s="1">
        <f>SUM(H1001:J1001)</f>
        <v>17967.340000000004</v>
      </c>
      <c r="L1001">
        <v>1950</v>
      </c>
      <c r="M1001">
        <f>ROUNDUP(K1001*3.25%,0)</f>
        <v>584</v>
      </c>
      <c r="N1001">
        <f>IF(G1001="CATEGORY II",38,IF(G1001="CATEGORY III",39,37))*26</f>
        <v>1014</v>
      </c>
      <c r="O1001" s="1">
        <f>SUM(K1001:N1001)</f>
        <v>21515.340000000004</v>
      </c>
      <c r="P1001">
        <v>5095</v>
      </c>
      <c r="Q1001" s="1">
        <f>P1001+O1001</f>
        <v>26610.340000000004</v>
      </c>
      <c r="S1001" s="1">
        <f>O1001/26</f>
        <v>827.513076923077</v>
      </c>
      <c r="T1001" s="1">
        <f>K1001/26/8*2</f>
        <v>172.76288461538465</v>
      </c>
    </row>
    <row r="1002">
      <c r="A1002" t="str">
        <f>LEFT(B1002,2)</f>
        <v>SR</v>
      </c>
      <c r="B1002" t="str">
        <v>SR0272</v>
      </c>
      <c r="C1002" t="str">
        <v>BALAMURUGAN P</v>
      </c>
      <c r="D1002" t="str">
        <f>IF(E1002="PRODUCTION","DIRECT","INDIRECT")</f>
        <v>DIRECT</v>
      </c>
      <c r="E1002" t="str">
        <v>PRODUCTION</v>
      </c>
      <c r="F1002" t="str">
        <v>BAND BUILDING-P2</v>
      </c>
      <c r="G1002" t="str">
        <v>CATEGORY III</v>
      </c>
      <c r="H1002">
        <v>9499.12</v>
      </c>
      <c r="I1002">
        <v>7750.340000000001</v>
      </c>
      <c r="J1002">
        <v>717.88</v>
      </c>
      <c r="K1002" s="1">
        <f>SUM(H1002:J1002)</f>
        <v>17967.340000000004</v>
      </c>
      <c r="L1002">
        <v>1950</v>
      </c>
      <c r="M1002">
        <f>ROUNDUP(K1002*3.25%,0)</f>
        <v>584</v>
      </c>
      <c r="N1002">
        <f>IF(G1002="CATEGORY II",38,IF(G1002="CATEGORY III",39,37))*26</f>
        <v>1014</v>
      </c>
      <c r="O1002" s="1">
        <f>SUM(K1002:N1002)</f>
        <v>21515.340000000004</v>
      </c>
      <c r="P1002">
        <v>5095</v>
      </c>
      <c r="Q1002" s="1">
        <f>P1002+O1002</f>
        <v>26610.340000000004</v>
      </c>
      <c r="S1002" s="1">
        <f>O1002/26</f>
        <v>827.513076923077</v>
      </c>
      <c r="T1002" s="1">
        <f>K1002/26/8*2</f>
        <v>172.76288461538465</v>
      </c>
    </row>
    <row r="1003">
      <c r="A1003" t="str">
        <f>LEFT(B1003,2)</f>
        <v>SR</v>
      </c>
      <c r="B1003" t="str">
        <v>SR0291</v>
      </c>
      <c r="C1003" t="str">
        <v>ANAND RAJ P</v>
      </c>
      <c r="D1003" t="str">
        <f>IF(E1003="PRODUCTION","DIRECT","INDIRECT")</f>
        <v>DIRECT</v>
      </c>
      <c r="E1003" t="str">
        <v>PRODUCTION</v>
      </c>
      <c r="F1003" t="str">
        <v>TYRE CURING</v>
      </c>
      <c r="G1003" t="str">
        <v>CATEGORY III</v>
      </c>
      <c r="H1003">
        <v>9499.12</v>
      </c>
      <c r="I1003">
        <v>7750.340000000001</v>
      </c>
      <c r="J1003">
        <v>717.88</v>
      </c>
      <c r="K1003" s="1">
        <f>SUM(H1003:J1003)</f>
        <v>17967.340000000004</v>
      </c>
      <c r="L1003">
        <v>1950</v>
      </c>
      <c r="M1003">
        <f>ROUNDUP(K1003*3.25%,0)</f>
        <v>584</v>
      </c>
      <c r="N1003">
        <f>IF(G1003="CATEGORY II",38,IF(G1003="CATEGORY III",39,37))*26</f>
        <v>1014</v>
      </c>
      <c r="O1003" s="1">
        <f>SUM(K1003:N1003)</f>
        <v>21515.340000000004</v>
      </c>
      <c r="P1003">
        <v>5095</v>
      </c>
      <c r="Q1003" s="1">
        <f>P1003+O1003</f>
        <v>26610.340000000004</v>
      </c>
      <c r="S1003" s="1">
        <f>O1003/26</f>
        <v>827.513076923077</v>
      </c>
      <c r="T1003" s="1">
        <f>K1003/26/8*2</f>
        <v>172.76288461538465</v>
      </c>
    </row>
    <row r="1004">
      <c r="A1004" t="str">
        <f>LEFT(B1004,2)</f>
        <v>SR</v>
      </c>
      <c r="B1004" t="str">
        <v>SR0297</v>
      </c>
      <c r="C1004" t="str">
        <v>BALA SUBRAMANIAN M</v>
      </c>
      <c r="D1004" t="str">
        <f>IF(E1004="PRODUCTION","DIRECT","INDIRECT")</f>
        <v>DIRECT</v>
      </c>
      <c r="E1004" t="str">
        <v>PRODUCTION</v>
      </c>
      <c r="F1004" t="str">
        <v>TYRE BUILDING-P2</v>
      </c>
      <c r="G1004" t="str">
        <v>CATEGORY III</v>
      </c>
      <c r="H1004">
        <v>9499.12</v>
      </c>
      <c r="I1004">
        <v>7750.340000000001</v>
      </c>
      <c r="J1004">
        <v>717.88</v>
      </c>
      <c r="K1004" s="1">
        <f>SUM(H1004:J1004)</f>
        <v>17967.340000000004</v>
      </c>
      <c r="L1004">
        <v>1950</v>
      </c>
      <c r="M1004">
        <f>ROUNDUP(K1004*3.25%,0)</f>
        <v>584</v>
      </c>
      <c r="N1004">
        <f>IF(G1004="CATEGORY II",38,IF(G1004="CATEGORY III",39,37))*26</f>
        <v>1014</v>
      </c>
      <c r="O1004" s="1">
        <f>SUM(K1004:N1004)</f>
        <v>21515.340000000004</v>
      </c>
      <c r="P1004">
        <v>5095</v>
      </c>
      <c r="Q1004" s="1">
        <f>P1004+O1004</f>
        <v>26610.340000000004</v>
      </c>
      <c r="S1004" s="1">
        <f>O1004/26</f>
        <v>827.513076923077</v>
      </c>
      <c r="T1004" s="1">
        <f>K1004/26/8*2</f>
        <v>172.76288461538465</v>
      </c>
    </row>
    <row r="1005">
      <c r="A1005" t="str">
        <f>LEFT(B1005,2)</f>
        <v>SR</v>
      </c>
      <c r="B1005" t="str">
        <v>SR0300</v>
      </c>
      <c r="C1005" t="str">
        <v>RAVI G</v>
      </c>
      <c r="D1005" t="str">
        <f>IF(E1005="PRODUCTION","DIRECT","INDIRECT")</f>
        <v>DIRECT</v>
      </c>
      <c r="E1005" t="str">
        <v>PRODUCTION</v>
      </c>
      <c r="F1005" t="str">
        <v>MIXING</v>
      </c>
      <c r="G1005" t="str">
        <v>CATEGORY III</v>
      </c>
      <c r="H1005">
        <v>9499.12</v>
      </c>
      <c r="I1005">
        <v>7750.340000000001</v>
      </c>
      <c r="J1005">
        <v>717.88</v>
      </c>
      <c r="K1005" s="1">
        <f>SUM(H1005:J1005)</f>
        <v>17967.340000000004</v>
      </c>
      <c r="L1005">
        <v>1950</v>
      </c>
      <c r="M1005">
        <f>ROUNDUP(K1005*3.25%,0)</f>
        <v>584</v>
      </c>
      <c r="N1005">
        <f>IF(G1005="CATEGORY II",38,IF(G1005="CATEGORY III",39,37))*26</f>
        <v>1014</v>
      </c>
      <c r="O1005" s="1">
        <f>SUM(K1005:N1005)</f>
        <v>21515.340000000004</v>
      </c>
      <c r="P1005">
        <v>5095</v>
      </c>
      <c r="Q1005" s="1">
        <f>P1005+O1005</f>
        <v>26610.340000000004</v>
      </c>
      <c r="S1005" s="1">
        <f>O1005/26</f>
        <v>827.513076923077</v>
      </c>
      <c r="T1005" s="1">
        <f>K1005/26/8*2</f>
        <v>172.76288461538465</v>
      </c>
    </row>
    <row r="1006">
      <c r="A1006" t="str">
        <f>LEFT(B1006,2)</f>
        <v>SR</v>
      </c>
      <c r="B1006" t="str">
        <v>SR0320</v>
      </c>
      <c r="C1006" t="str">
        <v>PREMKUMAR P</v>
      </c>
      <c r="D1006" t="str">
        <f>IF(E1006="PRODUCTION","DIRECT","INDIRECT")</f>
        <v>INDIRECT</v>
      </c>
      <c r="E1006" t="str">
        <v>QUALITY CONTROL</v>
      </c>
      <c r="F1006" t="str">
        <v>Final Finish QA</v>
      </c>
      <c r="G1006" t="str">
        <v>CATEGORY III</v>
      </c>
      <c r="H1006">
        <v>9499.12</v>
      </c>
      <c r="I1006">
        <v>7750.340000000001</v>
      </c>
      <c r="J1006">
        <v>607.88</v>
      </c>
      <c r="K1006" s="1">
        <f>SUM(H1006:J1006)</f>
        <v>17857.340000000004</v>
      </c>
      <c r="L1006">
        <v>1950</v>
      </c>
      <c r="M1006">
        <f>ROUNDUP(K1006*3.25%,0)</f>
        <v>581</v>
      </c>
      <c r="N1006">
        <f>IF(G1006="CATEGORY II",38,IF(G1006="CATEGORY III",39,37))*26</f>
        <v>1014</v>
      </c>
      <c r="O1006" s="1">
        <f>SUM(K1006:N1006)</f>
        <v>21402.340000000004</v>
      </c>
      <c r="P1006">
        <v>4755</v>
      </c>
      <c r="Q1006" s="1">
        <f>P1006+O1006</f>
        <v>26157.340000000004</v>
      </c>
      <c r="S1006" s="1">
        <f>O1006/26</f>
        <v>823.1669230769232</v>
      </c>
      <c r="T1006" s="1">
        <f>K1006/26/8*2</f>
        <v>171.70519230769236</v>
      </c>
    </row>
    <row r="1007">
      <c r="A1007" t="str">
        <f>LEFT(B1007,2)</f>
        <v>SR</v>
      </c>
      <c r="B1007" t="str">
        <v>SR0321</v>
      </c>
      <c r="C1007" t="str">
        <v>KIDIYOUNBRAPU A</v>
      </c>
      <c r="D1007" t="str">
        <f>IF(E1007="PRODUCTION","DIRECT","INDIRECT")</f>
        <v>DIRECT</v>
      </c>
      <c r="E1007" t="str">
        <v>PRODUCTION</v>
      </c>
      <c r="F1007" t="str">
        <v>TYRE BUILDING-P2</v>
      </c>
      <c r="G1007" t="str">
        <v>CATEGORY III</v>
      </c>
      <c r="H1007">
        <v>9499.12</v>
      </c>
      <c r="I1007">
        <v>7750.340000000001</v>
      </c>
      <c r="J1007">
        <v>607.88</v>
      </c>
      <c r="K1007" s="1">
        <f>SUM(H1007:J1007)</f>
        <v>17857.340000000004</v>
      </c>
      <c r="L1007">
        <v>1950</v>
      </c>
      <c r="M1007">
        <f>ROUNDUP(K1007*3.25%,0)</f>
        <v>581</v>
      </c>
      <c r="N1007">
        <f>IF(G1007="CATEGORY II",38,IF(G1007="CATEGORY III",39,37))*26</f>
        <v>1014</v>
      </c>
      <c r="O1007" s="1">
        <f>SUM(K1007:N1007)</f>
        <v>21402.340000000004</v>
      </c>
      <c r="P1007">
        <v>4755</v>
      </c>
      <c r="Q1007" s="1">
        <f>P1007+O1007</f>
        <v>26157.340000000004</v>
      </c>
      <c r="S1007" s="1">
        <f>O1007/26</f>
        <v>823.1669230769232</v>
      </c>
      <c r="T1007" s="1">
        <f>K1007/26/8*2</f>
        <v>171.70519230769236</v>
      </c>
    </row>
    <row r="1008">
      <c r="A1008" t="str">
        <f>LEFT(B1008,2)</f>
        <v>SR</v>
      </c>
      <c r="B1008" t="str">
        <v>SR0323</v>
      </c>
      <c r="C1008" t="str">
        <v>GIFSTAN DANIEL D</v>
      </c>
      <c r="D1008" t="str">
        <f>IF(E1008="PRODUCTION","DIRECT","INDIRECT")</f>
        <v>INDIRECT</v>
      </c>
      <c r="E1008" t="str">
        <v>ENGINEERING</v>
      </c>
      <c r="F1008" t="str">
        <v>TCM - BD</v>
      </c>
      <c r="G1008" t="str">
        <v>CATEGORY III</v>
      </c>
      <c r="H1008">
        <v>9499.12</v>
      </c>
      <c r="I1008">
        <v>7750.340000000001</v>
      </c>
      <c r="J1008">
        <v>607.88</v>
      </c>
      <c r="K1008" s="1">
        <f>SUM(H1008:J1008)</f>
        <v>17857.340000000004</v>
      </c>
      <c r="L1008">
        <v>1950</v>
      </c>
      <c r="M1008">
        <f>ROUNDUP(K1008*3.25%,0)</f>
        <v>581</v>
      </c>
      <c r="N1008">
        <f>IF(G1008="CATEGORY II",38,IF(G1008="CATEGORY III",39,37))*26</f>
        <v>1014</v>
      </c>
      <c r="O1008" s="1">
        <f>SUM(K1008:N1008)</f>
        <v>21402.340000000004</v>
      </c>
      <c r="P1008">
        <v>4755</v>
      </c>
      <c r="Q1008" s="1">
        <f>P1008+O1008</f>
        <v>26157.340000000004</v>
      </c>
      <c r="S1008" s="1">
        <f>O1008/26</f>
        <v>823.1669230769232</v>
      </c>
      <c r="T1008" s="1">
        <f>K1008/26/8*2</f>
        <v>171.70519230769236</v>
      </c>
    </row>
    <row r="1009">
      <c r="A1009" t="str">
        <f>LEFT(B1009,2)</f>
        <v>SR</v>
      </c>
      <c r="B1009" t="str">
        <v>SR0364</v>
      </c>
      <c r="C1009" t="str">
        <v>PRABAKARAN S</v>
      </c>
      <c r="D1009" t="str">
        <f>IF(E1009="PRODUCTION","DIRECT","INDIRECT")</f>
        <v>DIRECT</v>
      </c>
      <c r="E1009" t="str">
        <v>PRODUCTION</v>
      </c>
      <c r="F1009" t="str">
        <v>TYRE CURING</v>
      </c>
      <c r="G1009" t="str">
        <v>CATEGORY III</v>
      </c>
      <c r="H1009">
        <v>9499.12</v>
      </c>
      <c r="I1009">
        <v>7750.340000000001</v>
      </c>
      <c r="J1009">
        <v>607.88</v>
      </c>
      <c r="K1009" s="1">
        <f>SUM(H1009:J1009)</f>
        <v>17857.340000000004</v>
      </c>
      <c r="L1009">
        <v>1950</v>
      </c>
      <c r="M1009">
        <f>ROUNDUP(K1009*3.25%,0)</f>
        <v>581</v>
      </c>
      <c r="N1009">
        <f>IF(G1009="CATEGORY II",38,IF(G1009="CATEGORY III",39,37))*26</f>
        <v>1014</v>
      </c>
      <c r="O1009" s="1">
        <f>SUM(K1009:N1009)</f>
        <v>21402.340000000004</v>
      </c>
      <c r="P1009">
        <v>4755</v>
      </c>
      <c r="Q1009" s="1">
        <f>P1009+O1009</f>
        <v>26157.340000000004</v>
      </c>
      <c r="S1009" s="1">
        <f>O1009/26</f>
        <v>823.1669230769232</v>
      </c>
      <c r="T1009" s="1">
        <f>K1009/26/8*2</f>
        <v>171.70519230769236</v>
      </c>
    </row>
    <row r="1010">
      <c r="A1010" t="str">
        <f>LEFT(B1010,2)</f>
        <v>SR</v>
      </c>
      <c r="B1010" t="str">
        <v>SR0375</v>
      </c>
      <c r="C1010" t="str">
        <v>RAJ P</v>
      </c>
      <c r="D1010" t="str">
        <f>IF(E1010="PRODUCTION","DIRECT","INDIRECT")</f>
        <v>DIRECT</v>
      </c>
      <c r="E1010" t="str">
        <v>PRODUCTION</v>
      </c>
      <c r="F1010" t="str">
        <v>BIAS CUTTING-4</v>
      </c>
      <c r="G1010" t="str">
        <v>CATEGORY III</v>
      </c>
      <c r="H1010">
        <v>9499.12</v>
      </c>
      <c r="I1010">
        <v>7750.340000000001</v>
      </c>
      <c r="J1010">
        <v>607.88</v>
      </c>
      <c r="K1010" s="1">
        <f>SUM(H1010:J1010)</f>
        <v>17857.340000000004</v>
      </c>
      <c r="L1010">
        <v>1950</v>
      </c>
      <c r="M1010">
        <f>ROUNDUP(K1010*3.25%,0)</f>
        <v>581</v>
      </c>
      <c r="N1010">
        <f>IF(G1010="CATEGORY II",38,IF(G1010="CATEGORY III",39,37))*26</f>
        <v>1014</v>
      </c>
      <c r="O1010" s="1">
        <f>SUM(K1010:N1010)</f>
        <v>21402.340000000004</v>
      </c>
      <c r="P1010">
        <v>4755</v>
      </c>
      <c r="Q1010" s="1">
        <f>P1010+O1010</f>
        <v>26157.340000000004</v>
      </c>
      <c r="S1010" s="1">
        <f>O1010/26</f>
        <v>823.1669230769232</v>
      </c>
      <c r="T1010" s="1">
        <f>K1010/26/8*2</f>
        <v>171.70519230769236</v>
      </c>
    </row>
    <row r="1011">
      <c r="A1011" t="str">
        <f>LEFT(B1011,2)</f>
        <v>SR</v>
      </c>
      <c r="B1011" t="str">
        <v>SR0377</v>
      </c>
      <c r="C1011" t="str">
        <v>ESAKKI RAJA V</v>
      </c>
      <c r="D1011" t="str">
        <f>IF(E1011="PRODUCTION","DIRECT","INDIRECT")</f>
        <v>DIRECT</v>
      </c>
      <c r="E1011" t="str">
        <v>PRODUCTION</v>
      </c>
      <c r="F1011" t="str">
        <v>TYRE CURING</v>
      </c>
      <c r="G1011" t="str">
        <v>CATEGORY III</v>
      </c>
      <c r="H1011">
        <v>9499.12</v>
      </c>
      <c r="I1011">
        <v>7750.340000000001</v>
      </c>
      <c r="J1011">
        <v>607.88</v>
      </c>
      <c r="K1011" s="1">
        <f>SUM(H1011:J1011)</f>
        <v>17857.340000000004</v>
      </c>
      <c r="L1011">
        <v>1950</v>
      </c>
      <c r="M1011">
        <f>ROUNDUP(K1011*3.25%,0)</f>
        <v>581</v>
      </c>
      <c r="N1011">
        <f>IF(G1011="CATEGORY II",38,IF(G1011="CATEGORY III",39,37))*26</f>
        <v>1014</v>
      </c>
      <c r="O1011" s="1">
        <f>SUM(K1011:N1011)</f>
        <v>21402.340000000004</v>
      </c>
      <c r="P1011">
        <v>4755</v>
      </c>
      <c r="Q1011" s="1">
        <f>P1011+O1011</f>
        <v>26157.340000000004</v>
      </c>
      <c r="S1011" s="1">
        <f>O1011/26</f>
        <v>823.1669230769232</v>
      </c>
      <c r="T1011" s="1">
        <f>K1011/26/8*2</f>
        <v>171.70519230769236</v>
      </c>
    </row>
    <row r="1012">
      <c r="A1012" t="str">
        <f>LEFT(B1012,2)</f>
        <v>SR</v>
      </c>
      <c r="B1012" t="str">
        <v>SR0391</v>
      </c>
      <c r="C1012" t="str">
        <v>SELVA KUMAR M</v>
      </c>
      <c r="D1012" t="str">
        <f>IF(E1012="PRODUCTION","DIRECT","INDIRECT")</f>
        <v>DIRECT</v>
      </c>
      <c r="E1012" t="str">
        <v>PRODUCTION</v>
      </c>
      <c r="F1012" t="str">
        <v>TYRE CURING</v>
      </c>
      <c r="G1012" t="str">
        <v>CATEGORY III</v>
      </c>
      <c r="H1012">
        <v>9499.12</v>
      </c>
      <c r="I1012">
        <v>7750.340000000001</v>
      </c>
      <c r="J1012">
        <v>607.88</v>
      </c>
      <c r="K1012" s="1">
        <f>SUM(H1012:J1012)</f>
        <v>17857.340000000004</v>
      </c>
      <c r="L1012">
        <v>1950</v>
      </c>
      <c r="M1012">
        <f>ROUNDUP(K1012*3.25%,0)</f>
        <v>581</v>
      </c>
      <c r="N1012">
        <f>IF(G1012="CATEGORY II",38,IF(G1012="CATEGORY III",39,37))*26</f>
        <v>1014</v>
      </c>
      <c r="O1012" s="1">
        <f>SUM(K1012:N1012)</f>
        <v>21402.340000000004</v>
      </c>
      <c r="P1012">
        <v>4755</v>
      </c>
      <c r="Q1012" s="1">
        <f>P1012+O1012</f>
        <v>26157.340000000004</v>
      </c>
      <c r="S1012" s="1">
        <f>O1012/26</f>
        <v>823.1669230769232</v>
      </c>
      <c r="T1012" s="1">
        <f>K1012/26/8*2</f>
        <v>171.70519230769236</v>
      </c>
    </row>
    <row r="1013">
      <c r="A1013" t="str">
        <f>LEFT(B1013,2)</f>
        <v>SR</v>
      </c>
      <c r="B1013" t="str">
        <v>SR0401</v>
      </c>
      <c r="C1013" t="str">
        <v>VELMURUGAN N</v>
      </c>
      <c r="D1013" t="str">
        <f>IF(E1013="PRODUCTION","DIRECT","INDIRECT")</f>
        <v>DIRECT</v>
      </c>
      <c r="E1013" t="str">
        <v>PRODUCTION</v>
      </c>
      <c r="F1013" t="str">
        <v>TYRE CURING</v>
      </c>
      <c r="G1013" t="str">
        <v>CATEGORY III</v>
      </c>
      <c r="H1013">
        <v>9499.12</v>
      </c>
      <c r="I1013">
        <v>7750.340000000001</v>
      </c>
      <c r="J1013">
        <v>607.88</v>
      </c>
      <c r="K1013" s="1">
        <f>SUM(H1013:J1013)</f>
        <v>17857.340000000004</v>
      </c>
      <c r="L1013">
        <v>1950</v>
      </c>
      <c r="M1013">
        <f>ROUNDUP(K1013*3.25%,0)</f>
        <v>581</v>
      </c>
      <c r="N1013">
        <f>IF(G1013="CATEGORY II",38,IF(G1013="CATEGORY III",39,37))*26</f>
        <v>1014</v>
      </c>
      <c r="O1013" s="1">
        <f>SUM(K1013:N1013)</f>
        <v>21402.340000000004</v>
      </c>
      <c r="P1013">
        <v>4755</v>
      </c>
      <c r="Q1013" s="1">
        <f>P1013+O1013</f>
        <v>26157.340000000004</v>
      </c>
      <c r="S1013" s="1">
        <f>O1013/26</f>
        <v>823.1669230769232</v>
      </c>
      <c r="T1013" s="1">
        <f>K1013/26/8*2</f>
        <v>171.70519230769236</v>
      </c>
    </row>
    <row r="1014">
      <c r="A1014" t="str">
        <f>LEFT(B1014,2)</f>
        <v>SR</v>
      </c>
      <c r="B1014" t="str">
        <v>SR0414</v>
      </c>
      <c r="C1014" t="str">
        <v>MUTHU MARI K</v>
      </c>
      <c r="D1014" t="str">
        <f>IF(E1014="PRODUCTION","DIRECT","INDIRECT")</f>
        <v>INDIRECT</v>
      </c>
      <c r="E1014" t="str">
        <v>ENGINEERING</v>
      </c>
      <c r="F1014" t="str">
        <v>TBM - BD</v>
      </c>
      <c r="G1014" t="str">
        <v>CATEGORY III</v>
      </c>
      <c r="H1014">
        <v>9499.12</v>
      </c>
      <c r="I1014">
        <v>7750.340000000001</v>
      </c>
      <c r="J1014">
        <v>717.88</v>
      </c>
      <c r="K1014" s="1">
        <f>SUM(H1014:J1014)</f>
        <v>17967.340000000004</v>
      </c>
      <c r="L1014">
        <v>1950</v>
      </c>
      <c r="M1014">
        <f>ROUNDUP(K1014*3.25%,0)</f>
        <v>584</v>
      </c>
      <c r="N1014">
        <f>IF(G1014="CATEGORY II",38,IF(G1014="CATEGORY III",39,37))*26</f>
        <v>1014</v>
      </c>
      <c r="O1014" s="1">
        <f>SUM(K1014:N1014)</f>
        <v>21515.340000000004</v>
      </c>
      <c r="P1014">
        <v>5095</v>
      </c>
      <c r="Q1014" s="1">
        <f>P1014+O1014</f>
        <v>26610.340000000004</v>
      </c>
      <c r="S1014" s="1">
        <f>O1014/26</f>
        <v>827.513076923077</v>
      </c>
      <c r="T1014" s="1">
        <f>K1014/26/8*2</f>
        <v>172.76288461538465</v>
      </c>
    </row>
    <row r="1015">
      <c r="A1015" t="str">
        <f>LEFT(B1015,2)</f>
        <v>SR</v>
      </c>
      <c r="B1015" t="str">
        <v>SR0473</v>
      </c>
      <c r="C1015" t="str">
        <v>BASKAR S</v>
      </c>
      <c r="D1015" t="str">
        <f>IF(E1015="PRODUCTION","DIRECT","INDIRECT")</f>
        <v>INDIRECT</v>
      </c>
      <c r="E1015" t="str">
        <v>COMMERCIAL</v>
      </c>
      <c r="F1015" t="str">
        <v>MATERIAL HANDLING STORES</v>
      </c>
      <c r="G1015" t="str">
        <v>CATEGORY III</v>
      </c>
      <c r="H1015">
        <v>9499.12</v>
      </c>
      <c r="I1015">
        <v>7750.340000000001</v>
      </c>
      <c r="J1015">
        <v>607.88</v>
      </c>
      <c r="K1015" s="1">
        <f>SUM(H1015:J1015)</f>
        <v>17857.340000000004</v>
      </c>
      <c r="L1015">
        <v>1950</v>
      </c>
      <c r="M1015">
        <f>ROUNDUP(K1015*3.25%,0)</f>
        <v>581</v>
      </c>
      <c r="N1015">
        <f>IF(G1015="CATEGORY II",38,IF(G1015="CATEGORY III",39,37))*26</f>
        <v>1014</v>
      </c>
      <c r="O1015" s="1">
        <f>SUM(K1015:N1015)</f>
        <v>21402.340000000004</v>
      </c>
      <c r="P1015">
        <v>4755</v>
      </c>
      <c r="Q1015" s="1">
        <f>P1015+O1015</f>
        <v>26157.340000000004</v>
      </c>
      <c r="S1015" s="1">
        <f>O1015/26</f>
        <v>823.1669230769232</v>
      </c>
      <c r="T1015" s="1">
        <f>K1015/26/8*2</f>
        <v>171.70519230769236</v>
      </c>
    </row>
    <row r="1016">
      <c r="A1016" t="str">
        <f>LEFT(B1016,2)</f>
        <v>SR</v>
      </c>
      <c r="B1016" t="str">
        <v>SR0499</v>
      </c>
      <c r="C1016" t="str">
        <v>VIGNESH S</v>
      </c>
      <c r="D1016" t="str">
        <f>IF(E1016="PRODUCTION","DIRECT","INDIRECT")</f>
        <v>INDIRECT</v>
      </c>
      <c r="E1016" t="str">
        <v>QUALITY CONTROL</v>
      </c>
      <c r="F1016" t="str">
        <v>Tire building QA</v>
      </c>
      <c r="G1016" t="str">
        <v>CATEGORY III</v>
      </c>
      <c r="H1016">
        <v>9499.12</v>
      </c>
      <c r="I1016">
        <v>7750.340000000001</v>
      </c>
      <c r="J1016">
        <v>607.88</v>
      </c>
      <c r="K1016" s="1">
        <f>SUM(H1016:J1016)</f>
        <v>17857.340000000004</v>
      </c>
      <c r="L1016">
        <v>1950</v>
      </c>
      <c r="M1016">
        <f>ROUNDUP(K1016*3.25%,0)</f>
        <v>581</v>
      </c>
      <c r="N1016">
        <f>IF(G1016="CATEGORY II",38,IF(G1016="CATEGORY III",39,37))*26</f>
        <v>1014</v>
      </c>
      <c r="O1016" s="1">
        <f>SUM(K1016:N1016)</f>
        <v>21402.340000000004</v>
      </c>
      <c r="P1016">
        <v>4755</v>
      </c>
      <c r="Q1016" s="1">
        <f>P1016+O1016</f>
        <v>26157.340000000004</v>
      </c>
      <c r="S1016" s="1">
        <f>O1016/26</f>
        <v>823.1669230769232</v>
      </c>
      <c r="T1016" s="1">
        <f>K1016/26/8*2</f>
        <v>171.70519230769236</v>
      </c>
    </row>
    <row r="1017">
      <c r="A1017" t="str">
        <f>LEFT(B1017,2)</f>
        <v>SR</v>
      </c>
      <c r="B1017" t="str">
        <v>SR0517</v>
      </c>
      <c r="C1017" t="str">
        <v>DEVENDRAN T</v>
      </c>
      <c r="D1017" t="str">
        <f>IF(E1017="PRODUCTION","DIRECT","INDIRECT")</f>
        <v>DIRECT</v>
      </c>
      <c r="E1017" t="str">
        <v>PRODUCTION</v>
      </c>
      <c r="F1017" t="str">
        <v>TYRE BUILDING-P1</v>
      </c>
      <c r="G1017" t="str">
        <v>CATEGORY II</v>
      </c>
      <c r="H1017">
        <v>9239.12</v>
      </c>
      <c r="I1017">
        <v>7750.340000000001</v>
      </c>
      <c r="J1017">
        <v>587.88</v>
      </c>
      <c r="K1017" s="1">
        <f>SUM(H1017:J1017)</f>
        <v>17577.340000000004</v>
      </c>
      <c r="L1017">
        <v>1950</v>
      </c>
      <c r="M1017">
        <f>ROUNDUP(K1017*3.25%,0)</f>
        <v>572</v>
      </c>
      <c r="N1017">
        <f>IF(G1017="CATEGORY II",38,IF(G1017="CATEGORY III",39,37))*26</f>
        <v>988</v>
      </c>
      <c r="O1017" s="1">
        <f>SUM(K1017:N1017)</f>
        <v>21087.340000000004</v>
      </c>
      <c r="P1017">
        <v>4605</v>
      </c>
      <c r="Q1017" s="1">
        <f>P1017+O1017</f>
        <v>25692.340000000004</v>
      </c>
      <c r="S1017" s="1">
        <f>O1017/26</f>
        <v>811.0515384615386</v>
      </c>
      <c r="T1017" s="1">
        <f>K1017/26/8*2</f>
        <v>169.01288461538465</v>
      </c>
    </row>
    <row r="1018">
      <c r="A1018" t="str">
        <f>LEFT(B1018,2)</f>
        <v>SR</v>
      </c>
      <c r="B1018" t="str">
        <v>SR0519</v>
      </c>
      <c r="C1018" t="str">
        <v>SIVA KUMAR T</v>
      </c>
      <c r="D1018" t="str">
        <f>IF(E1018="PRODUCTION","DIRECT","INDIRECT")</f>
        <v>DIRECT</v>
      </c>
      <c r="E1018" t="str">
        <v>PRODUCTION</v>
      </c>
      <c r="F1018" t="str">
        <v>RADIAL MARANGONI</v>
      </c>
      <c r="G1018" t="str">
        <v>CATEGORY II</v>
      </c>
      <c r="H1018">
        <v>9239.12</v>
      </c>
      <c r="I1018">
        <v>7750.340000000001</v>
      </c>
      <c r="J1018">
        <v>587.88</v>
      </c>
      <c r="K1018" s="1">
        <f>SUM(H1018:J1018)</f>
        <v>17577.340000000004</v>
      </c>
      <c r="L1018">
        <v>1950</v>
      </c>
      <c r="M1018">
        <f>ROUNDUP(K1018*3.25%,0)</f>
        <v>572</v>
      </c>
      <c r="N1018">
        <f>IF(G1018="CATEGORY II",38,IF(G1018="CATEGORY III",39,37))*26</f>
        <v>988</v>
      </c>
      <c r="O1018" s="1">
        <f>SUM(K1018:N1018)</f>
        <v>21087.340000000004</v>
      </c>
      <c r="P1018">
        <v>4605</v>
      </c>
      <c r="Q1018" s="1">
        <f>P1018+O1018</f>
        <v>25692.340000000004</v>
      </c>
      <c r="S1018" s="1">
        <f>O1018/26</f>
        <v>811.0515384615386</v>
      </c>
      <c r="T1018" s="1">
        <f>K1018/26/8*2</f>
        <v>169.01288461538465</v>
      </c>
    </row>
    <row r="1019">
      <c r="A1019" t="str">
        <f>LEFT(B1019,2)</f>
        <v>SR</v>
      </c>
      <c r="B1019" t="str">
        <v>SR0538</v>
      </c>
      <c r="C1019" t="str">
        <v>MAHENDRAN D</v>
      </c>
      <c r="D1019" t="str">
        <f>IF(E1019="PRODUCTION","DIRECT","INDIRECT")</f>
        <v>DIRECT</v>
      </c>
      <c r="E1019" t="str">
        <v>PRODUCTION</v>
      </c>
      <c r="F1019" t="str">
        <v>TYRE BUILDING-P1</v>
      </c>
      <c r="G1019" t="str">
        <v>CATEGORY II</v>
      </c>
      <c r="H1019">
        <v>9239.12</v>
      </c>
      <c r="I1019">
        <v>7750.340000000001</v>
      </c>
      <c r="J1019">
        <v>587.88</v>
      </c>
      <c r="K1019" s="1">
        <f>SUM(H1019:J1019)</f>
        <v>17577.340000000004</v>
      </c>
      <c r="L1019">
        <v>1950</v>
      </c>
      <c r="M1019">
        <f>ROUNDUP(K1019*3.25%,0)</f>
        <v>572</v>
      </c>
      <c r="N1019">
        <f>IF(G1019="CATEGORY II",38,IF(G1019="CATEGORY III",39,37))*26</f>
        <v>988</v>
      </c>
      <c r="O1019" s="1">
        <f>SUM(K1019:N1019)</f>
        <v>21087.340000000004</v>
      </c>
      <c r="P1019">
        <v>4605</v>
      </c>
      <c r="Q1019" s="1">
        <f>P1019+O1019</f>
        <v>25692.340000000004</v>
      </c>
      <c r="S1019" s="1">
        <f>O1019/26</f>
        <v>811.0515384615386</v>
      </c>
      <c r="T1019" s="1">
        <f>K1019/26/8*2</f>
        <v>169.01288461538465</v>
      </c>
    </row>
    <row r="1020">
      <c r="A1020" t="str">
        <f>LEFT(B1020,2)</f>
        <v>SR</v>
      </c>
      <c r="B1020" t="str">
        <v>SR0544</v>
      </c>
      <c r="C1020" t="str">
        <v>RAJA G</v>
      </c>
      <c r="D1020" t="str">
        <f>IF(E1020="PRODUCTION","DIRECT","INDIRECT")</f>
        <v>DIRECT</v>
      </c>
      <c r="E1020" t="str">
        <v>PRODUCTION</v>
      </c>
      <c r="F1020" t="str">
        <v>TYRE BUILDING-P3</v>
      </c>
      <c r="G1020" t="str">
        <v>CATEGORY II</v>
      </c>
      <c r="H1020">
        <v>9239.12</v>
      </c>
      <c r="I1020">
        <v>7750.340000000001</v>
      </c>
      <c r="J1020">
        <v>587.88</v>
      </c>
      <c r="K1020" s="1">
        <f>SUM(H1020:J1020)</f>
        <v>17577.340000000004</v>
      </c>
      <c r="L1020">
        <v>1950</v>
      </c>
      <c r="M1020">
        <f>ROUNDUP(K1020*3.25%,0)</f>
        <v>572</v>
      </c>
      <c r="N1020">
        <f>IF(G1020="CATEGORY II",38,IF(G1020="CATEGORY III",39,37))*26</f>
        <v>988</v>
      </c>
      <c r="O1020" s="1">
        <f>SUM(K1020:N1020)</f>
        <v>21087.340000000004</v>
      </c>
      <c r="P1020">
        <v>4605</v>
      </c>
      <c r="Q1020" s="1">
        <f>P1020+O1020</f>
        <v>25692.340000000004</v>
      </c>
      <c r="S1020" s="1">
        <f>O1020/26</f>
        <v>811.0515384615386</v>
      </c>
      <c r="T1020" s="1">
        <f>K1020/26/8*2</f>
        <v>169.01288461538465</v>
      </c>
    </row>
    <row r="1021">
      <c r="A1021" t="str">
        <f>LEFT(B1021,2)</f>
        <v>SR</v>
      </c>
      <c r="B1021" t="str">
        <v>SR0546</v>
      </c>
      <c r="C1021" t="str">
        <v>MUTHUKUMAR M</v>
      </c>
      <c r="D1021" t="str">
        <f>IF(E1021="PRODUCTION","DIRECT","INDIRECT")</f>
        <v>DIRECT</v>
      </c>
      <c r="E1021" t="str">
        <v>PRODUCTION</v>
      </c>
      <c r="F1021" t="str">
        <v>TYRE BUILDING-P3</v>
      </c>
      <c r="G1021" t="str">
        <v>CATEGORY II</v>
      </c>
      <c r="H1021">
        <v>9239.12</v>
      </c>
      <c r="I1021">
        <v>7750.340000000001</v>
      </c>
      <c r="J1021">
        <v>587.88</v>
      </c>
      <c r="K1021" s="1">
        <f>SUM(H1021:J1021)</f>
        <v>17577.340000000004</v>
      </c>
      <c r="L1021">
        <v>1950</v>
      </c>
      <c r="M1021">
        <f>ROUNDUP(K1021*3.25%,0)</f>
        <v>572</v>
      </c>
      <c r="N1021">
        <f>IF(G1021="CATEGORY II",38,IF(G1021="CATEGORY III",39,37))*26</f>
        <v>988</v>
      </c>
      <c r="O1021" s="1">
        <f>SUM(K1021:N1021)</f>
        <v>21087.340000000004</v>
      </c>
      <c r="P1021">
        <v>4605</v>
      </c>
      <c r="Q1021" s="1">
        <f>P1021+O1021</f>
        <v>25692.340000000004</v>
      </c>
      <c r="S1021" s="1">
        <f>O1021/26</f>
        <v>811.0515384615386</v>
      </c>
      <c r="T1021" s="1">
        <f>K1021/26/8*2</f>
        <v>169.01288461538465</v>
      </c>
    </row>
    <row r="1022">
      <c r="A1022" t="str">
        <f>LEFT(B1022,2)</f>
        <v>SR</v>
      </c>
      <c r="B1022" t="str">
        <v>SR0562</v>
      </c>
      <c r="C1022" t="str">
        <v>NALGANESAN S</v>
      </c>
      <c r="D1022" t="str">
        <f>IF(E1022="PRODUCTION","DIRECT","INDIRECT")</f>
        <v>DIRECT</v>
      </c>
      <c r="E1022" t="str">
        <v>PRODUCTION</v>
      </c>
      <c r="F1022" t="str">
        <v>MIXING</v>
      </c>
      <c r="G1022" t="str">
        <v>CATEGORY II</v>
      </c>
      <c r="H1022">
        <v>9239.12</v>
      </c>
      <c r="I1022">
        <v>7750.340000000001</v>
      </c>
      <c r="J1022">
        <v>587.88</v>
      </c>
      <c r="K1022" s="1">
        <f>SUM(H1022:J1022)</f>
        <v>17577.340000000004</v>
      </c>
      <c r="L1022">
        <v>1950</v>
      </c>
      <c r="M1022">
        <f>ROUNDUP(K1022*3.25%,0)</f>
        <v>572</v>
      </c>
      <c r="N1022">
        <f>IF(G1022="CATEGORY II",38,IF(G1022="CATEGORY III",39,37))*26</f>
        <v>988</v>
      </c>
      <c r="O1022" s="1">
        <f>SUM(K1022:N1022)</f>
        <v>21087.340000000004</v>
      </c>
      <c r="P1022">
        <v>4605</v>
      </c>
      <c r="Q1022" s="1">
        <f>P1022+O1022</f>
        <v>25692.340000000004</v>
      </c>
      <c r="S1022" s="1">
        <f>O1022/26</f>
        <v>811.0515384615386</v>
      </c>
      <c r="T1022" s="1">
        <f>K1022/26/8*2</f>
        <v>169.01288461538465</v>
      </c>
    </row>
    <row r="1023">
      <c r="A1023" t="str">
        <f>LEFT(B1023,2)</f>
        <v>SR</v>
      </c>
      <c r="B1023" t="str">
        <v>SR0564</v>
      </c>
      <c r="C1023" t="str">
        <v>PERUMAL SAMY N</v>
      </c>
      <c r="D1023" t="str">
        <f>IF(E1023="PRODUCTION","DIRECT","INDIRECT")</f>
        <v>DIRECT</v>
      </c>
      <c r="E1023" t="str">
        <v>PRODUCTION</v>
      </c>
      <c r="F1023" t="str">
        <v>TYRE CURING</v>
      </c>
      <c r="G1023" t="str">
        <v>CATEGORY II</v>
      </c>
      <c r="H1023">
        <v>9239.12</v>
      </c>
      <c r="I1023">
        <v>7750.340000000001</v>
      </c>
      <c r="J1023">
        <v>587.88</v>
      </c>
      <c r="K1023" s="1">
        <f>SUM(H1023:J1023)</f>
        <v>17577.340000000004</v>
      </c>
      <c r="L1023">
        <v>1950</v>
      </c>
      <c r="M1023">
        <f>ROUNDUP(K1023*3.25%,0)</f>
        <v>572</v>
      </c>
      <c r="N1023">
        <f>IF(G1023="CATEGORY II",38,IF(G1023="CATEGORY III",39,37))*26</f>
        <v>988</v>
      </c>
      <c r="O1023" s="1">
        <f>SUM(K1023:N1023)</f>
        <v>21087.340000000004</v>
      </c>
      <c r="P1023">
        <v>4605</v>
      </c>
      <c r="Q1023" s="1">
        <f>P1023+O1023</f>
        <v>25692.340000000004</v>
      </c>
      <c r="S1023" s="1">
        <f>O1023/26</f>
        <v>811.0515384615386</v>
      </c>
      <c r="T1023" s="1">
        <f>K1023/26/8*2</f>
        <v>169.01288461538465</v>
      </c>
    </row>
    <row r="1024">
      <c r="A1024" t="str">
        <f>LEFT(B1024,2)</f>
        <v>SR</v>
      </c>
      <c r="B1024" t="str">
        <v>SR0566</v>
      </c>
      <c r="C1024" t="str">
        <v>MARIAPPAN V</v>
      </c>
      <c r="D1024" t="str">
        <f>IF(E1024="PRODUCTION","DIRECT","INDIRECT")</f>
        <v>DIRECT</v>
      </c>
      <c r="E1024" t="str">
        <v>PRODUCTION</v>
      </c>
      <c r="F1024" t="str">
        <v>SOLID TYRE</v>
      </c>
      <c r="G1024" t="str">
        <v>CATEGORY II</v>
      </c>
      <c r="H1024">
        <v>9239.12</v>
      </c>
      <c r="I1024">
        <v>7750.340000000001</v>
      </c>
      <c r="J1024">
        <v>587.88</v>
      </c>
      <c r="K1024" s="1">
        <f>SUM(H1024:J1024)</f>
        <v>17577.340000000004</v>
      </c>
      <c r="L1024">
        <v>1950</v>
      </c>
      <c r="M1024">
        <f>ROUNDUP(K1024*3.25%,0)</f>
        <v>572</v>
      </c>
      <c r="N1024">
        <f>IF(G1024="CATEGORY II",38,IF(G1024="CATEGORY III",39,37))*26</f>
        <v>988</v>
      </c>
      <c r="O1024" s="1">
        <f>SUM(K1024:N1024)</f>
        <v>21087.340000000004</v>
      </c>
      <c r="P1024">
        <v>4605</v>
      </c>
      <c r="Q1024" s="1">
        <f>P1024+O1024</f>
        <v>25692.340000000004</v>
      </c>
      <c r="S1024" s="1">
        <f>O1024/26</f>
        <v>811.0515384615386</v>
      </c>
      <c r="T1024" s="1">
        <f>K1024/26/8*2</f>
        <v>169.01288461538465</v>
      </c>
    </row>
    <row r="1025">
      <c r="A1025" t="str">
        <f>LEFT(B1025,2)</f>
        <v>SR</v>
      </c>
      <c r="B1025" t="str">
        <v>SR0581</v>
      </c>
      <c r="C1025" t="str">
        <v>KUMAR A</v>
      </c>
      <c r="D1025" t="str">
        <f>IF(E1025="PRODUCTION","DIRECT","INDIRECT")</f>
        <v>DIRECT</v>
      </c>
      <c r="E1025" t="str">
        <v>PRODUCTION</v>
      </c>
      <c r="F1025" t="str">
        <v>TYRE CURING</v>
      </c>
      <c r="G1025" t="str">
        <v>CATEGORY II</v>
      </c>
      <c r="H1025">
        <v>9239.12</v>
      </c>
      <c r="I1025">
        <v>7750.340000000001</v>
      </c>
      <c r="J1025">
        <v>587.88</v>
      </c>
      <c r="K1025" s="1">
        <f>SUM(H1025:J1025)</f>
        <v>17577.340000000004</v>
      </c>
      <c r="L1025">
        <v>1950</v>
      </c>
      <c r="M1025">
        <f>ROUNDUP(K1025*3.25%,0)</f>
        <v>572</v>
      </c>
      <c r="N1025">
        <f>IF(G1025="CATEGORY II",38,IF(G1025="CATEGORY III",39,37))*26</f>
        <v>988</v>
      </c>
      <c r="O1025" s="1">
        <f>SUM(K1025:N1025)</f>
        <v>21087.340000000004</v>
      </c>
      <c r="P1025">
        <v>4605</v>
      </c>
      <c r="Q1025" s="1">
        <f>P1025+O1025</f>
        <v>25692.340000000004</v>
      </c>
      <c r="S1025" s="1">
        <f>O1025/26</f>
        <v>811.0515384615386</v>
      </c>
      <c r="T1025" s="1">
        <f>K1025/26/8*2</f>
        <v>169.01288461538465</v>
      </c>
    </row>
    <row r="1026">
      <c r="A1026" t="str">
        <f>LEFT(B1026,2)</f>
        <v>SR</v>
      </c>
      <c r="B1026" t="str">
        <v>SR0585</v>
      </c>
      <c r="C1026" t="str">
        <v>BALAMURALI P</v>
      </c>
      <c r="D1026" t="str">
        <f>IF(E1026="PRODUCTION","DIRECT","INDIRECT")</f>
        <v>DIRECT</v>
      </c>
      <c r="E1026" t="str">
        <v>PRODUCTION</v>
      </c>
      <c r="F1026" t="str">
        <v>TYRE BUILDING-P2</v>
      </c>
      <c r="G1026" t="str">
        <v>CATEGORY II</v>
      </c>
      <c r="H1026">
        <v>9239.12</v>
      </c>
      <c r="I1026">
        <v>7750.340000000001</v>
      </c>
      <c r="J1026">
        <v>587.88</v>
      </c>
      <c r="K1026" s="1">
        <f>SUM(H1026:J1026)</f>
        <v>17577.340000000004</v>
      </c>
      <c r="L1026">
        <v>1950</v>
      </c>
      <c r="M1026">
        <f>ROUNDUP(K1026*3.25%,0)</f>
        <v>572</v>
      </c>
      <c r="N1026">
        <f>IF(G1026="CATEGORY II",38,IF(G1026="CATEGORY III",39,37))*26</f>
        <v>988</v>
      </c>
      <c r="O1026" s="1">
        <f>SUM(K1026:N1026)</f>
        <v>21087.340000000004</v>
      </c>
      <c r="P1026">
        <v>4605</v>
      </c>
      <c r="Q1026" s="1">
        <f>P1026+O1026</f>
        <v>25692.340000000004</v>
      </c>
      <c r="S1026" s="1">
        <f>O1026/26</f>
        <v>811.0515384615386</v>
      </c>
      <c r="T1026" s="1">
        <f>K1026/26/8*2</f>
        <v>169.01288461538465</v>
      </c>
    </row>
    <row r="1027">
      <c r="A1027" t="str">
        <f>LEFT(B1027,2)</f>
        <v>SR</v>
      </c>
      <c r="B1027" t="str">
        <v>SR0588</v>
      </c>
      <c r="C1027" t="str">
        <v>ESAKKIMUTHU M</v>
      </c>
      <c r="D1027" t="str">
        <f>IF(E1027="PRODUCTION","DIRECT","INDIRECT")</f>
        <v>DIRECT</v>
      </c>
      <c r="E1027" t="str">
        <v>PRODUCTION</v>
      </c>
      <c r="F1027" t="str">
        <v>TYRE BUILDING-P1</v>
      </c>
      <c r="G1027" t="str">
        <v>CATEGORY II</v>
      </c>
      <c r="H1027">
        <v>9239.12</v>
      </c>
      <c r="I1027">
        <v>7750.340000000001</v>
      </c>
      <c r="J1027">
        <v>587.88</v>
      </c>
      <c r="K1027" s="1">
        <f>SUM(H1027:J1027)</f>
        <v>17577.340000000004</v>
      </c>
      <c r="L1027">
        <v>1950</v>
      </c>
      <c r="M1027">
        <f>ROUNDUP(K1027*3.25%,0)</f>
        <v>572</v>
      </c>
      <c r="N1027">
        <f>IF(G1027="CATEGORY II",38,IF(G1027="CATEGORY III",39,37))*26</f>
        <v>988</v>
      </c>
      <c r="O1027" s="1">
        <f>SUM(K1027:N1027)</f>
        <v>21087.340000000004</v>
      </c>
      <c r="P1027">
        <v>4605</v>
      </c>
      <c r="Q1027" s="1">
        <f>P1027+O1027</f>
        <v>25692.340000000004</v>
      </c>
      <c r="S1027" s="1">
        <f>O1027/26</f>
        <v>811.0515384615386</v>
      </c>
      <c r="T1027" s="1">
        <f>K1027/26/8*2</f>
        <v>169.01288461538465</v>
      </c>
    </row>
    <row r="1028">
      <c r="A1028" t="str">
        <f>LEFT(B1028,2)</f>
        <v>SR</v>
      </c>
      <c r="B1028" t="str">
        <v>SR0589</v>
      </c>
      <c r="C1028" t="str">
        <v>THANGA MARIAPPAN K</v>
      </c>
      <c r="D1028" t="str">
        <f>IF(E1028="PRODUCTION","DIRECT","INDIRECT")</f>
        <v>DIRECT</v>
      </c>
      <c r="E1028" t="str">
        <v>PRODUCTION</v>
      </c>
      <c r="F1028" t="str">
        <v>TYRE BUILDING-P3</v>
      </c>
      <c r="G1028" t="str">
        <v>CATEGORY II</v>
      </c>
      <c r="H1028">
        <v>9239.12</v>
      </c>
      <c r="I1028">
        <v>7750.340000000001</v>
      </c>
      <c r="J1028">
        <v>587.88</v>
      </c>
      <c r="K1028" s="1">
        <f>SUM(H1028:J1028)</f>
        <v>17577.340000000004</v>
      </c>
      <c r="L1028">
        <v>1950</v>
      </c>
      <c r="M1028">
        <f>ROUNDUP(K1028*3.25%,0)</f>
        <v>572</v>
      </c>
      <c r="N1028">
        <f>IF(G1028="CATEGORY II",38,IF(G1028="CATEGORY III",39,37))*26</f>
        <v>988</v>
      </c>
      <c r="O1028" s="1">
        <f>SUM(K1028:N1028)</f>
        <v>21087.340000000004</v>
      </c>
      <c r="P1028">
        <v>4605</v>
      </c>
      <c r="Q1028" s="1">
        <f>P1028+O1028</f>
        <v>25692.340000000004</v>
      </c>
      <c r="S1028" s="1">
        <f>O1028/26</f>
        <v>811.0515384615386</v>
      </c>
      <c r="T1028" s="1">
        <f>K1028/26/8*2</f>
        <v>169.01288461538465</v>
      </c>
    </row>
    <row r="1029">
      <c r="A1029" t="str">
        <f>LEFT(B1029,2)</f>
        <v>SR</v>
      </c>
      <c r="B1029" t="str">
        <v>SR0595</v>
      </c>
      <c r="C1029" t="str">
        <v>RAJAPANDIAN G</v>
      </c>
      <c r="D1029" t="str">
        <f>IF(E1029="PRODUCTION","DIRECT","INDIRECT")</f>
        <v>INDIRECT</v>
      </c>
      <c r="E1029" t="str">
        <v>ENGINEERING</v>
      </c>
      <c r="F1029" t="str">
        <v>TBM - BD</v>
      </c>
      <c r="G1029" t="str">
        <v>CATEGORY II</v>
      </c>
      <c r="H1029">
        <v>9239.12</v>
      </c>
      <c r="I1029">
        <v>7750.340000000001</v>
      </c>
      <c r="J1029">
        <v>587.88</v>
      </c>
      <c r="K1029" s="1">
        <f>SUM(H1029:J1029)</f>
        <v>17577.340000000004</v>
      </c>
      <c r="L1029">
        <v>1950</v>
      </c>
      <c r="M1029">
        <f>ROUNDUP(K1029*3.25%,0)</f>
        <v>572</v>
      </c>
      <c r="N1029">
        <f>IF(G1029="CATEGORY II",38,IF(G1029="CATEGORY III",39,37))*26</f>
        <v>988</v>
      </c>
      <c r="O1029" s="1">
        <f>SUM(K1029:N1029)</f>
        <v>21087.340000000004</v>
      </c>
      <c r="P1029">
        <v>4605</v>
      </c>
      <c r="Q1029" s="1">
        <f>P1029+O1029</f>
        <v>25692.340000000004</v>
      </c>
      <c r="S1029" s="1">
        <f>O1029/26</f>
        <v>811.0515384615386</v>
      </c>
      <c r="T1029" s="1">
        <f>K1029/26/8*2</f>
        <v>169.01288461538465</v>
      </c>
    </row>
    <row r="1030">
      <c r="A1030" t="str">
        <f>LEFT(B1030,2)</f>
        <v>SR</v>
      </c>
      <c r="B1030" t="str">
        <v>SR0598</v>
      </c>
      <c r="C1030" t="str">
        <v>SUDALAI MANI M</v>
      </c>
      <c r="D1030" t="str">
        <f>IF(E1030="PRODUCTION","DIRECT","INDIRECT")</f>
        <v>DIRECT</v>
      </c>
      <c r="E1030" t="str">
        <v>PRODUCTION</v>
      </c>
      <c r="F1030" t="str">
        <v>TYRE BUILDING-P1</v>
      </c>
      <c r="G1030" t="str">
        <v>CATEGORY II</v>
      </c>
      <c r="H1030">
        <v>9239.12</v>
      </c>
      <c r="I1030">
        <v>7750.340000000001</v>
      </c>
      <c r="J1030">
        <v>587.88</v>
      </c>
      <c r="K1030" s="1">
        <f>SUM(H1030:J1030)</f>
        <v>17577.340000000004</v>
      </c>
      <c r="L1030">
        <v>1950</v>
      </c>
      <c r="M1030">
        <f>ROUNDUP(K1030*3.25%,0)</f>
        <v>572</v>
      </c>
      <c r="N1030">
        <f>IF(G1030="CATEGORY II",38,IF(G1030="CATEGORY III",39,37))*26</f>
        <v>988</v>
      </c>
      <c r="O1030" s="1">
        <f>SUM(K1030:N1030)</f>
        <v>21087.340000000004</v>
      </c>
      <c r="P1030">
        <v>4605</v>
      </c>
      <c r="Q1030" s="1">
        <f>P1030+O1030</f>
        <v>25692.340000000004</v>
      </c>
      <c r="S1030" s="1">
        <f>O1030/26</f>
        <v>811.0515384615386</v>
      </c>
      <c r="T1030" s="1">
        <f>K1030/26/8*2</f>
        <v>169.01288461538465</v>
      </c>
    </row>
    <row r="1031">
      <c r="A1031" t="str">
        <f>LEFT(B1031,2)</f>
        <v>SR</v>
      </c>
      <c r="B1031" t="str">
        <v>SR0602</v>
      </c>
      <c r="C1031" t="str">
        <v>MAHA RAJAN S</v>
      </c>
      <c r="D1031" t="str">
        <f>IF(E1031="PRODUCTION","DIRECT","INDIRECT")</f>
        <v>DIRECT</v>
      </c>
      <c r="E1031" t="str">
        <v>PRODUCTION</v>
      </c>
      <c r="F1031" t="str">
        <v>TYRE BUILDING-P3</v>
      </c>
      <c r="G1031" t="str">
        <v>CATEGORY II</v>
      </c>
      <c r="H1031">
        <v>9239.12</v>
      </c>
      <c r="I1031">
        <v>7750.340000000001</v>
      </c>
      <c r="J1031">
        <v>577.88</v>
      </c>
      <c r="K1031" s="1">
        <f>SUM(H1031:J1031)</f>
        <v>17567.340000000004</v>
      </c>
      <c r="L1031">
        <v>1950</v>
      </c>
      <c r="M1031">
        <f>ROUNDUP(K1031*3.25%,0)</f>
        <v>571</v>
      </c>
      <c r="N1031">
        <f>IF(G1031="CATEGORY II",38,IF(G1031="CATEGORY III",39,37))*26</f>
        <v>988</v>
      </c>
      <c r="O1031" s="1">
        <f>SUM(K1031:N1031)</f>
        <v>21076.340000000004</v>
      </c>
      <c r="P1031">
        <v>4345</v>
      </c>
      <c r="Q1031" s="1">
        <f>P1031+O1031</f>
        <v>25421.340000000004</v>
      </c>
      <c r="S1031" s="1">
        <f>O1031/26</f>
        <v>810.6284615384617</v>
      </c>
      <c r="T1031" s="1">
        <f>K1031/26/8*2</f>
        <v>168.9167307692308</v>
      </c>
    </row>
    <row r="1032">
      <c r="A1032" t="str">
        <f>LEFT(B1032,2)</f>
        <v>SR</v>
      </c>
      <c r="B1032" t="str">
        <v>SR0623</v>
      </c>
      <c r="C1032" t="str">
        <v>SIVA A</v>
      </c>
      <c r="D1032" t="str">
        <f>IF(E1032="PRODUCTION","DIRECT","INDIRECT")</f>
        <v>DIRECT</v>
      </c>
      <c r="E1032" t="str">
        <v>PRODUCTION</v>
      </c>
      <c r="F1032" t="str">
        <v>TYRE BUILDING-P3</v>
      </c>
      <c r="G1032" t="str">
        <v>CATEGORY II</v>
      </c>
      <c r="H1032">
        <v>9239.12</v>
      </c>
      <c r="I1032">
        <v>7750.340000000001</v>
      </c>
      <c r="J1032">
        <v>577.88</v>
      </c>
      <c r="K1032" s="1">
        <f>SUM(H1032:J1032)</f>
        <v>17567.340000000004</v>
      </c>
      <c r="L1032">
        <v>1950</v>
      </c>
      <c r="M1032">
        <f>ROUNDUP(K1032*3.25%,0)</f>
        <v>571</v>
      </c>
      <c r="N1032">
        <f>IF(G1032="CATEGORY II",38,IF(G1032="CATEGORY III",39,37))*26</f>
        <v>988</v>
      </c>
      <c r="O1032" s="1">
        <f>SUM(K1032:N1032)</f>
        <v>21076.340000000004</v>
      </c>
      <c r="P1032">
        <v>4345</v>
      </c>
      <c r="Q1032" s="1">
        <f>P1032+O1032</f>
        <v>25421.340000000004</v>
      </c>
      <c r="S1032" s="1">
        <f>O1032/26</f>
        <v>810.6284615384617</v>
      </c>
      <c r="T1032" s="1">
        <f>K1032/26/8*2</f>
        <v>168.9167307692308</v>
      </c>
    </row>
    <row r="1033">
      <c r="A1033" t="str">
        <f>LEFT(B1033,2)</f>
        <v>SR</v>
      </c>
      <c r="B1033" t="str">
        <v>SR0625</v>
      </c>
      <c r="C1033" t="str">
        <v>ANANTH M</v>
      </c>
      <c r="D1033" t="str">
        <f>IF(E1033="PRODUCTION","DIRECT","INDIRECT")</f>
        <v>DIRECT</v>
      </c>
      <c r="E1033" t="str">
        <v>PRODUCTION</v>
      </c>
      <c r="F1033" t="str">
        <v>TYRE BUILDING-P1</v>
      </c>
      <c r="G1033" t="str">
        <v>CATEGORY II</v>
      </c>
      <c r="H1033">
        <v>9239.12</v>
      </c>
      <c r="I1033">
        <v>7750.340000000001</v>
      </c>
      <c r="J1033">
        <v>577.88</v>
      </c>
      <c r="K1033" s="1">
        <f>SUM(H1033:J1033)</f>
        <v>17567.340000000004</v>
      </c>
      <c r="L1033">
        <v>1950</v>
      </c>
      <c r="M1033">
        <f>ROUNDUP(K1033*3.25%,0)</f>
        <v>571</v>
      </c>
      <c r="N1033">
        <f>IF(G1033="CATEGORY II",38,IF(G1033="CATEGORY III",39,37))*26</f>
        <v>988</v>
      </c>
      <c r="O1033" s="1">
        <f>SUM(K1033:N1033)</f>
        <v>21076.340000000004</v>
      </c>
      <c r="P1033">
        <v>4345</v>
      </c>
      <c r="Q1033" s="1">
        <f>P1033+O1033</f>
        <v>25421.340000000004</v>
      </c>
      <c r="S1033" s="1">
        <f>O1033/26</f>
        <v>810.6284615384617</v>
      </c>
      <c r="T1033" s="1">
        <f>K1033/26/8*2</f>
        <v>168.9167307692308</v>
      </c>
    </row>
    <row r="1034">
      <c r="A1034" t="str">
        <f>LEFT(B1034,2)</f>
        <v>SR</v>
      </c>
      <c r="B1034" t="str">
        <v>SR0629</v>
      </c>
      <c r="C1034" t="str">
        <v>KALIDAS M</v>
      </c>
      <c r="D1034" t="str">
        <f>IF(E1034="PRODUCTION","DIRECT","INDIRECT")</f>
        <v>INDIRECT</v>
      </c>
      <c r="E1034" t="str">
        <v>ENGINEERING</v>
      </c>
      <c r="F1034" t="str">
        <v>TBM - BD</v>
      </c>
      <c r="G1034" t="str">
        <v>CATEGORY III</v>
      </c>
      <c r="H1034">
        <v>9499.12</v>
      </c>
      <c r="I1034">
        <v>7750.340000000001</v>
      </c>
      <c r="J1034">
        <v>607.88</v>
      </c>
      <c r="K1034" s="1">
        <f>SUM(H1034:J1034)</f>
        <v>17857.340000000004</v>
      </c>
      <c r="L1034">
        <v>1950</v>
      </c>
      <c r="M1034">
        <f>ROUNDUP(K1034*3.25%,0)</f>
        <v>581</v>
      </c>
      <c r="N1034">
        <f>IF(G1034="CATEGORY II",38,IF(G1034="CATEGORY III",39,37))*26</f>
        <v>1014</v>
      </c>
      <c r="O1034" s="1">
        <f>SUM(K1034:N1034)</f>
        <v>21402.340000000004</v>
      </c>
      <c r="P1034">
        <v>4755</v>
      </c>
      <c r="Q1034" s="1">
        <f>P1034+O1034</f>
        <v>26157.340000000004</v>
      </c>
      <c r="S1034" s="1">
        <f>O1034/26</f>
        <v>823.1669230769232</v>
      </c>
      <c r="T1034" s="1">
        <f>K1034/26/8*2</f>
        <v>171.70519230769236</v>
      </c>
    </row>
    <row r="1035">
      <c r="A1035" t="str">
        <f>LEFT(B1035,2)</f>
        <v>SR</v>
      </c>
      <c r="B1035" t="str">
        <v>SR0630</v>
      </c>
      <c r="C1035" t="str">
        <v>IMMANUVEL J</v>
      </c>
      <c r="D1035" t="str">
        <f>IF(E1035="PRODUCTION","DIRECT","INDIRECT")</f>
        <v>DIRECT</v>
      </c>
      <c r="E1035" t="str">
        <v>PRODUCTION</v>
      </c>
      <c r="F1035" t="str">
        <v>TYRE BUILDING-P1</v>
      </c>
      <c r="G1035" t="str">
        <v>CATEGORY III</v>
      </c>
      <c r="H1035">
        <v>9499.12</v>
      </c>
      <c r="I1035">
        <v>7750.340000000001</v>
      </c>
      <c r="J1035">
        <v>607.88</v>
      </c>
      <c r="K1035" s="1">
        <f>SUM(H1035:J1035)</f>
        <v>17857.340000000004</v>
      </c>
      <c r="L1035">
        <v>1950</v>
      </c>
      <c r="M1035">
        <f>ROUNDUP(K1035*3.25%,0)</f>
        <v>581</v>
      </c>
      <c r="N1035">
        <f>IF(G1035="CATEGORY II",38,IF(G1035="CATEGORY III",39,37))*26</f>
        <v>1014</v>
      </c>
      <c r="O1035" s="1">
        <f>SUM(K1035:N1035)</f>
        <v>21402.340000000004</v>
      </c>
      <c r="P1035">
        <v>4755</v>
      </c>
      <c r="Q1035" s="1">
        <f>P1035+O1035</f>
        <v>26157.340000000004</v>
      </c>
      <c r="S1035" s="1">
        <f>O1035/26</f>
        <v>823.1669230769232</v>
      </c>
      <c r="T1035" s="1">
        <f>K1035/26/8*2</f>
        <v>171.70519230769236</v>
      </c>
    </row>
    <row r="1036">
      <c r="A1036" t="str">
        <f>LEFT(B1036,2)</f>
        <v>SR</v>
      </c>
      <c r="B1036" t="str">
        <v>SR0633</v>
      </c>
      <c r="C1036" t="str">
        <v>CHELLADURAI E</v>
      </c>
      <c r="D1036" t="str">
        <f>IF(E1036="PRODUCTION","DIRECT","INDIRECT")</f>
        <v>DIRECT</v>
      </c>
      <c r="E1036" t="str">
        <v>PRODUCTION</v>
      </c>
      <c r="F1036" t="str">
        <v>TYRE BUILDING-P1</v>
      </c>
      <c r="G1036" t="str">
        <v>CATEGORY II</v>
      </c>
      <c r="H1036">
        <v>9239.12</v>
      </c>
      <c r="I1036">
        <v>7750.340000000001</v>
      </c>
      <c r="J1036">
        <v>587.88</v>
      </c>
      <c r="K1036" s="1">
        <f>SUM(H1036:J1036)</f>
        <v>17577.340000000004</v>
      </c>
      <c r="L1036">
        <v>1950</v>
      </c>
      <c r="M1036">
        <f>ROUNDUP(K1036*3.25%,0)</f>
        <v>572</v>
      </c>
      <c r="N1036">
        <f>IF(G1036="CATEGORY II",38,IF(G1036="CATEGORY III",39,37))*26</f>
        <v>988</v>
      </c>
      <c r="O1036" s="1">
        <f>SUM(K1036:N1036)</f>
        <v>21087.340000000004</v>
      </c>
      <c r="P1036">
        <v>4605</v>
      </c>
      <c r="Q1036" s="1">
        <f>P1036+O1036</f>
        <v>25692.340000000004</v>
      </c>
      <c r="S1036" s="1">
        <f>O1036/26</f>
        <v>811.0515384615386</v>
      </c>
      <c r="T1036" s="1">
        <f>K1036/26/8*2</f>
        <v>169.01288461538465</v>
      </c>
    </row>
    <row r="1037">
      <c r="A1037" t="str">
        <f>LEFT(B1037,2)</f>
        <v>SR</v>
      </c>
      <c r="B1037" t="str">
        <v>SR0635</v>
      </c>
      <c r="C1037" t="str">
        <v>RAGAVENDRAN M</v>
      </c>
      <c r="D1037" t="str">
        <f>IF(E1037="PRODUCTION","DIRECT","INDIRECT")</f>
        <v>DIRECT</v>
      </c>
      <c r="E1037" t="str">
        <v>PRODUCTION</v>
      </c>
      <c r="F1037" t="str">
        <v>BAND BUILDING-P1</v>
      </c>
      <c r="G1037" t="str">
        <v>CATEGORY II</v>
      </c>
      <c r="H1037">
        <v>9239.12</v>
      </c>
      <c r="I1037">
        <v>7750.340000000001</v>
      </c>
      <c r="J1037">
        <v>587.88</v>
      </c>
      <c r="K1037" s="1">
        <f>SUM(H1037:J1037)</f>
        <v>17577.340000000004</v>
      </c>
      <c r="L1037">
        <v>1950</v>
      </c>
      <c r="M1037">
        <f>ROUNDUP(K1037*3.25%,0)</f>
        <v>572</v>
      </c>
      <c r="N1037">
        <f>IF(G1037="CATEGORY II",38,IF(G1037="CATEGORY III",39,37))*26</f>
        <v>988</v>
      </c>
      <c r="O1037" s="1">
        <f>SUM(K1037:N1037)</f>
        <v>21087.340000000004</v>
      </c>
      <c r="P1037">
        <v>4605</v>
      </c>
      <c r="Q1037" s="1">
        <f>P1037+O1037</f>
        <v>25692.340000000004</v>
      </c>
      <c r="S1037" s="1">
        <f>O1037/26</f>
        <v>811.0515384615386</v>
      </c>
      <c r="T1037" s="1">
        <f>K1037/26/8*2</f>
        <v>169.01288461538465</v>
      </c>
    </row>
    <row r="1038">
      <c r="A1038" t="str">
        <f>LEFT(B1038,2)</f>
        <v>SR</v>
      </c>
      <c r="B1038" t="str">
        <v>SR0636</v>
      </c>
      <c r="C1038" t="str">
        <v>SANKARA LINGAM S</v>
      </c>
      <c r="D1038" t="str">
        <f>IF(E1038="PRODUCTION","DIRECT","INDIRECT")</f>
        <v>DIRECT</v>
      </c>
      <c r="E1038" t="str">
        <v>PRODUCTION</v>
      </c>
      <c r="F1038" t="str">
        <v>TYRE BUILDING-P3</v>
      </c>
      <c r="G1038" t="str">
        <v>CATEGORY II</v>
      </c>
      <c r="H1038">
        <v>9239.12</v>
      </c>
      <c r="I1038">
        <v>7750.340000000001</v>
      </c>
      <c r="J1038">
        <v>587.88</v>
      </c>
      <c r="K1038" s="1">
        <f>SUM(H1038:J1038)</f>
        <v>17577.340000000004</v>
      </c>
      <c r="L1038">
        <v>1950</v>
      </c>
      <c r="M1038">
        <f>ROUNDUP(K1038*3.25%,0)</f>
        <v>572</v>
      </c>
      <c r="N1038">
        <f>IF(G1038="CATEGORY II",38,IF(G1038="CATEGORY III",39,37))*26</f>
        <v>988</v>
      </c>
      <c r="O1038" s="1">
        <f>SUM(K1038:N1038)</f>
        <v>21087.340000000004</v>
      </c>
      <c r="P1038">
        <v>4605</v>
      </c>
      <c r="Q1038" s="1">
        <f>P1038+O1038</f>
        <v>25692.340000000004</v>
      </c>
      <c r="S1038" s="1">
        <f>O1038/26</f>
        <v>811.0515384615386</v>
      </c>
      <c r="T1038" s="1">
        <f>K1038/26/8*2</f>
        <v>169.01288461538465</v>
      </c>
    </row>
    <row r="1039">
      <c r="A1039" t="str">
        <f>LEFT(B1039,2)</f>
        <v>SR</v>
      </c>
      <c r="B1039" t="str">
        <v>SR0639</v>
      </c>
      <c r="C1039" t="str">
        <v>SANTHANAM P</v>
      </c>
      <c r="D1039" t="str">
        <f>IF(E1039="PRODUCTION","DIRECT","INDIRECT")</f>
        <v>DIRECT</v>
      </c>
      <c r="E1039" t="str">
        <v>PRODUCTION</v>
      </c>
      <c r="F1039" t="str">
        <v>BAND BUILDING-P1</v>
      </c>
      <c r="G1039" t="str">
        <v>CATEGORY II</v>
      </c>
      <c r="H1039">
        <v>9239.12</v>
      </c>
      <c r="I1039">
        <v>7750.340000000001</v>
      </c>
      <c r="J1039">
        <v>587.88</v>
      </c>
      <c r="K1039" s="1">
        <f>SUM(H1039:J1039)</f>
        <v>17577.340000000004</v>
      </c>
      <c r="L1039">
        <v>1950</v>
      </c>
      <c r="M1039">
        <f>ROUNDUP(K1039*3.25%,0)</f>
        <v>572</v>
      </c>
      <c r="N1039">
        <f>IF(G1039="CATEGORY II",38,IF(G1039="CATEGORY III",39,37))*26</f>
        <v>988</v>
      </c>
      <c r="O1039" s="1">
        <f>SUM(K1039:N1039)</f>
        <v>21087.340000000004</v>
      </c>
      <c r="P1039">
        <v>4605</v>
      </c>
      <c r="Q1039" s="1">
        <f>P1039+O1039</f>
        <v>25692.340000000004</v>
      </c>
      <c r="S1039" s="1">
        <f>O1039/26</f>
        <v>811.0515384615386</v>
      </c>
      <c r="T1039" s="1">
        <f>K1039/26/8*2</f>
        <v>169.01288461538465</v>
      </c>
    </row>
    <row r="1040">
      <c r="A1040" t="str">
        <f>LEFT(B1040,2)</f>
        <v>SR</v>
      </c>
      <c r="B1040" t="str">
        <v>SR0640</v>
      </c>
      <c r="C1040" t="str">
        <v>MURUGAN S</v>
      </c>
      <c r="D1040" t="str">
        <f>IF(E1040="PRODUCTION","DIRECT","INDIRECT")</f>
        <v>DIRECT</v>
      </c>
      <c r="E1040" t="str">
        <v>PRODUCTION</v>
      </c>
      <c r="F1040" t="str">
        <v>TYRE BUILDING-P3</v>
      </c>
      <c r="G1040" t="str">
        <v>CATEGORY II</v>
      </c>
      <c r="H1040">
        <v>9239.12</v>
      </c>
      <c r="I1040">
        <v>7750.340000000001</v>
      </c>
      <c r="J1040">
        <v>587.88</v>
      </c>
      <c r="K1040" s="1">
        <f>SUM(H1040:J1040)</f>
        <v>17577.340000000004</v>
      </c>
      <c r="L1040">
        <v>1950</v>
      </c>
      <c r="M1040">
        <f>ROUNDUP(K1040*3.25%,0)</f>
        <v>572</v>
      </c>
      <c r="N1040">
        <f>IF(G1040="CATEGORY II",38,IF(G1040="CATEGORY III",39,37))*26</f>
        <v>988</v>
      </c>
      <c r="O1040" s="1">
        <f>SUM(K1040:N1040)</f>
        <v>21087.340000000004</v>
      </c>
      <c r="P1040">
        <v>4605</v>
      </c>
      <c r="Q1040" s="1">
        <f>P1040+O1040</f>
        <v>25692.340000000004</v>
      </c>
      <c r="S1040" s="1">
        <f>O1040/26</f>
        <v>811.0515384615386</v>
      </c>
      <c r="T1040" s="1">
        <f>K1040/26/8*2</f>
        <v>169.01288461538465</v>
      </c>
    </row>
    <row r="1041">
      <c r="A1041" t="str">
        <f>LEFT(B1041,2)</f>
        <v>SR</v>
      </c>
      <c r="B1041" t="str">
        <v>SR0642</v>
      </c>
      <c r="C1041" t="str">
        <v>ESAKKI MUTHU S</v>
      </c>
      <c r="D1041" t="str">
        <f>IF(E1041="PRODUCTION","DIRECT","INDIRECT")</f>
        <v>DIRECT</v>
      </c>
      <c r="E1041" t="str">
        <v>PRODUCTION</v>
      </c>
      <c r="F1041" t="str">
        <v>BAND BUILDING-P2</v>
      </c>
      <c r="G1041" t="str">
        <v>CATEGORY II</v>
      </c>
      <c r="H1041">
        <v>9239.12</v>
      </c>
      <c r="I1041">
        <v>7750.340000000001</v>
      </c>
      <c r="J1041">
        <v>587.88</v>
      </c>
      <c r="K1041" s="1">
        <f>SUM(H1041:J1041)</f>
        <v>17577.340000000004</v>
      </c>
      <c r="L1041">
        <v>1950</v>
      </c>
      <c r="M1041">
        <f>ROUNDUP(K1041*3.25%,0)</f>
        <v>572</v>
      </c>
      <c r="N1041">
        <f>IF(G1041="CATEGORY II",38,IF(G1041="CATEGORY III",39,37))*26</f>
        <v>988</v>
      </c>
      <c r="O1041" s="1">
        <f>SUM(K1041:N1041)</f>
        <v>21087.340000000004</v>
      </c>
      <c r="P1041">
        <v>4605</v>
      </c>
      <c r="Q1041" s="1">
        <f>P1041+O1041</f>
        <v>25692.340000000004</v>
      </c>
      <c r="S1041" s="1">
        <f>O1041/26</f>
        <v>811.0515384615386</v>
      </c>
      <c r="T1041" s="1">
        <f>K1041/26/8*2</f>
        <v>169.01288461538465</v>
      </c>
    </row>
    <row r="1042">
      <c r="A1042" t="str">
        <f>LEFT(B1042,2)</f>
        <v>SR</v>
      </c>
      <c r="B1042" t="str">
        <v>SR0645</v>
      </c>
      <c r="C1042" t="str">
        <v>VELLAI PANDI P</v>
      </c>
      <c r="D1042" t="str">
        <f>IF(E1042="PRODUCTION","DIRECT","INDIRECT")</f>
        <v>DIRECT</v>
      </c>
      <c r="E1042" t="str">
        <v>PRODUCTION</v>
      </c>
      <c r="F1042" t="str">
        <v>TYRE CURING</v>
      </c>
      <c r="G1042" t="str">
        <v>CATEGORY II</v>
      </c>
      <c r="H1042">
        <v>9239.12</v>
      </c>
      <c r="I1042">
        <v>7750.340000000001</v>
      </c>
      <c r="J1042">
        <v>587.88</v>
      </c>
      <c r="K1042" s="1">
        <f>SUM(H1042:J1042)</f>
        <v>17577.340000000004</v>
      </c>
      <c r="L1042">
        <v>1950</v>
      </c>
      <c r="M1042">
        <f>ROUNDUP(K1042*3.25%,0)</f>
        <v>572</v>
      </c>
      <c r="N1042">
        <f>IF(G1042="CATEGORY II",38,IF(G1042="CATEGORY III",39,37))*26</f>
        <v>988</v>
      </c>
      <c r="O1042" s="1">
        <f>SUM(K1042:N1042)</f>
        <v>21087.340000000004</v>
      </c>
      <c r="P1042">
        <v>4605</v>
      </c>
      <c r="Q1042" s="1">
        <f>P1042+O1042</f>
        <v>25692.340000000004</v>
      </c>
      <c r="S1042" s="1">
        <f>O1042/26</f>
        <v>811.0515384615386</v>
      </c>
      <c r="T1042" s="1">
        <f>K1042/26/8*2</f>
        <v>169.01288461538465</v>
      </c>
    </row>
    <row r="1043">
      <c r="A1043" t="str">
        <f>LEFT(B1043,2)</f>
        <v>SR</v>
      </c>
      <c r="B1043" t="str">
        <v>SR0657</v>
      </c>
      <c r="C1043" t="str">
        <v>GANESAN P</v>
      </c>
      <c r="D1043" t="str">
        <f>IF(E1043="PRODUCTION","DIRECT","INDIRECT")</f>
        <v>INDIRECT</v>
      </c>
      <c r="E1043" t="str">
        <v>ENGINEERING</v>
      </c>
      <c r="F1043" t="str">
        <v>TBM - DC Preparation</v>
      </c>
      <c r="G1043" t="str">
        <v>CATEGORY II</v>
      </c>
      <c r="H1043">
        <v>9239.12</v>
      </c>
      <c r="I1043">
        <v>7750.340000000001</v>
      </c>
      <c r="J1043">
        <v>587.88</v>
      </c>
      <c r="K1043" s="1">
        <f>SUM(H1043:J1043)</f>
        <v>17577.340000000004</v>
      </c>
      <c r="L1043">
        <v>1950</v>
      </c>
      <c r="M1043">
        <f>ROUNDUP(K1043*3.25%,0)</f>
        <v>572</v>
      </c>
      <c r="N1043">
        <f>IF(G1043="CATEGORY II",38,IF(G1043="CATEGORY III",39,37))*26</f>
        <v>988</v>
      </c>
      <c r="O1043" s="1">
        <f>SUM(K1043:N1043)</f>
        <v>21087.340000000004</v>
      </c>
      <c r="P1043">
        <v>4605</v>
      </c>
      <c r="Q1043" s="1">
        <f>P1043+O1043</f>
        <v>25692.340000000004</v>
      </c>
      <c r="S1043" s="1">
        <f>O1043/26</f>
        <v>811.0515384615386</v>
      </c>
      <c r="T1043" s="1">
        <f>K1043/26/8*2</f>
        <v>169.01288461538465</v>
      </c>
    </row>
    <row r="1044">
      <c r="A1044" t="str">
        <f>LEFT(B1044,2)</f>
        <v>SR</v>
      </c>
      <c r="B1044" t="str">
        <v>SR0678</v>
      </c>
      <c r="C1044" t="str">
        <v>MURUGESH C</v>
      </c>
      <c r="D1044" t="str">
        <f>IF(E1044="PRODUCTION","DIRECT","INDIRECT")</f>
        <v>DIRECT</v>
      </c>
      <c r="E1044" t="str">
        <v>PRODUCTION</v>
      </c>
      <c r="F1044" t="str">
        <v>TYRE BUILDING-P3</v>
      </c>
      <c r="G1044" t="str">
        <v>CATEGORY II</v>
      </c>
      <c r="H1044">
        <v>9239.12</v>
      </c>
      <c r="I1044">
        <v>7750.340000000001</v>
      </c>
      <c r="J1044">
        <v>577.88</v>
      </c>
      <c r="K1044" s="1">
        <f>SUM(H1044:J1044)</f>
        <v>17567.340000000004</v>
      </c>
      <c r="L1044">
        <v>1950</v>
      </c>
      <c r="M1044">
        <f>ROUNDUP(K1044*3.25%,0)</f>
        <v>571</v>
      </c>
      <c r="N1044">
        <f>IF(G1044="CATEGORY II",38,IF(G1044="CATEGORY III",39,37))*26</f>
        <v>988</v>
      </c>
      <c r="O1044" s="1">
        <f>SUM(K1044:N1044)</f>
        <v>21076.340000000004</v>
      </c>
      <c r="P1044">
        <v>4345</v>
      </c>
      <c r="Q1044" s="1">
        <f>P1044+O1044</f>
        <v>25421.340000000004</v>
      </c>
      <c r="S1044" s="1">
        <f>O1044/26</f>
        <v>810.6284615384617</v>
      </c>
      <c r="T1044" s="1">
        <f>K1044/26/8*2</f>
        <v>168.9167307692308</v>
      </c>
    </row>
    <row r="1045">
      <c r="A1045" t="str">
        <f>LEFT(B1045,2)</f>
        <v>SR</v>
      </c>
      <c r="B1045" t="str">
        <v>SR0680</v>
      </c>
      <c r="C1045" t="str">
        <v>MURUGAN P</v>
      </c>
      <c r="D1045" t="str">
        <f>IF(E1045="PRODUCTION","DIRECT","INDIRECT")</f>
        <v>DIRECT</v>
      </c>
      <c r="E1045" t="str">
        <v>PRODUCTION</v>
      </c>
      <c r="F1045" t="str">
        <v>TYRE BUILDING-P3</v>
      </c>
      <c r="G1045" t="str">
        <v>CATEGORY II</v>
      </c>
      <c r="H1045">
        <v>9239.12</v>
      </c>
      <c r="I1045">
        <v>7750.340000000001</v>
      </c>
      <c r="J1045">
        <v>577.88</v>
      </c>
      <c r="K1045" s="1">
        <f>SUM(H1045:J1045)</f>
        <v>17567.340000000004</v>
      </c>
      <c r="L1045">
        <v>1950</v>
      </c>
      <c r="M1045">
        <f>ROUNDUP(K1045*3.25%,0)</f>
        <v>571</v>
      </c>
      <c r="N1045">
        <f>IF(G1045="CATEGORY II",38,IF(G1045="CATEGORY III",39,37))*26</f>
        <v>988</v>
      </c>
      <c r="O1045" s="1">
        <f>SUM(K1045:N1045)</f>
        <v>21076.340000000004</v>
      </c>
      <c r="P1045">
        <v>4345</v>
      </c>
      <c r="Q1045" s="1">
        <f>P1045+O1045</f>
        <v>25421.340000000004</v>
      </c>
      <c r="S1045" s="1">
        <f>O1045/26</f>
        <v>810.6284615384617</v>
      </c>
      <c r="T1045" s="1">
        <f>K1045/26/8*2</f>
        <v>168.9167307692308</v>
      </c>
    </row>
    <row r="1046">
      <c r="A1046" t="str">
        <f>LEFT(B1046,2)</f>
        <v>SR</v>
      </c>
      <c r="B1046" t="str">
        <v>SR0681</v>
      </c>
      <c r="C1046" t="str">
        <v>ULAGAN R</v>
      </c>
      <c r="D1046" t="str">
        <f>IF(E1046="PRODUCTION","DIRECT","INDIRECT")</f>
        <v>DIRECT</v>
      </c>
      <c r="E1046" t="str">
        <v>PRODUCTION</v>
      </c>
      <c r="F1046" t="str">
        <v>BAND BUILDING-P1</v>
      </c>
      <c r="G1046" t="str">
        <v>CATEGORY II</v>
      </c>
      <c r="H1046">
        <v>9239.12</v>
      </c>
      <c r="I1046">
        <v>7750.340000000001</v>
      </c>
      <c r="J1046">
        <v>577.88</v>
      </c>
      <c r="K1046" s="1">
        <f>SUM(H1046:J1046)</f>
        <v>17567.340000000004</v>
      </c>
      <c r="L1046">
        <v>1950</v>
      </c>
      <c r="M1046">
        <f>ROUNDUP(K1046*3.25%,0)</f>
        <v>571</v>
      </c>
      <c r="N1046">
        <f>IF(G1046="CATEGORY II",38,IF(G1046="CATEGORY III",39,37))*26</f>
        <v>988</v>
      </c>
      <c r="O1046" s="1">
        <f>SUM(K1046:N1046)</f>
        <v>21076.340000000004</v>
      </c>
      <c r="P1046">
        <v>4345</v>
      </c>
      <c r="Q1046" s="1">
        <f>P1046+O1046</f>
        <v>25421.340000000004</v>
      </c>
      <c r="S1046" s="1">
        <f>O1046/26</f>
        <v>810.6284615384617</v>
      </c>
      <c r="T1046" s="1">
        <f>K1046/26/8*2</f>
        <v>168.9167307692308</v>
      </c>
    </row>
    <row r="1047">
      <c r="A1047" t="str">
        <f>LEFT(B1047,2)</f>
        <v>SR</v>
      </c>
      <c r="B1047" t="str">
        <v>SR0685</v>
      </c>
      <c r="C1047" t="str">
        <v>STEPHEN LAYANAL M</v>
      </c>
      <c r="D1047" t="str">
        <f>IF(E1047="PRODUCTION","DIRECT","INDIRECT")</f>
        <v>DIRECT</v>
      </c>
      <c r="E1047" t="str">
        <v>PRODUCTION</v>
      </c>
      <c r="F1047" t="str">
        <v>TYRE BUILDING-P3</v>
      </c>
      <c r="G1047" t="str">
        <v>CATEGORY II</v>
      </c>
      <c r="H1047">
        <v>9239.12</v>
      </c>
      <c r="I1047">
        <v>7750.340000000001</v>
      </c>
      <c r="J1047">
        <v>577.88</v>
      </c>
      <c r="K1047" s="1">
        <f>SUM(H1047:J1047)</f>
        <v>17567.340000000004</v>
      </c>
      <c r="L1047">
        <v>1950</v>
      </c>
      <c r="M1047">
        <f>ROUNDUP(K1047*3.25%,0)</f>
        <v>571</v>
      </c>
      <c r="N1047">
        <f>IF(G1047="CATEGORY II",38,IF(G1047="CATEGORY III",39,37))*26</f>
        <v>988</v>
      </c>
      <c r="O1047" s="1">
        <f>SUM(K1047:N1047)</f>
        <v>21076.340000000004</v>
      </c>
      <c r="P1047">
        <v>4345</v>
      </c>
      <c r="Q1047" s="1">
        <f>P1047+O1047</f>
        <v>25421.340000000004</v>
      </c>
      <c r="S1047" s="1">
        <f>O1047/26</f>
        <v>810.6284615384617</v>
      </c>
      <c r="T1047" s="1">
        <f>K1047/26/8*2</f>
        <v>168.9167307692308</v>
      </c>
    </row>
    <row r="1048">
      <c r="A1048" t="str">
        <f>LEFT(B1048,2)</f>
        <v>SR</v>
      </c>
      <c r="B1048" t="str">
        <v>SR0687</v>
      </c>
      <c r="C1048" t="str">
        <v>SUBASH T</v>
      </c>
      <c r="D1048" t="str">
        <f>IF(E1048="PRODUCTION","DIRECT","INDIRECT")</f>
        <v>INDIRECT</v>
      </c>
      <c r="E1048" t="str">
        <v>ENGINEERING</v>
      </c>
      <c r="F1048" t="str">
        <v>TBM - BD</v>
      </c>
      <c r="G1048" t="str">
        <v>CATEGORY II</v>
      </c>
      <c r="H1048">
        <v>9239.12</v>
      </c>
      <c r="I1048">
        <v>7750.340000000001</v>
      </c>
      <c r="J1048">
        <v>577.88</v>
      </c>
      <c r="K1048" s="1">
        <f>SUM(H1048:J1048)</f>
        <v>17567.340000000004</v>
      </c>
      <c r="L1048">
        <v>1950</v>
      </c>
      <c r="M1048">
        <f>ROUNDUP(K1048*3.25%,0)</f>
        <v>571</v>
      </c>
      <c r="N1048">
        <f>IF(G1048="CATEGORY II",38,IF(G1048="CATEGORY III",39,37))*26</f>
        <v>988</v>
      </c>
      <c r="O1048" s="1">
        <f>SUM(K1048:N1048)</f>
        <v>21076.340000000004</v>
      </c>
      <c r="P1048">
        <v>4345</v>
      </c>
      <c r="Q1048" s="1">
        <f>P1048+O1048</f>
        <v>25421.340000000004</v>
      </c>
      <c r="S1048" s="1">
        <f>O1048/26</f>
        <v>810.6284615384617</v>
      </c>
      <c r="T1048" s="1">
        <f>K1048/26/8*2</f>
        <v>168.9167307692308</v>
      </c>
    </row>
    <row r="1049">
      <c r="A1049" t="str">
        <f>LEFT(B1049,2)</f>
        <v>SR</v>
      </c>
      <c r="B1049" t="str">
        <v>SR0694</v>
      </c>
      <c r="C1049" t="str">
        <v>AMUTHAN P</v>
      </c>
      <c r="D1049" t="str">
        <f>IF(E1049="PRODUCTION","DIRECT","INDIRECT")</f>
        <v>INDIRECT</v>
      </c>
      <c r="E1049" t="str">
        <v>ENGINEERING</v>
      </c>
      <c r="F1049" t="str">
        <v>MATERIAL HANDLING EQUIPMENT</v>
      </c>
      <c r="G1049" t="str">
        <v>CATEGORY II</v>
      </c>
      <c r="H1049">
        <v>9239.12</v>
      </c>
      <c r="I1049">
        <v>7750.340000000001</v>
      </c>
      <c r="J1049">
        <v>577.88</v>
      </c>
      <c r="K1049" s="1">
        <f>SUM(H1049:J1049)</f>
        <v>17567.340000000004</v>
      </c>
      <c r="L1049">
        <v>1950</v>
      </c>
      <c r="M1049">
        <f>ROUNDUP(K1049*3.25%,0)</f>
        <v>571</v>
      </c>
      <c r="N1049">
        <f>IF(G1049="CATEGORY II",38,IF(G1049="CATEGORY III",39,37))*26</f>
        <v>988</v>
      </c>
      <c r="O1049" s="1">
        <f>SUM(K1049:N1049)</f>
        <v>21076.340000000004</v>
      </c>
      <c r="P1049">
        <v>4345</v>
      </c>
      <c r="Q1049" s="1">
        <f>P1049+O1049</f>
        <v>25421.340000000004</v>
      </c>
      <c r="S1049" s="1">
        <f>O1049/26</f>
        <v>810.6284615384617</v>
      </c>
      <c r="T1049" s="1">
        <f>K1049/26/8*2</f>
        <v>168.9167307692308</v>
      </c>
    </row>
    <row r="1050">
      <c r="A1050" t="str">
        <f>LEFT(B1050,2)</f>
        <v>SR</v>
      </c>
      <c r="B1050" t="str">
        <v>SR0701</v>
      </c>
      <c r="C1050" t="str">
        <v>MAHARAJA K</v>
      </c>
      <c r="D1050" t="str">
        <f>IF(E1050="PRODUCTION","DIRECT","INDIRECT")</f>
        <v>DIRECT</v>
      </c>
      <c r="E1050" t="str">
        <v>PRODUCTION</v>
      </c>
      <c r="F1050" t="str">
        <v>EXTRUDER</v>
      </c>
      <c r="G1050" t="str">
        <v>CATEGORY II</v>
      </c>
      <c r="H1050">
        <v>9239.12</v>
      </c>
      <c r="I1050">
        <v>7750.340000000001</v>
      </c>
      <c r="J1050">
        <v>577.88</v>
      </c>
      <c r="K1050" s="1">
        <f>SUM(H1050:J1050)</f>
        <v>17567.340000000004</v>
      </c>
      <c r="L1050">
        <v>1950</v>
      </c>
      <c r="M1050">
        <f>ROUNDUP(K1050*3.25%,0)</f>
        <v>571</v>
      </c>
      <c r="N1050">
        <f>IF(G1050="CATEGORY II",38,IF(G1050="CATEGORY III",39,37))*26</f>
        <v>988</v>
      </c>
      <c r="O1050" s="1">
        <f>SUM(K1050:N1050)</f>
        <v>21076.340000000004</v>
      </c>
      <c r="P1050">
        <v>4345</v>
      </c>
      <c r="Q1050" s="1">
        <f>P1050+O1050</f>
        <v>25421.340000000004</v>
      </c>
      <c r="S1050" s="1">
        <f>O1050/26</f>
        <v>810.6284615384617</v>
      </c>
      <c r="T1050" s="1">
        <f>K1050/26/8*2</f>
        <v>168.9167307692308</v>
      </c>
    </row>
    <row r="1051">
      <c r="A1051" t="str">
        <f>LEFT(B1051,2)</f>
        <v>SR</v>
      </c>
      <c r="B1051" t="str">
        <v>SR0703</v>
      </c>
      <c r="C1051" t="str">
        <v>SELVAKUMAR F</v>
      </c>
      <c r="D1051" t="str">
        <f>IF(E1051="PRODUCTION","DIRECT","INDIRECT")</f>
        <v>DIRECT</v>
      </c>
      <c r="E1051" t="str">
        <v>PRODUCTION</v>
      </c>
      <c r="F1051" t="str">
        <v>TYRE CURING</v>
      </c>
      <c r="G1051" t="str">
        <v>CATEGORY II</v>
      </c>
      <c r="H1051">
        <v>9239.12</v>
      </c>
      <c r="I1051">
        <v>7750.340000000001</v>
      </c>
      <c r="J1051">
        <v>577.88</v>
      </c>
      <c r="K1051" s="1">
        <f>SUM(H1051:J1051)</f>
        <v>17567.340000000004</v>
      </c>
      <c r="L1051">
        <v>1950</v>
      </c>
      <c r="M1051">
        <f>ROUNDUP(K1051*3.25%,0)</f>
        <v>571</v>
      </c>
      <c r="N1051">
        <f>IF(G1051="CATEGORY II",38,IF(G1051="CATEGORY III",39,37))*26</f>
        <v>988</v>
      </c>
      <c r="O1051" s="1">
        <f>SUM(K1051:N1051)</f>
        <v>21076.340000000004</v>
      </c>
      <c r="P1051">
        <v>4345</v>
      </c>
      <c r="Q1051" s="1">
        <f>P1051+O1051</f>
        <v>25421.340000000004</v>
      </c>
      <c r="S1051" s="1">
        <f>O1051/26</f>
        <v>810.6284615384617</v>
      </c>
      <c r="T1051" s="1">
        <f>K1051/26/8*2</f>
        <v>168.9167307692308</v>
      </c>
    </row>
    <row r="1052">
      <c r="A1052" t="str">
        <f>LEFT(B1052,2)</f>
        <v>SR</v>
      </c>
      <c r="B1052" t="str">
        <v>SR0711</v>
      </c>
      <c r="C1052" t="str">
        <v>MUNEESWARAN A</v>
      </c>
      <c r="D1052" t="str">
        <f>IF(E1052="PRODUCTION","DIRECT","INDIRECT")</f>
        <v>DIRECT</v>
      </c>
      <c r="E1052" t="str">
        <v>PRODUCTION</v>
      </c>
      <c r="F1052" t="str">
        <v>TYRE CURING</v>
      </c>
      <c r="G1052" t="str">
        <v>CATEGORY II</v>
      </c>
      <c r="H1052">
        <v>9239.12</v>
      </c>
      <c r="I1052">
        <v>7750.340000000001</v>
      </c>
      <c r="J1052">
        <v>577.88</v>
      </c>
      <c r="K1052" s="1">
        <f>SUM(H1052:J1052)</f>
        <v>17567.340000000004</v>
      </c>
      <c r="L1052">
        <v>1950</v>
      </c>
      <c r="M1052">
        <f>ROUNDUP(K1052*3.25%,0)</f>
        <v>571</v>
      </c>
      <c r="N1052">
        <f>IF(G1052="CATEGORY II",38,IF(G1052="CATEGORY III",39,37))*26</f>
        <v>988</v>
      </c>
      <c r="O1052" s="1">
        <f>SUM(K1052:N1052)</f>
        <v>21076.340000000004</v>
      </c>
      <c r="P1052">
        <v>4345</v>
      </c>
      <c r="Q1052" s="1">
        <f>P1052+O1052</f>
        <v>25421.340000000004</v>
      </c>
      <c r="S1052" s="1">
        <f>O1052/26</f>
        <v>810.6284615384617</v>
      </c>
      <c r="T1052" s="1">
        <f>K1052/26/8*2</f>
        <v>168.9167307692308</v>
      </c>
    </row>
    <row r="1053">
      <c r="A1053" t="str">
        <f>LEFT(B1053,2)</f>
        <v>SR</v>
      </c>
      <c r="B1053" t="str">
        <v>SR0715</v>
      </c>
      <c r="C1053" t="str">
        <v>RAJARAM C</v>
      </c>
      <c r="D1053" t="str">
        <f>IF(E1053="PRODUCTION","DIRECT","INDIRECT")</f>
        <v>DIRECT</v>
      </c>
      <c r="E1053" t="str">
        <v>PRODUCTION</v>
      </c>
      <c r="F1053" t="str">
        <v>TYRE BUILDING-P1</v>
      </c>
      <c r="G1053" t="str">
        <v>CATEGORY II</v>
      </c>
      <c r="H1053">
        <v>9239.12</v>
      </c>
      <c r="I1053">
        <v>7750.340000000001</v>
      </c>
      <c r="J1053">
        <v>577.88</v>
      </c>
      <c r="K1053" s="1">
        <f>SUM(H1053:J1053)</f>
        <v>17567.340000000004</v>
      </c>
      <c r="L1053">
        <v>1950</v>
      </c>
      <c r="M1053">
        <f>ROUNDUP(K1053*3.25%,0)</f>
        <v>571</v>
      </c>
      <c r="N1053">
        <f>IF(G1053="CATEGORY II",38,IF(G1053="CATEGORY III",39,37))*26</f>
        <v>988</v>
      </c>
      <c r="O1053" s="1">
        <f>SUM(K1053:N1053)</f>
        <v>21076.340000000004</v>
      </c>
      <c r="P1053">
        <v>4345</v>
      </c>
      <c r="Q1053" s="1">
        <f>P1053+O1053</f>
        <v>25421.340000000004</v>
      </c>
      <c r="S1053" s="1">
        <f>O1053/26</f>
        <v>810.6284615384617</v>
      </c>
      <c r="T1053" s="1">
        <f>K1053/26/8*2</f>
        <v>168.9167307692308</v>
      </c>
    </row>
    <row r="1054">
      <c r="A1054" t="str">
        <f>LEFT(B1054,2)</f>
        <v>SR</v>
      </c>
      <c r="B1054" t="str">
        <v>SR0722</v>
      </c>
      <c r="C1054" t="str">
        <v>SANKARA NARAYANAN S</v>
      </c>
      <c r="D1054" t="str">
        <f>IF(E1054="PRODUCTION","DIRECT","INDIRECT")</f>
        <v>DIRECT</v>
      </c>
      <c r="E1054" t="str">
        <v>PRODUCTION</v>
      </c>
      <c r="F1054" t="str">
        <v>TYRE BUILDING-P2</v>
      </c>
      <c r="G1054" t="str">
        <v>CATEGORY II</v>
      </c>
      <c r="H1054">
        <v>9239.12</v>
      </c>
      <c r="I1054">
        <v>7750.340000000001</v>
      </c>
      <c r="J1054">
        <v>577.88</v>
      </c>
      <c r="K1054" s="1">
        <f>SUM(H1054:J1054)</f>
        <v>17567.340000000004</v>
      </c>
      <c r="L1054">
        <v>1950</v>
      </c>
      <c r="M1054">
        <f>ROUNDUP(K1054*3.25%,0)</f>
        <v>571</v>
      </c>
      <c r="N1054">
        <f>IF(G1054="CATEGORY II",38,IF(G1054="CATEGORY III",39,37))*26</f>
        <v>988</v>
      </c>
      <c r="O1054" s="1">
        <f>SUM(K1054:N1054)</f>
        <v>21076.340000000004</v>
      </c>
      <c r="P1054">
        <v>4345</v>
      </c>
      <c r="Q1054" s="1">
        <f>P1054+O1054</f>
        <v>25421.340000000004</v>
      </c>
      <c r="S1054" s="1">
        <f>O1054/26</f>
        <v>810.6284615384617</v>
      </c>
      <c r="T1054" s="1">
        <f>K1054/26/8*2</f>
        <v>168.9167307692308</v>
      </c>
    </row>
    <row r="1055">
      <c r="A1055" t="str">
        <f>LEFT(B1055,2)</f>
        <v>SR</v>
      </c>
      <c r="B1055" t="str">
        <v>SR0732</v>
      </c>
      <c r="C1055" t="str">
        <v>MAHESHWARAN K</v>
      </c>
      <c r="D1055" t="str">
        <f>IF(E1055="PRODUCTION","DIRECT","INDIRECT")</f>
        <v>DIRECT</v>
      </c>
      <c r="E1055" t="str">
        <v>PRODUCTION</v>
      </c>
      <c r="F1055" t="str">
        <v>BIAS MARANGONI&amp;BESTRY</v>
      </c>
      <c r="G1055" t="str">
        <v>CATEGORY II</v>
      </c>
      <c r="H1055">
        <v>9239.12</v>
      </c>
      <c r="I1055">
        <v>7750.340000000001</v>
      </c>
      <c r="J1055">
        <v>577.88</v>
      </c>
      <c r="K1055" s="1">
        <f>SUM(H1055:J1055)</f>
        <v>17567.340000000004</v>
      </c>
      <c r="L1055">
        <v>1950</v>
      </c>
      <c r="M1055">
        <f>ROUNDUP(K1055*3.25%,0)</f>
        <v>571</v>
      </c>
      <c r="N1055">
        <f>IF(G1055="CATEGORY II",38,IF(G1055="CATEGORY III",39,37))*26</f>
        <v>988</v>
      </c>
      <c r="O1055" s="1">
        <f>SUM(K1055:N1055)</f>
        <v>21076.340000000004</v>
      </c>
      <c r="P1055">
        <v>4345</v>
      </c>
      <c r="Q1055" s="1">
        <f>P1055+O1055</f>
        <v>25421.340000000004</v>
      </c>
      <c r="S1055" s="1">
        <f>O1055/26</f>
        <v>810.6284615384617</v>
      </c>
      <c r="T1055" s="1">
        <f>K1055/26/8*2</f>
        <v>168.9167307692308</v>
      </c>
    </row>
    <row r="1056">
      <c r="A1056" t="str">
        <f>LEFT(B1056,2)</f>
        <v>SR</v>
      </c>
      <c r="B1056" t="str">
        <v>SR0733</v>
      </c>
      <c r="C1056" t="str">
        <v>MANIKANDAN B</v>
      </c>
      <c r="D1056" t="str">
        <f>IF(E1056="PRODUCTION","DIRECT","INDIRECT")</f>
        <v>DIRECT</v>
      </c>
      <c r="E1056" t="str">
        <v>PRODUCTION</v>
      </c>
      <c r="F1056" t="str">
        <v>BAND BUILDING-P3</v>
      </c>
      <c r="G1056" t="str">
        <v>CATEGORY II</v>
      </c>
      <c r="H1056">
        <v>9239.12</v>
      </c>
      <c r="I1056">
        <v>7750.340000000001</v>
      </c>
      <c r="J1056">
        <v>577.88</v>
      </c>
      <c r="K1056" s="1">
        <f>SUM(H1056:J1056)</f>
        <v>17567.340000000004</v>
      </c>
      <c r="L1056">
        <v>1950</v>
      </c>
      <c r="M1056">
        <f>ROUNDUP(K1056*3.25%,0)</f>
        <v>571</v>
      </c>
      <c r="N1056">
        <f>IF(G1056="CATEGORY II",38,IF(G1056="CATEGORY III",39,37))*26</f>
        <v>988</v>
      </c>
      <c r="O1056" s="1">
        <f>SUM(K1056:N1056)</f>
        <v>21076.340000000004</v>
      </c>
      <c r="P1056">
        <v>4345</v>
      </c>
      <c r="Q1056" s="1">
        <f>P1056+O1056</f>
        <v>25421.340000000004</v>
      </c>
      <c r="S1056" s="1">
        <f>O1056/26</f>
        <v>810.6284615384617</v>
      </c>
      <c r="T1056" s="1">
        <f>K1056/26/8*2</f>
        <v>168.9167307692308</v>
      </c>
    </row>
    <row r="1057">
      <c r="A1057" t="str">
        <f>LEFT(B1057,2)</f>
        <v>SR</v>
      </c>
      <c r="B1057" t="str">
        <v>SR0735</v>
      </c>
      <c r="C1057" t="str">
        <v>VELLA PANDI S</v>
      </c>
      <c r="D1057" t="str">
        <f>IF(E1057="PRODUCTION","DIRECT","INDIRECT")</f>
        <v>DIRECT</v>
      </c>
      <c r="E1057" t="str">
        <v>PRODUCTION</v>
      </c>
      <c r="F1057" t="str">
        <v>TYRE CURING</v>
      </c>
      <c r="G1057" t="str">
        <v>CATEGORY II</v>
      </c>
      <c r="H1057">
        <v>9239.12</v>
      </c>
      <c r="I1057">
        <v>7750.340000000001</v>
      </c>
      <c r="J1057">
        <v>577.88</v>
      </c>
      <c r="K1057" s="1">
        <f>SUM(H1057:J1057)</f>
        <v>17567.340000000004</v>
      </c>
      <c r="L1057">
        <v>1950</v>
      </c>
      <c r="M1057">
        <f>ROUNDUP(K1057*3.25%,0)</f>
        <v>571</v>
      </c>
      <c r="N1057">
        <f>IF(G1057="CATEGORY II",38,IF(G1057="CATEGORY III",39,37))*26</f>
        <v>988</v>
      </c>
      <c r="O1057" s="1">
        <f>SUM(K1057:N1057)</f>
        <v>21076.340000000004</v>
      </c>
      <c r="P1057">
        <v>4345</v>
      </c>
      <c r="Q1057" s="1">
        <f>P1057+O1057</f>
        <v>25421.340000000004</v>
      </c>
      <c r="S1057" s="1">
        <f>O1057/26</f>
        <v>810.6284615384617</v>
      </c>
      <c r="T1057" s="1">
        <f>K1057/26/8*2</f>
        <v>168.9167307692308</v>
      </c>
    </row>
    <row r="1058">
      <c r="A1058" t="str">
        <f>LEFT(B1058,2)</f>
        <v>SR</v>
      </c>
      <c r="B1058" t="str">
        <v>SR0737</v>
      </c>
      <c r="C1058" t="str">
        <v>SANKAR A</v>
      </c>
      <c r="D1058" t="str">
        <f>IF(E1058="PRODUCTION","DIRECT","INDIRECT")</f>
        <v>DIRECT</v>
      </c>
      <c r="E1058" t="str">
        <v>PRODUCTION</v>
      </c>
      <c r="F1058" t="str">
        <v>AUTO BIASCUTTER</v>
      </c>
      <c r="G1058" t="str">
        <v>CATEGORY II</v>
      </c>
      <c r="H1058">
        <v>9239.12</v>
      </c>
      <c r="I1058">
        <v>7750.340000000001</v>
      </c>
      <c r="J1058">
        <v>577.88</v>
      </c>
      <c r="K1058" s="1">
        <f>SUM(H1058:J1058)</f>
        <v>17567.340000000004</v>
      </c>
      <c r="L1058">
        <v>1950</v>
      </c>
      <c r="M1058">
        <f>ROUNDUP(K1058*3.25%,0)</f>
        <v>571</v>
      </c>
      <c r="N1058">
        <f>IF(G1058="CATEGORY II",38,IF(G1058="CATEGORY III",39,37))*26</f>
        <v>988</v>
      </c>
      <c r="O1058" s="1">
        <f>SUM(K1058:N1058)</f>
        <v>21076.340000000004</v>
      </c>
      <c r="P1058">
        <v>4345</v>
      </c>
      <c r="Q1058" s="1">
        <f>P1058+O1058</f>
        <v>25421.340000000004</v>
      </c>
      <c r="S1058" s="1">
        <f>O1058/26</f>
        <v>810.6284615384617</v>
      </c>
      <c r="T1058" s="1">
        <f>K1058/26/8*2</f>
        <v>168.9167307692308</v>
      </c>
    </row>
    <row r="1059">
      <c r="A1059" t="str">
        <f>LEFT(B1059,2)</f>
        <v>SR</v>
      </c>
      <c r="B1059" t="str">
        <v>SR0740</v>
      </c>
      <c r="C1059" t="str">
        <v>VENGADESA PERUMAL M</v>
      </c>
      <c r="D1059" t="str">
        <f>IF(E1059="PRODUCTION","DIRECT","INDIRECT")</f>
        <v>DIRECT</v>
      </c>
      <c r="E1059" t="str">
        <v>PRODUCTION</v>
      </c>
      <c r="F1059" t="str">
        <v>BIAS MARANGONI&amp;BESTRY</v>
      </c>
      <c r="G1059" t="str">
        <v>CATEGORY II</v>
      </c>
      <c r="H1059">
        <v>9239.12</v>
      </c>
      <c r="I1059">
        <v>7750.340000000001</v>
      </c>
      <c r="J1059">
        <v>577.88</v>
      </c>
      <c r="K1059" s="1">
        <f>SUM(H1059:J1059)</f>
        <v>17567.340000000004</v>
      </c>
      <c r="L1059">
        <v>1950</v>
      </c>
      <c r="M1059">
        <f>ROUNDUP(K1059*3.25%,0)</f>
        <v>571</v>
      </c>
      <c r="N1059">
        <f>IF(G1059="CATEGORY II",38,IF(G1059="CATEGORY III",39,37))*26</f>
        <v>988</v>
      </c>
      <c r="O1059" s="1">
        <f>SUM(K1059:N1059)</f>
        <v>21076.340000000004</v>
      </c>
      <c r="P1059">
        <v>4345</v>
      </c>
      <c r="Q1059" s="1">
        <f>P1059+O1059</f>
        <v>25421.340000000004</v>
      </c>
      <c r="S1059" s="1">
        <f>O1059/26</f>
        <v>810.6284615384617</v>
      </c>
      <c r="T1059" s="1">
        <f>K1059/26/8*2</f>
        <v>168.9167307692308</v>
      </c>
    </row>
    <row r="1060">
      <c r="A1060" t="str">
        <f>LEFT(B1060,2)</f>
        <v>SR</v>
      </c>
      <c r="B1060" t="str">
        <v>SR0742</v>
      </c>
      <c r="C1060" t="str">
        <v>THIRUVALI M</v>
      </c>
      <c r="D1060" t="str">
        <f>IF(E1060="PRODUCTION","DIRECT","INDIRECT")</f>
        <v>DIRECT</v>
      </c>
      <c r="E1060" t="str">
        <v>PRODUCTION</v>
      </c>
      <c r="F1060" t="str">
        <v>TYRE BUILDING-P3</v>
      </c>
      <c r="G1060" t="str">
        <v>CATEGORY II</v>
      </c>
      <c r="H1060">
        <v>9239.12</v>
      </c>
      <c r="I1060">
        <v>7750.340000000001</v>
      </c>
      <c r="J1060">
        <v>577.88</v>
      </c>
      <c r="K1060" s="1">
        <f>SUM(H1060:J1060)</f>
        <v>17567.340000000004</v>
      </c>
      <c r="L1060">
        <v>1950</v>
      </c>
      <c r="M1060">
        <f>ROUNDUP(K1060*3.25%,0)</f>
        <v>571</v>
      </c>
      <c r="N1060">
        <f>IF(G1060="CATEGORY II",38,IF(G1060="CATEGORY III",39,37))*26</f>
        <v>988</v>
      </c>
      <c r="O1060" s="1">
        <f>SUM(K1060:N1060)</f>
        <v>21076.340000000004</v>
      </c>
      <c r="P1060">
        <v>4345</v>
      </c>
      <c r="Q1060" s="1">
        <f>P1060+O1060</f>
        <v>25421.340000000004</v>
      </c>
      <c r="S1060" s="1">
        <f>O1060/26</f>
        <v>810.6284615384617</v>
      </c>
      <c r="T1060" s="1">
        <f>K1060/26/8*2</f>
        <v>168.9167307692308</v>
      </c>
    </row>
    <row r="1061">
      <c r="A1061" t="str">
        <f>LEFT(B1061,2)</f>
        <v>SR</v>
      </c>
      <c r="B1061" t="str">
        <v>SR0753</v>
      </c>
      <c r="C1061" t="str">
        <v>THERI PANDI C</v>
      </c>
      <c r="D1061" t="str">
        <f>IF(E1061="PRODUCTION","DIRECT","INDIRECT")</f>
        <v>DIRECT</v>
      </c>
      <c r="E1061" t="str">
        <v>PRODUCTION</v>
      </c>
      <c r="F1061" t="str">
        <v>BIAS MARANGONI&amp;BESTRY</v>
      </c>
      <c r="G1061" t="str">
        <v>CATEGORY II</v>
      </c>
      <c r="H1061">
        <v>9239.12</v>
      </c>
      <c r="I1061">
        <v>7750.340000000001</v>
      </c>
      <c r="J1061">
        <v>577.88</v>
      </c>
      <c r="K1061" s="1">
        <f>SUM(H1061:J1061)</f>
        <v>17567.340000000004</v>
      </c>
      <c r="L1061">
        <v>1950</v>
      </c>
      <c r="M1061">
        <f>ROUNDUP(K1061*3.25%,0)</f>
        <v>571</v>
      </c>
      <c r="N1061">
        <f>IF(G1061="CATEGORY II",38,IF(G1061="CATEGORY III",39,37))*26</f>
        <v>988</v>
      </c>
      <c r="O1061" s="1">
        <f>SUM(K1061:N1061)</f>
        <v>21076.340000000004</v>
      </c>
      <c r="P1061">
        <v>4345</v>
      </c>
      <c r="Q1061" s="1">
        <f>P1061+O1061</f>
        <v>25421.340000000004</v>
      </c>
      <c r="S1061" s="1">
        <f>O1061/26</f>
        <v>810.6284615384617</v>
      </c>
      <c r="T1061" s="1">
        <f>K1061/26/8*2</f>
        <v>168.9167307692308</v>
      </c>
    </row>
    <row r="1062">
      <c r="A1062" t="str">
        <f>LEFT(B1062,2)</f>
        <v>SR</v>
      </c>
      <c r="B1062" t="str">
        <v>SR0762</v>
      </c>
      <c r="C1062" t="str">
        <v>KRISHNA MOORTHY M</v>
      </c>
      <c r="D1062" t="str">
        <f>IF(E1062="PRODUCTION","DIRECT","INDIRECT")</f>
        <v>DIRECT</v>
      </c>
      <c r="E1062" t="str">
        <v>PRODUCTION</v>
      </c>
      <c r="F1062" t="str">
        <v>TYRE BUILDING-P2</v>
      </c>
      <c r="G1062" t="str">
        <v>CATEGORY II</v>
      </c>
      <c r="H1062">
        <v>9239.12</v>
      </c>
      <c r="I1062">
        <v>7750.340000000001</v>
      </c>
      <c r="J1062">
        <v>577.88</v>
      </c>
      <c r="K1062" s="1">
        <f>SUM(H1062:J1062)</f>
        <v>17567.340000000004</v>
      </c>
      <c r="L1062">
        <v>1950</v>
      </c>
      <c r="M1062">
        <f>ROUNDUP(K1062*3.25%,0)</f>
        <v>571</v>
      </c>
      <c r="N1062">
        <f>IF(G1062="CATEGORY II",38,IF(G1062="CATEGORY III",39,37))*26</f>
        <v>988</v>
      </c>
      <c r="O1062" s="1">
        <f>SUM(K1062:N1062)</f>
        <v>21076.340000000004</v>
      </c>
      <c r="P1062">
        <v>4345</v>
      </c>
      <c r="Q1062" s="1">
        <f>P1062+O1062</f>
        <v>25421.340000000004</v>
      </c>
      <c r="S1062" s="1">
        <f>O1062/26</f>
        <v>810.6284615384617</v>
      </c>
      <c r="T1062" s="1">
        <f>K1062/26/8*2</f>
        <v>168.9167307692308</v>
      </c>
    </row>
    <row r="1063">
      <c r="A1063" t="str">
        <f>LEFT(B1063,2)</f>
        <v>SR</v>
      </c>
      <c r="B1063" t="str">
        <v>SR0766</v>
      </c>
      <c r="C1063" t="str">
        <v>MAHARAJAN G</v>
      </c>
      <c r="D1063" t="str">
        <f>IF(E1063="PRODUCTION","DIRECT","INDIRECT")</f>
        <v>INDIRECT</v>
      </c>
      <c r="E1063" t="str">
        <v>QUALITY CONTROL</v>
      </c>
      <c r="F1063" t="str">
        <v>Final Finish QA</v>
      </c>
      <c r="G1063" t="str">
        <v>CATEGORY II</v>
      </c>
      <c r="H1063">
        <v>9239.12</v>
      </c>
      <c r="I1063">
        <v>7750.340000000001</v>
      </c>
      <c r="J1063">
        <v>577.88</v>
      </c>
      <c r="K1063" s="1">
        <f>SUM(H1063:J1063)</f>
        <v>17567.340000000004</v>
      </c>
      <c r="L1063">
        <v>1950</v>
      </c>
      <c r="M1063">
        <f>ROUNDUP(K1063*3.25%,0)</f>
        <v>571</v>
      </c>
      <c r="N1063">
        <f>IF(G1063="CATEGORY II",38,IF(G1063="CATEGORY III",39,37))*26</f>
        <v>988</v>
      </c>
      <c r="O1063" s="1">
        <f>SUM(K1063:N1063)</f>
        <v>21076.340000000004</v>
      </c>
      <c r="P1063">
        <v>4345</v>
      </c>
      <c r="Q1063" s="1">
        <f>P1063+O1063</f>
        <v>25421.340000000004</v>
      </c>
      <c r="S1063" s="1">
        <f>O1063/26</f>
        <v>810.6284615384617</v>
      </c>
      <c r="T1063" s="1">
        <f>K1063/26/8*2</f>
        <v>168.9167307692308</v>
      </c>
    </row>
    <row r="1064">
      <c r="A1064" t="str">
        <f>LEFT(B1064,2)</f>
        <v>SR</v>
      </c>
      <c r="B1064" t="str">
        <v>SR0773</v>
      </c>
      <c r="C1064" t="str">
        <v>ESAKKI S</v>
      </c>
      <c r="D1064" t="str">
        <f>IF(E1064="PRODUCTION","DIRECT","INDIRECT")</f>
        <v>DIRECT</v>
      </c>
      <c r="E1064" t="str">
        <v>PRODUCTION</v>
      </c>
      <c r="F1064" t="str">
        <v>BIAS MARANGONI&amp;BESTRY</v>
      </c>
      <c r="G1064" t="str">
        <v>CATEGORY II</v>
      </c>
      <c r="H1064">
        <v>9239.12</v>
      </c>
      <c r="I1064">
        <v>7750.340000000001</v>
      </c>
      <c r="J1064">
        <v>577.88</v>
      </c>
      <c r="K1064" s="1">
        <f>SUM(H1064:J1064)</f>
        <v>17567.340000000004</v>
      </c>
      <c r="L1064">
        <v>1950</v>
      </c>
      <c r="M1064">
        <f>ROUNDUP(K1064*3.25%,0)</f>
        <v>571</v>
      </c>
      <c r="N1064">
        <f>IF(G1064="CATEGORY II",38,IF(G1064="CATEGORY III",39,37))*26</f>
        <v>988</v>
      </c>
      <c r="O1064" s="1">
        <f>SUM(K1064:N1064)</f>
        <v>21076.340000000004</v>
      </c>
      <c r="P1064">
        <v>4345</v>
      </c>
      <c r="Q1064" s="1">
        <f>P1064+O1064</f>
        <v>25421.340000000004</v>
      </c>
      <c r="S1064" s="1">
        <f>O1064/26</f>
        <v>810.6284615384617</v>
      </c>
      <c r="T1064" s="1">
        <f>K1064/26/8*2</f>
        <v>168.9167307692308</v>
      </c>
    </row>
    <row r="1065">
      <c r="A1065" t="str">
        <f>LEFT(B1065,2)</f>
        <v>SR</v>
      </c>
      <c r="B1065" t="str">
        <v>SR0806</v>
      </c>
      <c r="C1065" t="str">
        <v>NAMBI</v>
      </c>
      <c r="D1065" t="str">
        <f>IF(E1065="PRODUCTION","DIRECT","INDIRECT")</f>
        <v>DIRECT</v>
      </c>
      <c r="E1065" t="str">
        <v>PRODUCTION</v>
      </c>
      <c r="F1065" t="str">
        <v>TYRE BUILDING-P1</v>
      </c>
      <c r="G1065" t="str">
        <v>CATEGORY II</v>
      </c>
      <c r="H1065">
        <v>9239.12</v>
      </c>
      <c r="I1065">
        <v>7750.340000000001</v>
      </c>
      <c r="J1065">
        <v>577.88</v>
      </c>
      <c r="K1065" s="1">
        <f>SUM(H1065:J1065)</f>
        <v>17567.340000000004</v>
      </c>
      <c r="L1065">
        <v>1950</v>
      </c>
      <c r="M1065">
        <f>ROUNDUP(K1065*3.25%,0)</f>
        <v>571</v>
      </c>
      <c r="N1065">
        <f>IF(G1065="CATEGORY II",38,IF(G1065="CATEGORY III",39,37))*26</f>
        <v>988</v>
      </c>
      <c r="O1065" s="1">
        <f>SUM(K1065:N1065)</f>
        <v>21076.340000000004</v>
      </c>
      <c r="P1065">
        <v>4345</v>
      </c>
      <c r="Q1065" s="1">
        <f>P1065+O1065</f>
        <v>25421.340000000004</v>
      </c>
      <c r="S1065" s="1">
        <f>O1065/26</f>
        <v>810.6284615384617</v>
      </c>
      <c r="T1065" s="1">
        <f>K1065/26/8*2</f>
        <v>168.9167307692308</v>
      </c>
    </row>
    <row r="1066">
      <c r="A1066" t="str">
        <f>LEFT(B1066,2)</f>
        <v>SR</v>
      </c>
      <c r="B1066" t="str">
        <v>SR0814</v>
      </c>
      <c r="C1066" t="str">
        <v>MALAIYAPPAN</v>
      </c>
      <c r="D1066" t="str">
        <f>IF(E1066="PRODUCTION","DIRECT","INDIRECT")</f>
        <v>DIRECT</v>
      </c>
      <c r="E1066" t="str">
        <v>PRODUCTION</v>
      </c>
      <c r="F1066" t="str">
        <v>TYRE BUILDING-P3</v>
      </c>
      <c r="G1066" t="str">
        <v>CATEGORY II</v>
      </c>
      <c r="H1066">
        <v>9239.12</v>
      </c>
      <c r="I1066">
        <v>7750.340000000001</v>
      </c>
      <c r="J1066">
        <v>577.88</v>
      </c>
      <c r="K1066" s="1">
        <f>SUM(H1066:J1066)</f>
        <v>17567.340000000004</v>
      </c>
      <c r="L1066">
        <v>1950</v>
      </c>
      <c r="M1066">
        <f>ROUNDUP(K1066*3.25%,0)</f>
        <v>571</v>
      </c>
      <c r="N1066">
        <f>IF(G1066="CATEGORY II",38,IF(G1066="CATEGORY III",39,37))*26</f>
        <v>988</v>
      </c>
      <c r="O1066" s="1">
        <f>SUM(K1066:N1066)</f>
        <v>21076.340000000004</v>
      </c>
      <c r="P1066">
        <v>4345</v>
      </c>
      <c r="Q1066" s="1">
        <f>P1066+O1066</f>
        <v>25421.340000000004</v>
      </c>
      <c r="S1066" s="1">
        <f>O1066/26</f>
        <v>810.6284615384617</v>
      </c>
      <c r="T1066" s="1">
        <f>K1066/26/8*2</f>
        <v>168.9167307692308</v>
      </c>
    </row>
    <row r="1067">
      <c r="A1067" t="str">
        <f>LEFT(B1067,2)</f>
        <v>SR</v>
      </c>
      <c r="B1067" t="str">
        <v>SR0815</v>
      </c>
      <c r="C1067" t="str">
        <v>MURUGAIAH</v>
      </c>
      <c r="D1067" t="str">
        <f>IF(E1067="PRODUCTION","DIRECT","INDIRECT")</f>
        <v>DIRECT</v>
      </c>
      <c r="E1067" t="str">
        <v>PRODUCTION</v>
      </c>
      <c r="F1067" t="str">
        <v>TYRE BUILDING-P1</v>
      </c>
      <c r="G1067" t="str">
        <v>CATEGORY II</v>
      </c>
      <c r="H1067">
        <v>9239.12</v>
      </c>
      <c r="I1067">
        <v>7750.340000000001</v>
      </c>
      <c r="J1067">
        <v>577.88</v>
      </c>
      <c r="K1067" s="1">
        <f>SUM(H1067:J1067)</f>
        <v>17567.340000000004</v>
      </c>
      <c r="L1067">
        <v>1950</v>
      </c>
      <c r="M1067">
        <f>ROUNDUP(K1067*3.25%,0)</f>
        <v>571</v>
      </c>
      <c r="N1067">
        <f>IF(G1067="CATEGORY II",38,IF(G1067="CATEGORY III",39,37))*26</f>
        <v>988</v>
      </c>
      <c r="O1067" s="1">
        <f>SUM(K1067:N1067)</f>
        <v>21076.340000000004</v>
      </c>
      <c r="P1067">
        <v>4345</v>
      </c>
      <c r="Q1067" s="1">
        <f>P1067+O1067</f>
        <v>25421.340000000004</v>
      </c>
      <c r="S1067" s="1">
        <f>O1067/26</f>
        <v>810.6284615384617</v>
      </c>
      <c r="T1067" s="1">
        <f>K1067/26/8*2</f>
        <v>168.9167307692308</v>
      </c>
    </row>
    <row r="1068">
      <c r="A1068" t="str">
        <f>LEFT(B1068,2)</f>
        <v>SR</v>
      </c>
      <c r="B1068" t="str">
        <v>SR0818</v>
      </c>
      <c r="C1068" t="str">
        <v>SELVAM E</v>
      </c>
      <c r="D1068" t="str">
        <f>IF(E1068="PRODUCTION","DIRECT","INDIRECT")</f>
        <v>DIRECT</v>
      </c>
      <c r="E1068" t="str">
        <v>PRODUCTION</v>
      </c>
      <c r="F1068" t="str">
        <v>TYRE CURING</v>
      </c>
      <c r="G1068" t="str">
        <v>CATEGORY II</v>
      </c>
      <c r="H1068">
        <v>9239.12</v>
      </c>
      <c r="I1068">
        <v>7750.340000000001</v>
      </c>
      <c r="J1068">
        <v>577.88</v>
      </c>
      <c r="K1068" s="1">
        <f>SUM(H1068:J1068)</f>
        <v>17567.340000000004</v>
      </c>
      <c r="L1068">
        <v>1950</v>
      </c>
      <c r="M1068">
        <f>ROUNDUP(K1068*3.25%,0)</f>
        <v>571</v>
      </c>
      <c r="N1068">
        <f>IF(G1068="CATEGORY II",38,IF(G1068="CATEGORY III",39,37))*26</f>
        <v>988</v>
      </c>
      <c r="O1068" s="1">
        <f>SUM(K1068:N1068)</f>
        <v>21076.340000000004</v>
      </c>
      <c r="P1068">
        <v>4345</v>
      </c>
      <c r="Q1068" s="1">
        <f>P1068+O1068</f>
        <v>25421.340000000004</v>
      </c>
      <c r="S1068" s="1">
        <f>O1068/26</f>
        <v>810.6284615384617</v>
      </c>
      <c r="T1068" s="1">
        <f>K1068/26/8*2</f>
        <v>168.9167307692308</v>
      </c>
    </row>
    <row r="1069">
      <c r="A1069" t="str">
        <f>LEFT(B1069,2)</f>
        <v>SR</v>
      </c>
      <c r="B1069" t="str">
        <v>SR0829</v>
      </c>
      <c r="C1069" t="str">
        <v>THANGA MUTHU</v>
      </c>
      <c r="D1069" t="str">
        <f>IF(E1069="PRODUCTION","DIRECT","INDIRECT")</f>
        <v>DIRECT</v>
      </c>
      <c r="E1069" t="str">
        <v>PRODUCTION</v>
      </c>
      <c r="F1069" t="str">
        <v>SPIDER MAN</v>
      </c>
      <c r="G1069" t="str">
        <v>CATEGORY II</v>
      </c>
      <c r="H1069">
        <v>9239.12</v>
      </c>
      <c r="I1069">
        <v>7750.340000000001</v>
      </c>
      <c r="J1069">
        <v>577.88</v>
      </c>
      <c r="K1069" s="1">
        <f>SUM(H1069:J1069)</f>
        <v>17567.340000000004</v>
      </c>
      <c r="L1069">
        <v>1950</v>
      </c>
      <c r="M1069">
        <f>ROUNDUP(K1069*3.25%,0)</f>
        <v>571</v>
      </c>
      <c r="N1069">
        <f>IF(G1069="CATEGORY II",38,IF(G1069="CATEGORY III",39,37))*26</f>
        <v>988</v>
      </c>
      <c r="O1069" s="1">
        <f>SUM(K1069:N1069)</f>
        <v>21076.340000000004</v>
      </c>
      <c r="P1069">
        <v>4345</v>
      </c>
      <c r="Q1069" s="1">
        <f>P1069+O1069</f>
        <v>25421.340000000004</v>
      </c>
      <c r="S1069" s="1">
        <f>O1069/26</f>
        <v>810.6284615384617</v>
      </c>
      <c r="T1069" s="1">
        <f>K1069/26/8*2</f>
        <v>168.9167307692308</v>
      </c>
    </row>
    <row r="1070">
      <c r="A1070" t="str">
        <f>LEFT(B1070,2)</f>
        <v>SR</v>
      </c>
      <c r="B1070" t="str">
        <v>SR0833</v>
      </c>
      <c r="C1070" t="str">
        <v>SURESHKUMAR</v>
      </c>
      <c r="D1070" t="str">
        <f>IF(E1070="PRODUCTION","DIRECT","INDIRECT")</f>
        <v>DIRECT</v>
      </c>
      <c r="E1070" t="str">
        <v>PRODUCTION</v>
      </c>
      <c r="F1070" t="str">
        <v>TYRE BUILDING-P2</v>
      </c>
      <c r="G1070" t="str">
        <v>CATEGORY II</v>
      </c>
      <c r="H1070">
        <v>9239.12</v>
      </c>
      <c r="I1070">
        <v>7750.340000000001</v>
      </c>
      <c r="J1070">
        <v>577.88</v>
      </c>
      <c r="K1070" s="1">
        <f>SUM(H1070:J1070)</f>
        <v>17567.340000000004</v>
      </c>
      <c r="L1070">
        <v>1950</v>
      </c>
      <c r="M1070">
        <f>ROUNDUP(K1070*3.25%,0)</f>
        <v>571</v>
      </c>
      <c r="N1070">
        <f>IF(G1070="CATEGORY II",38,IF(G1070="CATEGORY III",39,37))*26</f>
        <v>988</v>
      </c>
      <c r="O1070" s="1">
        <f>SUM(K1070:N1070)</f>
        <v>21076.340000000004</v>
      </c>
      <c r="P1070">
        <v>4345</v>
      </c>
      <c r="Q1070" s="1">
        <f>P1070+O1070</f>
        <v>25421.340000000004</v>
      </c>
      <c r="S1070" s="1">
        <f>O1070/26</f>
        <v>810.6284615384617</v>
      </c>
      <c r="T1070" s="1">
        <f>K1070/26/8*2</f>
        <v>168.9167307692308</v>
      </c>
    </row>
    <row r="1071">
      <c r="A1071" t="str">
        <f>LEFT(B1071,2)</f>
        <v>SR</v>
      </c>
      <c r="B1071" t="str">
        <v>SR0845</v>
      </c>
      <c r="C1071" t="str">
        <v>BALAKRISHNAN S</v>
      </c>
      <c r="D1071" t="str">
        <f>IF(E1071="PRODUCTION","DIRECT","INDIRECT")</f>
        <v>INDIRECT</v>
      </c>
      <c r="E1071" t="str">
        <v>ENGINEERING</v>
      </c>
      <c r="F1071" t="str">
        <v>TBM - DC Preparation</v>
      </c>
      <c r="G1071" t="str">
        <v>CATEGORY II</v>
      </c>
      <c r="H1071">
        <v>9239.12</v>
      </c>
      <c r="I1071">
        <v>7750.340000000001</v>
      </c>
      <c r="J1071">
        <v>577.88</v>
      </c>
      <c r="K1071" s="1">
        <f>SUM(H1071:J1071)</f>
        <v>17567.340000000004</v>
      </c>
      <c r="L1071">
        <v>1950</v>
      </c>
      <c r="M1071">
        <f>ROUNDUP(K1071*3.25%,0)</f>
        <v>571</v>
      </c>
      <c r="N1071">
        <f>IF(G1071="CATEGORY II",38,IF(G1071="CATEGORY III",39,37))*26</f>
        <v>988</v>
      </c>
      <c r="O1071" s="1">
        <f>SUM(K1071:N1071)</f>
        <v>21076.340000000004</v>
      </c>
      <c r="P1071">
        <v>4345</v>
      </c>
      <c r="Q1071" s="1">
        <f>P1071+O1071</f>
        <v>25421.340000000004</v>
      </c>
      <c r="S1071" s="1">
        <f>O1071/26</f>
        <v>810.6284615384617</v>
      </c>
      <c r="T1071" s="1">
        <f>K1071/26/8*2</f>
        <v>168.9167307692308</v>
      </c>
    </row>
    <row r="1072">
      <c r="A1072" t="str">
        <f>LEFT(B1072,2)</f>
        <v>SR</v>
      </c>
      <c r="B1072" t="str">
        <v>SR0852</v>
      </c>
      <c r="C1072" t="str">
        <v>MADASAMY MOOKKAN</v>
      </c>
      <c r="D1072" t="str">
        <f>IF(E1072="PRODUCTION","DIRECT","INDIRECT")</f>
        <v>INDIRECT</v>
      </c>
      <c r="E1072" t="str">
        <v>ENGINEERING</v>
      </c>
      <c r="F1072" t="str">
        <v>TBM - DC Preparation</v>
      </c>
      <c r="G1072" t="str">
        <v>CATEGORY II</v>
      </c>
      <c r="H1072">
        <v>9239.12</v>
      </c>
      <c r="I1072">
        <v>7750.340000000001</v>
      </c>
      <c r="J1072">
        <v>577.88</v>
      </c>
      <c r="K1072" s="1">
        <f>SUM(H1072:J1072)</f>
        <v>17567.340000000004</v>
      </c>
      <c r="L1072">
        <v>1950</v>
      </c>
      <c r="M1072">
        <f>ROUNDUP(K1072*3.25%,0)</f>
        <v>571</v>
      </c>
      <c r="N1072">
        <f>IF(G1072="CATEGORY II",38,IF(G1072="CATEGORY III",39,37))*26</f>
        <v>988</v>
      </c>
      <c r="O1072" s="1">
        <f>SUM(K1072:N1072)</f>
        <v>21076.340000000004</v>
      </c>
      <c r="P1072">
        <v>4345</v>
      </c>
      <c r="Q1072" s="1">
        <f>P1072+O1072</f>
        <v>25421.340000000004</v>
      </c>
      <c r="S1072" s="1">
        <f>O1072/26</f>
        <v>810.6284615384617</v>
      </c>
      <c r="T1072" s="1">
        <f>K1072/26/8*2</f>
        <v>168.9167307692308</v>
      </c>
    </row>
    <row r="1073">
      <c r="A1073" t="str">
        <f>LEFT(B1073,2)</f>
        <v>SR</v>
      </c>
      <c r="B1073" t="str">
        <v>SR0853</v>
      </c>
      <c r="C1073" t="str">
        <v>GANESHAN</v>
      </c>
      <c r="D1073" t="str">
        <f>IF(E1073="PRODUCTION","DIRECT","INDIRECT")</f>
        <v>DIRECT</v>
      </c>
      <c r="E1073" t="str">
        <v>PRODUCTION</v>
      </c>
      <c r="F1073" t="str">
        <v>BEAD WINDING</v>
      </c>
      <c r="G1073" t="str">
        <v>CATEGORY II</v>
      </c>
      <c r="H1073">
        <v>9239.12</v>
      </c>
      <c r="I1073">
        <v>7750.340000000001</v>
      </c>
      <c r="J1073">
        <v>577.88</v>
      </c>
      <c r="K1073" s="1">
        <f>SUM(H1073:J1073)</f>
        <v>17567.340000000004</v>
      </c>
      <c r="L1073">
        <v>1950</v>
      </c>
      <c r="M1073">
        <f>ROUNDUP(K1073*3.25%,0)</f>
        <v>571</v>
      </c>
      <c r="N1073">
        <f>IF(G1073="CATEGORY II",38,IF(G1073="CATEGORY III",39,37))*26</f>
        <v>988</v>
      </c>
      <c r="O1073" s="1">
        <f>SUM(K1073:N1073)</f>
        <v>21076.340000000004</v>
      </c>
      <c r="P1073">
        <v>4345</v>
      </c>
      <c r="Q1073" s="1">
        <f>P1073+O1073</f>
        <v>25421.340000000004</v>
      </c>
      <c r="S1073" s="1">
        <f>O1073/26</f>
        <v>810.6284615384617</v>
      </c>
      <c r="T1073" s="1">
        <f>K1073/26/8*2</f>
        <v>168.9167307692308</v>
      </c>
    </row>
    <row r="1074">
      <c r="A1074" t="str">
        <f>LEFT(B1074,2)</f>
        <v>SR</v>
      </c>
      <c r="B1074" t="str">
        <v>SR0861</v>
      </c>
      <c r="C1074" t="str">
        <v>PETCHI MUTHU THANGASAMY</v>
      </c>
      <c r="D1074" t="str">
        <f>IF(E1074="PRODUCTION","DIRECT","INDIRECT")</f>
        <v>DIRECT</v>
      </c>
      <c r="E1074" t="str">
        <v>PRODUCTION</v>
      </c>
      <c r="F1074" t="str">
        <v>TYRE BUILDING-P3</v>
      </c>
      <c r="G1074" t="str">
        <v>CATEGORY II</v>
      </c>
      <c r="H1074">
        <v>9239.12</v>
      </c>
      <c r="I1074">
        <v>7750.340000000001</v>
      </c>
      <c r="J1074">
        <v>557.88</v>
      </c>
      <c r="K1074" s="1">
        <f>SUM(H1074:J1074)</f>
        <v>17547.340000000004</v>
      </c>
      <c r="L1074">
        <v>1950</v>
      </c>
      <c r="M1074">
        <f>ROUNDUP(K1074*3.25%,0)</f>
        <v>571</v>
      </c>
      <c r="N1074">
        <f>IF(G1074="CATEGORY II",38,IF(G1074="CATEGORY III",39,37))*26</f>
        <v>988</v>
      </c>
      <c r="O1074" s="1">
        <f>SUM(K1074:N1074)</f>
        <v>21056.340000000004</v>
      </c>
      <c r="P1074">
        <v>4095</v>
      </c>
      <c r="Q1074" s="1">
        <f>P1074+O1074</f>
        <v>25151.340000000004</v>
      </c>
      <c r="S1074" s="1">
        <f>O1074/26</f>
        <v>809.8592307692309</v>
      </c>
      <c r="T1074" s="1">
        <f>K1074/26/8*2</f>
        <v>168.7244230769231</v>
      </c>
    </row>
    <row r="1075">
      <c r="A1075" t="str">
        <f>LEFT(B1075,2)</f>
        <v>SR</v>
      </c>
      <c r="B1075" t="str">
        <v>SR0871</v>
      </c>
      <c r="C1075" t="str">
        <v>UDAYARAJ J</v>
      </c>
      <c r="D1075" t="str">
        <f>IF(E1075="PRODUCTION","DIRECT","INDIRECT")</f>
        <v>DIRECT</v>
      </c>
      <c r="E1075" t="str">
        <v>PRODUCTION</v>
      </c>
      <c r="F1075" t="str">
        <v>TYRE CURING</v>
      </c>
      <c r="G1075" t="str">
        <v>CATEGORY II</v>
      </c>
      <c r="H1075">
        <v>9239.12</v>
      </c>
      <c r="I1075">
        <v>7750.340000000001</v>
      </c>
      <c r="J1075">
        <v>557.88</v>
      </c>
      <c r="K1075" s="1">
        <f>SUM(H1075:J1075)</f>
        <v>17547.340000000004</v>
      </c>
      <c r="L1075">
        <v>1950</v>
      </c>
      <c r="M1075">
        <f>ROUNDUP(K1075*3.25%,0)</f>
        <v>571</v>
      </c>
      <c r="N1075">
        <f>IF(G1075="CATEGORY II",38,IF(G1075="CATEGORY III",39,37))*26</f>
        <v>988</v>
      </c>
      <c r="O1075" s="1">
        <f>SUM(K1075:N1075)</f>
        <v>21056.340000000004</v>
      </c>
      <c r="P1075">
        <v>4095</v>
      </c>
      <c r="Q1075" s="1">
        <f>P1075+O1075</f>
        <v>25151.340000000004</v>
      </c>
      <c r="S1075" s="1">
        <f>O1075/26</f>
        <v>809.8592307692309</v>
      </c>
      <c r="T1075" s="1">
        <f>K1075/26/8*2</f>
        <v>168.7244230769231</v>
      </c>
    </row>
    <row r="1076">
      <c r="A1076" t="str">
        <f>LEFT(B1076,2)</f>
        <v>SR</v>
      </c>
      <c r="B1076" t="str">
        <v>SR0878</v>
      </c>
      <c r="C1076" t="str">
        <v>MUTHUKUTTY M</v>
      </c>
      <c r="D1076" t="str">
        <f>IF(E1076="PRODUCTION","DIRECT","INDIRECT")</f>
        <v>INDIRECT</v>
      </c>
      <c r="E1076" t="str">
        <v>QUALITY CONTROL</v>
      </c>
      <c r="F1076" t="str">
        <v>Final Finish QA</v>
      </c>
      <c r="G1076" t="str">
        <v>CATEGORY II</v>
      </c>
      <c r="H1076">
        <v>9239.12</v>
      </c>
      <c r="I1076">
        <v>7750.340000000001</v>
      </c>
      <c r="J1076">
        <v>557.88</v>
      </c>
      <c r="K1076" s="1">
        <f>SUM(H1076:J1076)</f>
        <v>17547.340000000004</v>
      </c>
      <c r="L1076">
        <v>1950</v>
      </c>
      <c r="M1076">
        <f>ROUNDUP(K1076*3.25%,0)</f>
        <v>571</v>
      </c>
      <c r="N1076">
        <f>IF(G1076="CATEGORY II",38,IF(G1076="CATEGORY III",39,37))*26</f>
        <v>988</v>
      </c>
      <c r="O1076" s="1">
        <f>SUM(K1076:N1076)</f>
        <v>21056.340000000004</v>
      </c>
      <c r="P1076">
        <v>4095</v>
      </c>
      <c r="Q1076" s="1">
        <f>P1076+O1076</f>
        <v>25151.340000000004</v>
      </c>
      <c r="S1076" s="1">
        <f>O1076/26</f>
        <v>809.8592307692309</v>
      </c>
      <c r="T1076" s="1">
        <f>K1076/26/8*2</f>
        <v>168.7244230769231</v>
      </c>
    </row>
    <row r="1077">
      <c r="A1077" t="str">
        <f>LEFT(B1077,2)</f>
        <v>SR</v>
      </c>
      <c r="B1077" t="str">
        <v>SR0882</v>
      </c>
      <c r="C1077" t="str">
        <v>KALIMUTHU</v>
      </c>
      <c r="D1077" t="str">
        <f>IF(E1077="PRODUCTION","DIRECT","INDIRECT")</f>
        <v>DIRECT</v>
      </c>
      <c r="E1077" t="str">
        <v>PRODUCTION</v>
      </c>
      <c r="F1077" t="str">
        <v>TYRE CURING</v>
      </c>
      <c r="G1077" t="str">
        <v>CATEGORY II</v>
      </c>
      <c r="H1077">
        <v>9239.12</v>
      </c>
      <c r="I1077">
        <v>7750.340000000001</v>
      </c>
      <c r="J1077">
        <v>557.88</v>
      </c>
      <c r="K1077" s="1">
        <f>SUM(H1077:J1077)</f>
        <v>17547.340000000004</v>
      </c>
      <c r="L1077">
        <v>1950</v>
      </c>
      <c r="M1077">
        <f>ROUNDUP(K1077*3.25%,0)</f>
        <v>571</v>
      </c>
      <c r="N1077">
        <f>IF(G1077="CATEGORY II",38,IF(G1077="CATEGORY III",39,37))*26</f>
        <v>988</v>
      </c>
      <c r="O1077" s="1">
        <f>SUM(K1077:N1077)</f>
        <v>21056.340000000004</v>
      </c>
      <c r="P1077">
        <v>4095</v>
      </c>
      <c r="Q1077" s="1">
        <f>P1077+O1077</f>
        <v>25151.340000000004</v>
      </c>
      <c r="S1077" s="1">
        <f>O1077/26</f>
        <v>809.8592307692309</v>
      </c>
      <c r="T1077" s="1">
        <f>K1077/26/8*2</f>
        <v>168.7244230769231</v>
      </c>
    </row>
    <row r="1078">
      <c r="A1078" t="str">
        <f>LEFT(B1078,2)</f>
        <v>SR</v>
      </c>
      <c r="B1078" t="str">
        <v>SR0889</v>
      </c>
      <c r="C1078" t="str">
        <v>MATHAN</v>
      </c>
      <c r="D1078" t="str">
        <f>IF(E1078="PRODUCTION","DIRECT","INDIRECT")</f>
        <v>DIRECT</v>
      </c>
      <c r="E1078" t="str">
        <v>PRODUCTION</v>
      </c>
      <c r="F1078" t="str">
        <v>BAND BUILDING-P3</v>
      </c>
      <c r="G1078" t="str">
        <v>CATEGORY II</v>
      </c>
      <c r="H1078">
        <v>9239.12</v>
      </c>
      <c r="I1078">
        <v>7750.340000000001</v>
      </c>
      <c r="J1078">
        <v>557.88</v>
      </c>
      <c r="K1078" s="1">
        <f>SUM(H1078:J1078)</f>
        <v>17547.340000000004</v>
      </c>
      <c r="L1078">
        <v>1950</v>
      </c>
      <c r="M1078">
        <f>ROUNDUP(K1078*3.25%,0)</f>
        <v>571</v>
      </c>
      <c r="N1078">
        <f>IF(G1078="CATEGORY II",38,IF(G1078="CATEGORY III",39,37))*26</f>
        <v>988</v>
      </c>
      <c r="O1078" s="1">
        <f>SUM(K1078:N1078)</f>
        <v>21056.340000000004</v>
      </c>
      <c r="P1078">
        <v>4095</v>
      </c>
      <c r="Q1078" s="1">
        <f>P1078+O1078</f>
        <v>25151.340000000004</v>
      </c>
      <c r="S1078" s="1">
        <f>O1078/26</f>
        <v>809.8592307692309</v>
      </c>
      <c r="T1078" s="1">
        <f>K1078/26/8*2</f>
        <v>168.7244230769231</v>
      </c>
    </row>
    <row r="1079">
      <c r="A1079" t="str">
        <f>LEFT(B1079,2)</f>
        <v>SR</v>
      </c>
      <c r="B1079" t="str">
        <v>SR0892</v>
      </c>
      <c r="C1079" t="str">
        <v>GANESAN V</v>
      </c>
      <c r="D1079" t="str">
        <f>IF(E1079="PRODUCTION","DIRECT","INDIRECT")</f>
        <v>DIRECT</v>
      </c>
      <c r="E1079" t="str">
        <v>PRODUCTION</v>
      </c>
      <c r="F1079" t="str">
        <v>BAND BUILDING-P3</v>
      </c>
      <c r="G1079" t="str">
        <v>CATEGORY II</v>
      </c>
      <c r="H1079">
        <v>9239.12</v>
      </c>
      <c r="I1079">
        <v>7750.340000000001</v>
      </c>
      <c r="J1079">
        <v>557.88</v>
      </c>
      <c r="K1079" s="1">
        <f>SUM(H1079:J1079)</f>
        <v>17547.340000000004</v>
      </c>
      <c r="L1079">
        <v>1950</v>
      </c>
      <c r="M1079">
        <f>ROUNDUP(K1079*3.25%,0)</f>
        <v>571</v>
      </c>
      <c r="N1079">
        <f>IF(G1079="CATEGORY II",38,IF(G1079="CATEGORY III",39,37))*26</f>
        <v>988</v>
      </c>
      <c r="O1079" s="1">
        <f>SUM(K1079:N1079)</f>
        <v>21056.340000000004</v>
      </c>
      <c r="P1079">
        <v>4095</v>
      </c>
      <c r="Q1079" s="1">
        <f>P1079+O1079</f>
        <v>25151.340000000004</v>
      </c>
      <c r="S1079" s="1">
        <f>O1079/26</f>
        <v>809.8592307692309</v>
      </c>
      <c r="T1079" s="1">
        <f>K1079/26/8*2</f>
        <v>168.7244230769231</v>
      </c>
    </row>
    <row r="1080">
      <c r="A1080" t="str">
        <f>LEFT(B1080,2)</f>
        <v>SR</v>
      </c>
      <c r="B1080" t="str">
        <v>SR0902</v>
      </c>
      <c r="C1080" t="str">
        <v>KALIRAJA SHANMUGAIYA</v>
      </c>
      <c r="D1080" t="str">
        <f>IF(E1080="PRODUCTION","DIRECT","INDIRECT")</f>
        <v>DIRECT</v>
      </c>
      <c r="E1080" t="str">
        <v>PRODUCTION</v>
      </c>
      <c r="F1080" t="str">
        <v>TYRE BUILDING-P3</v>
      </c>
      <c r="G1080" t="str">
        <v>CATEGORY II</v>
      </c>
      <c r="H1080">
        <v>9239.12</v>
      </c>
      <c r="I1080">
        <v>7750.340000000001</v>
      </c>
      <c r="J1080">
        <v>557.88</v>
      </c>
      <c r="K1080" s="1">
        <f>SUM(H1080:J1080)</f>
        <v>17547.340000000004</v>
      </c>
      <c r="L1080">
        <v>1950</v>
      </c>
      <c r="M1080">
        <f>ROUNDUP(K1080*3.25%,0)</f>
        <v>571</v>
      </c>
      <c r="N1080">
        <f>IF(G1080="CATEGORY II",38,IF(G1080="CATEGORY III",39,37))*26</f>
        <v>988</v>
      </c>
      <c r="O1080" s="1">
        <f>SUM(K1080:N1080)</f>
        <v>21056.340000000004</v>
      </c>
      <c r="P1080">
        <v>4095</v>
      </c>
      <c r="Q1080" s="1">
        <f>P1080+O1080</f>
        <v>25151.340000000004</v>
      </c>
      <c r="S1080" s="1">
        <f>O1080/26</f>
        <v>809.8592307692309</v>
      </c>
      <c r="T1080" s="1">
        <f>K1080/26/8*2</f>
        <v>168.7244230769231</v>
      </c>
    </row>
    <row r="1081">
      <c r="A1081" t="str">
        <f>LEFT(B1081,2)</f>
        <v>SR</v>
      </c>
      <c r="B1081" t="str">
        <v>SR0903</v>
      </c>
      <c r="C1081" t="str">
        <v>KARKU VELRAJ S</v>
      </c>
      <c r="D1081" t="str">
        <f>IF(E1081="PRODUCTION","DIRECT","INDIRECT")</f>
        <v>DIRECT</v>
      </c>
      <c r="E1081" t="str">
        <v>PRODUCTION</v>
      </c>
      <c r="F1081" t="str">
        <v>TYRE BUILDING-P3</v>
      </c>
      <c r="G1081" t="str">
        <v>CATEGORY II</v>
      </c>
      <c r="H1081">
        <v>9239.12</v>
      </c>
      <c r="I1081">
        <v>7750.340000000001</v>
      </c>
      <c r="J1081">
        <v>557.88</v>
      </c>
      <c r="K1081" s="1">
        <f>SUM(H1081:J1081)</f>
        <v>17547.340000000004</v>
      </c>
      <c r="L1081">
        <v>1950</v>
      </c>
      <c r="M1081">
        <f>ROUNDUP(K1081*3.25%,0)</f>
        <v>571</v>
      </c>
      <c r="N1081">
        <f>IF(G1081="CATEGORY II",38,IF(G1081="CATEGORY III",39,37))*26</f>
        <v>988</v>
      </c>
      <c r="O1081" s="1">
        <f>SUM(K1081:N1081)</f>
        <v>21056.340000000004</v>
      </c>
      <c r="P1081">
        <v>4095</v>
      </c>
      <c r="Q1081" s="1">
        <f>P1081+O1081</f>
        <v>25151.340000000004</v>
      </c>
      <c r="S1081" s="1">
        <f>O1081/26</f>
        <v>809.8592307692309</v>
      </c>
      <c r="T1081" s="1">
        <f>K1081/26/8*2</f>
        <v>168.7244230769231</v>
      </c>
    </row>
    <row r="1082">
      <c r="A1082" t="str">
        <f>LEFT(B1082,2)</f>
        <v>SR</v>
      </c>
      <c r="B1082" t="str">
        <v>SR0904</v>
      </c>
      <c r="C1082" t="str">
        <v>ANISHKUMAR</v>
      </c>
      <c r="D1082" t="str">
        <f>IF(E1082="PRODUCTION","DIRECT","INDIRECT")</f>
        <v>DIRECT</v>
      </c>
      <c r="E1082" t="str">
        <v>PRODUCTION</v>
      </c>
      <c r="F1082" t="str">
        <v>TYRE BUILDING-P3</v>
      </c>
      <c r="G1082" t="str">
        <v>CATEGORY II</v>
      </c>
      <c r="H1082">
        <v>9239.12</v>
      </c>
      <c r="I1082">
        <v>7750.340000000001</v>
      </c>
      <c r="J1082">
        <v>557.88</v>
      </c>
      <c r="K1082" s="1">
        <f>SUM(H1082:J1082)</f>
        <v>17547.340000000004</v>
      </c>
      <c r="L1082">
        <v>1950</v>
      </c>
      <c r="M1082">
        <f>ROUNDUP(K1082*3.25%,0)</f>
        <v>571</v>
      </c>
      <c r="N1082">
        <f>IF(G1082="CATEGORY II",38,IF(G1082="CATEGORY III",39,37))*26</f>
        <v>988</v>
      </c>
      <c r="O1082" s="1">
        <f>SUM(K1082:N1082)</f>
        <v>21056.340000000004</v>
      </c>
      <c r="P1082">
        <v>4095</v>
      </c>
      <c r="Q1082" s="1">
        <f>P1082+O1082</f>
        <v>25151.340000000004</v>
      </c>
      <c r="S1082" s="1">
        <f>O1082/26</f>
        <v>809.8592307692309</v>
      </c>
      <c r="T1082" s="1">
        <f>K1082/26/8*2</f>
        <v>168.7244230769231</v>
      </c>
    </row>
    <row r="1083">
      <c r="A1083" t="str">
        <f>LEFT(B1083,2)</f>
        <v>SR</v>
      </c>
      <c r="B1083" t="str">
        <v>SR0907</v>
      </c>
      <c r="C1083" t="str">
        <v>KRISHNA MOORTHY M</v>
      </c>
      <c r="D1083" t="str">
        <f>IF(E1083="PRODUCTION","DIRECT","INDIRECT")</f>
        <v>DIRECT</v>
      </c>
      <c r="E1083" t="str">
        <v>PRODUCTION</v>
      </c>
      <c r="F1083" t="str">
        <v>TYRE BUILDING-P3</v>
      </c>
      <c r="G1083" t="str">
        <v>CATEGORY II</v>
      </c>
      <c r="H1083">
        <v>9239.12</v>
      </c>
      <c r="I1083">
        <v>7750.340000000001</v>
      </c>
      <c r="J1083">
        <v>557.88</v>
      </c>
      <c r="K1083" s="1">
        <f>SUM(H1083:J1083)</f>
        <v>17547.340000000004</v>
      </c>
      <c r="L1083">
        <v>1950</v>
      </c>
      <c r="M1083">
        <f>ROUNDUP(K1083*3.25%,0)</f>
        <v>571</v>
      </c>
      <c r="N1083">
        <f>IF(G1083="CATEGORY II",38,IF(G1083="CATEGORY III",39,37))*26</f>
        <v>988</v>
      </c>
      <c r="O1083" s="1">
        <f>SUM(K1083:N1083)</f>
        <v>21056.340000000004</v>
      </c>
      <c r="P1083">
        <v>4095</v>
      </c>
      <c r="Q1083" s="1">
        <f>P1083+O1083</f>
        <v>25151.340000000004</v>
      </c>
      <c r="S1083" s="1">
        <f>O1083/26</f>
        <v>809.8592307692309</v>
      </c>
      <c r="T1083" s="1">
        <f>K1083/26/8*2</f>
        <v>168.7244230769231</v>
      </c>
    </row>
    <row r="1084">
      <c r="A1084" t="str">
        <f>LEFT(B1084,2)</f>
        <v>SR</v>
      </c>
      <c r="B1084" t="str">
        <v>SR0909</v>
      </c>
      <c r="C1084" t="str">
        <v>SUDALAIKANNU M</v>
      </c>
      <c r="D1084" t="str">
        <f>IF(E1084="PRODUCTION","DIRECT","INDIRECT")</f>
        <v>DIRECT</v>
      </c>
      <c r="E1084" t="str">
        <v>PRODUCTION</v>
      </c>
      <c r="F1084" t="str">
        <v>TYRE BUILDING-P3</v>
      </c>
      <c r="G1084" t="str">
        <v>CATEGORY II</v>
      </c>
      <c r="H1084">
        <v>9239.12</v>
      </c>
      <c r="I1084">
        <v>7750.340000000001</v>
      </c>
      <c r="J1084">
        <v>557.88</v>
      </c>
      <c r="K1084" s="1">
        <f>SUM(H1084:J1084)</f>
        <v>17547.340000000004</v>
      </c>
      <c r="L1084">
        <v>1950</v>
      </c>
      <c r="M1084">
        <f>ROUNDUP(K1084*3.25%,0)</f>
        <v>571</v>
      </c>
      <c r="N1084">
        <f>IF(G1084="CATEGORY II",38,IF(G1084="CATEGORY III",39,37))*26</f>
        <v>988</v>
      </c>
      <c r="O1084" s="1">
        <f>SUM(K1084:N1084)</f>
        <v>21056.340000000004</v>
      </c>
      <c r="P1084">
        <v>4095</v>
      </c>
      <c r="Q1084" s="1">
        <f>P1084+O1084</f>
        <v>25151.340000000004</v>
      </c>
      <c r="S1084" s="1">
        <f>O1084/26</f>
        <v>809.8592307692309</v>
      </c>
      <c r="T1084" s="1">
        <f>K1084/26/8*2</f>
        <v>168.7244230769231</v>
      </c>
    </row>
    <row r="1085">
      <c r="A1085" t="str">
        <f>LEFT(B1085,2)</f>
        <v>SR</v>
      </c>
      <c r="B1085" t="str">
        <v>SR0912</v>
      </c>
      <c r="C1085" t="str">
        <v>JOHNSON SAMUVEL</v>
      </c>
      <c r="D1085" t="str">
        <f>IF(E1085="PRODUCTION","DIRECT","INDIRECT")</f>
        <v>DIRECT</v>
      </c>
      <c r="E1085" t="str">
        <v>PRODUCTION</v>
      </c>
      <c r="F1085" t="str">
        <v>TYRE BUILDING-P3</v>
      </c>
      <c r="G1085" t="str">
        <v>CATEGORY II</v>
      </c>
      <c r="H1085">
        <v>9239.12</v>
      </c>
      <c r="I1085">
        <v>7750.340000000001</v>
      </c>
      <c r="J1085">
        <v>557.88</v>
      </c>
      <c r="K1085" s="1">
        <f>SUM(H1085:J1085)</f>
        <v>17547.340000000004</v>
      </c>
      <c r="L1085">
        <v>1950</v>
      </c>
      <c r="M1085">
        <f>ROUNDUP(K1085*3.25%,0)</f>
        <v>571</v>
      </c>
      <c r="N1085">
        <f>IF(G1085="CATEGORY II",38,IF(G1085="CATEGORY III",39,37))*26</f>
        <v>988</v>
      </c>
      <c r="O1085" s="1">
        <f>SUM(K1085:N1085)</f>
        <v>21056.340000000004</v>
      </c>
      <c r="P1085">
        <v>4095</v>
      </c>
      <c r="Q1085" s="1">
        <f>P1085+O1085</f>
        <v>25151.340000000004</v>
      </c>
      <c r="S1085" s="1">
        <f>O1085/26</f>
        <v>809.8592307692309</v>
      </c>
      <c r="T1085" s="1">
        <f>K1085/26/8*2</f>
        <v>168.7244230769231</v>
      </c>
    </row>
    <row r="1086">
      <c r="A1086" t="str">
        <f>LEFT(B1086,2)</f>
        <v>SR</v>
      </c>
      <c r="B1086" t="str">
        <v>SR0913</v>
      </c>
      <c r="C1086" t="str">
        <v>M SUDALAI KUMAR</v>
      </c>
      <c r="D1086" t="str">
        <f>IF(E1086="PRODUCTION","DIRECT","INDIRECT")</f>
        <v>DIRECT</v>
      </c>
      <c r="E1086" t="str">
        <v>PRODUCTION</v>
      </c>
      <c r="F1086" t="str">
        <v>TYRE BUILDING-P3</v>
      </c>
      <c r="G1086" t="str">
        <v>CATEGORY II</v>
      </c>
      <c r="H1086">
        <v>9239.12</v>
      </c>
      <c r="I1086">
        <v>7750.340000000001</v>
      </c>
      <c r="J1086">
        <v>557.88</v>
      </c>
      <c r="K1086" s="1">
        <f>SUM(H1086:J1086)</f>
        <v>17547.340000000004</v>
      </c>
      <c r="L1086">
        <v>1950</v>
      </c>
      <c r="M1086">
        <f>ROUNDUP(K1086*3.25%,0)</f>
        <v>571</v>
      </c>
      <c r="N1086">
        <f>IF(G1086="CATEGORY II",38,IF(G1086="CATEGORY III",39,37))*26</f>
        <v>988</v>
      </c>
      <c r="O1086" s="1">
        <f>SUM(K1086:N1086)</f>
        <v>21056.340000000004</v>
      </c>
      <c r="P1086">
        <v>4095</v>
      </c>
      <c r="Q1086" s="1">
        <f>P1086+O1086</f>
        <v>25151.340000000004</v>
      </c>
      <c r="S1086" s="1">
        <f>O1086/26</f>
        <v>809.8592307692309</v>
      </c>
      <c r="T1086" s="1">
        <f>K1086/26/8*2</f>
        <v>168.7244230769231</v>
      </c>
    </row>
    <row r="1087">
      <c r="A1087" t="str">
        <f>LEFT(B1087,2)</f>
        <v>SR</v>
      </c>
      <c r="B1087" t="str">
        <v>SR0917</v>
      </c>
      <c r="C1087" t="str">
        <v>MURUGAESAN C</v>
      </c>
      <c r="D1087" t="str">
        <f>IF(E1087="PRODUCTION","DIRECT","INDIRECT")</f>
        <v>INDIRECT</v>
      </c>
      <c r="E1087" t="str">
        <v>ENGINEERING</v>
      </c>
      <c r="F1087" t="str">
        <v>TBM - BD</v>
      </c>
      <c r="G1087" t="str">
        <v>CATEGORY II</v>
      </c>
      <c r="H1087">
        <v>9239.12</v>
      </c>
      <c r="I1087">
        <v>7750.340000000001</v>
      </c>
      <c r="J1087">
        <v>557.88</v>
      </c>
      <c r="K1087" s="1">
        <f>SUM(H1087:J1087)</f>
        <v>17547.340000000004</v>
      </c>
      <c r="L1087">
        <v>1950</v>
      </c>
      <c r="M1087">
        <f>ROUNDUP(K1087*3.25%,0)</f>
        <v>571</v>
      </c>
      <c r="N1087">
        <f>IF(G1087="CATEGORY II",38,IF(G1087="CATEGORY III",39,37))*26</f>
        <v>988</v>
      </c>
      <c r="O1087" s="1">
        <f>SUM(K1087:N1087)</f>
        <v>21056.340000000004</v>
      </c>
      <c r="P1087">
        <v>4095</v>
      </c>
      <c r="Q1087" s="1">
        <f>P1087+O1087</f>
        <v>25151.340000000004</v>
      </c>
      <c r="S1087" s="1">
        <f>O1087/26</f>
        <v>809.8592307692309</v>
      </c>
      <c r="T1087" s="1">
        <f>K1087/26/8*2</f>
        <v>168.7244230769231</v>
      </c>
    </row>
    <row r="1088">
      <c r="A1088" t="str">
        <f>LEFT(B1088,2)</f>
        <v>SR</v>
      </c>
      <c r="B1088" t="str">
        <v>SR0921</v>
      </c>
      <c r="C1088" t="str">
        <v>CHINNATHAMBI  V</v>
      </c>
      <c r="D1088" t="str">
        <f>IF(E1088="PRODUCTION","DIRECT","INDIRECT")</f>
        <v>DIRECT</v>
      </c>
      <c r="E1088" t="str">
        <v>PRODUCTION</v>
      </c>
      <c r="F1088" t="str">
        <v>BIAS CUTTING-1</v>
      </c>
      <c r="G1088" t="str">
        <v>CATEGORY II</v>
      </c>
      <c r="H1088">
        <v>9239.12</v>
      </c>
      <c r="I1088">
        <v>7750.340000000001</v>
      </c>
      <c r="J1088">
        <v>557.88</v>
      </c>
      <c r="K1088" s="1">
        <f>SUM(H1088:J1088)</f>
        <v>17547.340000000004</v>
      </c>
      <c r="L1088">
        <v>1950</v>
      </c>
      <c r="M1088">
        <f>ROUNDUP(K1088*3.25%,0)</f>
        <v>571</v>
      </c>
      <c r="N1088">
        <f>IF(G1088="CATEGORY II",38,IF(G1088="CATEGORY III",39,37))*26</f>
        <v>988</v>
      </c>
      <c r="O1088" s="1">
        <f>SUM(K1088:N1088)</f>
        <v>21056.340000000004</v>
      </c>
      <c r="P1088">
        <v>4095</v>
      </c>
      <c r="Q1088" s="1">
        <f>P1088+O1088</f>
        <v>25151.340000000004</v>
      </c>
      <c r="S1088" s="1">
        <f>O1088/26</f>
        <v>809.8592307692309</v>
      </c>
      <c r="T1088" s="1">
        <f>K1088/26/8*2</f>
        <v>168.7244230769231</v>
      </c>
    </row>
    <row r="1089">
      <c r="A1089" t="str">
        <f>LEFT(B1089,2)</f>
        <v>SR</v>
      </c>
      <c r="B1089" t="str">
        <v>SR0932</v>
      </c>
      <c r="C1089" t="str">
        <v>DURAI ALIES MAHENDRAN S</v>
      </c>
      <c r="D1089" t="str">
        <f>IF(E1089="PRODUCTION","DIRECT","INDIRECT")</f>
        <v>INDIRECT</v>
      </c>
      <c r="E1089" t="str">
        <v>ENGINEERING</v>
      </c>
      <c r="F1089" t="str">
        <v>MOULD SHOP</v>
      </c>
      <c r="G1089" t="str">
        <v>CATEGORY II</v>
      </c>
      <c r="H1089">
        <v>9239.12</v>
      </c>
      <c r="I1089">
        <v>7750.340000000001</v>
      </c>
      <c r="J1089">
        <v>557.88</v>
      </c>
      <c r="K1089" s="1">
        <f>SUM(H1089:J1089)</f>
        <v>17547.340000000004</v>
      </c>
      <c r="L1089">
        <v>1950</v>
      </c>
      <c r="M1089">
        <f>ROUNDUP(K1089*3.25%,0)</f>
        <v>571</v>
      </c>
      <c r="N1089">
        <f>IF(G1089="CATEGORY II",38,IF(G1089="CATEGORY III",39,37))*26</f>
        <v>988</v>
      </c>
      <c r="O1089" s="1">
        <f>SUM(K1089:N1089)</f>
        <v>21056.340000000004</v>
      </c>
      <c r="P1089">
        <v>4095</v>
      </c>
      <c r="Q1089" s="1">
        <f>P1089+O1089</f>
        <v>25151.340000000004</v>
      </c>
      <c r="S1089" s="1">
        <f>O1089/26</f>
        <v>809.8592307692309</v>
      </c>
      <c r="T1089" s="1">
        <f>K1089/26/8*2</f>
        <v>168.7244230769231</v>
      </c>
    </row>
    <row r="1090">
      <c r="A1090" t="str">
        <f>LEFT(B1090,2)</f>
        <v>SR</v>
      </c>
      <c r="B1090" t="str">
        <v>SR0933</v>
      </c>
      <c r="C1090" t="str">
        <v>ANGUSAMY</v>
      </c>
      <c r="D1090" t="str">
        <f>IF(E1090="PRODUCTION","DIRECT","INDIRECT")</f>
        <v>INDIRECT</v>
      </c>
      <c r="E1090" t="str">
        <v>ENGINEERING</v>
      </c>
      <c r="F1090" t="str">
        <v>EEI -MIXING</v>
      </c>
      <c r="G1090" t="str">
        <v>CATEGORY II</v>
      </c>
      <c r="H1090">
        <v>9239.12</v>
      </c>
      <c r="I1090">
        <v>7750.340000000001</v>
      </c>
      <c r="J1090">
        <v>557.88</v>
      </c>
      <c r="K1090" s="1">
        <f>SUM(H1090:J1090)</f>
        <v>17547.340000000004</v>
      </c>
      <c r="L1090">
        <v>1950</v>
      </c>
      <c r="M1090">
        <f>ROUNDUP(K1090*3.25%,0)</f>
        <v>571</v>
      </c>
      <c r="N1090">
        <f>IF(G1090="CATEGORY II",38,IF(G1090="CATEGORY III",39,37))*26</f>
        <v>988</v>
      </c>
      <c r="O1090" s="1">
        <f>SUM(K1090:N1090)</f>
        <v>21056.340000000004</v>
      </c>
      <c r="P1090">
        <v>4095</v>
      </c>
      <c r="Q1090" s="1">
        <f>P1090+O1090</f>
        <v>25151.340000000004</v>
      </c>
      <c r="S1090" s="1">
        <f>O1090/26</f>
        <v>809.8592307692309</v>
      </c>
      <c r="T1090" s="1">
        <f>K1090/26/8*2</f>
        <v>168.7244230769231</v>
      </c>
    </row>
    <row r="1091">
      <c r="A1091" t="str">
        <f>LEFT(B1091,2)</f>
        <v>SR</v>
      </c>
      <c r="B1091" t="str">
        <v>SR0944</v>
      </c>
      <c r="C1091" t="str">
        <v>PERAMUKUMAR P</v>
      </c>
      <c r="D1091" t="str">
        <f>IF(E1091="PRODUCTION","DIRECT","INDIRECT")</f>
        <v>DIRECT</v>
      </c>
      <c r="E1091" t="str">
        <v>PRODUCTION</v>
      </c>
      <c r="F1091" t="str">
        <v>BAND BUILDING-P2</v>
      </c>
      <c r="G1091" t="str">
        <v>CATEGORY II</v>
      </c>
      <c r="H1091">
        <v>9239.12</v>
      </c>
      <c r="I1091">
        <v>7750.340000000001</v>
      </c>
      <c r="J1091">
        <v>527.88</v>
      </c>
      <c r="K1091" s="1">
        <f>SUM(H1091:J1091)</f>
        <v>17517.340000000004</v>
      </c>
      <c r="L1091">
        <v>1950</v>
      </c>
      <c r="M1091">
        <f>ROUNDUP(K1091*3.25%,0)</f>
        <v>570</v>
      </c>
      <c r="N1091">
        <f>IF(G1091="CATEGORY II",38,IF(G1091="CATEGORY III",39,37))*26</f>
        <v>988</v>
      </c>
      <c r="O1091" s="1">
        <f>SUM(K1091:N1091)</f>
        <v>21025.340000000004</v>
      </c>
      <c r="P1091">
        <v>3210</v>
      </c>
      <c r="Q1091" s="1">
        <f>P1091+O1091</f>
        <v>24235.340000000004</v>
      </c>
      <c r="S1091" s="1">
        <f>O1091/26</f>
        <v>808.6669230769232</v>
      </c>
      <c r="T1091" s="1">
        <f>K1091/26/8*2</f>
        <v>168.43596153846158</v>
      </c>
    </row>
    <row r="1092">
      <c r="A1092" t="str">
        <f>LEFT(B1092,2)</f>
        <v>SR</v>
      </c>
      <c r="B1092" t="str">
        <v>SR0945</v>
      </c>
      <c r="C1092" t="str">
        <v>ARUMUGARAJA</v>
      </c>
      <c r="D1092" t="str">
        <f>IF(E1092="PRODUCTION","DIRECT","INDIRECT")</f>
        <v>DIRECT</v>
      </c>
      <c r="E1092" t="str">
        <v>PRODUCTION</v>
      </c>
      <c r="F1092" t="str">
        <v>BIAS CUTTING-4</v>
      </c>
      <c r="G1092" t="str">
        <v>CATEGORY II</v>
      </c>
      <c r="H1092">
        <v>9239.12</v>
      </c>
      <c r="I1092">
        <v>7750.340000000001</v>
      </c>
      <c r="J1092">
        <v>527.88</v>
      </c>
      <c r="K1092" s="1">
        <f>SUM(H1092:J1092)</f>
        <v>17517.340000000004</v>
      </c>
      <c r="L1092">
        <v>1950</v>
      </c>
      <c r="M1092">
        <f>ROUNDUP(K1092*3.25%,0)</f>
        <v>570</v>
      </c>
      <c r="N1092">
        <f>IF(G1092="CATEGORY II",38,IF(G1092="CATEGORY III",39,37))*26</f>
        <v>988</v>
      </c>
      <c r="O1092" s="1">
        <f>SUM(K1092:N1092)</f>
        <v>21025.340000000004</v>
      </c>
      <c r="P1092">
        <v>3210</v>
      </c>
      <c r="Q1092" s="1">
        <f>P1092+O1092</f>
        <v>24235.340000000004</v>
      </c>
      <c r="S1092" s="1">
        <f>O1092/26</f>
        <v>808.6669230769232</v>
      </c>
      <c r="T1092" s="1">
        <f>K1092/26/8*2</f>
        <v>168.43596153846158</v>
      </c>
    </row>
    <row r="1093">
      <c r="A1093" t="str">
        <f>LEFT(B1093,2)</f>
        <v>SR</v>
      </c>
      <c r="B1093" t="str">
        <v>SR0968</v>
      </c>
      <c r="C1093" t="str">
        <v>MUTHUKRISHNAN M</v>
      </c>
      <c r="D1093" t="str">
        <f>IF(E1093="PRODUCTION","DIRECT","INDIRECT")</f>
        <v>DIRECT</v>
      </c>
      <c r="E1093" t="str">
        <v>PRODUCTION</v>
      </c>
      <c r="F1093" t="str">
        <v>BAND BUILDING-P1</v>
      </c>
      <c r="G1093" t="str">
        <v>CATEGORY II</v>
      </c>
      <c r="H1093">
        <v>9239.12</v>
      </c>
      <c r="I1093">
        <v>7750.340000000001</v>
      </c>
      <c r="J1093">
        <v>527.88</v>
      </c>
      <c r="K1093" s="1">
        <f>SUM(H1093:J1093)</f>
        <v>17517.340000000004</v>
      </c>
      <c r="L1093">
        <v>1950</v>
      </c>
      <c r="M1093">
        <f>ROUNDUP(K1093*3.25%,0)</f>
        <v>570</v>
      </c>
      <c r="N1093">
        <f>IF(G1093="CATEGORY II",38,IF(G1093="CATEGORY III",39,37))*26</f>
        <v>988</v>
      </c>
      <c r="O1093" s="1">
        <f>SUM(K1093:N1093)</f>
        <v>21025.340000000004</v>
      </c>
      <c r="P1093">
        <v>3210</v>
      </c>
      <c r="Q1093" s="1">
        <f>P1093+O1093</f>
        <v>24235.340000000004</v>
      </c>
      <c r="S1093" s="1">
        <f>O1093/26</f>
        <v>808.6669230769232</v>
      </c>
      <c r="T1093" s="1">
        <f>K1093/26/8*2</f>
        <v>168.43596153846158</v>
      </c>
    </row>
    <row r="1094">
      <c r="A1094" t="str">
        <f>LEFT(B1094,2)</f>
        <v>SR</v>
      </c>
      <c r="B1094" t="str">
        <v>SR0972</v>
      </c>
      <c r="C1094" t="str">
        <v>MARIYAPPAN P</v>
      </c>
      <c r="D1094" t="str">
        <f>IF(E1094="PRODUCTION","DIRECT","INDIRECT")</f>
        <v>DIRECT</v>
      </c>
      <c r="E1094" t="str">
        <v>PRODUCTION</v>
      </c>
      <c r="F1094" t="str">
        <v>TYRE BUILDING-P3</v>
      </c>
      <c r="G1094" t="str">
        <v>CATEGORY II</v>
      </c>
      <c r="H1094">
        <v>9239.12</v>
      </c>
      <c r="I1094">
        <v>7750.340000000001</v>
      </c>
      <c r="J1094">
        <v>527.88</v>
      </c>
      <c r="K1094" s="1">
        <f>SUM(H1094:J1094)</f>
        <v>17517.340000000004</v>
      </c>
      <c r="L1094">
        <v>1950</v>
      </c>
      <c r="M1094">
        <f>ROUNDUP(K1094*3.25%,0)</f>
        <v>570</v>
      </c>
      <c r="N1094">
        <f>IF(G1094="CATEGORY II",38,IF(G1094="CATEGORY III",39,37))*26</f>
        <v>988</v>
      </c>
      <c r="O1094" s="1">
        <f>SUM(K1094:N1094)</f>
        <v>21025.340000000004</v>
      </c>
      <c r="P1094">
        <v>3210</v>
      </c>
      <c r="Q1094" s="1">
        <f>P1094+O1094</f>
        <v>24235.340000000004</v>
      </c>
      <c r="S1094" s="1">
        <f>O1094/26</f>
        <v>808.6669230769232</v>
      </c>
      <c r="T1094" s="1">
        <f>K1094/26/8*2</f>
        <v>168.43596153846158</v>
      </c>
    </row>
    <row r="1095">
      <c r="A1095" t="str">
        <f>LEFT(B1095,2)</f>
        <v>SR</v>
      </c>
      <c r="B1095" t="str">
        <v>SR0982</v>
      </c>
      <c r="C1095" t="str">
        <v>IRULLAPPADAS S</v>
      </c>
      <c r="D1095" t="str">
        <f>IF(E1095="PRODUCTION","DIRECT","INDIRECT")</f>
        <v>DIRECT</v>
      </c>
      <c r="E1095" t="str">
        <v>PRODUCTION</v>
      </c>
      <c r="F1095" t="str">
        <v>TYRE BUILDING-P1</v>
      </c>
      <c r="G1095" t="str">
        <v>CATEGORY II</v>
      </c>
      <c r="H1095">
        <v>9239.12</v>
      </c>
      <c r="I1095">
        <v>7750.340000000001</v>
      </c>
      <c r="J1095">
        <v>527.88</v>
      </c>
      <c r="K1095" s="1">
        <f>SUM(H1095:J1095)</f>
        <v>17517.340000000004</v>
      </c>
      <c r="L1095">
        <v>1950</v>
      </c>
      <c r="M1095">
        <f>ROUNDUP(K1095*3.25%,0)</f>
        <v>570</v>
      </c>
      <c r="N1095">
        <f>IF(G1095="CATEGORY II",38,IF(G1095="CATEGORY III",39,37))*26</f>
        <v>988</v>
      </c>
      <c r="O1095" s="1">
        <f>SUM(K1095:N1095)</f>
        <v>21025.340000000004</v>
      </c>
      <c r="P1095">
        <v>3210</v>
      </c>
      <c r="Q1095" s="1">
        <f>P1095+O1095</f>
        <v>24235.340000000004</v>
      </c>
      <c r="S1095" s="1">
        <f>O1095/26</f>
        <v>808.6669230769232</v>
      </c>
      <c r="T1095" s="1">
        <f>K1095/26/8*2</f>
        <v>168.43596153846158</v>
      </c>
    </row>
    <row r="1096">
      <c r="A1096" t="str">
        <f>LEFT(B1096,2)</f>
        <v>SR</v>
      </c>
      <c r="B1096" t="str">
        <v>SR0983</v>
      </c>
      <c r="C1096" t="str">
        <v>MAHESHKUMAR</v>
      </c>
      <c r="D1096" t="str">
        <f>IF(E1096="PRODUCTION","DIRECT","INDIRECT")</f>
        <v>INDIRECT</v>
      </c>
      <c r="E1096" t="str">
        <v>QUALITY CONTROL</v>
      </c>
      <c r="F1096" t="str">
        <v>Final Finish QA</v>
      </c>
      <c r="G1096" t="str">
        <v>CATEGORY II</v>
      </c>
      <c r="H1096">
        <v>9239.12</v>
      </c>
      <c r="I1096">
        <v>7750.340000000001</v>
      </c>
      <c r="J1096">
        <v>527.88</v>
      </c>
      <c r="K1096" s="1">
        <f>SUM(H1096:J1096)</f>
        <v>17517.340000000004</v>
      </c>
      <c r="L1096">
        <v>1950</v>
      </c>
      <c r="M1096">
        <f>ROUNDUP(K1096*3.25%,0)</f>
        <v>570</v>
      </c>
      <c r="N1096">
        <f>IF(G1096="CATEGORY II",38,IF(G1096="CATEGORY III",39,37))*26</f>
        <v>988</v>
      </c>
      <c r="O1096" s="1">
        <f>SUM(K1096:N1096)</f>
        <v>21025.340000000004</v>
      </c>
      <c r="P1096">
        <v>3210</v>
      </c>
      <c r="Q1096" s="1">
        <f>P1096+O1096</f>
        <v>24235.340000000004</v>
      </c>
      <c r="S1096" s="1">
        <f>O1096/26</f>
        <v>808.6669230769232</v>
      </c>
      <c r="T1096" s="1">
        <f>K1096/26/8*2</f>
        <v>168.43596153846158</v>
      </c>
    </row>
    <row r="1097">
      <c r="A1097" t="str">
        <f>LEFT(B1097,2)</f>
        <v>SR</v>
      </c>
      <c r="B1097" t="str">
        <v>SR0999</v>
      </c>
      <c r="C1097" t="str">
        <v>ASHOK KUMAR S</v>
      </c>
      <c r="D1097" t="str">
        <f>IF(E1097="PRODUCTION","DIRECT","INDIRECT")</f>
        <v>DIRECT</v>
      </c>
      <c r="E1097" t="str">
        <v>PRODUCTION</v>
      </c>
      <c r="F1097" t="str">
        <v>RADIAL MARANGONI</v>
      </c>
      <c r="G1097" t="str">
        <v>CATEGORY II</v>
      </c>
      <c r="H1097">
        <v>9239.12</v>
      </c>
      <c r="I1097">
        <v>7750.340000000001</v>
      </c>
      <c r="J1097">
        <v>527.88</v>
      </c>
      <c r="K1097" s="1">
        <f>SUM(H1097:J1097)</f>
        <v>17517.340000000004</v>
      </c>
      <c r="L1097">
        <v>1950</v>
      </c>
      <c r="M1097">
        <f>ROUNDUP(K1097*3.25%,0)</f>
        <v>570</v>
      </c>
      <c r="N1097">
        <f>IF(G1097="CATEGORY II",38,IF(G1097="CATEGORY III",39,37))*26</f>
        <v>988</v>
      </c>
      <c r="O1097" s="1">
        <f>SUM(K1097:N1097)</f>
        <v>21025.340000000004</v>
      </c>
      <c r="P1097">
        <v>3210</v>
      </c>
      <c r="Q1097" s="1">
        <f>P1097+O1097</f>
        <v>24235.340000000004</v>
      </c>
      <c r="S1097" s="1">
        <f>O1097/26</f>
        <v>808.6669230769232</v>
      </c>
      <c r="T1097" s="1">
        <f>K1097/26/8*2</f>
        <v>168.43596153846158</v>
      </c>
    </row>
    <row r="1098">
      <c r="A1098" t="str">
        <f>LEFT(B1098,2)</f>
        <v>SR</v>
      </c>
      <c r="B1098" t="str">
        <v>SR1010</v>
      </c>
      <c r="C1098" t="str">
        <v>SURESH M</v>
      </c>
      <c r="D1098" t="str">
        <f>IF(E1098="PRODUCTION","DIRECT","INDIRECT")</f>
        <v>DIRECT</v>
      </c>
      <c r="E1098" t="str">
        <v>PRODUCTION</v>
      </c>
      <c r="F1098" t="str">
        <v>TYRE CURING</v>
      </c>
      <c r="G1098" t="str">
        <v>CATEGORY II</v>
      </c>
      <c r="H1098">
        <v>9239.12</v>
      </c>
      <c r="I1098">
        <v>7750.340000000001</v>
      </c>
      <c r="J1098">
        <v>527.88</v>
      </c>
      <c r="K1098" s="1">
        <f>SUM(H1098:J1098)</f>
        <v>17517.340000000004</v>
      </c>
      <c r="L1098">
        <v>1950</v>
      </c>
      <c r="M1098">
        <f>ROUNDUP(K1098*3.25%,0)</f>
        <v>570</v>
      </c>
      <c r="N1098">
        <f>IF(G1098="CATEGORY II",38,IF(G1098="CATEGORY III",39,37))*26</f>
        <v>988</v>
      </c>
      <c r="O1098" s="1">
        <f>SUM(K1098:N1098)</f>
        <v>21025.340000000004</v>
      </c>
      <c r="P1098">
        <v>3210</v>
      </c>
      <c r="Q1098" s="1">
        <f>P1098+O1098</f>
        <v>24235.340000000004</v>
      </c>
      <c r="S1098" s="1">
        <f>O1098/26</f>
        <v>808.6669230769232</v>
      </c>
      <c r="T1098" s="1">
        <f>K1098/26/8*2</f>
        <v>168.43596153846158</v>
      </c>
    </row>
    <row r="1099">
      <c r="A1099" t="str">
        <f>LEFT(B1099,2)</f>
        <v>SR</v>
      </c>
      <c r="B1099" t="str">
        <v>SR1029</v>
      </c>
      <c r="C1099" t="str">
        <v>JEYAPAL M</v>
      </c>
      <c r="D1099" t="str">
        <f>IF(E1099="PRODUCTION","DIRECT","INDIRECT")</f>
        <v>INDIRECT</v>
      </c>
      <c r="E1099" t="str">
        <v>ENGINEERING</v>
      </c>
      <c r="F1099" t="str">
        <v>EEI -CURING</v>
      </c>
      <c r="G1099" t="str">
        <v>CATEGORY II</v>
      </c>
      <c r="H1099">
        <v>9239.12</v>
      </c>
      <c r="I1099">
        <v>7750.340000000001</v>
      </c>
      <c r="J1099">
        <v>527.88</v>
      </c>
      <c r="K1099" s="1">
        <f>SUM(H1099:J1099)</f>
        <v>17517.340000000004</v>
      </c>
      <c r="L1099">
        <v>1950</v>
      </c>
      <c r="M1099">
        <f>ROUNDUP(K1099*3.25%,0)</f>
        <v>570</v>
      </c>
      <c r="N1099">
        <f>IF(G1099="CATEGORY II",38,IF(G1099="CATEGORY III",39,37))*26</f>
        <v>988</v>
      </c>
      <c r="O1099" s="1">
        <f>SUM(K1099:N1099)</f>
        <v>21025.340000000004</v>
      </c>
      <c r="P1099">
        <v>3210</v>
      </c>
      <c r="Q1099" s="1">
        <f>P1099+O1099</f>
        <v>24235.340000000004</v>
      </c>
      <c r="S1099" s="1">
        <f>O1099/26</f>
        <v>808.6669230769232</v>
      </c>
      <c r="T1099" s="1">
        <f>K1099/26/8*2</f>
        <v>168.43596153846158</v>
      </c>
    </row>
    <row r="1100">
      <c r="A1100" t="str">
        <f>LEFT(B1100,2)</f>
        <v>SR</v>
      </c>
      <c r="B1100" t="str">
        <v>SR1031</v>
      </c>
      <c r="C1100" t="str">
        <v>SUBASH K</v>
      </c>
      <c r="D1100" t="str">
        <f>IF(E1100="PRODUCTION","DIRECT","INDIRECT")</f>
        <v>DIRECT</v>
      </c>
      <c r="E1100" t="str">
        <v>PRODUCTION</v>
      </c>
      <c r="F1100" t="str">
        <v>TYRE CURING</v>
      </c>
      <c r="G1100" t="str">
        <v>CATEGORY II</v>
      </c>
      <c r="H1100">
        <v>9239.12</v>
      </c>
      <c r="I1100">
        <v>7750.340000000001</v>
      </c>
      <c r="J1100">
        <v>527.88</v>
      </c>
      <c r="K1100" s="1">
        <f>SUM(H1100:J1100)</f>
        <v>17517.340000000004</v>
      </c>
      <c r="L1100">
        <v>1950</v>
      </c>
      <c r="M1100">
        <f>ROUNDUP(K1100*3.25%,0)</f>
        <v>570</v>
      </c>
      <c r="N1100">
        <f>IF(G1100="CATEGORY II",38,IF(G1100="CATEGORY III",39,37))*26</f>
        <v>988</v>
      </c>
      <c r="O1100" s="1">
        <f>SUM(K1100:N1100)</f>
        <v>21025.340000000004</v>
      </c>
      <c r="P1100">
        <v>3210</v>
      </c>
      <c r="Q1100" s="1">
        <f>P1100+O1100</f>
        <v>24235.340000000004</v>
      </c>
      <c r="S1100" s="1">
        <f>O1100/26</f>
        <v>808.6669230769232</v>
      </c>
      <c r="T1100" s="1">
        <f>K1100/26/8*2</f>
        <v>168.43596153846158</v>
      </c>
    </row>
    <row r="1101">
      <c r="A1101" t="str">
        <f>LEFT(B1101,2)</f>
        <v>SR</v>
      </c>
      <c r="B1101" t="str">
        <v>SR1041</v>
      </c>
      <c r="C1101" t="str">
        <v>M MADASAMY</v>
      </c>
      <c r="D1101" t="str">
        <f>IF(E1101="PRODUCTION","DIRECT","INDIRECT")</f>
        <v>INDIRECT</v>
      </c>
      <c r="E1101" t="str">
        <v>ENGINEERING</v>
      </c>
      <c r="F1101" t="str">
        <v>TBM - DC Preparation</v>
      </c>
      <c r="G1101" t="str">
        <v>CATEGORY II</v>
      </c>
      <c r="H1101">
        <v>9239.12</v>
      </c>
      <c r="I1101">
        <v>7750.340000000001</v>
      </c>
      <c r="J1101">
        <v>477.88</v>
      </c>
      <c r="K1101" s="1">
        <f>SUM(H1101:J1101)</f>
        <v>17467.340000000004</v>
      </c>
      <c r="L1101">
        <v>1950</v>
      </c>
      <c r="M1101">
        <f>ROUNDUP(K1101*3.25%,0)</f>
        <v>568</v>
      </c>
      <c r="N1101">
        <f>IF(G1101="CATEGORY II",38,IF(G1101="CATEGORY III",39,37))*26</f>
        <v>988</v>
      </c>
      <c r="O1101" s="1">
        <f>SUM(K1101:N1101)</f>
        <v>20973.340000000004</v>
      </c>
      <c r="P1101">
        <v>2925</v>
      </c>
      <c r="Q1101" s="1">
        <f>P1101+O1101</f>
        <v>23898.340000000004</v>
      </c>
      <c r="S1101" s="1">
        <f>O1101/26</f>
        <v>806.6669230769232</v>
      </c>
      <c r="T1101" s="1">
        <f>K1101/26/8*2</f>
        <v>167.95519230769236</v>
      </c>
    </row>
    <row r="1102">
      <c r="A1102" t="str">
        <f>LEFT(B1102,2)</f>
        <v>SR</v>
      </c>
      <c r="B1102" t="str">
        <v>SR1043</v>
      </c>
      <c r="C1102" t="str">
        <v>ESAKKIRAJ U</v>
      </c>
      <c r="D1102" t="str">
        <f>IF(E1102="PRODUCTION","DIRECT","INDIRECT")</f>
        <v>DIRECT</v>
      </c>
      <c r="E1102" t="str">
        <v>PRODUCTION</v>
      </c>
      <c r="F1102" t="str">
        <v>TYRE CURING</v>
      </c>
      <c r="G1102" t="str">
        <v>CATEGORY II</v>
      </c>
      <c r="H1102">
        <v>9239.12</v>
      </c>
      <c r="I1102">
        <v>7750.340000000001</v>
      </c>
      <c r="J1102">
        <v>477.88</v>
      </c>
      <c r="K1102" s="1">
        <f>SUM(H1102:J1102)</f>
        <v>17467.340000000004</v>
      </c>
      <c r="L1102">
        <v>1950</v>
      </c>
      <c r="M1102">
        <f>ROUNDUP(K1102*3.25%,0)</f>
        <v>568</v>
      </c>
      <c r="N1102">
        <f>IF(G1102="CATEGORY II",38,IF(G1102="CATEGORY III",39,37))*26</f>
        <v>988</v>
      </c>
      <c r="O1102" s="1">
        <f>SUM(K1102:N1102)</f>
        <v>20973.340000000004</v>
      </c>
      <c r="P1102">
        <v>2925</v>
      </c>
      <c r="Q1102" s="1">
        <f>P1102+O1102</f>
        <v>23898.340000000004</v>
      </c>
      <c r="S1102" s="1">
        <f>O1102/26</f>
        <v>806.6669230769232</v>
      </c>
      <c r="T1102" s="1">
        <f>K1102/26/8*2</f>
        <v>167.95519230769236</v>
      </c>
    </row>
    <row r="1103">
      <c r="A1103" t="str">
        <f>LEFT(B1103,2)</f>
        <v>SR</v>
      </c>
      <c r="B1103" t="str">
        <v>SR1049</v>
      </c>
      <c r="C1103" t="str">
        <v>NALLAPERUMAL</v>
      </c>
      <c r="D1103" t="str">
        <f>IF(E1103="PRODUCTION","DIRECT","INDIRECT")</f>
        <v>DIRECT</v>
      </c>
      <c r="E1103" t="str">
        <v>PRODUCTION</v>
      </c>
      <c r="F1103" t="str">
        <v>BAND BUILDING-P1</v>
      </c>
      <c r="G1103" t="str">
        <v>CATEGORY II</v>
      </c>
      <c r="H1103">
        <v>9239.12</v>
      </c>
      <c r="I1103">
        <v>7750.340000000001</v>
      </c>
      <c r="J1103">
        <v>477.88</v>
      </c>
      <c r="K1103" s="1">
        <f>SUM(H1103:J1103)</f>
        <v>17467.340000000004</v>
      </c>
      <c r="L1103">
        <v>1950</v>
      </c>
      <c r="M1103">
        <f>ROUNDUP(K1103*3.25%,0)</f>
        <v>568</v>
      </c>
      <c r="N1103">
        <f>IF(G1103="CATEGORY II",38,IF(G1103="CATEGORY III",39,37))*26</f>
        <v>988</v>
      </c>
      <c r="O1103" s="1">
        <f>SUM(K1103:N1103)</f>
        <v>20973.340000000004</v>
      </c>
      <c r="P1103">
        <v>2925</v>
      </c>
      <c r="Q1103" s="1">
        <f>P1103+O1103</f>
        <v>23898.340000000004</v>
      </c>
      <c r="S1103" s="1">
        <f>O1103/26</f>
        <v>806.6669230769232</v>
      </c>
      <c r="T1103" s="1">
        <f>K1103/26/8*2</f>
        <v>167.95519230769236</v>
      </c>
    </row>
    <row r="1104">
      <c r="A1104" t="str">
        <f>LEFT(B1104,2)</f>
        <v>SR</v>
      </c>
      <c r="B1104" t="str">
        <v>SR1059</v>
      </c>
      <c r="C1104" t="str">
        <v>R RAMESH</v>
      </c>
      <c r="D1104" t="str">
        <f>IF(E1104="PRODUCTION","DIRECT","INDIRECT")</f>
        <v>DIRECT</v>
      </c>
      <c r="E1104" t="str">
        <v>PRODUCTION</v>
      </c>
      <c r="F1104" t="str">
        <v>MIXING</v>
      </c>
      <c r="G1104" t="str">
        <v>CATEGORY II</v>
      </c>
      <c r="H1104">
        <v>9239.12</v>
      </c>
      <c r="I1104">
        <v>7750.340000000001</v>
      </c>
      <c r="J1104">
        <v>477.88</v>
      </c>
      <c r="K1104" s="1">
        <f>SUM(H1104:J1104)</f>
        <v>17467.340000000004</v>
      </c>
      <c r="L1104">
        <v>1950</v>
      </c>
      <c r="M1104">
        <f>ROUNDUP(K1104*3.25%,0)</f>
        <v>568</v>
      </c>
      <c r="N1104">
        <f>IF(G1104="CATEGORY II",38,IF(G1104="CATEGORY III",39,37))*26</f>
        <v>988</v>
      </c>
      <c r="O1104" s="1">
        <f>SUM(K1104:N1104)</f>
        <v>20973.340000000004</v>
      </c>
      <c r="P1104">
        <v>2925</v>
      </c>
      <c r="Q1104" s="1">
        <f>P1104+O1104</f>
        <v>23898.340000000004</v>
      </c>
      <c r="S1104" s="1">
        <f>O1104/26</f>
        <v>806.6669230769232</v>
      </c>
      <c r="T1104" s="1">
        <f>K1104/26/8*2</f>
        <v>167.95519230769236</v>
      </c>
    </row>
    <row r="1105">
      <c r="A1105" t="str">
        <f>LEFT(B1105,2)</f>
        <v>SR</v>
      </c>
      <c r="B1105" t="str">
        <v>SR1060</v>
      </c>
      <c r="C1105" t="str">
        <v>PONRAMAN R</v>
      </c>
      <c r="D1105" t="str">
        <f>IF(E1105="PRODUCTION","DIRECT","INDIRECT")</f>
        <v>DIRECT</v>
      </c>
      <c r="E1105" t="str">
        <v>PRODUCTION</v>
      </c>
      <c r="F1105" t="str">
        <v>MIXING</v>
      </c>
      <c r="G1105" t="str">
        <v>CATEGORY II</v>
      </c>
      <c r="H1105">
        <v>9239.12</v>
      </c>
      <c r="I1105">
        <v>7750.340000000001</v>
      </c>
      <c r="J1105">
        <v>477.88</v>
      </c>
      <c r="K1105" s="1">
        <f>SUM(H1105:J1105)</f>
        <v>17467.340000000004</v>
      </c>
      <c r="L1105">
        <v>1950</v>
      </c>
      <c r="M1105">
        <f>ROUNDUP(K1105*3.25%,0)</f>
        <v>568</v>
      </c>
      <c r="N1105">
        <f>IF(G1105="CATEGORY II",38,IF(G1105="CATEGORY III",39,37))*26</f>
        <v>988</v>
      </c>
      <c r="O1105" s="1">
        <f>SUM(K1105:N1105)</f>
        <v>20973.340000000004</v>
      </c>
      <c r="P1105">
        <v>2925</v>
      </c>
      <c r="Q1105" s="1">
        <f>P1105+O1105</f>
        <v>23898.340000000004</v>
      </c>
      <c r="S1105" s="1">
        <f>O1105/26</f>
        <v>806.6669230769232</v>
      </c>
      <c r="T1105" s="1">
        <f>K1105/26/8*2</f>
        <v>167.95519230769236</v>
      </c>
    </row>
    <row r="1106">
      <c r="A1106" t="str">
        <f>LEFT(B1106,2)</f>
        <v>SR</v>
      </c>
      <c r="B1106" t="str">
        <v>SR1075</v>
      </c>
      <c r="C1106" t="str">
        <v>PETCHIKUTTY PANDI A</v>
      </c>
      <c r="D1106" t="str">
        <f>IF(E1106="PRODUCTION","DIRECT","INDIRECT")</f>
        <v>INDIRECT</v>
      </c>
      <c r="E1106" t="str">
        <v>ENGINEERING</v>
      </c>
      <c r="F1106" t="str">
        <v>TBM - DC Preparation</v>
      </c>
      <c r="G1106" t="str">
        <v>CATEGORY II</v>
      </c>
      <c r="H1106">
        <v>9239.12</v>
      </c>
      <c r="I1106">
        <v>7750.340000000001</v>
      </c>
      <c r="J1106">
        <v>477.88</v>
      </c>
      <c r="K1106" s="1">
        <f>SUM(H1106:J1106)</f>
        <v>17467.340000000004</v>
      </c>
      <c r="L1106">
        <v>1950</v>
      </c>
      <c r="M1106">
        <f>ROUNDUP(K1106*3.25%,0)</f>
        <v>568</v>
      </c>
      <c r="N1106">
        <f>IF(G1106="CATEGORY II",38,IF(G1106="CATEGORY III",39,37))*26</f>
        <v>988</v>
      </c>
      <c r="O1106" s="1">
        <f>SUM(K1106:N1106)</f>
        <v>20973.340000000004</v>
      </c>
      <c r="P1106">
        <v>2925</v>
      </c>
      <c r="Q1106" s="1">
        <f>P1106+O1106</f>
        <v>23898.340000000004</v>
      </c>
      <c r="S1106" s="1">
        <f>O1106/26</f>
        <v>806.6669230769232</v>
      </c>
      <c r="T1106" s="1">
        <f>K1106/26/8*2</f>
        <v>167.95519230769236</v>
      </c>
    </row>
    <row r="1107">
      <c r="A1107" t="str">
        <f>LEFT(B1107,2)</f>
        <v>SR</v>
      </c>
      <c r="B1107" t="str">
        <v>SR1103</v>
      </c>
      <c r="C1107" t="str">
        <v>KRISHNAN S</v>
      </c>
      <c r="D1107" t="str">
        <f>IF(E1107="PRODUCTION","DIRECT","INDIRECT")</f>
        <v>INDIRECT</v>
      </c>
      <c r="E1107" t="str">
        <v>ENGINEERING</v>
      </c>
      <c r="F1107" t="str">
        <v>TCM - BD</v>
      </c>
      <c r="G1107" t="str">
        <v>CATEGORY II</v>
      </c>
      <c r="H1107">
        <v>9239.12</v>
      </c>
      <c r="I1107">
        <v>7750.340000000001</v>
      </c>
      <c r="J1107">
        <v>477.88</v>
      </c>
      <c r="K1107" s="1">
        <f>SUM(H1107:J1107)</f>
        <v>17467.340000000004</v>
      </c>
      <c r="L1107">
        <v>1950</v>
      </c>
      <c r="M1107">
        <f>ROUNDUP(K1107*3.25%,0)</f>
        <v>568</v>
      </c>
      <c r="N1107">
        <f>IF(G1107="CATEGORY II",38,IF(G1107="CATEGORY III",39,37))*26</f>
        <v>988</v>
      </c>
      <c r="O1107" s="1">
        <f>SUM(K1107:N1107)</f>
        <v>20973.340000000004</v>
      </c>
      <c r="P1107">
        <v>2925</v>
      </c>
      <c r="Q1107" s="1">
        <f>P1107+O1107</f>
        <v>23898.340000000004</v>
      </c>
      <c r="S1107" s="1">
        <f>O1107/26</f>
        <v>806.6669230769232</v>
      </c>
      <c r="T1107" s="1">
        <f>K1107/26/8*2</f>
        <v>167.95519230769236</v>
      </c>
    </row>
    <row r="1108">
      <c r="A1108" t="str">
        <f>LEFT(B1108,2)</f>
        <v>SR</v>
      </c>
      <c r="B1108" t="str">
        <v>SR1111</v>
      </c>
      <c r="C1108" t="str">
        <v>SURESH M</v>
      </c>
      <c r="D1108" t="str">
        <f>IF(E1108="PRODUCTION","DIRECT","INDIRECT")</f>
        <v>INDIRECT</v>
      </c>
      <c r="E1108" t="str">
        <v>QUALITY CONTROL</v>
      </c>
      <c r="F1108" t="str">
        <v>Final Finish RRO QA</v>
      </c>
      <c r="G1108" t="str">
        <v>CATEGORY II</v>
      </c>
      <c r="H1108">
        <v>9239.12</v>
      </c>
      <c r="I1108">
        <v>7750.340000000001</v>
      </c>
      <c r="J1108">
        <v>477.88</v>
      </c>
      <c r="K1108" s="1">
        <f>SUM(H1108:J1108)</f>
        <v>17467.340000000004</v>
      </c>
      <c r="L1108">
        <v>1950</v>
      </c>
      <c r="M1108">
        <f>ROUNDUP(K1108*3.25%,0)</f>
        <v>568</v>
      </c>
      <c r="N1108">
        <f>IF(G1108="CATEGORY II",38,IF(G1108="CATEGORY III",39,37))*26</f>
        <v>988</v>
      </c>
      <c r="O1108" s="1">
        <f>SUM(K1108:N1108)</f>
        <v>20973.340000000004</v>
      </c>
      <c r="P1108">
        <v>2925</v>
      </c>
      <c r="Q1108" s="1">
        <f>P1108+O1108</f>
        <v>23898.340000000004</v>
      </c>
      <c r="S1108" s="1">
        <f>O1108/26</f>
        <v>806.6669230769232</v>
      </c>
      <c r="T1108" s="1">
        <f>K1108/26/8*2</f>
        <v>167.95519230769236</v>
      </c>
    </row>
    <row r="1109">
      <c r="A1109" t="str">
        <f>LEFT(B1109,2)</f>
        <v>SR</v>
      </c>
      <c r="B1109" t="str">
        <v>SR1136</v>
      </c>
      <c r="C1109" t="str">
        <v>ATHITHYAN M</v>
      </c>
      <c r="D1109" t="str">
        <f>IF(E1109="PRODUCTION","DIRECT","INDIRECT")</f>
        <v>DIRECT</v>
      </c>
      <c r="E1109" t="str">
        <v>PRODUCTION</v>
      </c>
      <c r="F1109" t="str">
        <v>TYRE BUILDING-P1</v>
      </c>
      <c r="G1109" t="str">
        <v>CATEGORY I</v>
      </c>
      <c r="H1109">
        <v>8693.12</v>
      </c>
      <c r="I1109">
        <v>7750.340000000001</v>
      </c>
      <c r="J1109">
        <v>447.88</v>
      </c>
      <c r="K1109" s="1">
        <f>SUM(H1109:J1109)</f>
        <v>16891.340000000004</v>
      </c>
      <c r="L1109">
        <v>1950</v>
      </c>
      <c r="M1109">
        <f>ROUNDUP(K1109*3.25%,0)</f>
        <v>549</v>
      </c>
      <c r="N1109">
        <f>IF(G1109="CATEGORY II",38,IF(G1109="CATEGORY III",39,37))*26</f>
        <v>962</v>
      </c>
      <c r="O1109" s="1">
        <f>SUM(K1109:N1109)</f>
        <v>20352.340000000004</v>
      </c>
      <c r="P1109">
        <v>2450</v>
      </c>
      <c r="Q1109" s="1">
        <f>P1109+O1109</f>
        <v>22802.340000000004</v>
      </c>
      <c r="S1109" s="1">
        <f>O1109/26</f>
        <v>782.7823076923079</v>
      </c>
      <c r="T1109" s="1">
        <f>K1109/26/8*2</f>
        <v>162.4167307692308</v>
      </c>
    </row>
    <row r="1110">
      <c r="A1110" t="str">
        <f>LEFT(B1110,2)</f>
        <v>SR</v>
      </c>
      <c r="B1110" t="str">
        <v>SR1153</v>
      </c>
      <c r="C1110" t="str">
        <v xml:space="preserve">SUDALAIMANI </v>
      </c>
      <c r="D1110" t="str">
        <f>IF(E1110="PRODUCTION","DIRECT","INDIRECT")</f>
        <v>INDIRECT</v>
      </c>
      <c r="E1110" t="str">
        <v>QUALITY CONTROL</v>
      </c>
      <c r="F1110" t="str">
        <v>Ware House QA</v>
      </c>
      <c r="G1110" t="str">
        <v>CATEGORY I</v>
      </c>
      <c r="H1110">
        <v>8693.12</v>
      </c>
      <c r="I1110">
        <v>7750.340000000001</v>
      </c>
      <c r="J1110">
        <v>447.88</v>
      </c>
      <c r="K1110" s="1">
        <f>SUM(H1110:J1110)</f>
        <v>16891.340000000004</v>
      </c>
      <c r="L1110">
        <v>1950</v>
      </c>
      <c r="M1110">
        <f>ROUNDUP(K1110*3.25%,0)</f>
        <v>549</v>
      </c>
      <c r="N1110">
        <f>IF(G1110="CATEGORY II",38,IF(G1110="CATEGORY III",39,37))*26</f>
        <v>962</v>
      </c>
      <c r="O1110" s="1">
        <f>SUM(K1110:N1110)</f>
        <v>20352.340000000004</v>
      </c>
      <c r="P1110">
        <v>2450</v>
      </c>
      <c r="Q1110" s="1">
        <f>P1110+O1110</f>
        <v>22802.340000000004</v>
      </c>
      <c r="S1110" s="1">
        <f>O1110/26</f>
        <v>782.7823076923079</v>
      </c>
      <c r="T1110" s="1">
        <f>K1110/26/8*2</f>
        <v>162.4167307692308</v>
      </c>
    </row>
    <row r="1111">
      <c r="A1111" t="str">
        <f>LEFT(B1111,2)</f>
        <v>SR</v>
      </c>
      <c r="B1111" t="str">
        <v>SR1157</v>
      </c>
      <c r="C1111" t="str">
        <v>MANOJ K</v>
      </c>
      <c r="D1111" t="str">
        <f>IF(E1111="PRODUCTION","DIRECT","INDIRECT")</f>
        <v>INDIRECT</v>
      </c>
      <c r="E1111" t="str">
        <v>ENGINEERING</v>
      </c>
      <c r="F1111" t="str">
        <v>MOULD SHOP</v>
      </c>
      <c r="G1111" t="str">
        <v>CATEGORY I</v>
      </c>
      <c r="H1111">
        <v>8693.12</v>
      </c>
      <c r="I1111">
        <v>7750.340000000001</v>
      </c>
      <c r="J1111">
        <v>447.88</v>
      </c>
      <c r="K1111" s="1">
        <f>SUM(H1111:J1111)</f>
        <v>16891.340000000004</v>
      </c>
      <c r="L1111">
        <v>1950</v>
      </c>
      <c r="M1111">
        <f>ROUNDUP(K1111*3.25%,0)</f>
        <v>549</v>
      </c>
      <c r="N1111">
        <f>IF(G1111="CATEGORY II",38,IF(G1111="CATEGORY III",39,37))*26</f>
        <v>962</v>
      </c>
      <c r="O1111" s="1">
        <f>SUM(K1111:N1111)</f>
        <v>20352.340000000004</v>
      </c>
      <c r="P1111">
        <v>2450</v>
      </c>
      <c r="Q1111" s="1">
        <f>P1111+O1111</f>
        <v>22802.340000000004</v>
      </c>
      <c r="S1111" s="1">
        <f>O1111/26</f>
        <v>782.7823076923079</v>
      </c>
      <c r="T1111" s="1">
        <f>K1111/26/8*2</f>
        <v>162.4167307692308</v>
      </c>
    </row>
    <row r="1112">
      <c r="A1112" t="str">
        <f>LEFT(B1112,2)</f>
        <v>SR</v>
      </c>
      <c r="B1112" t="str">
        <v>SR1165</v>
      </c>
      <c r="C1112" t="str">
        <v>ESAKKIMUTHU</v>
      </c>
      <c r="D1112" t="str">
        <f>IF(E1112="PRODUCTION","DIRECT","INDIRECT")</f>
        <v>INDIRECT</v>
      </c>
      <c r="E1112" t="str">
        <v>ENGINEERING</v>
      </c>
      <c r="F1112" t="str">
        <v>TBM - DC Preparation</v>
      </c>
      <c r="G1112" t="str">
        <v>CATEGORY I</v>
      </c>
      <c r="H1112">
        <v>8693.12</v>
      </c>
      <c r="I1112">
        <v>7750.340000000001</v>
      </c>
      <c r="J1112">
        <v>447.88</v>
      </c>
      <c r="K1112" s="1">
        <f>SUM(H1112:J1112)</f>
        <v>16891.340000000004</v>
      </c>
      <c r="L1112">
        <v>1950</v>
      </c>
      <c r="M1112">
        <f>ROUNDUP(K1112*3.25%,0)</f>
        <v>549</v>
      </c>
      <c r="N1112">
        <f>IF(G1112="CATEGORY II",38,IF(G1112="CATEGORY III",39,37))*26</f>
        <v>962</v>
      </c>
      <c r="O1112" s="1">
        <f>SUM(K1112:N1112)</f>
        <v>20352.340000000004</v>
      </c>
      <c r="P1112">
        <v>2450</v>
      </c>
      <c r="Q1112" s="1">
        <f>P1112+O1112</f>
        <v>22802.340000000004</v>
      </c>
      <c r="S1112" s="1">
        <f>O1112/26</f>
        <v>782.7823076923079</v>
      </c>
      <c r="T1112" s="1">
        <f>K1112/26/8*2</f>
        <v>162.4167307692308</v>
      </c>
    </row>
    <row r="1113">
      <c r="A1113" t="str">
        <f>LEFT(B1113,2)</f>
        <v>SR</v>
      </c>
      <c r="B1113" t="str">
        <v>SR1179</v>
      </c>
      <c r="C1113" t="str">
        <v>SURESHKUMAR</v>
      </c>
      <c r="D1113" t="str">
        <f>IF(E1113="PRODUCTION","DIRECT","INDIRECT")</f>
        <v>DIRECT</v>
      </c>
      <c r="E1113" t="str">
        <v>PRODUCTION</v>
      </c>
      <c r="F1113" t="str">
        <v>BIAS MARANGONI&amp;BESTRY</v>
      </c>
      <c r="G1113" t="str">
        <v>CATEGORY I</v>
      </c>
      <c r="H1113">
        <v>8693.12</v>
      </c>
      <c r="I1113">
        <v>7750.340000000001</v>
      </c>
      <c r="J1113">
        <v>447.88</v>
      </c>
      <c r="K1113" s="1">
        <f>SUM(H1113:J1113)</f>
        <v>16891.340000000004</v>
      </c>
      <c r="L1113">
        <v>1950</v>
      </c>
      <c r="M1113">
        <f>ROUNDUP(K1113*3.25%,0)</f>
        <v>549</v>
      </c>
      <c r="N1113">
        <f>IF(G1113="CATEGORY II",38,IF(G1113="CATEGORY III",39,37))*26</f>
        <v>962</v>
      </c>
      <c r="O1113" s="1">
        <f>SUM(K1113:N1113)</f>
        <v>20352.340000000004</v>
      </c>
      <c r="P1113">
        <v>2450</v>
      </c>
      <c r="Q1113" s="1">
        <f>P1113+O1113</f>
        <v>22802.340000000004</v>
      </c>
      <c r="S1113" s="1">
        <f>O1113/26</f>
        <v>782.7823076923079</v>
      </c>
      <c r="T1113" s="1">
        <f>K1113/26/8*2</f>
        <v>162.4167307692308</v>
      </c>
    </row>
    <row r="1114">
      <c r="A1114" t="str">
        <f>LEFT(B1114,2)</f>
        <v>SR</v>
      </c>
      <c r="B1114" t="str">
        <v>SR1181</v>
      </c>
      <c r="C1114" t="str">
        <v>VAIKUNDAM K</v>
      </c>
      <c r="D1114" t="str">
        <f>IF(E1114="PRODUCTION","DIRECT","INDIRECT")</f>
        <v>DIRECT</v>
      </c>
      <c r="E1114" t="str">
        <v>PRODUCTION</v>
      </c>
      <c r="F1114" t="str">
        <v>AUTO BIASCUTTER</v>
      </c>
      <c r="G1114" t="str">
        <v>CATEGORY I</v>
      </c>
      <c r="H1114">
        <v>8693.12</v>
      </c>
      <c r="I1114">
        <v>7750.340000000001</v>
      </c>
      <c r="J1114">
        <v>447.88</v>
      </c>
      <c r="K1114" s="1">
        <f>SUM(H1114:J1114)</f>
        <v>16891.340000000004</v>
      </c>
      <c r="L1114">
        <v>1950</v>
      </c>
      <c r="M1114">
        <f>ROUNDUP(K1114*3.25%,0)</f>
        <v>549</v>
      </c>
      <c r="N1114">
        <f>IF(G1114="CATEGORY II",38,IF(G1114="CATEGORY III",39,37))*26</f>
        <v>962</v>
      </c>
      <c r="O1114" s="1">
        <f>SUM(K1114:N1114)</f>
        <v>20352.340000000004</v>
      </c>
      <c r="P1114">
        <v>2450</v>
      </c>
      <c r="Q1114" s="1">
        <f>P1114+O1114</f>
        <v>22802.340000000004</v>
      </c>
      <c r="S1114" s="1">
        <f>O1114/26</f>
        <v>782.7823076923079</v>
      </c>
      <c r="T1114" s="1">
        <f>K1114/26/8*2</f>
        <v>162.4167307692308</v>
      </c>
    </row>
    <row r="1115">
      <c r="A1115" t="str">
        <f>LEFT(B1115,2)</f>
        <v>SR</v>
      </c>
      <c r="B1115" t="str">
        <v>SR1192</v>
      </c>
      <c r="C1115" t="str">
        <v>ESAKKIPANDI C</v>
      </c>
      <c r="D1115" t="str">
        <f>IF(E1115="PRODUCTION","DIRECT","INDIRECT")</f>
        <v>DIRECT</v>
      </c>
      <c r="E1115" t="str">
        <v>PRODUCTION</v>
      </c>
      <c r="F1115" t="str">
        <v>TYRE BUILDING-P3</v>
      </c>
      <c r="G1115" t="str">
        <v>CATEGORY I</v>
      </c>
      <c r="H1115">
        <v>8693.12</v>
      </c>
      <c r="I1115">
        <v>7750.340000000001</v>
      </c>
      <c r="J1115">
        <v>447.88</v>
      </c>
      <c r="K1115" s="1">
        <f>SUM(H1115:J1115)</f>
        <v>16891.340000000004</v>
      </c>
      <c r="L1115">
        <v>1950</v>
      </c>
      <c r="M1115">
        <f>ROUNDUP(K1115*3.25%,0)</f>
        <v>549</v>
      </c>
      <c r="N1115">
        <f>IF(G1115="CATEGORY II",38,IF(G1115="CATEGORY III",39,37))*26</f>
        <v>962</v>
      </c>
      <c r="O1115" s="1">
        <f>SUM(K1115:N1115)</f>
        <v>20352.340000000004</v>
      </c>
      <c r="P1115">
        <v>2450</v>
      </c>
      <c r="Q1115" s="1">
        <f>P1115+O1115</f>
        <v>22802.340000000004</v>
      </c>
      <c r="S1115" s="1">
        <f>O1115/26</f>
        <v>782.7823076923079</v>
      </c>
      <c r="T1115" s="1">
        <f>K1115/26/8*2</f>
        <v>162.4167307692308</v>
      </c>
    </row>
    <row r="1116">
      <c r="A1116" t="str">
        <f>LEFT(B1116,2)</f>
        <v>SR</v>
      </c>
      <c r="B1116" t="str">
        <v>SR1194</v>
      </c>
      <c r="C1116" t="str">
        <v>SOLOMON A</v>
      </c>
      <c r="D1116" t="str">
        <f>IF(E1116="PRODUCTION","DIRECT","INDIRECT")</f>
        <v>DIRECT</v>
      </c>
      <c r="E1116" t="str">
        <v>PRODUCTION</v>
      </c>
      <c r="F1116" t="str">
        <v>SOLID TYRE</v>
      </c>
      <c r="G1116" t="str">
        <v>CATEGORY I</v>
      </c>
      <c r="H1116">
        <v>8693.12</v>
      </c>
      <c r="I1116">
        <v>7750.340000000001</v>
      </c>
      <c r="J1116">
        <v>447.88</v>
      </c>
      <c r="K1116" s="1">
        <f>SUM(H1116:J1116)</f>
        <v>16891.340000000004</v>
      </c>
      <c r="L1116">
        <v>1950</v>
      </c>
      <c r="M1116">
        <f>ROUNDUP(K1116*3.25%,0)</f>
        <v>549</v>
      </c>
      <c r="N1116">
        <f>IF(G1116="CATEGORY II",38,IF(G1116="CATEGORY III",39,37))*26</f>
        <v>962</v>
      </c>
      <c r="O1116" s="1">
        <f>SUM(K1116:N1116)</f>
        <v>20352.340000000004</v>
      </c>
      <c r="P1116">
        <v>2450</v>
      </c>
      <c r="Q1116" s="1">
        <f>P1116+O1116</f>
        <v>22802.340000000004</v>
      </c>
      <c r="S1116" s="1">
        <f>O1116/26</f>
        <v>782.7823076923079</v>
      </c>
      <c r="T1116" s="1">
        <f>K1116/26/8*2</f>
        <v>162.4167307692308</v>
      </c>
    </row>
    <row r="1117">
      <c r="A1117" t="str">
        <f>LEFT(B1117,2)</f>
        <v>SR</v>
      </c>
      <c r="B1117" t="str">
        <v>SR1200</v>
      </c>
      <c r="C1117" t="str">
        <v>ESAKKI ARUN</v>
      </c>
      <c r="D1117" t="str">
        <f>IF(E1117="PRODUCTION","DIRECT","INDIRECT")</f>
        <v>DIRECT</v>
      </c>
      <c r="E1117" t="str">
        <v>PRODUCTION</v>
      </c>
      <c r="F1117" t="str">
        <v>BIAS MARANGONI&amp;BESTRY</v>
      </c>
      <c r="G1117" t="str">
        <v>CATEGORY I</v>
      </c>
      <c r="H1117">
        <v>8693.12</v>
      </c>
      <c r="I1117">
        <v>7750.340000000001</v>
      </c>
      <c r="J1117">
        <v>447.88</v>
      </c>
      <c r="K1117" s="1">
        <f>SUM(H1117:J1117)</f>
        <v>16891.340000000004</v>
      </c>
      <c r="L1117">
        <v>1950</v>
      </c>
      <c r="M1117">
        <f>ROUNDUP(K1117*3.25%,0)</f>
        <v>549</v>
      </c>
      <c r="N1117">
        <f>IF(G1117="CATEGORY II",38,IF(G1117="CATEGORY III",39,37))*26</f>
        <v>962</v>
      </c>
      <c r="O1117" s="1">
        <f>SUM(K1117:N1117)</f>
        <v>20352.340000000004</v>
      </c>
      <c r="P1117">
        <v>2450</v>
      </c>
      <c r="Q1117" s="1">
        <f>P1117+O1117</f>
        <v>22802.340000000004</v>
      </c>
      <c r="S1117" s="1">
        <f>O1117/26</f>
        <v>782.7823076923079</v>
      </c>
      <c r="T1117" s="1">
        <f>K1117/26/8*2</f>
        <v>162.4167307692308</v>
      </c>
    </row>
    <row r="1118">
      <c r="A1118" t="str">
        <f>LEFT(B1118,2)</f>
        <v>SR</v>
      </c>
      <c r="B1118" t="str">
        <v>SR1211</v>
      </c>
      <c r="C1118" t="str">
        <v>MOHAMED IBRAHIM</v>
      </c>
      <c r="D1118" t="str">
        <f>IF(E1118="PRODUCTION","DIRECT","INDIRECT")</f>
        <v>DIRECT</v>
      </c>
      <c r="E1118" t="str">
        <v>PRODUCTION</v>
      </c>
      <c r="F1118" t="str">
        <v>BIAS MARANGONI&amp;BESTRY</v>
      </c>
      <c r="G1118" t="str">
        <v>CATEGORY I</v>
      </c>
      <c r="H1118">
        <v>8693.12</v>
      </c>
      <c r="I1118">
        <v>7750.340000000001</v>
      </c>
      <c r="J1118">
        <v>447.88</v>
      </c>
      <c r="K1118" s="1">
        <f>SUM(H1118:J1118)</f>
        <v>16891.340000000004</v>
      </c>
      <c r="L1118">
        <v>1950</v>
      </c>
      <c r="M1118">
        <f>ROUNDUP(K1118*3.25%,0)</f>
        <v>549</v>
      </c>
      <c r="N1118">
        <f>IF(G1118="CATEGORY II",38,IF(G1118="CATEGORY III",39,37))*26</f>
        <v>962</v>
      </c>
      <c r="O1118" s="1">
        <f>SUM(K1118:N1118)</f>
        <v>20352.340000000004</v>
      </c>
      <c r="P1118">
        <v>2450</v>
      </c>
      <c r="Q1118" s="1">
        <f>P1118+O1118</f>
        <v>22802.340000000004</v>
      </c>
      <c r="S1118" s="1">
        <f>O1118/26</f>
        <v>782.7823076923079</v>
      </c>
      <c r="T1118" s="1">
        <f>K1118/26/8*2</f>
        <v>162.4167307692308</v>
      </c>
    </row>
    <row r="1119">
      <c r="A1119" t="str">
        <f>LEFT(B1119,2)</f>
        <v>SR</v>
      </c>
      <c r="B1119" t="str">
        <v>SR1216</v>
      </c>
      <c r="C1119" t="str">
        <v>RAJADURAI I</v>
      </c>
      <c r="D1119" t="str">
        <f>IF(E1119="PRODUCTION","DIRECT","INDIRECT")</f>
        <v>DIRECT</v>
      </c>
      <c r="E1119" t="str">
        <v>PRODUCTION</v>
      </c>
      <c r="F1119" t="str">
        <v>SPIDER MAN</v>
      </c>
      <c r="G1119" t="str">
        <v>CATEGORY I</v>
      </c>
      <c r="H1119">
        <v>8693.12</v>
      </c>
      <c r="I1119">
        <v>7750.340000000001</v>
      </c>
      <c r="J1119">
        <v>447.88</v>
      </c>
      <c r="K1119" s="1">
        <f>SUM(H1119:J1119)</f>
        <v>16891.340000000004</v>
      </c>
      <c r="L1119">
        <v>1950</v>
      </c>
      <c r="M1119">
        <f>ROUNDUP(K1119*3.25%,0)</f>
        <v>549</v>
      </c>
      <c r="N1119">
        <f>IF(G1119="CATEGORY II",38,IF(G1119="CATEGORY III",39,37))*26</f>
        <v>962</v>
      </c>
      <c r="O1119" s="1">
        <f>SUM(K1119:N1119)</f>
        <v>20352.340000000004</v>
      </c>
      <c r="P1119">
        <v>2450</v>
      </c>
      <c r="Q1119" s="1">
        <f>P1119+O1119</f>
        <v>22802.340000000004</v>
      </c>
      <c r="S1119" s="1">
        <f>O1119/26</f>
        <v>782.7823076923079</v>
      </c>
      <c r="T1119" s="1">
        <f>K1119/26/8*2</f>
        <v>162.4167307692308</v>
      </c>
    </row>
    <row r="1120">
      <c r="A1120" t="str">
        <f>LEFT(B1120,2)</f>
        <v>SR</v>
      </c>
      <c r="B1120" t="str">
        <v>SR1220</v>
      </c>
      <c r="C1120" t="str">
        <v>ATHISAYARAJA PARAMASIVAN</v>
      </c>
      <c r="D1120" t="str">
        <f>IF(E1120="PRODUCTION","DIRECT","INDIRECT")</f>
        <v>DIRECT</v>
      </c>
      <c r="E1120" t="str">
        <v>PRODUCTION</v>
      </c>
      <c r="F1120" t="str">
        <v>TYRE CURING</v>
      </c>
      <c r="G1120" t="str">
        <v>CATEGORY I</v>
      </c>
      <c r="H1120">
        <v>8693.12</v>
      </c>
      <c r="I1120">
        <v>7750.340000000001</v>
      </c>
      <c r="J1120">
        <v>447.88</v>
      </c>
      <c r="K1120" s="1">
        <f>SUM(H1120:J1120)</f>
        <v>16891.340000000004</v>
      </c>
      <c r="L1120">
        <v>1950</v>
      </c>
      <c r="M1120">
        <f>ROUNDUP(K1120*3.25%,0)</f>
        <v>549</v>
      </c>
      <c r="N1120">
        <f>IF(G1120="CATEGORY II",38,IF(G1120="CATEGORY III",39,37))*26</f>
        <v>962</v>
      </c>
      <c r="O1120" s="1">
        <f>SUM(K1120:N1120)</f>
        <v>20352.340000000004</v>
      </c>
      <c r="P1120">
        <v>2450</v>
      </c>
      <c r="Q1120" s="1">
        <f>P1120+O1120</f>
        <v>22802.340000000004</v>
      </c>
      <c r="S1120" s="1">
        <f>O1120/26</f>
        <v>782.7823076923079</v>
      </c>
      <c r="T1120" s="1">
        <f>K1120/26/8*2</f>
        <v>162.4167307692308</v>
      </c>
    </row>
    <row r="1121">
      <c r="A1121" t="str">
        <f>LEFT(B1121,2)</f>
        <v>SR</v>
      </c>
      <c r="B1121" t="str">
        <v>SR1235</v>
      </c>
      <c r="C1121" t="str">
        <v>LAKSHMI KANTH MURUGAN</v>
      </c>
      <c r="D1121" t="str">
        <f>IF(E1121="PRODUCTION","DIRECT","INDIRECT")</f>
        <v>DIRECT</v>
      </c>
      <c r="E1121" t="str">
        <v>PRODUCTION</v>
      </c>
      <c r="F1121" t="str">
        <v>BEAD WINDING</v>
      </c>
      <c r="G1121" t="str">
        <v>CATEGORY I</v>
      </c>
      <c r="H1121">
        <v>8693.12</v>
      </c>
      <c r="I1121">
        <v>7750.340000000001</v>
      </c>
      <c r="J1121">
        <v>447.88</v>
      </c>
      <c r="K1121" s="1">
        <f>SUM(H1121:J1121)</f>
        <v>16891.340000000004</v>
      </c>
      <c r="L1121">
        <v>1950</v>
      </c>
      <c r="M1121">
        <f>ROUNDUP(K1121*3.25%,0)</f>
        <v>549</v>
      </c>
      <c r="N1121">
        <f>IF(G1121="CATEGORY II",38,IF(G1121="CATEGORY III",39,37))*26</f>
        <v>962</v>
      </c>
      <c r="O1121" s="1">
        <f>SUM(K1121:N1121)</f>
        <v>20352.340000000004</v>
      </c>
      <c r="P1121">
        <v>2450</v>
      </c>
      <c r="Q1121" s="1">
        <f>P1121+O1121</f>
        <v>22802.340000000004</v>
      </c>
      <c r="S1121" s="1">
        <f>O1121/26</f>
        <v>782.7823076923079</v>
      </c>
      <c r="T1121" s="1">
        <f>K1121/26/8*2</f>
        <v>162.4167307692308</v>
      </c>
    </row>
    <row r="1122">
      <c r="A1122" t="str">
        <f>LEFT(B1122,2)</f>
        <v>SR</v>
      </c>
      <c r="B1122" t="str">
        <v>SR1247</v>
      </c>
      <c r="C1122" t="str">
        <v>GURUNATHAN S</v>
      </c>
      <c r="D1122" t="str">
        <f>IF(E1122="PRODUCTION","DIRECT","INDIRECT")</f>
        <v>INDIRECT</v>
      </c>
      <c r="E1122" t="str">
        <v>COMMERCIAL</v>
      </c>
      <c r="F1122" t="str">
        <v>MATERIAL HANDLING STORES</v>
      </c>
      <c r="G1122" t="str">
        <v>CATEGORY I</v>
      </c>
      <c r="H1122">
        <v>8693.12</v>
      </c>
      <c r="I1122">
        <v>7750.340000000001</v>
      </c>
      <c r="J1122">
        <v>447.88</v>
      </c>
      <c r="K1122" s="1">
        <f>SUM(H1122:J1122)</f>
        <v>16891.340000000004</v>
      </c>
      <c r="L1122">
        <v>1950</v>
      </c>
      <c r="M1122">
        <f>ROUNDUP(K1122*3.25%,0)</f>
        <v>549</v>
      </c>
      <c r="N1122">
        <f>IF(G1122="CATEGORY II",38,IF(G1122="CATEGORY III",39,37))*26</f>
        <v>962</v>
      </c>
      <c r="O1122" s="1">
        <f>SUM(K1122:N1122)</f>
        <v>20352.340000000004</v>
      </c>
      <c r="P1122">
        <v>2450</v>
      </c>
      <c r="Q1122" s="1">
        <f>P1122+O1122</f>
        <v>22802.340000000004</v>
      </c>
      <c r="S1122" s="1">
        <f>O1122/26</f>
        <v>782.7823076923079</v>
      </c>
      <c r="T1122" s="1">
        <f>K1122/26/8*2</f>
        <v>162.4167307692308</v>
      </c>
    </row>
    <row r="1123">
      <c r="A1123" t="str">
        <f>LEFT(B1123,2)</f>
        <v>SR</v>
      </c>
      <c r="B1123" t="str">
        <v>SR1261</v>
      </c>
      <c r="C1123" t="str">
        <v>ANTONY LEO ANTONY</v>
      </c>
      <c r="D1123" t="str">
        <f>IF(E1123="PRODUCTION","DIRECT","INDIRECT")</f>
        <v>INDIRECT</v>
      </c>
      <c r="E1123" t="str">
        <v>ENGINEERING</v>
      </c>
      <c r="F1123" t="str">
        <v>MIXING MAINTENANCE</v>
      </c>
      <c r="G1123" t="str">
        <v>CATEGORY I</v>
      </c>
      <c r="H1123">
        <v>8693.12</v>
      </c>
      <c r="I1123">
        <v>7750.340000000001</v>
      </c>
      <c r="J1123">
        <v>447.88</v>
      </c>
      <c r="K1123" s="1">
        <f>SUM(H1123:J1123)</f>
        <v>16891.340000000004</v>
      </c>
      <c r="L1123">
        <v>1950</v>
      </c>
      <c r="M1123">
        <f>ROUNDUP(K1123*3.25%,0)</f>
        <v>549</v>
      </c>
      <c r="N1123">
        <f>IF(G1123="CATEGORY II",38,IF(G1123="CATEGORY III",39,37))*26</f>
        <v>962</v>
      </c>
      <c r="O1123" s="1">
        <f>SUM(K1123:N1123)</f>
        <v>20352.340000000004</v>
      </c>
      <c r="P1123">
        <v>2450</v>
      </c>
      <c r="Q1123" s="1">
        <f>P1123+O1123</f>
        <v>22802.340000000004</v>
      </c>
      <c r="S1123" s="1">
        <f>O1123/26</f>
        <v>782.7823076923079</v>
      </c>
      <c r="T1123" s="1">
        <f>K1123/26/8*2</f>
        <v>162.4167307692308</v>
      </c>
    </row>
    <row r="1124">
      <c r="A1124" t="str">
        <f>LEFT(B1124,2)</f>
        <v>SR</v>
      </c>
      <c r="B1124" t="str">
        <v>SR1280</v>
      </c>
      <c r="C1124" t="str">
        <v>MUTHUVEL B</v>
      </c>
      <c r="D1124" t="str">
        <f>IF(E1124="PRODUCTION","DIRECT","INDIRECT")</f>
        <v>INDIRECT</v>
      </c>
      <c r="E1124" t="str">
        <v>ENGINEERING</v>
      </c>
      <c r="F1124" t="str">
        <v>TBM - DC Preparation</v>
      </c>
      <c r="G1124" t="str">
        <v>CATEGORY I</v>
      </c>
      <c r="H1124">
        <v>8693.12</v>
      </c>
      <c r="I1124">
        <v>7750.340000000001</v>
      </c>
      <c r="J1124">
        <v>487.88</v>
      </c>
      <c r="K1124" s="1">
        <f>SUM(H1124:J1124)</f>
        <v>16931.340000000004</v>
      </c>
      <c r="L1124">
        <v>1950</v>
      </c>
      <c r="M1124">
        <f>ROUNDUP(K1124*3.25%,0)</f>
        <v>551</v>
      </c>
      <c r="N1124">
        <f>IF(G1124="CATEGORY II",38,IF(G1124="CATEGORY III",39,37))*26</f>
        <v>962</v>
      </c>
      <c r="O1124" s="1">
        <f>SUM(K1124:N1124)</f>
        <v>20394.340000000004</v>
      </c>
      <c r="P1124">
        <v>1930</v>
      </c>
      <c r="Q1124" s="1">
        <f>P1124+O1124</f>
        <v>22324.340000000004</v>
      </c>
      <c r="S1124" s="1">
        <f>O1124/26</f>
        <v>784.3976923076924</v>
      </c>
      <c r="T1124" s="1">
        <f>K1124/26/8*2</f>
        <v>162.8013461538462</v>
      </c>
    </row>
    <row r="1125">
      <c r="A1125" t="str">
        <f>LEFT(B1125,2)</f>
        <v>SR</v>
      </c>
      <c r="B1125" t="str">
        <v>SR1286</v>
      </c>
      <c r="C1125" t="str">
        <v>ARUN</v>
      </c>
      <c r="D1125" t="str">
        <f>IF(E1125="PRODUCTION","DIRECT","INDIRECT")</f>
        <v>INDIRECT</v>
      </c>
      <c r="E1125" t="str">
        <v>QUALITY CONTROL</v>
      </c>
      <c r="F1125" t="str">
        <v>Tire building QA</v>
      </c>
      <c r="G1125" t="str">
        <v>CATEGORY I</v>
      </c>
      <c r="H1125">
        <v>8693.12</v>
      </c>
      <c r="I1125">
        <v>7750.340000000001</v>
      </c>
      <c r="J1125">
        <v>487.88</v>
      </c>
      <c r="K1125" s="1">
        <f>SUM(H1125:J1125)</f>
        <v>16931.340000000004</v>
      </c>
      <c r="L1125">
        <v>1950</v>
      </c>
      <c r="M1125">
        <f>ROUNDUP(K1125*3.25%,0)</f>
        <v>551</v>
      </c>
      <c r="N1125">
        <f>IF(G1125="CATEGORY II",38,IF(G1125="CATEGORY III",39,37))*26</f>
        <v>962</v>
      </c>
      <c r="O1125" s="1">
        <f>SUM(K1125:N1125)</f>
        <v>20394.340000000004</v>
      </c>
      <c r="P1125">
        <v>1930</v>
      </c>
      <c r="Q1125" s="1">
        <f>P1125+O1125</f>
        <v>22324.340000000004</v>
      </c>
      <c r="S1125" s="1">
        <f>O1125/26</f>
        <v>784.3976923076924</v>
      </c>
      <c r="T1125" s="1">
        <f>K1125/26/8*2</f>
        <v>162.8013461538462</v>
      </c>
    </row>
    <row r="1126">
      <c r="A1126" t="str">
        <f>LEFT(B1126,2)</f>
        <v>SR</v>
      </c>
      <c r="B1126" t="str">
        <v>SR1292</v>
      </c>
      <c r="C1126" t="str">
        <v>VENKATESH</v>
      </c>
      <c r="D1126" t="str">
        <f>IF(E1126="PRODUCTION","DIRECT","INDIRECT")</f>
        <v>DIRECT</v>
      </c>
      <c r="E1126" t="str">
        <v>PRODUCTION</v>
      </c>
      <c r="F1126" t="str">
        <v>BIAS MARANGONI&amp;BESTRY</v>
      </c>
      <c r="G1126" t="str">
        <v>CATEGORY I</v>
      </c>
      <c r="H1126">
        <v>8693.12</v>
      </c>
      <c r="I1126">
        <v>7750.340000000001</v>
      </c>
      <c r="J1126">
        <v>487.88</v>
      </c>
      <c r="K1126" s="1">
        <f>SUM(H1126:J1126)</f>
        <v>16931.340000000004</v>
      </c>
      <c r="L1126">
        <v>1950</v>
      </c>
      <c r="M1126">
        <f>ROUNDUP(K1126*3.25%,0)</f>
        <v>551</v>
      </c>
      <c r="N1126">
        <f>IF(G1126="CATEGORY II",38,IF(G1126="CATEGORY III",39,37))*26</f>
        <v>962</v>
      </c>
      <c r="O1126" s="1">
        <f>SUM(K1126:N1126)</f>
        <v>20394.340000000004</v>
      </c>
      <c r="P1126">
        <v>1930</v>
      </c>
      <c r="Q1126" s="1">
        <f>P1126+O1126</f>
        <v>22324.340000000004</v>
      </c>
      <c r="S1126" s="1">
        <f>O1126/26</f>
        <v>784.3976923076924</v>
      </c>
      <c r="T1126" s="1">
        <f>K1126/26/8*2</f>
        <v>162.8013461538462</v>
      </c>
    </row>
    <row r="1127">
      <c r="A1127" t="str">
        <f>LEFT(B1127,2)</f>
        <v>SR</v>
      </c>
      <c r="B1127" t="str">
        <v>SR1300</v>
      </c>
      <c r="C1127" t="str">
        <v>PONVIJAY ARAVINDAN P</v>
      </c>
      <c r="D1127" t="str">
        <f>IF(E1127="PRODUCTION","DIRECT","INDIRECT")</f>
        <v>DIRECT</v>
      </c>
      <c r="E1127" t="str">
        <v>PRODUCTION</v>
      </c>
      <c r="F1127" t="str">
        <v>TYRE CURING</v>
      </c>
      <c r="G1127" t="str">
        <v>CATEGORY I</v>
      </c>
      <c r="H1127">
        <v>8693.12</v>
      </c>
      <c r="I1127">
        <v>7750.340000000001</v>
      </c>
      <c r="J1127">
        <v>487.88</v>
      </c>
      <c r="K1127" s="1">
        <f>SUM(H1127:J1127)</f>
        <v>16931.340000000004</v>
      </c>
      <c r="L1127">
        <v>1950</v>
      </c>
      <c r="M1127">
        <f>ROUNDUP(K1127*3.25%,0)</f>
        <v>551</v>
      </c>
      <c r="N1127">
        <f>IF(G1127="CATEGORY II",38,IF(G1127="CATEGORY III",39,37))*26</f>
        <v>962</v>
      </c>
      <c r="O1127" s="1">
        <f>SUM(K1127:N1127)</f>
        <v>20394.340000000004</v>
      </c>
      <c r="P1127">
        <v>1930</v>
      </c>
      <c r="Q1127" s="1">
        <f>P1127+O1127</f>
        <v>22324.340000000004</v>
      </c>
      <c r="S1127" s="1">
        <f>O1127/26</f>
        <v>784.3976923076924</v>
      </c>
      <c r="T1127" s="1">
        <f>K1127/26/8*2</f>
        <v>162.8013461538462</v>
      </c>
    </row>
    <row r="1128">
      <c r="A1128" t="str">
        <f>LEFT(B1128,2)</f>
        <v>SR</v>
      </c>
      <c r="B1128" t="str">
        <v>SR1311</v>
      </c>
      <c r="C1128" t="str">
        <v xml:space="preserve">PONNUPANDARAM </v>
      </c>
      <c r="D1128" t="str">
        <f>IF(E1128="PRODUCTION","DIRECT","INDIRECT")</f>
        <v>INDIRECT</v>
      </c>
      <c r="E1128" t="str">
        <v>ADMIN</v>
      </c>
      <c r="F1128" t="str">
        <v>PLUMPER</v>
      </c>
      <c r="G1128" t="str">
        <v>CATEGORY I</v>
      </c>
      <c r="H1128">
        <v>8693.12</v>
      </c>
      <c r="I1128">
        <v>7750.340000000001</v>
      </c>
      <c r="J1128">
        <v>487.88</v>
      </c>
      <c r="K1128" s="1">
        <f>SUM(H1128:J1128)</f>
        <v>16931.340000000004</v>
      </c>
      <c r="L1128">
        <v>1950</v>
      </c>
      <c r="M1128">
        <f>ROUNDUP(K1128*3.25%,0)</f>
        <v>551</v>
      </c>
      <c r="N1128">
        <f>IF(G1128="CATEGORY II",38,IF(G1128="CATEGORY III",39,37))*26</f>
        <v>962</v>
      </c>
      <c r="O1128" s="1">
        <f>SUM(K1128:N1128)</f>
        <v>20394.340000000004</v>
      </c>
      <c r="P1128">
        <v>1930</v>
      </c>
      <c r="Q1128" s="1">
        <f>P1128+O1128</f>
        <v>22324.340000000004</v>
      </c>
      <c r="S1128" s="1">
        <f>O1128/26</f>
        <v>784.3976923076924</v>
      </c>
      <c r="T1128" s="1">
        <f>K1128/26/8*2</f>
        <v>162.8013461538462</v>
      </c>
    </row>
    <row r="1129">
      <c r="A1129" t="str">
        <f>LEFT(B1129,2)</f>
        <v>SR</v>
      </c>
      <c r="B1129" t="str">
        <v>SR1315</v>
      </c>
      <c r="C1129" t="str">
        <v>SURESH</v>
      </c>
      <c r="D1129" t="str">
        <f>IF(E1129="PRODUCTION","DIRECT","INDIRECT")</f>
        <v>INDIRECT</v>
      </c>
      <c r="E1129" t="str">
        <v>QUALITY CONTROL</v>
      </c>
      <c r="F1129" t="str">
        <v>Final Finish RRO QA</v>
      </c>
      <c r="G1129" t="str">
        <v>CATEGORY I</v>
      </c>
      <c r="H1129">
        <v>8693.12</v>
      </c>
      <c r="I1129">
        <v>7750.340000000001</v>
      </c>
      <c r="J1129">
        <v>487.88</v>
      </c>
      <c r="K1129" s="1">
        <f>SUM(H1129:J1129)</f>
        <v>16931.340000000004</v>
      </c>
      <c r="L1129">
        <v>1950</v>
      </c>
      <c r="M1129">
        <f>ROUNDUP(K1129*3.25%,0)</f>
        <v>551</v>
      </c>
      <c r="N1129">
        <f>IF(G1129="CATEGORY II",38,IF(G1129="CATEGORY III",39,37))*26</f>
        <v>962</v>
      </c>
      <c r="O1129" s="1">
        <f>SUM(K1129:N1129)</f>
        <v>20394.340000000004</v>
      </c>
      <c r="P1129">
        <v>1930</v>
      </c>
      <c r="Q1129" s="1">
        <f>P1129+O1129</f>
        <v>22324.340000000004</v>
      </c>
      <c r="S1129" s="1">
        <f>O1129/26</f>
        <v>784.3976923076924</v>
      </c>
      <c r="T1129" s="1">
        <f>K1129/26/8*2</f>
        <v>162.8013461538462</v>
      </c>
    </row>
    <row r="1130">
      <c r="A1130" t="str">
        <f>LEFT(B1130,2)</f>
        <v>SR</v>
      </c>
      <c r="B1130" t="str">
        <v>SR1337</v>
      </c>
      <c r="C1130" t="str">
        <v>MOORTHY</v>
      </c>
      <c r="D1130" t="str">
        <f>IF(E1130="PRODUCTION","DIRECT","INDIRECT")</f>
        <v>INDIRECT</v>
      </c>
      <c r="E1130" t="str">
        <v>ENGINEERING</v>
      </c>
      <c r="F1130" t="str">
        <v>EEI -SOLID TIRE</v>
      </c>
      <c r="G1130" t="str">
        <v>CATEGORY I</v>
      </c>
      <c r="H1130">
        <v>8693.12</v>
      </c>
      <c r="I1130">
        <v>7750.340000000001</v>
      </c>
      <c r="J1130">
        <v>487.88</v>
      </c>
      <c r="K1130" s="1">
        <f>SUM(H1130:J1130)</f>
        <v>16931.340000000004</v>
      </c>
      <c r="L1130">
        <v>1950</v>
      </c>
      <c r="M1130">
        <f>ROUNDUP(K1130*3.25%,0)</f>
        <v>551</v>
      </c>
      <c r="N1130">
        <f>IF(G1130="CATEGORY II",38,IF(G1130="CATEGORY III",39,37))*26</f>
        <v>962</v>
      </c>
      <c r="O1130" s="1">
        <f>SUM(K1130:N1130)</f>
        <v>20394.340000000004</v>
      </c>
      <c r="P1130">
        <v>1930</v>
      </c>
      <c r="Q1130" s="1">
        <f>P1130+O1130</f>
        <v>22324.340000000004</v>
      </c>
      <c r="S1130" s="1">
        <f>O1130/26</f>
        <v>784.3976923076924</v>
      </c>
      <c r="T1130" s="1">
        <f>K1130/26/8*2</f>
        <v>162.8013461538462</v>
      </c>
    </row>
    <row r="1131">
      <c r="A1131" t="str">
        <f>LEFT(B1131,2)</f>
        <v>SR</v>
      </c>
      <c r="B1131" t="str">
        <v>SR1342</v>
      </c>
      <c r="C1131" t="str">
        <v>PRASANTH UDAIYAR</v>
      </c>
      <c r="D1131" t="str">
        <f>IF(E1131="PRODUCTION","DIRECT","INDIRECT")</f>
        <v>INDIRECT</v>
      </c>
      <c r="E1131" t="str">
        <v>ENGINEERING</v>
      </c>
      <c r="F1131" t="str">
        <v>EEI -SOLID TIRE</v>
      </c>
      <c r="G1131" t="str">
        <v>CATEGORY I</v>
      </c>
      <c r="H1131">
        <v>8693.12</v>
      </c>
      <c r="I1131">
        <v>7750.340000000001</v>
      </c>
      <c r="J1131">
        <v>487.88</v>
      </c>
      <c r="K1131" s="1">
        <f>SUM(H1131:J1131)</f>
        <v>16931.340000000004</v>
      </c>
      <c r="L1131">
        <v>1950</v>
      </c>
      <c r="M1131">
        <f>ROUNDUP(K1131*3.25%,0)</f>
        <v>551</v>
      </c>
      <c r="N1131">
        <f>IF(G1131="CATEGORY II",38,IF(G1131="CATEGORY III",39,37))*26</f>
        <v>962</v>
      </c>
      <c r="O1131" s="1">
        <f>SUM(K1131:N1131)</f>
        <v>20394.340000000004</v>
      </c>
      <c r="P1131">
        <v>1930</v>
      </c>
      <c r="Q1131" s="1">
        <f>P1131+O1131</f>
        <v>22324.340000000004</v>
      </c>
      <c r="S1131" s="1">
        <f>O1131/26</f>
        <v>784.3976923076924</v>
      </c>
      <c r="T1131" s="1">
        <f>K1131/26/8*2</f>
        <v>162.8013461538462</v>
      </c>
    </row>
    <row r="1132">
      <c r="A1132" t="str">
        <f>LEFT(B1132,2)</f>
        <v>SR</v>
      </c>
      <c r="B1132" t="str">
        <v>SR1343</v>
      </c>
      <c r="C1132" t="str">
        <v>KANDHAVEL</v>
      </c>
      <c r="D1132" t="str">
        <f>IF(E1132="PRODUCTION","DIRECT","INDIRECT")</f>
        <v>INDIRECT</v>
      </c>
      <c r="E1132" t="str">
        <v>ENGINEERING</v>
      </c>
      <c r="F1132" t="str">
        <v>EEI -MIXING</v>
      </c>
      <c r="G1132" t="str">
        <v>CATEGORY I</v>
      </c>
      <c r="H1132">
        <v>8693.12</v>
      </c>
      <c r="I1132">
        <v>7750.340000000001</v>
      </c>
      <c r="J1132">
        <v>487.88</v>
      </c>
      <c r="K1132" s="1">
        <f>SUM(H1132:J1132)</f>
        <v>16931.340000000004</v>
      </c>
      <c r="L1132">
        <v>1950</v>
      </c>
      <c r="M1132">
        <f>ROUNDUP(K1132*3.25%,0)</f>
        <v>551</v>
      </c>
      <c r="N1132">
        <f>IF(G1132="CATEGORY II",38,IF(G1132="CATEGORY III",39,37))*26</f>
        <v>962</v>
      </c>
      <c r="O1132" s="1">
        <f>SUM(K1132:N1132)</f>
        <v>20394.340000000004</v>
      </c>
      <c r="P1132">
        <v>1930</v>
      </c>
      <c r="Q1132" s="1">
        <f>P1132+O1132</f>
        <v>22324.340000000004</v>
      </c>
      <c r="S1132" s="1">
        <f>O1132/26</f>
        <v>784.3976923076924</v>
      </c>
      <c r="T1132" s="1">
        <f>K1132/26/8*2</f>
        <v>162.8013461538462</v>
      </c>
    </row>
    <row r="1133">
      <c r="A1133" t="str">
        <f>LEFT(B1133,2)</f>
        <v>SR</v>
      </c>
      <c r="B1133" t="str">
        <v>SR1345</v>
      </c>
      <c r="C1133" t="str">
        <v>MUTHUKUMAR S</v>
      </c>
      <c r="D1133" t="str">
        <f>IF(E1133="PRODUCTION","DIRECT","INDIRECT")</f>
        <v>DIRECT</v>
      </c>
      <c r="E1133" t="str">
        <v>PRODUCTION</v>
      </c>
      <c r="F1133" t="str">
        <v>YANTHAI</v>
      </c>
      <c r="G1133" t="str">
        <v>CATEGORY I</v>
      </c>
      <c r="H1133">
        <v>8693.12</v>
      </c>
      <c r="I1133">
        <v>7750.340000000001</v>
      </c>
      <c r="J1133">
        <v>487.88</v>
      </c>
      <c r="K1133" s="1">
        <f>SUM(H1133:J1133)</f>
        <v>16931.340000000004</v>
      </c>
      <c r="L1133">
        <v>1950</v>
      </c>
      <c r="M1133">
        <f>ROUNDUP(K1133*3.25%,0)</f>
        <v>551</v>
      </c>
      <c r="N1133">
        <f>IF(G1133="CATEGORY II",38,IF(G1133="CATEGORY III",39,37))*26</f>
        <v>962</v>
      </c>
      <c r="O1133" s="1">
        <f>SUM(K1133:N1133)</f>
        <v>20394.340000000004</v>
      </c>
      <c r="P1133">
        <v>1930</v>
      </c>
      <c r="Q1133" s="1">
        <f>P1133+O1133</f>
        <v>22324.340000000004</v>
      </c>
      <c r="S1133" s="1">
        <f>O1133/26</f>
        <v>784.3976923076924</v>
      </c>
      <c r="T1133" s="1">
        <f>K1133/26/8*2</f>
        <v>162.8013461538462</v>
      </c>
    </row>
    <row r="1134">
      <c r="A1134" t="str">
        <f>LEFT(B1134,2)</f>
        <v>SR</v>
      </c>
      <c r="B1134" t="str">
        <v>SR1351</v>
      </c>
      <c r="C1134" t="str">
        <v>NAMBI IYAPPAN</v>
      </c>
      <c r="D1134" t="str">
        <f>IF(E1134="PRODUCTION","DIRECT","INDIRECT")</f>
        <v>DIRECT</v>
      </c>
      <c r="E1134" t="str">
        <v>PRODUCTION</v>
      </c>
      <c r="F1134" t="str">
        <v>STEELASTIC</v>
      </c>
      <c r="G1134" t="str">
        <v>CATEGORY I</v>
      </c>
      <c r="H1134">
        <v>8693.12</v>
      </c>
      <c r="I1134">
        <v>7750.340000000001</v>
      </c>
      <c r="J1134">
        <v>487.88</v>
      </c>
      <c r="K1134" s="1">
        <f>SUM(H1134:J1134)</f>
        <v>16931.340000000004</v>
      </c>
      <c r="L1134">
        <v>1950</v>
      </c>
      <c r="M1134">
        <f>ROUNDUP(K1134*3.25%,0)</f>
        <v>551</v>
      </c>
      <c r="N1134">
        <f>IF(G1134="CATEGORY II",38,IF(G1134="CATEGORY III",39,37))*26</f>
        <v>962</v>
      </c>
      <c r="O1134" s="1">
        <f>SUM(K1134:N1134)</f>
        <v>20394.340000000004</v>
      </c>
      <c r="P1134">
        <v>1930</v>
      </c>
      <c r="Q1134" s="1">
        <f>P1134+O1134</f>
        <v>22324.340000000004</v>
      </c>
      <c r="S1134" s="1">
        <f>O1134/26</f>
        <v>784.3976923076924</v>
      </c>
      <c r="T1134" s="1">
        <f>K1134/26/8*2</f>
        <v>162.8013461538462</v>
      </c>
    </row>
    <row r="1135">
      <c r="A1135" t="str">
        <f>LEFT(B1135,2)</f>
        <v>SR</v>
      </c>
      <c r="B1135" t="str">
        <v>SR1356</v>
      </c>
      <c r="C1135" t="str">
        <v>VALATHI P</v>
      </c>
      <c r="D1135" t="str">
        <f>IF(E1135="PRODUCTION","DIRECT","INDIRECT")</f>
        <v>INDIRECT</v>
      </c>
      <c r="E1135" t="str">
        <v>ENGINEERING</v>
      </c>
      <c r="F1135" t="str">
        <v>EEI-TBM</v>
      </c>
      <c r="G1135" t="str">
        <v>CATEGORY I</v>
      </c>
      <c r="H1135">
        <v>8693.12</v>
      </c>
      <c r="I1135">
        <v>7750.340000000001</v>
      </c>
      <c r="J1135">
        <v>457.88</v>
      </c>
      <c r="K1135" s="1">
        <f>SUM(H1135:J1135)</f>
        <v>16901.340000000004</v>
      </c>
      <c r="L1135">
        <v>1950</v>
      </c>
      <c r="M1135">
        <f>ROUNDUP(K1135*3.25%,0)</f>
        <v>550</v>
      </c>
      <c r="N1135">
        <f>IF(G1135="CATEGORY II",38,IF(G1135="CATEGORY III",39,37))*26</f>
        <v>962</v>
      </c>
      <c r="O1135" s="1">
        <f>SUM(K1135:N1135)</f>
        <v>20363.340000000004</v>
      </c>
      <c r="P1135">
        <v>1380</v>
      </c>
      <c r="Q1135" s="1">
        <f>P1135+O1135</f>
        <v>21743.340000000004</v>
      </c>
      <c r="S1135" s="1">
        <f>O1135/26</f>
        <v>783.2053846153848</v>
      </c>
      <c r="T1135" s="1">
        <f>K1135/26/8*2</f>
        <v>162.51288461538465</v>
      </c>
    </row>
    <row r="1136">
      <c r="A1136" t="str">
        <f>LEFT(B1136,2)</f>
        <v>SR</v>
      </c>
      <c r="B1136" t="str">
        <v>SR1358</v>
      </c>
      <c r="C1136" t="str">
        <v>VANAMAMALAI</v>
      </c>
      <c r="D1136" t="str">
        <f>IF(E1136="PRODUCTION","DIRECT","INDIRECT")</f>
        <v>INDIRECT</v>
      </c>
      <c r="E1136" t="str">
        <v>QUALITY CONTROL</v>
      </c>
      <c r="F1136" t="str">
        <v>Final Finish QA</v>
      </c>
      <c r="G1136" t="str">
        <v>CATEGORY I</v>
      </c>
      <c r="H1136">
        <v>8693.12</v>
      </c>
      <c r="I1136">
        <v>7750.340000000001</v>
      </c>
      <c r="J1136">
        <v>457.88</v>
      </c>
      <c r="K1136" s="1">
        <f>SUM(H1136:J1136)</f>
        <v>16901.340000000004</v>
      </c>
      <c r="L1136">
        <v>1950</v>
      </c>
      <c r="M1136">
        <f>ROUNDUP(K1136*3.25%,0)</f>
        <v>550</v>
      </c>
      <c r="N1136">
        <f>IF(G1136="CATEGORY II",38,IF(G1136="CATEGORY III",39,37))*26</f>
        <v>962</v>
      </c>
      <c r="O1136" s="1">
        <f>SUM(K1136:N1136)</f>
        <v>20363.340000000004</v>
      </c>
      <c r="P1136">
        <v>1380</v>
      </c>
      <c r="Q1136" s="1">
        <f>P1136+O1136</f>
        <v>21743.340000000004</v>
      </c>
      <c r="S1136" s="1">
        <f>O1136/26</f>
        <v>783.2053846153848</v>
      </c>
      <c r="T1136" s="1">
        <f>K1136/26/8*2</f>
        <v>162.51288461538465</v>
      </c>
    </row>
    <row r="1137">
      <c r="A1137" t="str">
        <f>LEFT(B1137,2)</f>
        <v>SR</v>
      </c>
      <c r="B1137" t="str">
        <v>SR1365</v>
      </c>
      <c r="C1137" t="str">
        <v>JAGANATHAN S</v>
      </c>
      <c r="D1137" t="str">
        <f>IF(E1137="PRODUCTION","DIRECT","INDIRECT")</f>
        <v>INDIRECT</v>
      </c>
      <c r="E1137" t="str">
        <v>ENGINEERING</v>
      </c>
      <c r="F1137" t="str">
        <v>MOULD SHOP</v>
      </c>
      <c r="G1137" t="str">
        <v>CATEGORY I</v>
      </c>
      <c r="H1137">
        <v>8693.12</v>
      </c>
      <c r="I1137">
        <v>7750.340000000001</v>
      </c>
      <c r="J1137">
        <v>457.88</v>
      </c>
      <c r="K1137" s="1">
        <f>SUM(H1137:J1137)</f>
        <v>16901.340000000004</v>
      </c>
      <c r="L1137">
        <v>1950</v>
      </c>
      <c r="M1137">
        <f>ROUNDUP(K1137*3.25%,0)</f>
        <v>550</v>
      </c>
      <c r="N1137">
        <f>IF(G1137="CATEGORY II",38,IF(G1137="CATEGORY III",39,37))*26</f>
        <v>962</v>
      </c>
      <c r="O1137" s="1">
        <f>SUM(K1137:N1137)</f>
        <v>20363.340000000004</v>
      </c>
      <c r="P1137">
        <v>1380</v>
      </c>
      <c r="Q1137" s="1">
        <f>P1137+O1137</f>
        <v>21743.340000000004</v>
      </c>
      <c r="S1137" s="1">
        <f>O1137/26</f>
        <v>783.2053846153848</v>
      </c>
      <c r="T1137" s="1">
        <f>K1137/26/8*2</f>
        <v>162.51288461538465</v>
      </c>
    </row>
    <row r="1138">
      <c r="A1138" t="str">
        <f>LEFT(B1138,2)</f>
        <v>SR</v>
      </c>
      <c r="B1138" t="str">
        <v>SR1368</v>
      </c>
      <c r="C1138" t="str">
        <v>SELVAGANESH MARIYAPPAN</v>
      </c>
      <c r="D1138" t="str">
        <f>IF(E1138="PRODUCTION","DIRECT","INDIRECT")</f>
        <v>INDIRECT</v>
      </c>
      <c r="E1138" t="str">
        <v>ENGINEERING</v>
      </c>
      <c r="F1138" t="str">
        <v>TBM - DC Preparation</v>
      </c>
      <c r="G1138" t="str">
        <v>CATEGORY I</v>
      </c>
      <c r="H1138">
        <v>8693.12</v>
      </c>
      <c r="I1138">
        <v>7750.340000000001</v>
      </c>
      <c r="J1138">
        <v>457.88</v>
      </c>
      <c r="K1138" s="1">
        <f>SUM(H1138:J1138)</f>
        <v>16901.340000000004</v>
      </c>
      <c r="L1138">
        <v>1950</v>
      </c>
      <c r="M1138">
        <f>ROUNDUP(K1138*3.25%,0)</f>
        <v>550</v>
      </c>
      <c r="N1138">
        <f>IF(G1138="CATEGORY II",38,IF(G1138="CATEGORY III",39,37))*26</f>
        <v>962</v>
      </c>
      <c r="O1138" s="1">
        <f>SUM(K1138:N1138)</f>
        <v>20363.340000000004</v>
      </c>
      <c r="P1138">
        <v>1380</v>
      </c>
      <c r="Q1138" s="1">
        <f>P1138+O1138</f>
        <v>21743.340000000004</v>
      </c>
      <c r="S1138" s="1">
        <f>O1138/26</f>
        <v>783.2053846153848</v>
      </c>
      <c r="T1138" s="1">
        <f>K1138/26/8*2</f>
        <v>162.51288461538465</v>
      </c>
    </row>
    <row r="1139">
      <c r="A1139" t="str">
        <f>LEFT(B1139,2)</f>
        <v>SR</v>
      </c>
      <c r="B1139" t="str">
        <v>SR1378</v>
      </c>
      <c r="C1139" t="str">
        <v>MANOJ</v>
      </c>
      <c r="D1139" t="str">
        <f>IF(E1139="PRODUCTION","DIRECT","INDIRECT")</f>
        <v>INDIRECT</v>
      </c>
      <c r="E1139" t="str">
        <v>ENGINEERING</v>
      </c>
      <c r="F1139" t="str">
        <v>TCM - ST</v>
      </c>
      <c r="G1139" t="str">
        <v>CATEGORY I</v>
      </c>
      <c r="H1139">
        <v>8693.12</v>
      </c>
      <c r="I1139">
        <v>7750.340000000001</v>
      </c>
      <c r="J1139">
        <v>457.88</v>
      </c>
      <c r="K1139" s="1">
        <f>SUM(H1139:J1139)</f>
        <v>16901.340000000004</v>
      </c>
      <c r="L1139">
        <v>1950</v>
      </c>
      <c r="M1139">
        <f>ROUNDUP(K1139*3.25%,0)</f>
        <v>550</v>
      </c>
      <c r="N1139">
        <f>IF(G1139="CATEGORY II",38,IF(G1139="CATEGORY III",39,37))*26</f>
        <v>962</v>
      </c>
      <c r="O1139" s="1">
        <f>SUM(K1139:N1139)</f>
        <v>20363.340000000004</v>
      </c>
      <c r="P1139">
        <v>1380</v>
      </c>
      <c r="Q1139" s="1">
        <f>P1139+O1139</f>
        <v>21743.340000000004</v>
      </c>
      <c r="S1139" s="1">
        <f>O1139/26</f>
        <v>783.2053846153848</v>
      </c>
      <c r="T1139" s="1">
        <f>K1139/26/8*2</f>
        <v>162.51288461538465</v>
      </c>
    </row>
    <row r="1140">
      <c r="A1140" t="str">
        <f>LEFT(B1140,2)</f>
        <v>SR</v>
      </c>
      <c r="B1140" t="str">
        <v>SR1380</v>
      </c>
      <c r="C1140" t="str">
        <v>SUDHAKAR T</v>
      </c>
      <c r="D1140" t="str">
        <f>IF(E1140="PRODUCTION","DIRECT","INDIRECT")</f>
        <v>DIRECT</v>
      </c>
      <c r="E1140" t="str">
        <v>PRODUCTION</v>
      </c>
      <c r="F1140" t="str">
        <v>SOLID TYRE</v>
      </c>
      <c r="G1140" t="str">
        <v>CATEGORY I</v>
      </c>
      <c r="H1140">
        <v>8693.12</v>
      </c>
      <c r="I1140">
        <v>7750.340000000001</v>
      </c>
      <c r="J1140">
        <v>457.88</v>
      </c>
      <c r="K1140" s="1">
        <f>SUM(H1140:J1140)</f>
        <v>16901.340000000004</v>
      </c>
      <c r="L1140">
        <v>1950</v>
      </c>
      <c r="M1140">
        <f>ROUNDUP(K1140*3.25%,0)</f>
        <v>550</v>
      </c>
      <c r="N1140">
        <f>IF(G1140="CATEGORY II",38,IF(G1140="CATEGORY III",39,37))*26</f>
        <v>962</v>
      </c>
      <c r="O1140" s="1">
        <f>SUM(K1140:N1140)</f>
        <v>20363.340000000004</v>
      </c>
      <c r="P1140">
        <v>1380</v>
      </c>
      <c r="Q1140" s="1">
        <f>P1140+O1140</f>
        <v>21743.340000000004</v>
      </c>
      <c r="S1140" s="1">
        <f>O1140/26</f>
        <v>783.2053846153848</v>
      </c>
      <c r="T1140" s="1">
        <f>K1140/26/8*2</f>
        <v>162.51288461538465</v>
      </c>
    </row>
    <row r="1141">
      <c r="A1141" t="str">
        <f>LEFT(B1141,2)</f>
        <v>SR</v>
      </c>
      <c r="B1141" t="str">
        <v>SR1385</v>
      </c>
      <c r="C1141" t="str">
        <v>VIGNESH K</v>
      </c>
      <c r="D1141" t="str">
        <f>IF(E1141="PRODUCTION","DIRECT","INDIRECT")</f>
        <v>INDIRECT</v>
      </c>
      <c r="E1141" t="str">
        <v>QUALITY CONTROL</v>
      </c>
      <c r="F1141" t="str">
        <v>Tire building QA</v>
      </c>
      <c r="G1141" t="str">
        <v>CATEGORY I</v>
      </c>
      <c r="H1141">
        <v>8693.12</v>
      </c>
      <c r="I1141">
        <v>7750.340000000001</v>
      </c>
      <c r="J1141">
        <v>457.88</v>
      </c>
      <c r="K1141" s="1">
        <f>SUM(H1141:J1141)</f>
        <v>16901.340000000004</v>
      </c>
      <c r="L1141">
        <v>1950</v>
      </c>
      <c r="M1141">
        <f>ROUNDUP(K1141*3.25%,0)</f>
        <v>550</v>
      </c>
      <c r="N1141">
        <f>IF(G1141="CATEGORY II",38,IF(G1141="CATEGORY III",39,37))*26</f>
        <v>962</v>
      </c>
      <c r="O1141" s="1">
        <f>SUM(K1141:N1141)</f>
        <v>20363.340000000004</v>
      </c>
      <c r="P1141">
        <v>1380</v>
      </c>
      <c r="Q1141" s="1">
        <f>P1141+O1141</f>
        <v>21743.340000000004</v>
      </c>
      <c r="S1141" s="1">
        <f>O1141/26</f>
        <v>783.2053846153848</v>
      </c>
      <c r="T1141" s="1">
        <f>K1141/26/8*2</f>
        <v>162.51288461538465</v>
      </c>
    </row>
    <row r="1142">
      <c r="A1142" t="str">
        <f>LEFT(B1142,2)</f>
        <v>SR</v>
      </c>
      <c r="B1142" t="str">
        <v>SR1386</v>
      </c>
      <c r="C1142" t="str">
        <v>VENKADESH KANAGARAJ</v>
      </c>
      <c r="D1142" t="str">
        <f>IF(E1142="PRODUCTION","DIRECT","INDIRECT")</f>
        <v>INDIRECT</v>
      </c>
      <c r="E1142" t="str">
        <v>TECHNICAL</v>
      </c>
      <c r="F1142" t="str">
        <v>NPD - TECHNICAL NPD</v>
      </c>
      <c r="G1142" t="str">
        <v>CATEGORY I</v>
      </c>
      <c r="H1142">
        <v>8693.12</v>
      </c>
      <c r="I1142">
        <v>7750.340000000001</v>
      </c>
      <c r="J1142">
        <v>457.88</v>
      </c>
      <c r="K1142" s="1">
        <f>SUM(H1142:J1142)</f>
        <v>16901.340000000004</v>
      </c>
      <c r="L1142">
        <v>1950</v>
      </c>
      <c r="M1142">
        <f>ROUNDUP(K1142*3.25%,0)</f>
        <v>550</v>
      </c>
      <c r="N1142">
        <f>IF(G1142="CATEGORY II",38,IF(G1142="CATEGORY III",39,37))*26</f>
        <v>962</v>
      </c>
      <c r="O1142" s="1">
        <f>SUM(K1142:N1142)</f>
        <v>20363.340000000004</v>
      </c>
      <c r="P1142">
        <v>1380</v>
      </c>
      <c r="Q1142" s="1">
        <f>P1142+O1142</f>
        <v>21743.340000000004</v>
      </c>
      <c r="S1142" s="1">
        <f>O1142/26</f>
        <v>783.2053846153848</v>
      </c>
      <c r="T1142" s="1">
        <f>K1142/26/8*2</f>
        <v>162.51288461538465</v>
      </c>
    </row>
    <row r="1143">
      <c r="A1143" t="str">
        <f>LEFT(B1143,2)</f>
        <v>SR</v>
      </c>
      <c r="B1143" t="str">
        <v>SR1387</v>
      </c>
      <c r="C1143" t="str">
        <v>SRITHARAN M</v>
      </c>
      <c r="D1143" t="str">
        <f>IF(E1143="PRODUCTION","DIRECT","INDIRECT")</f>
        <v>INDIRECT</v>
      </c>
      <c r="E1143" t="str">
        <v>QUALITY CONTROL</v>
      </c>
      <c r="F1143" t="str">
        <v>Ware House QA</v>
      </c>
      <c r="G1143" t="str">
        <v>CATEGORY I</v>
      </c>
      <c r="H1143">
        <v>8693.12</v>
      </c>
      <c r="I1143">
        <v>7750.340000000001</v>
      </c>
      <c r="J1143">
        <v>457.88</v>
      </c>
      <c r="K1143" s="1">
        <f>SUM(H1143:J1143)</f>
        <v>16901.340000000004</v>
      </c>
      <c r="L1143">
        <v>1950</v>
      </c>
      <c r="M1143">
        <f>ROUNDUP(K1143*3.25%,0)</f>
        <v>550</v>
      </c>
      <c r="N1143">
        <f>IF(G1143="CATEGORY II",38,IF(G1143="CATEGORY III",39,37))*26</f>
        <v>962</v>
      </c>
      <c r="O1143" s="1">
        <f>SUM(K1143:N1143)</f>
        <v>20363.340000000004</v>
      </c>
      <c r="P1143">
        <v>1380</v>
      </c>
      <c r="Q1143" s="1">
        <f>P1143+O1143</f>
        <v>21743.340000000004</v>
      </c>
      <c r="S1143" s="1">
        <f>O1143/26</f>
        <v>783.2053846153848</v>
      </c>
      <c r="T1143" s="1">
        <f>K1143/26/8*2</f>
        <v>162.51288461538465</v>
      </c>
    </row>
    <row r="1144">
      <c r="A1144" t="str">
        <f>LEFT(B1144,2)</f>
        <v>SR</v>
      </c>
      <c r="B1144" t="str">
        <v>SR1398</v>
      </c>
      <c r="C1144" t="str">
        <v>SELVASURYA N</v>
      </c>
      <c r="D1144" t="str">
        <f>IF(E1144="PRODUCTION","DIRECT","INDIRECT")</f>
        <v>DIRECT</v>
      </c>
      <c r="E1144" t="str">
        <v>PRODUCTION</v>
      </c>
      <c r="F1144" t="str">
        <v>TYRE BUILDING-P1</v>
      </c>
      <c r="G1144" t="str">
        <v>CATEGORY I</v>
      </c>
      <c r="H1144">
        <v>8693.12</v>
      </c>
      <c r="I1144">
        <v>7750.340000000001</v>
      </c>
      <c r="J1144">
        <v>347.88</v>
      </c>
      <c r="K1144" s="1">
        <f>SUM(H1144:J1144)</f>
        <v>16791.340000000004</v>
      </c>
      <c r="L1144">
        <v>1950</v>
      </c>
      <c r="M1144">
        <f>ROUNDUP(K1144*3.25%,0)</f>
        <v>546</v>
      </c>
      <c r="N1144">
        <f>IF(G1144="CATEGORY II",38,IF(G1144="CATEGORY III",39,37))*26</f>
        <v>962</v>
      </c>
      <c r="O1144" s="1">
        <f>SUM(K1144:N1144)</f>
        <v>20249.340000000004</v>
      </c>
      <c r="P1144">
        <v>1200</v>
      </c>
      <c r="Q1144" s="1">
        <f>P1144+O1144</f>
        <v>21449.340000000004</v>
      </c>
      <c r="S1144" s="1">
        <f>O1144/26</f>
        <v>778.8207692307694</v>
      </c>
      <c r="T1144" s="1">
        <f>K1144/26/8*2</f>
        <v>161.45519230769236</v>
      </c>
    </row>
    <row r="1145">
      <c r="A1145" t="str">
        <f>LEFT(B1145,2)</f>
        <v>SR</v>
      </c>
      <c r="B1145" t="str">
        <v>SR1404</v>
      </c>
      <c r="C1145" t="str">
        <v>JEEVA KOMBURAJU NAIDU</v>
      </c>
      <c r="D1145" t="str">
        <f>IF(E1145="PRODUCTION","DIRECT","INDIRECT")</f>
        <v>DIRECT</v>
      </c>
      <c r="E1145" t="str">
        <v>PRODUCTION</v>
      </c>
      <c r="F1145" t="str">
        <v>TYRE BUILDING-P2</v>
      </c>
      <c r="G1145" t="str">
        <v>CATEGORY I</v>
      </c>
      <c r="H1145">
        <v>8693.12</v>
      </c>
      <c r="I1145">
        <v>7750.340000000001</v>
      </c>
      <c r="J1145">
        <v>347.88</v>
      </c>
      <c r="K1145" s="1">
        <f>SUM(H1145:J1145)</f>
        <v>16791.340000000004</v>
      </c>
      <c r="L1145">
        <v>1950</v>
      </c>
      <c r="M1145">
        <f>ROUNDUP(K1145*3.25%,0)</f>
        <v>546</v>
      </c>
      <c r="N1145">
        <f>IF(G1145="CATEGORY II",38,IF(G1145="CATEGORY III",39,37))*26</f>
        <v>962</v>
      </c>
      <c r="O1145" s="1">
        <f>SUM(K1145:N1145)</f>
        <v>20249.340000000004</v>
      </c>
      <c r="P1145">
        <v>1200</v>
      </c>
      <c r="Q1145" s="1">
        <f>P1145+O1145</f>
        <v>21449.340000000004</v>
      </c>
      <c r="S1145" s="1">
        <f>O1145/26</f>
        <v>778.8207692307694</v>
      </c>
      <c r="T1145" s="1">
        <f>K1145/26/8*2</f>
        <v>161.45519230769236</v>
      </c>
    </row>
    <row r="1146">
      <c r="A1146" t="str">
        <f>LEFT(B1146,2)</f>
        <v>SR</v>
      </c>
      <c r="B1146" t="str">
        <v>SR1418</v>
      </c>
      <c r="C1146" t="str">
        <v>PONSIVAPRAKASH P</v>
      </c>
      <c r="D1146" t="str">
        <f>IF(E1146="PRODUCTION","DIRECT","INDIRECT")</f>
        <v>INDIRECT</v>
      </c>
      <c r="E1146" t="str">
        <v>ENGINEERING</v>
      </c>
      <c r="F1146" t="str">
        <v>EEI -SOLID TIRE</v>
      </c>
      <c r="G1146" t="str">
        <v>CATEGORY I</v>
      </c>
      <c r="H1146">
        <v>8693.12</v>
      </c>
      <c r="I1146">
        <v>7750.340000000001</v>
      </c>
      <c r="J1146">
        <v>347.88</v>
      </c>
      <c r="K1146" s="1">
        <f>SUM(H1146:J1146)</f>
        <v>16791.340000000004</v>
      </c>
      <c r="L1146">
        <v>1950</v>
      </c>
      <c r="M1146">
        <f>ROUNDUP(K1146*3.25%,0)</f>
        <v>546</v>
      </c>
      <c r="N1146">
        <f>IF(G1146="CATEGORY II",38,IF(G1146="CATEGORY III",39,37))*26</f>
        <v>962</v>
      </c>
      <c r="O1146" s="1">
        <f>SUM(K1146:N1146)</f>
        <v>20249.340000000004</v>
      </c>
      <c r="P1146">
        <v>1200</v>
      </c>
      <c r="Q1146" s="1">
        <f>P1146+O1146</f>
        <v>21449.340000000004</v>
      </c>
      <c r="S1146" s="1">
        <f>O1146/26</f>
        <v>778.8207692307694</v>
      </c>
      <c r="T1146" s="1">
        <f>K1146/26/8*2</f>
        <v>161.45519230769236</v>
      </c>
    </row>
    <row r="1147">
      <c r="A1147" t="str">
        <f>LEFT(B1147,2)</f>
        <v>SR</v>
      </c>
      <c r="B1147" t="str">
        <v>SR1420</v>
      </c>
      <c r="C1147" t="str">
        <v>NAINAR M</v>
      </c>
      <c r="D1147" t="str">
        <f>IF(E1147="PRODUCTION","DIRECT","INDIRECT")</f>
        <v>DIRECT</v>
      </c>
      <c r="E1147" t="str">
        <v>PRODUCTION</v>
      </c>
      <c r="F1147" t="str">
        <v>TYRE CURING</v>
      </c>
      <c r="G1147" t="str">
        <v>CATEGORY I</v>
      </c>
      <c r="H1147">
        <v>8693.12</v>
      </c>
      <c r="I1147">
        <v>7750.340000000001</v>
      </c>
      <c r="J1147">
        <v>347.88</v>
      </c>
      <c r="K1147" s="1">
        <f>SUM(H1147:J1147)</f>
        <v>16791.340000000004</v>
      </c>
      <c r="L1147">
        <v>1950</v>
      </c>
      <c r="M1147">
        <f>ROUNDUP(K1147*3.25%,0)</f>
        <v>546</v>
      </c>
      <c r="N1147">
        <f>IF(G1147="CATEGORY II",38,IF(G1147="CATEGORY III",39,37))*26</f>
        <v>962</v>
      </c>
      <c r="O1147" s="1">
        <f>SUM(K1147:N1147)</f>
        <v>20249.340000000004</v>
      </c>
      <c r="P1147">
        <v>1200</v>
      </c>
      <c r="Q1147" s="1">
        <f>P1147+O1147</f>
        <v>21449.340000000004</v>
      </c>
      <c r="S1147" s="1">
        <f>O1147/26</f>
        <v>778.8207692307694</v>
      </c>
      <c r="T1147" s="1">
        <f>K1147/26/8*2</f>
        <v>161.45519230769236</v>
      </c>
    </row>
    <row r="1148">
      <c r="A1148" t="str">
        <f>LEFT(B1148,2)</f>
        <v>SR</v>
      </c>
      <c r="B1148" t="str">
        <v>SR1430</v>
      </c>
      <c r="C1148" t="str">
        <v>MANIKKAM R</v>
      </c>
      <c r="D1148" t="str">
        <f>IF(E1148="PRODUCTION","DIRECT","INDIRECT")</f>
        <v>DIRECT</v>
      </c>
      <c r="E1148" t="str">
        <v>PRODUCTION</v>
      </c>
      <c r="F1148" t="str">
        <v>BIAS MARANGONI&amp;BESTRY</v>
      </c>
      <c r="G1148" t="str">
        <v>CATEGORY I</v>
      </c>
      <c r="H1148">
        <v>8693.12</v>
      </c>
      <c r="I1148">
        <v>7750.340000000001</v>
      </c>
      <c r="J1148">
        <v>347.88</v>
      </c>
      <c r="K1148" s="1">
        <f>SUM(H1148:J1148)</f>
        <v>16791.340000000004</v>
      </c>
      <c r="L1148">
        <v>1950</v>
      </c>
      <c r="M1148">
        <f>ROUNDUP(K1148*3.25%,0)</f>
        <v>546</v>
      </c>
      <c r="N1148">
        <f>IF(G1148="CATEGORY II",38,IF(G1148="CATEGORY III",39,37))*26</f>
        <v>962</v>
      </c>
      <c r="O1148" s="1">
        <f>SUM(K1148:N1148)</f>
        <v>20249.340000000004</v>
      </c>
      <c r="P1148">
        <v>1200</v>
      </c>
      <c r="Q1148" s="1">
        <f>P1148+O1148</f>
        <v>21449.340000000004</v>
      </c>
      <c r="S1148" s="1">
        <f>O1148/26</f>
        <v>778.8207692307694</v>
      </c>
      <c r="T1148" s="1">
        <f>K1148/26/8*2</f>
        <v>161.45519230769236</v>
      </c>
    </row>
    <row r="1149">
      <c r="A1149" t="str">
        <f>LEFT(B1149,2)</f>
        <v>SR</v>
      </c>
      <c r="B1149" t="str">
        <v>SR1431</v>
      </c>
      <c r="C1149" t="str">
        <v>SURESH T</v>
      </c>
      <c r="D1149" t="str">
        <f>IF(E1149="PRODUCTION","DIRECT","INDIRECT")</f>
        <v>DIRECT</v>
      </c>
      <c r="E1149" t="str">
        <v>PRODUCTION</v>
      </c>
      <c r="F1149" t="str">
        <v>TYRE BUILDING-P3</v>
      </c>
      <c r="G1149" t="str">
        <v>CATEGORY I</v>
      </c>
      <c r="H1149">
        <v>8693.12</v>
      </c>
      <c r="I1149">
        <v>7750.340000000001</v>
      </c>
      <c r="J1149">
        <v>347.88</v>
      </c>
      <c r="K1149" s="1">
        <f>SUM(H1149:J1149)</f>
        <v>16791.340000000004</v>
      </c>
      <c r="L1149">
        <v>1950</v>
      </c>
      <c r="M1149">
        <f>ROUNDUP(K1149*3.25%,0)</f>
        <v>546</v>
      </c>
      <c r="N1149">
        <f>IF(G1149="CATEGORY II",38,IF(G1149="CATEGORY III",39,37))*26</f>
        <v>962</v>
      </c>
      <c r="O1149" s="1">
        <f>SUM(K1149:N1149)</f>
        <v>20249.340000000004</v>
      </c>
      <c r="P1149">
        <v>1200</v>
      </c>
      <c r="Q1149" s="1">
        <f>P1149+O1149</f>
        <v>21449.340000000004</v>
      </c>
      <c r="S1149" s="1">
        <f>O1149/26</f>
        <v>778.8207692307694</v>
      </c>
      <c r="T1149" s="1">
        <f>K1149/26/8*2</f>
        <v>161.45519230769236</v>
      </c>
    </row>
    <row r="1150">
      <c r="A1150" t="str">
        <f>LEFT(B1150,2)</f>
        <v>SR</v>
      </c>
      <c r="B1150" t="str">
        <v>SR1433</v>
      </c>
      <c r="C1150" t="str">
        <v>GANESAMOORTHY C</v>
      </c>
      <c r="D1150" t="str">
        <f>IF(E1150="PRODUCTION","DIRECT","INDIRECT")</f>
        <v>DIRECT</v>
      </c>
      <c r="E1150" t="str">
        <v>PRODUCTION</v>
      </c>
      <c r="F1150" t="str">
        <v>EXTRUDER</v>
      </c>
      <c r="G1150" t="str">
        <v>CATEGORY I</v>
      </c>
      <c r="H1150">
        <v>8693.12</v>
      </c>
      <c r="I1150">
        <v>7750.340000000001</v>
      </c>
      <c r="J1150">
        <v>347.88</v>
      </c>
      <c r="K1150" s="1">
        <f>SUM(H1150:J1150)</f>
        <v>16791.340000000004</v>
      </c>
      <c r="L1150">
        <v>1950</v>
      </c>
      <c r="M1150">
        <f>ROUNDUP(K1150*3.25%,0)</f>
        <v>546</v>
      </c>
      <c r="N1150">
        <f>IF(G1150="CATEGORY II",38,IF(G1150="CATEGORY III",39,37))*26</f>
        <v>962</v>
      </c>
      <c r="O1150" s="1">
        <f>SUM(K1150:N1150)</f>
        <v>20249.340000000004</v>
      </c>
      <c r="P1150">
        <v>1200</v>
      </c>
      <c r="Q1150" s="1">
        <f>P1150+O1150</f>
        <v>21449.340000000004</v>
      </c>
      <c r="S1150" s="1">
        <f>O1150/26</f>
        <v>778.8207692307694</v>
      </c>
      <c r="T1150" s="1">
        <f>K1150/26/8*2</f>
        <v>161.45519230769236</v>
      </c>
    </row>
    <row r="1151">
      <c r="A1151" t="str">
        <f>LEFT(B1151,2)</f>
        <v>SR</v>
      </c>
      <c r="B1151" t="str">
        <v>SR1434</v>
      </c>
      <c r="C1151" t="str">
        <v>MUTHUMATHI RAJESH</v>
      </c>
      <c r="D1151" t="str">
        <f>IF(E1151="PRODUCTION","DIRECT","INDIRECT")</f>
        <v>INDIRECT</v>
      </c>
      <c r="E1151" t="str">
        <v>ENGINEERING</v>
      </c>
      <c r="F1151" t="str">
        <v>TCM - ST</v>
      </c>
      <c r="G1151" t="str">
        <v>CATEGORY I</v>
      </c>
      <c r="H1151">
        <v>8693.12</v>
      </c>
      <c r="I1151">
        <v>7750.340000000001</v>
      </c>
      <c r="J1151">
        <v>347.88</v>
      </c>
      <c r="K1151" s="1">
        <f>SUM(H1151:J1151)</f>
        <v>16791.340000000004</v>
      </c>
      <c r="L1151">
        <v>1950</v>
      </c>
      <c r="M1151">
        <f>ROUNDUP(K1151*3.25%,0)</f>
        <v>546</v>
      </c>
      <c r="N1151">
        <f>IF(G1151="CATEGORY II",38,IF(G1151="CATEGORY III",39,37))*26</f>
        <v>962</v>
      </c>
      <c r="O1151" s="1">
        <f>SUM(K1151:N1151)</f>
        <v>20249.340000000004</v>
      </c>
      <c r="P1151">
        <v>1200</v>
      </c>
      <c r="Q1151" s="1">
        <f>P1151+O1151</f>
        <v>21449.340000000004</v>
      </c>
      <c r="S1151" s="1">
        <f>O1151/26</f>
        <v>778.8207692307694</v>
      </c>
      <c r="T1151" s="1">
        <f>K1151/26/8*2</f>
        <v>161.45519230769236</v>
      </c>
    </row>
    <row r="1152">
      <c r="A1152" t="str">
        <f>LEFT(B1152,2)</f>
        <v>SR</v>
      </c>
      <c r="B1152" t="str">
        <v>SR1446</v>
      </c>
      <c r="C1152" t="str">
        <v>SANKARA NAINAR M</v>
      </c>
      <c r="D1152" t="str">
        <f>IF(E1152="PRODUCTION","DIRECT","INDIRECT")</f>
        <v>INDIRECT</v>
      </c>
      <c r="E1152" t="str">
        <v>ENGINEERING</v>
      </c>
      <c r="F1152" t="str">
        <v>MATERIAL HANDLING EQUIPMENT</v>
      </c>
      <c r="G1152" t="str">
        <v>CATEGORY I</v>
      </c>
      <c r="H1152">
        <v>8693.12</v>
      </c>
      <c r="I1152">
        <v>7750.340000000001</v>
      </c>
      <c r="J1152">
        <v>347.88</v>
      </c>
      <c r="K1152" s="1">
        <f>SUM(H1152:J1152)</f>
        <v>16791.340000000004</v>
      </c>
      <c r="L1152">
        <v>1950</v>
      </c>
      <c r="M1152">
        <f>ROUNDUP(K1152*3.25%,0)</f>
        <v>546</v>
      </c>
      <c r="N1152">
        <f>IF(G1152="CATEGORY II",38,IF(G1152="CATEGORY III",39,37))*26</f>
        <v>962</v>
      </c>
      <c r="O1152" s="1">
        <f>SUM(K1152:N1152)</f>
        <v>20249.340000000004</v>
      </c>
      <c r="P1152">
        <v>1200</v>
      </c>
      <c r="Q1152" s="1">
        <f>P1152+O1152</f>
        <v>21449.340000000004</v>
      </c>
      <c r="S1152" s="1">
        <f>O1152/26</f>
        <v>778.8207692307694</v>
      </c>
      <c r="T1152" s="1">
        <f>K1152/26/8*2</f>
        <v>161.45519230769236</v>
      </c>
    </row>
    <row r="1153">
      <c r="A1153" t="str">
        <f>LEFT(B1153,2)</f>
        <v>SR</v>
      </c>
      <c r="B1153" t="str">
        <v>SR1448</v>
      </c>
      <c r="C1153" t="str">
        <v>GOKUL</v>
      </c>
      <c r="D1153" t="str">
        <f>IF(E1153="PRODUCTION","DIRECT","INDIRECT")</f>
        <v>INDIRECT</v>
      </c>
      <c r="E1153" t="str">
        <v>QUALITY CONTROL</v>
      </c>
      <c r="F1153" t="str">
        <v>Final Finish QA</v>
      </c>
      <c r="G1153" t="str">
        <v>CATEGORY I</v>
      </c>
      <c r="H1153">
        <v>8693.12</v>
      </c>
      <c r="I1153">
        <v>7750.340000000001</v>
      </c>
      <c r="J1153">
        <v>347.88</v>
      </c>
      <c r="K1153" s="1">
        <f>SUM(H1153:J1153)</f>
        <v>16791.340000000004</v>
      </c>
      <c r="L1153">
        <v>1950</v>
      </c>
      <c r="M1153">
        <f>ROUNDUP(K1153*3.25%,0)</f>
        <v>546</v>
      </c>
      <c r="N1153">
        <f>IF(G1153="CATEGORY II",38,IF(G1153="CATEGORY III",39,37))*26</f>
        <v>962</v>
      </c>
      <c r="O1153" s="1">
        <f>SUM(K1153:N1153)</f>
        <v>20249.340000000004</v>
      </c>
      <c r="P1153">
        <v>1200</v>
      </c>
      <c r="Q1153" s="1">
        <f>P1153+O1153</f>
        <v>21449.340000000004</v>
      </c>
      <c r="S1153" s="1">
        <f>O1153/26</f>
        <v>778.8207692307694</v>
      </c>
      <c r="T1153" s="1">
        <f>K1153/26/8*2</f>
        <v>161.45519230769236</v>
      </c>
    </row>
    <row r="1154">
      <c r="A1154" t="str">
        <f>LEFT(B1154,2)</f>
        <v>SR</v>
      </c>
      <c r="B1154" t="str">
        <v>SR1467</v>
      </c>
      <c r="C1154" t="str">
        <v>SURESHKUMAR</v>
      </c>
      <c r="D1154" t="str">
        <f>IF(E1154="PRODUCTION","DIRECT","INDIRECT")</f>
        <v>DIRECT</v>
      </c>
      <c r="E1154" t="str">
        <v>PRODUCTION</v>
      </c>
      <c r="F1154" t="str">
        <v>TYRE BUILDING-P2</v>
      </c>
      <c r="G1154" t="str">
        <v>CATEGORY I</v>
      </c>
      <c r="H1154">
        <v>8693.12</v>
      </c>
      <c r="I1154">
        <v>7750.340000000001</v>
      </c>
      <c r="J1154">
        <v>467.88</v>
      </c>
      <c r="K1154" s="1">
        <f>SUM(H1154:J1154)</f>
        <v>16911.340000000004</v>
      </c>
      <c r="L1154">
        <v>1950</v>
      </c>
      <c r="M1154">
        <f>ROUNDUP(K1154*3.25%,0)</f>
        <v>550</v>
      </c>
      <c r="N1154">
        <f>IF(G1154="CATEGORY II",38,IF(G1154="CATEGORY III",39,37))*26</f>
        <v>962</v>
      </c>
      <c r="O1154" s="1">
        <f>SUM(K1154:N1154)</f>
        <v>20373.340000000004</v>
      </c>
      <c r="P1154">
        <v>0</v>
      </c>
      <c r="Q1154" s="1">
        <f>P1154+O1154</f>
        <v>20373.340000000004</v>
      </c>
      <c r="S1154" s="1">
        <f>O1154/26</f>
        <v>783.5900000000001</v>
      </c>
      <c r="T1154" s="1">
        <f>K1154/26/8*2</f>
        <v>162.6090384615385</v>
      </c>
    </row>
    <row r="1155">
      <c r="A1155" t="str">
        <f>LEFT(B1155,2)</f>
        <v>SR</v>
      </c>
      <c r="B1155" t="str">
        <v>SR1488</v>
      </c>
      <c r="C1155" t="str">
        <v>MURUGESAN S</v>
      </c>
      <c r="D1155" t="str">
        <f>IF(E1155="PRODUCTION","DIRECT","INDIRECT")</f>
        <v>DIRECT</v>
      </c>
      <c r="E1155" t="str">
        <v>PRODUCTION</v>
      </c>
      <c r="F1155" t="str">
        <v>TYRE CURING</v>
      </c>
      <c r="G1155" t="str">
        <v>CATEGORY I</v>
      </c>
      <c r="H1155">
        <v>8693.12</v>
      </c>
      <c r="I1155">
        <v>7750.340000000001</v>
      </c>
      <c r="J1155">
        <v>467.88</v>
      </c>
      <c r="K1155" s="1">
        <f>SUM(H1155:J1155)</f>
        <v>16911.340000000004</v>
      </c>
      <c r="L1155">
        <v>1950</v>
      </c>
      <c r="M1155">
        <f>ROUNDUP(K1155*3.25%,0)</f>
        <v>550</v>
      </c>
      <c r="N1155">
        <f>IF(G1155="CATEGORY II",38,IF(G1155="CATEGORY III",39,37))*26</f>
        <v>962</v>
      </c>
      <c r="O1155" s="1">
        <f>SUM(K1155:N1155)</f>
        <v>20373.340000000004</v>
      </c>
      <c r="P1155">
        <v>0</v>
      </c>
      <c r="Q1155" s="1">
        <f>P1155+O1155</f>
        <v>20373.340000000004</v>
      </c>
      <c r="S1155" s="1">
        <f>O1155/26</f>
        <v>783.5900000000001</v>
      </c>
      <c r="T1155" s="1">
        <f>K1155/26/8*2</f>
        <v>162.6090384615385</v>
      </c>
    </row>
    <row r="1156">
      <c r="A1156" t="str">
        <f>LEFT(B1156,2)</f>
        <v>SR</v>
      </c>
      <c r="B1156" t="str">
        <v>SR1492</v>
      </c>
      <c r="C1156" t="str">
        <v>SELVAMANI A</v>
      </c>
      <c r="D1156" t="str">
        <f>IF(E1156="PRODUCTION","DIRECT","INDIRECT")</f>
        <v>INDIRECT</v>
      </c>
      <c r="E1156" t="str">
        <v>QUALITY CONTROL</v>
      </c>
      <c r="F1156" t="str">
        <v>Ware House QA</v>
      </c>
      <c r="G1156" t="str">
        <v>CATEGORY I</v>
      </c>
      <c r="H1156">
        <v>8693.12</v>
      </c>
      <c r="I1156">
        <v>7750.340000000001</v>
      </c>
      <c r="J1156">
        <v>467.88</v>
      </c>
      <c r="K1156" s="1">
        <f>SUM(H1156:J1156)</f>
        <v>16911.340000000004</v>
      </c>
      <c r="L1156">
        <v>1950</v>
      </c>
      <c r="M1156">
        <f>ROUNDUP(K1156*3.25%,0)</f>
        <v>550</v>
      </c>
      <c r="N1156">
        <f>IF(G1156="CATEGORY II",38,IF(G1156="CATEGORY III",39,37))*26</f>
        <v>962</v>
      </c>
      <c r="O1156" s="1">
        <f>SUM(K1156:N1156)</f>
        <v>20373.340000000004</v>
      </c>
      <c r="P1156">
        <v>0</v>
      </c>
      <c r="Q1156" s="1">
        <f>P1156+O1156</f>
        <v>20373.340000000004</v>
      </c>
      <c r="S1156" s="1">
        <f>O1156/26</f>
        <v>783.5900000000001</v>
      </c>
      <c r="T1156" s="1">
        <f>K1156/26/8*2</f>
        <v>162.6090384615385</v>
      </c>
    </row>
    <row r="1157">
      <c r="A1157" t="str">
        <f>LEFT(B1157,2)</f>
        <v>SR</v>
      </c>
      <c r="B1157" t="str">
        <v>SR1502</v>
      </c>
      <c r="C1157" t="str">
        <v>BALA B</v>
      </c>
      <c r="D1157" t="str">
        <f>IF(E1157="PRODUCTION","DIRECT","INDIRECT")</f>
        <v>INDIRECT</v>
      </c>
      <c r="E1157" t="str">
        <v>ENGINEERING</v>
      </c>
      <c r="F1157" t="str">
        <v>TBM - DC Preparation</v>
      </c>
      <c r="G1157" t="str">
        <v>CATEGORY I</v>
      </c>
      <c r="H1157">
        <v>8693.12</v>
      </c>
      <c r="I1157">
        <v>7750.340000000001</v>
      </c>
      <c r="J1157">
        <v>467.88</v>
      </c>
      <c r="K1157" s="1">
        <f>SUM(H1157:J1157)</f>
        <v>16911.340000000004</v>
      </c>
      <c r="L1157">
        <v>1950</v>
      </c>
      <c r="M1157">
        <f>ROUNDUP(K1157*3.25%,0)</f>
        <v>550</v>
      </c>
      <c r="N1157">
        <f>IF(G1157="CATEGORY II",38,IF(G1157="CATEGORY III",39,37))*26</f>
        <v>962</v>
      </c>
      <c r="O1157" s="1">
        <f>SUM(K1157:N1157)</f>
        <v>20373.340000000004</v>
      </c>
      <c r="P1157">
        <v>0</v>
      </c>
      <c r="Q1157" s="1">
        <f>P1157+O1157</f>
        <v>20373.340000000004</v>
      </c>
      <c r="S1157" s="1">
        <f>O1157/26</f>
        <v>783.5900000000001</v>
      </c>
      <c r="T1157" s="1">
        <f>K1157/26/8*2</f>
        <v>162.6090384615385</v>
      </c>
    </row>
    <row r="1158">
      <c r="A1158" t="str">
        <f>LEFT(B1158,2)</f>
        <v>SR</v>
      </c>
      <c r="B1158" t="str">
        <v>SR1508</v>
      </c>
      <c r="C1158" t="str">
        <v>ESAKKIMUTHU S</v>
      </c>
      <c r="D1158" t="str">
        <f>IF(E1158="PRODUCTION","DIRECT","INDIRECT")</f>
        <v>INDIRECT</v>
      </c>
      <c r="E1158" t="str">
        <v>ENGINEERING</v>
      </c>
      <c r="F1158" t="str">
        <v>MOULD SHOP</v>
      </c>
      <c r="G1158" t="str">
        <v>CATEGORY I</v>
      </c>
      <c r="H1158">
        <v>8693.12</v>
      </c>
      <c r="I1158">
        <v>7750.340000000001</v>
      </c>
      <c r="J1158">
        <v>467.88</v>
      </c>
      <c r="K1158" s="1">
        <f>SUM(H1158:J1158)</f>
        <v>16911.340000000004</v>
      </c>
      <c r="L1158">
        <v>1950</v>
      </c>
      <c r="M1158">
        <f>ROUNDUP(K1158*3.25%,0)</f>
        <v>550</v>
      </c>
      <c r="N1158">
        <f>IF(G1158="CATEGORY II",38,IF(G1158="CATEGORY III",39,37))*26</f>
        <v>962</v>
      </c>
      <c r="O1158" s="1">
        <f>SUM(K1158:N1158)</f>
        <v>20373.340000000004</v>
      </c>
      <c r="P1158">
        <v>0</v>
      </c>
      <c r="Q1158" s="1">
        <f>P1158+O1158</f>
        <v>20373.340000000004</v>
      </c>
      <c r="S1158" s="1">
        <f>O1158/26</f>
        <v>783.5900000000001</v>
      </c>
      <c r="T1158" s="1">
        <f>K1158/26/8*2</f>
        <v>162.6090384615385</v>
      </c>
    </row>
    <row r="1159">
      <c r="A1159" t="str">
        <f>LEFT(B1159,2)</f>
        <v>SR</v>
      </c>
      <c r="B1159" t="str">
        <v>SR1516</v>
      </c>
      <c r="C1159" t="str">
        <v>MATHAVAN R</v>
      </c>
      <c r="D1159" t="str">
        <f>IF(E1159="PRODUCTION","DIRECT","INDIRECT")</f>
        <v>INDIRECT</v>
      </c>
      <c r="E1159" t="str">
        <v>ENGINEERING</v>
      </c>
      <c r="F1159" t="str">
        <v>TCM - ST</v>
      </c>
      <c r="G1159" t="str">
        <v>CATEGORY I</v>
      </c>
      <c r="H1159">
        <v>8693.12</v>
      </c>
      <c r="I1159">
        <v>7750.340000000001</v>
      </c>
      <c r="J1159">
        <v>467.88</v>
      </c>
      <c r="K1159" s="1">
        <f>SUM(H1159:J1159)</f>
        <v>16911.340000000004</v>
      </c>
      <c r="L1159">
        <v>1950</v>
      </c>
      <c r="M1159">
        <f>ROUNDUP(K1159*3.25%,0)</f>
        <v>550</v>
      </c>
      <c r="N1159">
        <f>IF(G1159="CATEGORY II",38,IF(G1159="CATEGORY III",39,37))*26</f>
        <v>962</v>
      </c>
      <c r="O1159" s="1">
        <f>SUM(K1159:N1159)</f>
        <v>20373.340000000004</v>
      </c>
      <c r="P1159">
        <v>0</v>
      </c>
      <c r="Q1159" s="1">
        <f>P1159+O1159</f>
        <v>20373.340000000004</v>
      </c>
      <c r="S1159" s="1">
        <f>O1159/26</f>
        <v>783.5900000000001</v>
      </c>
      <c r="T1159" s="1">
        <f>K1159/26/8*2</f>
        <v>162.6090384615385</v>
      </c>
    </row>
    <row r="1160">
      <c r="A1160" t="str">
        <f>LEFT(B1160,2)</f>
        <v>SR</v>
      </c>
      <c r="B1160" t="str">
        <v>SR1526</v>
      </c>
      <c r="C1160" t="str">
        <v>SHANMUGARAJA V</v>
      </c>
      <c r="D1160" t="str">
        <f>IF(E1160="PRODUCTION","DIRECT","INDIRECT")</f>
        <v>DIRECT</v>
      </c>
      <c r="E1160" t="str">
        <v>PRODUCTION</v>
      </c>
      <c r="F1160" t="str">
        <v>SOLID TYRE</v>
      </c>
      <c r="G1160" t="str">
        <v>CATEGORY I</v>
      </c>
      <c r="H1160">
        <v>8693.12</v>
      </c>
      <c r="I1160">
        <v>7750.340000000001</v>
      </c>
      <c r="J1160">
        <v>467.88</v>
      </c>
      <c r="K1160" s="1">
        <f>SUM(H1160:J1160)</f>
        <v>16911.340000000004</v>
      </c>
      <c r="L1160">
        <v>1950</v>
      </c>
      <c r="M1160">
        <f>ROUNDUP(K1160*3.25%,0)</f>
        <v>550</v>
      </c>
      <c r="N1160">
        <f>IF(G1160="CATEGORY II",38,IF(G1160="CATEGORY III",39,37))*26</f>
        <v>962</v>
      </c>
      <c r="O1160" s="1">
        <f>SUM(K1160:N1160)</f>
        <v>20373.340000000004</v>
      </c>
      <c r="P1160">
        <v>0</v>
      </c>
      <c r="Q1160" s="1">
        <f>P1160+O1160</f>
        <v>20373.340000000004</v>
      </c>
      <c r="S1160" s="1">
        <f>O1160/26</f>
        <v>783.5900000000001</v>
      </c>
      <c r="T1160" s="1">
        <f>K1160/26/8*2</f>
        <v>162.6090384615385</v>
      </c>
    </row>
    <row r="1161">
      <c r="A1161" t="str">
        <f>LEFT(B1161,2)</f>
        <v>SR</v>
      </c>
      <c r="B1161" t="str">
        <v>SR1533</v>
      </c>
      <c r="C1161" t="str">
        <v>MUTHUSELVAM M</v>
      </c>
      <c r="D1161" t="str">
        <f>IF(E1161="PRODUCTION","DIRECT","INDIRECT")</f>
        <v>DIRECT</v>
      </c>
      <c r="E1161" t="str">
        <v>PRODUCTION</v>
      </c>
      <c r="F1161" t="str">
        <v>TYRE BUILDING-P3</v>
      </c>
      <c r="G1161" t="str">
        <v>CATEGORY I</v>
      </c>
      <c r="H1161">
        <v>8693.12</v>
      </c>
      <c r="I1161">
        <v>7750.340000000001</v>
      </c>
      <c r="J1161">
        <v>467.88</v>
      </c>
      <c r="K1161" s="1">
        <f>SUM(H1161:J1161)</f>
        <v>16911.340000000004</v>
      </c>
      <c r="L1161">
        <v>1950</v>
      </c>
      <c r="M1161">
        <f>ROUNDUP(K1161*3.25%,0)</f>
        <v>550</v>
      </c>
      <c r="N1161">
        <f>IF(G1161="CATEGORY II",38,IF(G1161="CATEGORY III",39,37))*26</f>
        <v>962</v>
      </c>
      <c r="O1161" s="1">
        <f>SUM(K1161:N1161)</f>
        <v>20373.340000000004</v>
      </c>
      <c r="P1161">
        <v>0</v>
      </c>
      <c r="Q1161" s="1">
        <f>P1161+O1161</f>
        <v>20373.340000000004</v>
      </c>
      <c r="S1161" s="1">
        <f>O1161/26</f>
        <v>783.5900000000001</v>
      </c>
      <c r="T1161" s="1">
        <f>K1161/26/8*2</f>
        <v>162.6090384615385</v>
      </c>
    </row>
    <row r="1162">
      <c r="A1162" t="str">
        <f>LEFT(B1162,2)</f>
        <v>SR</v>
      </c>
      <c r="B1162" t="str">
        <v>SR1536</v>
      </c>
      <c r="C1162" t="str">
        <v>KALIMUTHU M</v>
      </c>
      <c r="D1162" t="str">
        <f>IF(E1162="PRODUCTION","DIRECT","INDIRECT")</f>
        <v>INDIRECT</v>
      </c>
      <c r="E1162" t="str">
        <v>TECHNICAL</v>
      </c>
      <c r="F1162" t="str">
        <v>NPD - TYRE TESTING LAB</v>
      </c>
      <c r="G1162" t="str">
        <v>CATEGORY I</v>
      </c>
      <c r="H1162">
        <v>8693.12</v>
      </c>
      <c r="I1162">
        <v>7750.340000000001</v>
      </c>
      <c r="J1162">
        <v>467.88</v>
      </c>
      <c r="K1162" s="1">
        <f>SUM(H1162:J1162)</f>
        <v>16911.340000000004</v>
      </c>
      <c r="L1162">
        <v>1950</v>
      </c>
      <c r="M1162">
        <f>ROUNDUP(K1162*3.25%,0)</f>
        <v>550</v>
      </c>
      <c r="N1162">
        <f>IF(G1162="CATEGORY II",38,IF(G1162="CATEGORY III",39,37))*26</f>
        <v>962</v>
      </c>
      <c r="O1162" s="1">
        <f>SUM(K1162:N1162)</f>
        <v>20373.340000000004</v>
      </c>
      <c r="P1162">
        <v>0</v>
      </c>
      <c r="Q1162" s="1">
        <f>P1162+O1162</f>
        <v>20373.340000000004</v>
      </c>
      <c r="S1162" s="1">
        <f>O1162/26</f>
        <v>783.5900000000001</v>
      </c>
      <c r="T1162" s="1">
        <f>K1162/26/8*2</f>
        <v>162.6090384615385</v>
      </c>
    </row>
    <row r="1163">
      <c r="A1163" t="str">
        <f>LEFT(B1163,2)</f>
        <v>SR</v>
      </c>
      <c r="B1163" t="str">
        <v>SR1538</v>
      </c>
      <c r="C1163" t="str">
        <v>MANIKANDAN K</v>
      </c>
      <c r="D1163" t="str">
        <f>IF(E1163="PRODUCTION","DIRECT","INDIRECT")</f>
        <v>DIRECT</v>
      </c>
      <c r="E1163" t="str">
        <v>PRODUCTION</v>
      </c>
      <c r="F1163" t="str">
        <v>TYRE BUILDING-P2</v>
      </c>
      <c r="G1163" t="str">
        <v>CATEGORY I</v>
      </c>
      <c r="H1163">
        <v>8693.12</v>
      </c>
      <c r="I1163">
        <v>7750.340000000001</v>
      </c>
      <c r="J1163">
        <v>467.88</v>
      </c>
      <c r="K1163" s="1">
        <f>SUM(H1163:J1163)</f>
        <v>16911.340000000004</v>
      </c>
      <c r="L1163">
        <v>1950</v>
      </c>
      <c r="M1163">
        <f>ROUNDUP(K1163*3.25%,0)</f>
        <v>550</v>
      </c>
      <c r="N1163">
        <f>IF(G1163="CATEGORY II",38,IF(G1163="CATEGORY III",39,37))*26</f>
        <v>962</v>
      </c>
      <c r="O1163" s="1">
        <f>SUM(K1163:N1163)</f>
        <v>20373.340000000004</v>
      </c>
      <c r="P1163">
        <v>0</v>
      </c>
      <c r="Q1163" s="1">
        <f>P1163+O1163</f>
        <v>20373.340000000004</v>
      </c>
      <c r="S1163" s="1">
        <f>O1163/26</f>
        <v>783.5900000000001</v>
      </c>
      <c r="T1163" s="1">
        <f>K1163/26/8*2</f>
        <v>162.6090384615385</v>
      </c>
    </row>
    <row r="1164">
      <c r="A1164" t="str">
        <f>LEFT(B1164,2)</f>
        <v>SR</v>
      </c>
      <c r="B1164" t="str">
        <v>SR1540</v>
      </c>
      <c r="C1164" t="str">
        <v>CHINNADURAI M</v>
      </c>
      <c r="D1164" t="str">
        <f>IF(E1164="PRODUCTION","DIRECT","INDIRECT")</f>
        <v>DIRECT</v>
      </c>
      <c r="E1164" t="str">
        <v>PRODUCTION</v>
      </c>
      <c r="F1164" t="str">
        <v>BAND BUILDING-P1</v>
      </c>
      <c r="G1164" t="str">
        <v>CATEGORY I</v>
      </c>
      <c r="H1164">
        <v>8693.12</v>
      </c>
      <c r="I1164">
        <v>7750.340000000001</v>
      </c>
      <c r="J1164">
        <v>467.88</v>
      </c>
      <c r="K1164" s="1">
        <f>SUM(H1164:J1164)</f>
        <v>16911.340000000004</v>
      </c>
      <c r="L1164">
        <v>1950</v>
      </c>
      <c r="M1164">
        <f>ROUNDUP(K1164*3.25%,0)</f>
        <v>550</v>
      </c>
      <c r="N1164">
        <f>IF(G1164="CATEGORY II",38,IF(G1164="CATEGORY III",39,37))*26</f>
        <v>962</v>
      </c>
      <c r="O1164" s="1">
        <f>SUM(K1164:N1164)</f>
        <v>20373.340000000004</v>
      </c>
      <c r="P1164">
        <v>0</v>
      </c>
      <c r="Q1164" s="1">
        <f>P1164+O1164</f>
        <v>20373.340000000004</v>
      </c>
      <c r="S1164" s="1">
        <f>O1164/26</f>
        <v>783.5900000000001</v>
      </c>
      <c r="T1164" s="1">
        <f>K1164/26/8*2</f>
        <v>162.6090384615385</v>
      </c>
    </row>
    <row r="1165">
      <c r="A1165" t="str">
        <f>LEFT(B1165,2)</f>
        <v>SR</v>
      </c>
      <c r="B1165" t="str">
        <v>SR1541</v>
      </c>
      <c r="C1165" t="str">
        <v>MAHENDRAN</v>
      </c>
      <c r="D1165" t="str">
        <f>IF(E1165="PRODUCTION","DIRECT","INDIRECT")</f>
        <v>DIRECT</v>
      </c>
      <c r="E1165" t="str">
        <v>PRODUCTION</v>
      </c>
      <c r="F1165" t="str">
        <v>BAND BUILDING-P1</v>
      </c>
      <c r="G1165" t="str">
        <v>CATEGORY I</v>
      </c>
      <c r="H1165">
        <v>8693.12</v>
      </c>
      <c r="I1165">
        <v>7750.340000000001</v>
      </c>
      <c r="J1165">
        <v>467.88</v>
      </c>
      <c r="K1165" s="1">
        <f>SUM(H1165:J1165)</f>
        <v>16911.340000000004</v>
      </c>
      <c r="L1165">
        <v>1950</v>
      </c>
      <c r="M1165">
        <f>ROUNDUP(K1165*3.25%,0)</f>
        <v>550</v>
      </c>
      <c r="N1165">
        <f>IF(G1165="CATEGORY II",38,IF(G1165="CATEGORY III",39,37))*26</f>
        <v>962</v>
      </c>
      <c r="O1165" s="1">
        <f>SUM(K1165:N1165)</f>
        <v>20373.340000000004</v>
      </c>
      <c r="P1165">
        <v>0</v>
      </c>
      <c r="Q1165" s="1">
        <f>P1165+O1165</f>
        <v>20373.340000000004</v>
      </c>
      <c r="S1165" s="1">
        <f>O1165/26</f>
        <v>783.5900000000001</v>
      </c>
      <c r="T1165" s="1">
        <f>K1165/26/8*2</f>
        <v>162.6090384615385</v>
      </c>
    </row>
    <row r="1166">
      <c r="A1166" t="str">
        <f>LEFT(B1166,2)</f>
        <v>SR</v>
      </c>
      <c r="B1166" t="str">
        <v>SR1543</v>
      </c>
      <c r="C1166" t="str">
        <v>T MADHESH</v>
      </c>
      <c r="D1166" t="str">
        <f>IF(E1166="PRODUCTION","DIRECT","INDIRECT")</f>
        <v>INDIRECT</v>
      </c>
      <c r="E1166" t="str">
        <v>OJT</v>
      </c>
      <c r="F1166" t="str">
        <v>BAND BUILDING-P2</v>
      </c>
      <c r="G1166" t="str">
        <v>CATEGORY I</v>
      </c>
      <c r="H1166">
        <v>8693.12</v>
      </c>
      <c r="I1166">
        <v>7750.340000000001</v>
      </c>
      <c r="J1166">
        <v>467.88</v>
      </c>
      <c r="K1166" s="1">
        <f>SUM(H1166:J1166)</f>
        <v>16911.340000000004</v>
      </c>
      <c r="L1166">
        <v>1950</v>
      </c>
      <c r="M1166">
        <f>ROUNDUP(K1166*3.25%,0)</f>
        <v>550</v>
      </c>
      <c r="N1166">
        <f>IF(G1166="CATEGORY II",38,IF(G1166="CATEGORY III",39,37))*26</f>
        <v>962</v>
      </c>
      <c r="O1166" s="1">
        <f>SUM(K1166:N1166)</f>
        <v>20373.340000000004</v>
      </c>
      <c r="P1166">
        <v>0</v>
      </c>
      <c r="Q1166" s="1">
        <f>P1166+O1166</f>
        <v>20373.340000000004</v>
      </c>
      <c r="S1166" s="1">
        <f>O1166/26</f>
        <v>783.5900000000001</v>
      </c>
      <c r="T1166" s="1">
        <f>K1166/26/8*2</f>
        <v>162.6090384615385</v>
      </c>
    </row>
    <row r="1167">
      <c r="A1167" t="str">
        <f>LEFT(B1167,2)</f>
        <v>SR</v>
      </c>
      <c r="B1167" t="str">
        <v>SR1545</v>
      </c>
      <c r="C1167" t="str">
        <v>SUBRAMANIAN S</v>
      </c>
      <c r="D1167" t="str">
        <f>IF(E1167="PRODUCTION","DIRECT","INDIRECT")</f>
        <v>INDIRECT</v>
      </c>
      <c r="E1167" t="str">
        <v>ENGINEERING</v>
      </c>
      <c r="F1167" t="str">
        <v>TBM - DC Preparation</v>
      </c>
      <c r="G1167" t="str">
        <v>CATEGORY I</v>
      </c>
      <c r="H1167">
        <v>8693.12</v>
      </c>
      <c r="I1167">
        <v>7750.340000000001</v>
      </c>
      <c r="J1167">
        <v>467.88</v>
      </c>
      <c r="K1167" s="1">
        <f>SUM(H1167:J1167)</f>
        <v>16911.340000000004</v>
      </c>
      <c r="L1167">
        <v>1950</v>
      </c>
      <c r="M1167">
        <f>ROUNDUP(K1167*3.25%,0)</f>
        <v>550</v>
      </c>
      <c r="N1167">
        <f>IF(G1167="CATEGORY II",38,IF(G1167="CATEGORY III",39,37))*26</f>
        <v>962</v>
      </c>
      <c r="O1167" s="1">
        <f>SUM(K1167:N1167)</f>
        <v>20373.340000000004</v>
      </c>
      <c r="P1167">
        <v>0</v>
      </c>
      <c r="Q1167" s="1">
        <f>P1167+O1167</f>
        <v>20373.340000000004</v>
      </c>
      <c r="S1167" s="1">
        <f>O1167/26</f>
        <v>783.5900000000001</v>
      </c>
      <c r="T1167" s="1">
        <f>K1167/26/8*2</f>
        <v>162.6090384615385</v>
      </c>
    </row>
    <row r="1168">
      <c r="A1168" t="str">
        <f>LEFT(B1168,2)</f>
        <v>SR</v>
      </c>
      <c r="B1168" t="str">
        <v>SR1546</v>
      </c>
      <c r="C1168" t="str">
        <v>KARUTHAPANDI O</v>
      </c>
      <c r="D1168" t="str">
        <f>IF(E1168="PRODUCTION","DIRECT","INDIRECT")</f>
        <v>INDIRECT</v>
      </c>
      <c r="E1168" t="str">
        <v>OJT</v>
      </c>
      <c r="F1168" t="str">
        <v>BIAS MARANGONI&amp;BESTRY</v>
      </c>
      <c r="G1168" t="str">
        <v>CATEGORY I</v>
      </c>
      <c r="H1168">
        <v>8693.12</v>
      </c>
      <c r="I1168">
        <v>7750.340000000001</v>
      </c>
      <c r="J1168">
        <v>467.88</v>
      </c>
      <c r="K1168" s="1">
        <f>SUM(H1168:J1168)</f>
        <v>16911.340000000004</v>
      </c>
      <c r="L1168">
        <v>1950</v>
      </c>
      <c r="M1168">
        <f>ROUNDUP(K1168*3.25%,0)</f>
        <v>550</v>
      </c>
      <c r="N1168">
        <f>IF(G1168="CATEGORY II",38,IF(G1168="CATEGORY III",39,37))*26</f>
        <v>962</v>
      </c>
      <c r="O1168" s="1">
        <f>SUM(K1168:N1168)</f>
        <v>20373.340000000004</v>
      </c>
      <c r="P1168">
        <v>0</v>
      </c>
      <c r="Q1168" s="1">
        <f>P1168+O1168</f>
        <v>20373.340000000004</v>
      </c>
      <c r="S1168" s="1">
        <f>O1168/26</f>
        <v>783.5900000000001</v>
      </c>
      <c r="T1168" s="1">
        <f>K1168/26/8*2</f>
        <v>162.6090384615385</v>
      </c>
    </row>
    <row r="1169">
      <c r="A1169" t="str">
        <f>LEFT(B1169,2)</f>
        <v>SR</v>
      </c>
      <c r="B1169" t="str">
        <v>SR1548</v>
      </c>
      <c r="C1169" t="str">
        <v>AKKINIMADAN ASHOK</v>
      </c>
      <c r="D1169" t="str">
        <f>IF(E1169="PRODUCTION","DIRECT","INDIRECT")</f>
        <v>INDIRECT</v>
      </c>
      <c r="E1169" t="str">
        <v>OJT</v>
      </c>
      <c r="F1169" t="str">
        <v>TYRE BUILDING-P2</v>
      </c>
      <c r="G1169" t="str">
        <v>CATEGORY I</v>
      </c>
      <c r="H1169">
        <v>8693.12</v>
      </c>
      <c r="I1169">
        <v>7750.340000000001</v>
      </c>
      <c r="J1169">
        <v>467.88</v>
      </c>
      <c r="K1169" s="1">
        <f>SUM(H1169:J1169)</f>
        <v>16911.340000000004</v>
      </c>
      <c r="L1169">
        <v>1950</v>
      </c>
      <c r="M1169">
        <f>ROUNDUP(K1169*3.25%,0)</f>
        <v>550</v>
      </c>
      <c r="N1169">
        <f>IF(G1169="CATEGORY II",38,IF(G1169="CATEGORY III",39,37))*26</f>
        <v>962</v>
      </c>
      <c r="O1169" s="1">
        <f>SUM(K1169:N1169)</f>
        <v>20373.340000000004</v>
      </c>
      <c r="P1169">
        <v>0</v>
      </c>
      <c r="Q1169" s="1">
        <f>P1169+O1169</f>
        <v>20373.340000000004</v>
      </c>
      <c r="S1169" s="1">
        <f>O1169/26</f>
        <v>783.5900000000001</v>
      </c>
      <c r="T1169" s="1">
        <f>K1169/26/8*2</f>
        <v>162.6090384615385</v>
      </c>
    </row>
    <row r="1170">
      <c r="A1170" t="str">
        <f>LEFT(B1170,2)</f>
        <v>SR</v>
      </c>
      <c r="B1170" t="str">
        <v>SR1549</v>
      </c>
      <c r="C1170" t="str">
        <v>ANNAVI MUTHU</v>
      </c>
      <c r="D1170" t="str">
        <f>IF(E1170="PRODUCTION","DIRECT","INDIRECT")</f>
        <v>INDIRECT</v>
      </c>
      <c r="E1170" t="str">
        <v>OJT</v>
      </c>
      <c r="F1170" t="str">
        <v>TYRE BUILDING-P2</v>
      </c>
      <c r="G1170" t="str">
        <v>CATEGORY I</v>
      </c>
      <c r="H1170">
        <v>8693.12</v>
      </c>
      <c r="I1170">
        <v>7750.340000000001</v>
      </c>
      <c r="J1170">
        <v>467.88</v>
      </c>
      <c r="K1170" s="1">
        <f>SUM(H1170:J1170)</f>
        <v>16911.340000000004</v>
      </c>
      <c r="L1170">
        <v>1950</v>
      </c>
      <c r="M1170">
        <f>ROUNDUP(K1170*3.25%,0)</f>
        <v>550</v>
      </c>
      <c r="N1170">
        <f>IF(G1170="CATEGORY II",38,IF(G1170="CATEGORY III",39,37))*26</f>
        <v>962</v>
      </c>
      <c r="O1170" s="1">
        <f>SUM(K1170:N1170)</f>
        <v>20373.340000000004</v>
      </c>
      <c r="P1170">
        <v>0</v>
      </c>
      <c r="Q1170" s="1">
        <f>P1170+O1170</f>
        <v>20373.340000000004</v>
      </c>
      <c r="S1170" s="1">
        <f>O1170/26</f>
        <v>783.5900000000001</v>
      </c>
      <c r="T1170" s="1">
        <f>K1170/26/8*2</f>
        <v>162.6090384615385</v>
      </c>
    </row>
    <row r="1171">
      <c r="A1171" t="str">
        <f>LEFT(B1171,2)</f>
        <v>SR</v>
      </c>
      <c r="B1171" t="str">
        <v>SR1552</v>
      </c>
      <c r="C1171" t="str">
        <v>ESAKKI SELVAM C</v>
      </c>
      <c r="D1171" t="str">
        <f>IF(E1171="PRODUCTION","DIRECT","INDIRECT")</f>
        <v>INDIRECT</v>
      </c>
      <c r="E1171" t="str">
        <v>OJT</v>
      </c>
      <c r="F1171" t="str">
        <v>TYRE BUILDING-P2</v>
      </c>
      <c r="G1171" t="str">
        <v>CATEGORY I</v>
      </c>
      <c r="H1171">
        <v>8693.12</v>
      </c>
      <c r="I1171">
        <v>7750.340000000001</v>
      </c>
      <c r="J1171">
        <v>467.88</v>
      </c>
      <c r="K1171" s="1">
        <f>SUM(H1171:J1171)</f>
        <v>16911.340000000004</v>
      </c>
      <c r="L1171">
        <v>1950</v>
      </c>
      <c r="M1171">
        <f>ROUNDUP(K1171*3.25%,0)</f>
        <v>550</v>
      </c>
      <c r="N1171">
        <f>IF(G1171="CATEGORY II",38,IF(G1171="CATEGORY III",39,37))*26</f>
        <v>962</v>
      </c>
      <c r="O1171" s="1">
        <f>SUM(K1171:N1171)</f>
        <v>20373.340000000004</v>
      </c>
      <c r="P1171">
        <v>0</v>
      </c>
      <c r="Q1171" s="1">
        <f>P1171+O1171</f>
        <v>20373.340000000004</v>
      </c>
      <c r="S1171" s="1">
        <f>O1171/26</f>
        <v>783.5900000000001</v>
      </c>
      <c r="T1171" s="1">
        <f>K1171/26/8*2</f>
        <v>162.6090384615385</v>
      </c>
    </row>
    <row r="1172">
      <c r="A1172" t="str">
        <f>LEFT(B1172,2)</f>
        <v>SR</v>
      </c>
      <c r="B1172" t="str">
        <v>SR1553</v>
      </c>
      <c r="C1172" t="str">
        <v>THIRUMOORTHY K</v>
      </c>
      <c r="D1172" t="str">
        <f>IF(E1172="PRODUCTION","DIRECT","INDIRECT")</f>
        <v>INDIRECT</v>
      </c>
      <c r="E1172" t="str">
        <v>OJT</v>
      </c>
      <c r="F1172" t="str">
        <v>BIAS MARANGONI&amp;BESTRY</v>
      </c>
      <c r="G1172" t="str">
        <v>CATEGORY I</v>
      </c>
      <c r="H1172">
        <v>8693.12</v>
      </c>
      <c r="I1172">
        <v>7750.340000000001</v>
      </c>
      <c r="J1172">
        <v>467.88</v>
      </c>
      <c r="K1172" s="1">
        <f>SUM(H1172:J1172)</f>
        <v>16911.340000000004</v>
      </c>
      <c r="L1172">
        <v>1950</v>
      </c>
      <c r="M1172">
        <f>ROUNDUP(K1172*3.25%,0)</f>
        <v>550</v>
      </c>
      <c r="N1172">
        <f>IF(G1172="CATEGORY II",38,IF(G1172="CATEGORY III",39,37))*26</f>
        <v>962</v>
      </c>
      <c r="O1172" s="1">
        <f>SUM(K1172:N1172)</f>
        <v>20373.340000000004</v>
      </c>
      <c r="P1172">
        <v>0</v>
      </c>
      <c r="Q1172" s="1">
        <f>P1172+O1172</f>
        <v>20373.340000000004</v>
      </c>
      <c r="S1172" s="1">
        <f>O1172/26</f>
        <v>783.5900000000001</v>
      </c>
      <c r="T1172" s="1">
        <f>K1172/26/8*2</f>
        <v>162.6090384615385</v>
      </c>
    </row>
    <row r="1173">
      <c r="A1173" t="str">
        <f>LEFT(B1173,2)</f>
        <v>SR</v>
      </c>
      <c r="B1173" t="str">
        <v>SR1555</v>
      </c>
      <c r="C1173" t="str">
        <v>KALAI SELVAN C</v>
      </c>
      <c r="D1173" t="str">
        <f>IF(E1173="PRODUCTION","DIRECT","INDIRECT")</f>
        <v>INDIRECT</v>
      </c>
      <c r="E1173" t="str">
        <v>ENGINEERING</v>
      </c>
      <c r="F1173" t="str">
        <v>TBM - DC Preparation</v>
      </c>
      <c r="G1173" t="str">
        <v>CATEGORY I</v>
      </c>
      <c r="H1173">
        <v>8693.12</v>
      </c>
      <c r="I1173">
        <v>7750.340000000001</v>
      </c>
      <c r="J1173">
        <v>467.88</v>
      </c>
      <c r="K1173" s="1">
        <f>SUM(H1173:J1173)</f>
        <v>16911.340000000004</v>
      </c>
      <c r="L1173">
        <v>1950</v>
      </c>
      <c r="M1173">
        <f>ROUNDUP(K1173*3.25%,0)</f>
        <v>550</v>
      </c>
      <c r="N1173">
        <f>IF(G1173="CATEGORY II",38,IF(G1173="CATEGORY III",39,37))*26</f>
        <v>962</v>
      </c>
      <c r="O1173" s="1">
        <f>SUM(K1173:N1173)</f>
        <v>20373.340000000004</v>
      </c>
      <c r="P1173">
        <v>0</v>
      </c>
      <c r="Q1173" s="1">
        <f>P1173+O1173</f>
        <v>20373.340000000004</v>
      </c>
      <c r="S1173" s="1">
        <f>O1173/26</f>
        <v>783.5900000000001</v>
      </c>
      <c r="T1173" s="1">
        <f>K1173/26/8*2</f>
        <v>162.6090384615385</v>
      </c>
    </row>
    <row r="1174">
      <c r="A1174" t="str">
        <f>LEFT(B1174,2)</f>
        <v>SR</v>
      </c>
      <c r="B1174" t="str">
        <v>SR1557</v>
      </c>
      <c r="C1174" t="str">
        <v>SURESHKUMAR</v>
      </c>
      <c r="D1174" t="str">
        <f>IF(E1174="PRODUCTION","DIRECT","INDIRECT")</f>
        <v>INDIRECT</v>
      </c>
      <c r="E1174" t="str">
        <v>OJT</v>
      </c>
      <c r="F1174" t="str">
        <v>TYRE BUILDING-P2</v>
      </c>
      <c r="G1174" t="str">
        <v>CATEGORY I</v>
      </c>
      <c r="H1174">
        <v>8693.12</v>
      </c>
      <c r="I1174">
        <v>7750.340000000001</v>
      </c>
      <c r="J1174">
        <v>467.88</v>
      </c>
      <c r="K1174" s="1">
        <f>SUM(H1174:J1174)</f>
        <v>16911.340000000004</v>
      </c>
      <c r="L1174">
        <v>1950</v>
      </c>
      <c r="M1174">
        <f>ROUNDUP(K1174*3.25%,0)</f>
        <v>550</v>
      </c>
      <c r="N1174">
        <f>IF(G1174="CATEGORY II",38,IF(G1174="CATEGORY III",39,37))*26</f>
        <v>962</v>
      </c>
      <c r="O1174" s="1">
        <f>SUM(K1174:N1174)</f>
        <v>20373.340000000004</v>
      </c>
      <c r="P1174">
        <v>0</v>
      </c>
      <c r="Q1174" s="1">
        <f>P1174+O1174</f>
        <v>20373.340000000004</v>
      </c>
      <c r="S1174" s="1">
        <f>O1174/26</f>
        <v>783.5900000000001</v>
      </c>
      <c r="T1174" s="1">
        <f>K1174/26/8*2</f>
        <v>162.6090384615385</v>
      </c>
    </row>
    <row r="1175">
      <c r="A1175" t="str">
        <f>LEFT(B1175,2)</f>
        <v>SR</v>
      </c>
      <c r="B1175" t="str">
        <v>SR1561</v>
      </c>
      <c r="C1175" t="str">
        <v>SELVAKUMAR V</v>
      </c>
      <c r="D1175" t="str">
        <f>IF(E1175="PRODUCTION","DIRECT","INDIRECT")</f>
        <v>INDIRECT</v>
      </c>
      <c r="E1175" t="str">
        <v>QUALITY CONTROL</v>
      </c>
      <c r="F1175" t="str">
        <v>Ware House QA</v>
      </c>
      <c r="G1175" t="str">
        <v>CATEGORY I</v>
      </c>
      <c r="H1175">
        <v>8693.12</v>
      </c>
      <c r="I1175">
        <v>7750.340000000001</v>
      </c>
      <c r="J1175">
        <v>467.88</v>
      </c>
      <c r="K1175" s="1">
        <f>SUM(H1175:J1175)</f>
        <v>16911.340000000004</v>
      </c>
      <c r="L1175">
        <v>1950</v>
      </c>
      <c r="M1175">
        <f>ROUNDUP(K1175*3.25%,0)</f>
        <v>550</v>
      </c>
      <c r="N1175">
        <f>IF(G1175="CATEGORY II",38,IF(G1175="CATEGORY III",39,37))*26</f>
        <v>962</v>
      </c>
      <c r="O1175" s="1">
        <f>SUM(K1175:N1175)</f>
        <v>20373.340000000004</v>
      </c>
      <c r="P1175">
        <v>0</v>
      </c>
      <c r="Q1175" s="1">
        <f>P1175+O1175</f>
        <v>20373.340000000004</v>
      </c>
      <c r="S1175" s="1">
        <f>O1175/26</f>
        <v>783.5900000000001</v>
      </c>
      <c r="T1175" s="1">
        <f>K1175/26/8*2</f>
        <v>162.6090384615385</v>
      </c>
    </row>
    <row r="1176">
      <c r="A1176" t="str">
        <f>LEFT(B1176,2)</f>
        <v>SR</v>
      </c>
      <c r="B1176" t="str">
        <v>SR1563</v>
      </c>
      <c r="C1176" t="str">
        <v>MAYIL KANNAN D</v>
      </c>
      <c r="D1176" t="str">
        <f>IF(E1176="PRODUCTION","DIRECT","INDIRECT")</f>
        <v>INDIRECT</v>
      </c>
      <c r="E1176" t="str">
        <v>OJT</v>
      </c>
      <c r="F1176" t="str">
        <v>LINER DRESSING</v>
      </c>
      <c r="G1176" t="str">
        <v>CATEGORY I</v>
      </c>
      <c r="H1176">
        <v>8693.12</v>
      </c>
      <c r="I1176">
        <v>7750.340000000001</v>
      </c>
      <c r="J1176">
        <v>467.88</v>
      </c>
      <c r="K1176" s="1">
        <f>SUM(H1176:J1176)</f>
        <v>16911.340000000004</v>
      </c>
      <c r="L1176">
        <v>1950</v>
      </c>
      <c r="M1176">
        <f>ROUNDUP(K1176*3.25%,0)</f>
        <v>550</v>
      </c>
      <c r="N1176">
        <f>IF(G1176="CATEGORY II",38,IF(G1176="CATEGORY III",39,37))*26</f>
        <v>962</v>
      </c>
      <c r="O1176" s="1">
        <f>SUM(K1176:N1176)</f>
        <v>20373.340000000004</v>
      </c>
      <c r="P1176">
        <v>0</v>
      </c>
      <c r="Q1176" s="1">
        <f>P1176+O1176</f>
        <v>20373.340000000004</v>
      </c>
      <c r="S1176" s="1">
        <f>O1176/26</f>
        <v>783.5900000000001</v>
      </c>
      <c r="T1176" s="1">
        <f>K1176/26/8*2</f>
        <v>162.6090384615385</v>
      </c>
    </row>
    <row r="1177">
      <c r="A1177" t="str">
        <f>LEFT(B1177,2)</f>
        <v>SR</v>
      </c>
      <c r="B1177" t="str">
        <v>SR1564</v>
      </c>
      <c r="C1177" t="str">
        <v>MATHIYALAGAN C</v>
      </c>
      <c r="D1177" t="str">
        <f>IF(E1177="PRODUCTION","DIRECT","INDIRECT")</f>
        <v>INDIRECT</v>
      </c>
      <c r="E1177" t="str">
        <v>OJT</v>
      </c>
      <c r="F1177" t="str">
        <v>TYRE BUILDING-P3</v>
      </c>
      <c r="G1177" t="str">
        <v>CATEGORY I</v>
      </c>
      <c r="H1177">
        <v>8693.12</v>
      </c>
      <c r="I1177">
        <v>7750.340000000001</v>
      </c>
      <c r="J1177">
        <v>467.88</v>
      </c>
      <c r="K1177" s="1">
        <f>SUM(H1177:J1177)</f>
        <v>16911.340000000004</v>
      </c>
      <c r="L1177">
        <v>1950</v>
      </c>
      <c r="M1177">
        <f>ROUNDUP(K1177*3.25%,0)</f>
        <v>550</v>
      </c>
      <c r="N1177">
        <f>IF(G1177="CATEGORY II",38,IF(G1177="CATEGORY III",39,37))*26</f>
        <v>962</v>
      </c>
      <c r="O1177" s="1">
        <f>SUM(K1177:N1177)</f>
        <v>20373.340000000004</v>
      </c>
      <c r="P1177">
        <v>0</v>
      </c>
      <c r="Q1177" s="1">
        <f>P1177+O1177</f>
        <v>20373.340000000004</v>
      </c>
      <c r="S1177" s="1">
        <f>O1177/26</f>
        <v>783.5900000000001</v>
      </c>
      <c r="T1177" s="1">
        <f>K1177/26/8*2</f>
        <v>162.6090384615385</v>
      </c>
    </row>
    <row r="1178">
      <c r="A1178" t="str">
        <f>LEFT(B1178,2)</f>
        <v>SR</v>
      </c>
      <c r="B1178" t="str">
        <v>SR1568</v>
      </c>
      <c r="C1178" t="str">
        <v>SIVAM S</v>
      </c>
      <c r="D1178" t="str">
        <f>IF(E1178="PRODUCTION","DIRECT","INDIRECT")</f>
        <v>INDIRECT</v>
      </c>
      <c r="E1178" t="str">
        <v>QUALITY CONTROL</v>
      </c>
      <c r="F1178" t="str">
        <v>Final Finish QA</v>
      </c>
      <c r="G1178" t="str">
        <v>CATEGORY I</v>
      </c>
      <c r="H1178">
        <v>8693.12</v>
      </c>
      <c r="I1178">
        <v>7750.340000000001</v>
      </c>
      <c r="J1178">
        <v>467.88</v>
      </c>
      <c r="K1178" s="1">
        <f>SUM(H1178:J1178)</f>
        <v>16911.340000000004</v>
      </c>
      <c r="L1178">
        <v>1950</v>
      </c>
      <c r="M1178">
        <f>ROUNDUP(K1178*3.25%,0)</f>
        <v>550</v>
      </c>
      <c r="N1178">
        <f>IF(G1178="CATEGORY II",38,IF(G1178="CATEGORY III",39,37))*26</f>
        <v>962</v>
      </c>
      <c r="O1178" s="1">
        <f>SUM(K1178:N1178)</f>
        <v>20373.340000000004</v>
      </c>
      <c r="P1178">
        <v>0</v>
      </c>
      <c r="Q1178" s="1">
        <f>P1178+O1178</f>
        <v>20373.340000000004</v>
      </c>
      <c r="S1178" s="1">
        <f>O1178/26</f>
        <v>783.5900000000001</v>
      </c>
      <c r="T1178" s="1">
        <f>K1178/26/8*2</f>
        <v>162.6090384615385</v>
      </c>
    </row>
    <row r="1179">
      <c r="A1179" t="str">
        <f>LEFT(B1179,2)</f>
        <v>SR</v>
      </c>
      <c r="B1179" t="str">
        <v>SR1573</v>
      </c>
      <c r="C1179" t="str">
        <v>VIGNESH L</v>
      </c>
      <c r="D1179" t="str">
        <f>IF(E1179="PRODUCTION","DIRECT","INDIRECT")</f>
        <v>INDIRECT</v>
      </c>
      <c r="E1179" t="str">
        <v>OJT</v>
      </c>
      <c r="F1179" t="str">
        <v>EXTRUDER</v>
      </c>
      <c r="G1179" t="str">
        <v>CATEGORY I</v>
      </c>
      <c r="H1179">
        <v>8693.12</v>
      </c>
      <c r="I1179">
        <v>7750.340000000001</v>
      </c>
      <c r="J1179">
        <v>467.88</v>
      </c>
      <c r="K1179" s="1">
        <f>SUM(H1179:J1179)</f>
        <v>16911.340000000004</v>
      </c>
      <c r="L1179">
        <v>1950</v>
      </c>
      <c r="M1179">
        <f>ROUNDUP(K1179*3.25%,0)</f>
        <v>550</v>
      </c>
      <c r="N1179">
        <f>IF(G1179="CATEGORY II",38,IF(G1179="CATEGORY III",39,37))*26</f>
        <v>962</v>
      </c>
      <c r="O1179" s="1">
        <f>SUM(K1179:N1179)</f>
        <v>20373.340000000004</v>
      </c>
      <c r="P1179">
        <v>0</v>
      </c>
      <c r="Q1179" s="1">
        <f>P1179+O1179</f>
        <v>20373.340000000004</v>
      </c>
      <c r="S1179" s="1">
        <f>O1179/26</f>
        <v>783.5900000000001</v>
      </c>
      <c r="T1179" s="1">
        <f>K1179/26/8*2</f>
        <v>162.6090384615385</v>
      </c>
    </row>
    <row r="1180">
      <c r="A1180" t="str">
        <f>LEFT(B1180,2)</f>
        <v>SR</v>
      </c>
      <c r="B1180" t="str">
        <v>SR1574</v>
      </c>
      <c r="C1180" t="str">
        <v>BALAN B</v>
      </c>
      <c r="D1180" t="str">
        <f>IF(E1180="PRODUCTION","DIRECT","INDIRECT")</f>
        <v>INDIRECT</v>
      </c>
      <c r="E1180" t="str">
        <v>OJT</v>
      </c>
      <c r="F1180" t="str">
        <v>TYRE BUILDING-P3</v>
      </c>
      <c r="G1180" t="str">
        <v>CATEGORY I</v>
      </c>
      <c r="H1180">
        <v>8693.12</v>
      </c>
      <c r="I1180">
        <v>7750.340000000001</v>
      </c>
      <c r="J1180">
        <v>467.88</v>
      </c>
      <c r="K1180" s="1">
        <f>SUM(H1180:J1180)</f>
        <v>16911.340000000004</v>
      </c>
      <c r="L1180">
        <v>1950</v>
      </c>
      <c r="M1180">
        <f>ROUNDUP(K1180*3.25%,0)</f>
        <v>550</v>
      </c>
      <c r="N1180">
        <f>IF(G1180="CATEGORY II",38,IF(G1180="CATEGORY III",39,37))*26</f>
        <v>962</v>
      </c>
      <c r="O1180" s="1">
        <f>SUM(K1180:N1180)</f>
        <v>20373.340000000004</v>
      </c>
      <c r="P1180">
        <v>0</v>
      </c>
      <c r="Q1180" s="1">
        <f>P1180+O1180</f>
        <v>20373.340000000004</v>
      </c>
      <c r="S1180" s="1">
        <f>O1180/26</f>
        <v>783.5900000000001</v>
      </c>
      <c r="T1180" s="1">
        <f>K1180/26/8*2</f>
        <v>162.6090384615385</v>
      </c>
    </row>
    <row r="1181">
      <c r="A1181" t="str">
        <f>LEFT(B1181,2)</f>
        <v>SR</v>
      </c>
      <c r="B1181" t="str">
        <v>SR1575</v>
      </c>
      <c r="C1181" t="str">
        <v>JEYA PRAKASH A</v>
      </c>
      <c r="D1181" t="str">
        <f>IF(E1181="PRODUCTION","DIRECT","INDIRECT")</f>
        <v>INDIRECT</v>
      </c>
      <c r="E1181" t="str">
        <v>OJT</v>
      </c>
      <c r="F1181" t="str">
        <v>TYRE BUILDING-P3</v>
      </c>
      <c r="G1181" t="str">
        <v>CATEGORY I</v>
      </c>
      <c r="H1181">
        <v>8693.12</v>
      </c>
      <c r="I1181">
        <v>7750.340000000001</v>
      </c>
      <c r="J1181">
        <v>467.88</v>
      </c>
      <c r="K1181" s="1">
        <f>SUM(H1181:J1181)</f>
        <v>16911.340000000004</v>
      </c>
      <c r="L1181">
        <v>1950</v>
      </c>
      <c r="M1181">
        <f>ROUNDUP(K1181*3.25%,0)</f>
        <v>550</v>
      </c>
      <c r="N1181">
        <f>IF(G1181="CATEGORY II",38,IF(G1181="CATEGORY III",39,37))*26</f>
        <v>962</v>
      </c>
      <c r="O1181" s="1">
        <f>SUM(K1181:N1181)</f>
        <v>20373.340000000004</v>
      </c>
      <c r="P1181">
        <v>0</v>
      </c>
      <c r="Q1181" s="1">
        <f>P1181+O1181</f>
        <v>20373.340000000004</v>
      </c>
      <c r="S1181" s="1">
        <f>O1181/26</f>
        <v>783.5900000000001</v>
      </c>
      <c r="T1181" s="1">
        <f>K1181/26/8*2</f>
        <v>162.6090384615385</v>
      </c>
    </row>
    <row r="1182">
      <c r="A1182" t="str">
        <f>LEFT(B1182,2)</f>
        <v>SR</v>
      </c>
      <c r="B1182" t="str">
        <v>SR1578</v>
      </c>
      <c r="C1182" t="str">
        <v>SIVALINGAM K</v>
      </c>
      <c r="D1182" t="str">
        <f>IF(E1182="PRODUCTION","DIRECT","INDIRECT")</f>
        <v>INDIRECT</v>
      </c>
      <c r="E1182" t="str">
        <v>ENGINEERING</v>
      </c>
      <c r="F1182" t="str">
        <v>TBM - DC Preparation</v>
      </c>
      <c r="G1182" t="str">
        <v>CATEGORY I</v>
      </c>
      <c r="H1182">
        <v>8693.12</v>
      </c>
      <c r="I1182">
        <v>7750.340000000001</v>
      </c>
      <c r="J1182">
        <v>467.88</v>
      </c>
      <c r="K1182" s="1">
        <f>SUM(H1182:J1182)</f>
        <v>16911.340000000004</v>
      </c>
      <c r="L1182">
        <v>1950</v>
      </c>
      <c r="M1182">
        <f>ROUNDUP(K1182*3.25%,0)</f>
        <v>550</v>
      </c>
      <c r="N1182">
        <f>IF(G1182="CATEGORY II",38,IF(G1182="CATEGORY III",39,37))*26</f>
        <v>962</v>
      </c>
      <c r="O1182" s="1">
        <f>SUM(K1182:N1182)</f>
        <v>20373.340000000004</v>
      </c>
      <c r="P1182">
        <v>0</v>
      </c>
      <c r="Q1182" s="1">
        <f>P1182+O1182</f>
        <v>20373.340000000004</v>
      </c>
      <c r="S1182" s="1">
        <f>O1182/26</f>
        <v>783.5900000000001</v>
      </c>
      <c r="T1182" s="1">
        <f>K1182/26/8*2</f>
        <v>162.6090384615385</v>
      </c>
    </row>
    <row r="1183">
      <c r="A1183" t="str">
        <f>LEFT(B1183,2)</f>
        <v>SR</v>
      </c>
      <c r="B1183" t="str">
        <v>SR1579</v>
      </c>
      <c r="C1183" t="str">
        <v>MATHESHBABU M</v>
      </c>
      <c r="D1183" t="str">
        <f>IF(E1183="PRODUCTION","DIRECT","INDIRECT")</f>
        <v>INDIRECT</v>
      </c>
      <c r="E1183" t="str">
        <v>ENGINEERING</v>
      </c>
      <c r="F1183" t="str">
        <v>TBM - DC Preparation</v>
      </c>
      <c r="G1183" t="str">
        <v>CATEGORY I</v>
      </c>
      <c r="H1183">
        <v>8693.12</v>
      </c>
      <c r="I1183">
        <v>7750.340000000001</v>
      </c>
      <c r="J1183">
        <v>467.88</v>
      </c>
      <c r="K1183" s="1">
        <f>SUM(H1183:J1183)</f>
        <v>16911.340000000004</v>
      </c>
      <c r="L1183">
        <v>1950</v>
      </c>
      <c r="M1183">
        <f>ROUNDUP(K1183*3.25%,0)</f>
        <v>550</v>
      </c>
      <c r="N1183">
        <f>IF(G1183="CATEGORY II",38,IF(G1183="CATEGORY III",39,37))*26</f>
        <v>962</v>
      </c>
      <c r="O1183" s="1">
        <f>SUM(K1183:N1183)</f>
        <v>20373.340000000004</v>
      </c>
      <c r="P1183">
        <v>0</v>
      </c>
      <c r="Q1183" s="1">
        <f>P1183+O1183</f>
        <v>20373.340000000004</v>
      </c>
      <c r="S1183" s="1">
        <f>O1183/26</f>
        <v>783.5900000000001</v>
      </c>
      <c r="T1183" s="1">
        <f>K1183/26/8*2</f>
        <v>162.6090384615385</v>
      </c>
    </row>
    <row r="1184">
      <c r="A1184" t="str">
        <f>LEFT(B1184,2)</f>
        <v>SR</v>
      </c>
      <c r="B1184" t="str">
        <v>SR1580</v>
      </c>
      <c r="C1184" t="str">
        <v>NELSAN</v>
      </c>
      <c r="D1184" t="str">
        <f>IF(E1184="PRODUCTION","DIRECT","INDIRECT")</f>
        <v>INDIRECT</v>
      </c>
      <c r="E1184" t="str">
        <v>OJT</v>
      </c>
      <c r="F1184" t="str">
        <v>STEELASTIC</v>
      </c>
      <c r="G1184" t="str">
        <v>CATEGORY I</v>
      </c>
      <c r="H1184">
        <v>8693.12</v>
      </c>
      <c r="I1184">
        <v>7750.340000000001</v>
      </c>
      <c r="J1184">
        <v>467.88</v>
      </c>
      <c r="K1184" s="1">
        <f>SUM(H1184:J1184)</f>
        <v>16911.340000000004</v>
      </c>
      <c r="L1184">
        <v>1950</v>
      </c>
      <c r="M1184">
        <f>ROUNDUP(K1184*3.25%,0)</f>
        <v>550</v>
      </c>
      <c r="N1184">
        <f>IF(G1184="CATEGORY II",38,IF(G1184="CATEGORY III",39,37))*26</f>
        <v>962</v>
      </c>
      <c r="O1184" s="1">
        <f>SUM(K1184:N1184)</f>
        <v>20373.340000000004</v>
      </c>
      <c r="P1184">
        <v>0</v>
      </c>
      <c r="Q1184" s="1">
        <f>P1184+O1184</f>
        <v>20373.340000000004</v>
      </c>
      <c r="S1184" s="1">
        <f>O1184/26</f>
        <v>783.5900000000001</v>
      </c>
      <c r="T1184" s="1">
        <f>K1184/26/8*2</f>
        <v>162.6090384615385</v>
      </c>
    </row>
    <row r="1185">
      <c r="A1185" t="str">
        <f>LEFT(B1185,2)</f>
        <v>SR</v>
      </c>
      <c r="B1185" t="str">
        <v>SR1583</v>
      </c>
      <c r="C1185" t="str">
        <v>ESAKKI MAHARAJA P</v>
      </c>
      <c r="D1185" t="str">
        <f>IF(E1185="PRODUCTION","DIRECT","INDIRECT")</f>
        <v>INDIRECT</v>
      </c>
      <c r="E1185" t="str">
        <v>ENGINEERING</v>
      </c>
      <c r="F1185" t="str">
        <v>TBM - DC Preparation</v>
      </c>
      <c r="G1185" t="str">
        <v>CATEGORY I</v>
      </c>
      <c r="H1185">
        <v>8693.12</v>
      </c>
      <c r="I1185">
        <v>7750.340000000001</v>
      </c>
      <c r="J1185">
        <v>467.88</v>
      </c>
      <c r="K1185" s="1">
        <f>SUM(H1185:J1185)</f>
        <v>16911.340000000004</v>
      </c>
      <c r="L1185">
        <v>1950</v>
      </c>
      <c r="M1185">
        <f>ROUNDUP(K1185*3.25%,0)</f>
        <v>550</v>
      </c>
      <c r="N1185">
        <f>IF(G1185="CATEGORY II",38,IF(G1185="CATEGORY III",39,37))*26</f>
        <v>962</v>
      </c>
      <c r="O1185" s="1">
        <f>SUM(K1185:N1185)</f>
        <v>20373.340000000004</v>
      </c>
      <c r="P1185">
        <v>0</v>
      </c>
      <c r="Q1185" s="1">
        <f>P1185+O1185</f>
        <v>20373.340000000004</v>
      </c>
      <c r="S1185" s="1">
        <f>O1185/26</f>
        <v>783.5900000000001</v>
      </c>
      <c r="T1185" s="1">
        <f>K1185/26/8*2</f>
        <v>162.6090384615385</v>
      </c>
    </row>
    <row r="1186">
      <c r="A1186" t="str">
        <f>LEFT(B1186,2)</f>
        <v>SR</v>
      </c>
      <c r="B1186" t="str">
        <v>SR1584</v>
      </c>
      <c r="C1186" t="str">
        <v>VINOTH SAGAR S</v>
      </c>
      <c r="D1186" t="str">
        <f>IF(E1186="PRODUCTION","DIRECT","INDIRECT")</f>
        <v>INDIRECT</v>
      </c>
      <c r="E1186" t="str">
        <v>OJT</v>
      </c>
      <c r="F1186" t="str">
        <v>BAND BUILDING-P3</v>
      </c>
      <c r="G1186" t="str">
        <v>CATEGORY I</v>
      </c>
      <c r="H1186">
        <v>8693.12</v>
      </c>
      <c r="I1186">
        <v>7750.340000000001</v>
      </c>
      <c r="J1186">
        <v>467.88</v>
      </c>
      <c r="K1186" s="1">
        <f>SUM(H1186:J1186)</f>
        <v>16911.340000000004</v>
      </c>
      <c r="L1186">
        <v>1950</v>
      </c>
      <c r="M1186">
        <f>ROUNDUP(K1186*3.25%,0)</f>
        <v>550</v>
      </c>
      <c r="N1186">
        <f>IF(G1186="CATEGORY II",38,IF(G1186="CATEGORY III",39,37))*26</f>
        <v>962</v>
      </c>
      <c r="O1186" s="1">
        <f>SUM(K1186:N1186)</f>
        <v>20373.340000000004</v>
      </c>
      <c r="P1186">
        <v>0</v>
      </c>
      <c r="Q1186" s="1">
        <f>P1186+O1186</f>
        <v>20373.340000000004</v>
      </c>
      <c r="S1186" s="1">
        <f>O1186/26</f>
        <v>783.5900000000001</v>
      </c>
      <c r="T1186" s="1">
        <f>K1186/26/8*2</f>
        <v>162.6090384615385</v>
      </c>
    </row>
    <row r="1187">
      <c r="A1187" t="str">
        <f>LEFT(B1187,2)</f>
        <v>SR</v>
      </c>
      <c r="B1187" t="str">
        <v>SR1586</v>
      </c>
      <c r="C1187" t="str">
        <v>ARUNACHALAM M</v>
      </c>
      <c r="D1187" t="str">
        <f>IF(E1187="PRODUCTION","DIRECT","INDIRECT")</f>
        <v>INDIRECT</v>
      </c>
      <c r="E1187" t="str">
        <v>ENGINEERING</v>
      </c>
      <c r="F1187" t="str">
        <v>TBM - DC Preparation</v>
      </c>
      <c r="G1187" t="str">
        <v>CATEGORY I</v>
      </c>
      <c r="H1187">
        <v>8693.12</v>
      </c>
      <c r="I1187">
        <v>7750.340000000001</v>
      </c>
      <c r="J1187">
        <v>467.88</v>
      </c>
      <c r="K1187" s="1">
        <f>SUM(H1187:J1187)</f>
        <v>16911.340000000004</v>
      </c>
      <c r="L1187">
        <v>1950</v>
      </c>
      <c r="M1187">
        <f>ROUNDUP(K1187*3.25%,0)</f>
        <v>550</v>
      </c>
      <c r="N1187">
        <f>IF(G1187="CATEGORY II",38,IF(G1187="CATEGORY III",39,37))*26</f>
        <v>962</v>
      </c>
      <c r="O1187" s="1">
        <f>SUM(K1187:N1187)</f>
        <v>20373.340000000004</v>
      </c>
      <c r="P1187">
        <v>0</v>
      </c>
      <c r="Q1187" s="1">
        <f>P1187+O1187</f>
        <v>20373.340000000004</v>
      </c>
      <c r="S1187" s="1">
        <f>O1187/26</f>
        <v>783.5900000000001</v>
      </c>
      <c r="T1187" s="1">
        <f>K1187/26/8*2</f>
        <v>162.6090384615385</v>
      </c>
    </row>
    <row r="1188">
      <c r="A1188" t="str">
        <f>LEFT(B1188,2)</f>
        <v>SR</v>
      </c>
      <c r="B1188" t="str">
        <v>SR1587</v>
      </c>
      <c r="C1188" t="str">
        <v>PETCHI MUTHU G</v>
      </c>
      <c r="D1188" t="str">
        <f>IF(E1188="PRODUCTION","DIRECT","INDIRECT")</f>
        <v>INDIRECT</v>
      </c>
      <c r="E1188" t="str">
        <v>TECHNICAL</v>
      </c>
      <c r="F1188" t="str">
        <v>NPD - TYRE TESTING LAB</v>
      </c>
      <c r="G1188" t="str">
        <v>CATEGORY I</v>
      </c>
      <c r="H1188">
        <v>8693.12</v>
      </c>
      <c r="I1188">
        <v>7750.340000000001</v>
      </c>
      <c r="J1188">
        <v>467.88</v>
      </c>
      <c r="K1188" s="1">
        <f>SUM(H1188:J1188)</f>
        <v>16911.340000000004</v>
      </c>
      <c r="L1188">
        <v>1950</v>
      </c>
      <c r="M1188">
        <f>ROUNDUP(K1188*3.25%,0)</f>
        <v>550</v>
      </c>
      <c r="N1188">
        <f>IF(G1188="CATEGORY II",38,IF(G1188="CATEGORY III",39,37))*26</f>
        <v>962</v>
      </c>
      <c r="O1188" s="1">
        <f>SUM(K1188:N1188)</f>
        <v>20373.340000000004</v>
      </c>
      <c r="P1188">
        <v>0</v>
      </c>
      <c r="Q1188" s="1">
        <f>P1188+O1188</f>
        <v>20373.340000000004</v>
      </c>
      <c r="S1188" s="1">
        <f>O1188/26</f>
        <v>783.5900000000001</v>
      </c>
      <c r="T1188" s="1">
        <f>K1188/26/8*2</f>
        <v>162.6090384615385</v>
      </c>
    </row>
    <row r="1189">
      <c r="A1189" t="str">
        <f>LEFT(B1189,2)</f>
        <v>SR</v>
      </c>
      <c r="B1189" t="str">
        <v>SR1588</v>
      </c>
      <c r="C1189" t="str">
        <v>BHARATHI RAJA S</v>
      </c>
      <c r="D1189" t="str">
        <f>IF(E1189="PRODUCTION","DIRECT","INDIRECT")</f>
        <v>INDIRECT</v>
      </c>
      <c r="E1189" t="str">
        <v>OJT</v>
      </c>
      <c r="F1189" t="str">
        <v>SOLID TYRE</v>
      </c>
      <c r="G1189" t="str">
        <v>CATEGORY I</v>
      </c>
      <c r="H1189">
        <v>8693.12</v>
      </c>
      <c r="I1189">
        <v>7750.340000000001</v>
      </c>
      <c r="J1189">
        <v>467.88</v>
      </c>
      <c r="K1189" s="1">
        <f>SUM(H1189:J1189)</f>
        <v>16911.340000000004</v>
      </c>
      <c r="L1189">
        <v>1950</v>
      </c>
      <c r="M1189">
        <f>ROUNDUP(K1189*3.25%,0)</f>
        <v>550</v>
      </c>
      <c r="N1189">
        <f>IF(G1189="CATEGORY II",38,IF(G1189="CATEGORY III",39,37))*26</f>
        <v>962</v>
      </c>
      <c r="O1189" s="1">
        <f>SUM(K1189:N1189)</f>
        <v>20373.340000000004</v>
      </c>
      <c r="P1189">
        <v>0</v>
      </c>
      <c r="Q1189" s="1">
        <f>P1189+O1189</f>
        <v>20373.340000000004</v>
      </c>
      <c r="S1189" s="1">
        <f>O1189/26</f>
        <v>783.5900000000001</v>
      </c>
      <c r="T1189" s="1">
        <f>K1189/26/8*2</f>
        <v>162.6090384615385</v>
      </c>
    </row>
    <row r="1190">
      <c r="A1190" t="str">
        <f>LEFT(B1190,2)</f>
        <v>SR</v>
      </c>
      <c r="B1190" t="str">
        <v>SR1589</v>
      </c>
      <c r="C1190" t="str">
        <v>SELVAM C</v>
      </c>
      <c r="D1190" t="str">
        <f>IF(E1190="PRODUCTION","DIRECT","INDIRECT")</f>
        <v>INDIRECT</v>
      </c>
      <c r="E1190" t="str">
        <v>ENGINEERING</v>
      </c>
      <c r="F1190" t="str">
        <v>TBM - DC Preparation</v>
      </c>
      <c r="G1190" t="str">
        <v>CATEGORY I</v>
      </c>
      <c r="H1190">
        <v>8693.12</v>
      </c>
      <c r="I1190">
        <v>7750.340000000001</v>
      </c>
      <c r="J1190">
        <v>467.88</v>
      </c>
      <c r="K1190" s="1">
        <f>SUM(H1190:J1190)</f>
        <v>16911.340000000004</v>
      </c>
      <c r="L1190">
        <v>1950</v>
      </c>
      <c r="M1190">
        <f>ROUNDUP(K1190*3.25%,0)</f>
        <v>550</v>
      </c>
      <c r="N1190">
        <f>IF(G1190="CATEGORY II",38,IF(G1190="CATEGORY III",39,37))*26</f>
        <v>962</v>
      </c>
      <c r="O1190" s="1">
        <f>SUM(K1190:N1190)</f>
        <v>20373.340000000004</v>
      </c>
      <c r="P1190">
        <v>0</v>
      </c>
      <c r="Q1190" s="1">
        <f>P1190+O1190</f>
        <v>20373.340000000004</v>
      </c>
      <c r="S1190" s="1">
        <f>O1190/26</f>
        <v>783.5900000000001</v>
      </c>
      <c r="T1190" s="1">
        <f>K1190/26/8*2</f>
        <v>162.6090384615385</v>
      </c>
    </row>
    <row r="1191">
      <c r="A1191" t="str">
        <f>LEFT(B1191,2)</f>
        <v>SR</v>
      </c>
      <c r="B1191" t="str">
        <v>SR1590</v>
      </c>
      <c r="C1191" t="str">
        <v>SYED MUSTHAFA S</v>
      </c>
      <c r="D1191" t="str">
        <f>IF(E1191="PRODUCTION","DIRECT","INDIRECT")</f>
        <v>INDIRECT</v>
      </c>
      <c r="E1191" t="str">
        <v>ENGINEERING</v>
      </c>
      <c r="F1191" t="str">
        <v>EEI -MIXING</v>
      </c>
      <c r="G1191" t="str">
        <v>CATEGORY I</v>
      </c>
      <c r="H1191">
        <v>8693.12</v>
      </c>
      <c r="I1191">
        <v>7750.340000000001</v>
      </c>
      <c r="J1191">
        <v>467.88</v>
      </c>
      <c r="K1191" s="1">
        <f>SUM(H1191:J1191)</f>
        <v>16911.340000000004</v>
      </c>
      <c r="L1191">
        <v>1950</v>
      </c>
      <c r="M1191">
        <f>ROUNDUP(K1191*3.25%,0)</f>
        <v>550</v>
      </c>
      <c r="N1191">
        <f>IF(G1191="CATEGORY II",38,IF(G1191="CATEGORY III",39,37))*26</f>
        <v>962</v>
      </c>
      <c r="O1191" s="1">
        <f>SUM(K1191:N1191)</f>
        <v>20373.340000000004</v>
      </c>
      <c r="P1191">
        <v>0</v>
      </c>
      <c r="Q1191" s="1">
        <f>P1191+O1191</f>
        <v>20373.340000000004</v>
      </c>
      <c r="S1191" s="1">
        <f>O1191/26</f>
        <v>783.5900000000001</v>
      </c>
      <c r="T1191" s="1">
        <f>K1191/26/8*2</f>
        <v>162.6090384615385</v>
      </c>
    </row>
    <row r="1192">
      <c r="A1192" t="str">
        <f>LEFT(B1192,2)</f>
        <v>SR</v>
      </c>
      <c r="B1192" t="str">
        <v>SR1591</v>
      </c>
      <c r="C1192" t="str">
        <v>CHINNADURAI</v>
      </c>
      <c r="D1192" t="str">
        <f>IF(E1192="PRODUCTION","DIRECT","INDIRECT")</f>
        <v>INDIRECT</v>
      </c>
      <c r="E1192" t="str">
        <v>OJT</v>
      </c>
      <c r="F1192" t="str">
        <v>BIAS CUTTING-2</v>
      </c>
      <c r="G1192" t="str">
        <v>CATEGORY I</v>
      </c>
      <c r="H1192">
        <v>8693.12</v>
      </c>
      <c r="I1192">
        <v>7750.340000000001</v>
      </c>
      <c r="J1192">
        <v>467.88</v>
      </c>
      <c r="K1192" s="1">
        <f>SUM(H1192:J1192)</f>
        <v>16911.340000000004</v>
      </c>
      <c r="L1192">
        <v>1950</v>
      </c>
      <c r="M1192">
        <f>ROUNDUP(K1192*3.25%,0)</f>
        <v>550</v>
      </c>
      <c r="N1192">
        <f>IF(G1192="CATEGORY II",38,IF(G1192="CATEGORY III",39,37))*26</f>
        <v>962</v>
      </c>
      <c r="O1192" s="1">
        <f>SUM(K1192:N1192)</f>
        <v>20373.340000000004</v>
      </c>
      <c r="P1192">
        <v>0</v>
      </c>
      <c r="Q1192" s="1">
        <f>P1192+O1192</f>
        <v>20373.340000000004</v>
      </c>
      <c r="S1192" s="1">
        <f>O1192/26</f>
        <v>783.5900000000001</v>
      </c>
      <c r="T1192" s="1">
        <f>K1192/26/8*2</f>
        <v>162.6090384615385</v>
      </c>
    </row>
    <row r="1193">
      <c r="A1193" t="str">
        <f>LEFT(B1193,2)</f>
        <v>SR</v>
      </c>
      <c r="B1193" t="str">
        <v>SR1592</v>
      </c>
      <c r="C1193" t="str">
        <v>RAMESH I</v>
      </c>
      <c r="D1193" t="str">
        <f>IF(E1193="PRODUCTION","DIRECT","INDIRECT")</f>
        <v>INDIRECT</v>
      </c>
      <c r="E1193" t="str">
        <v>ENGINEERING</v>
      </c>
      <c r="F1193" t="str">
        <v>TCM - BD</v>
      </c>
      <c r="G1193" t="str">
        <v>CATEGORY I</v>
      </c>
      <c r="H1193">
        <v>8693.12</v>
      </c>
      <c r="I1193">
        <v>7750.340000000001</v>
      </c>
      <c r="J1193">
        <v>467.88</v>
      </c>
      <c r="K1193" s="1">
        <f>SUM(H1193:J1193)</f>
        <v>16911.340000000004</v>
      </c>
      <c r="L1193">
        <v>1950</v>
      </c>
      <c r="M1193">
        <f>ROUNDUP(K1193*3.25%,0)</f>
        <v>550</v>
      </c>
      <c r="N1193">
        <f>IF(G1193="CATEGORY II",38,IF(G1193="CATEGORY III",39,37))*26</f>
        <v>962</v>
      </c>
      <c r="O1193" s="1">
        <f>SUM(K1193:N1193)</f>
        <v>20373.340000000004</v>
      </c>
      <c r="P1193">
        <v>0</v>
      </c>
      <c r="Q1193" s="1">
        <f>P1193+O1193</f>
        <v>20373.340000000004</v>
      </c>
      <c r="S1193" s="1">
        <f>O1193/26</f>
        <v>783.5900000000001</v>
      </c>
      <c r="T1193" s="1">
        <f>K1193/26/8*2</f>
        <v>162.6090384615385</v>
      </c>
    </row>
    <row r="1194">
      <c r="A1194" t="str">
        <f>LEFT(B1194,2)</f>
        <v>SR</v>
      </c>
      <c r="B1194" t="str">
        <v>SR1593</v>
      </c>
      <c r="C1194" t="str">
        <v>MARIAPPAN S</v>
      </c>
      <c r="D1194" t="str">
        <f>IF(E1194="PRODUCTION","DIRECT","INDIRECT")</f>
        <v>INDIRECT</v>
      </c>
      <c r="E1194" t="str">
        <v>COMMERCIAL</v>
      </c>
      <c r="F1194" t="str">
        <v>MATERIAL HANDLING STORES</v>
      </c>
      <c r="G1194" t="str">
        <v>CATEGORY I</v>
      </c>
      <c r="H1194">
        <v>8693.12</v>
      </c>
      <c r="I1194">
        <v>7750.340000000001</v>
      </c>
      <c r="J1194">
        <v>467.88</v>
      </c>
      <c r="K1194" s="1">
        <f>SUM(H1194:J1194)</f>
        <v>16911.340000000004</v>
      </c>
      <c r="L1194">
        <v>1950</v>
      </c>
      <c r="M1194">
        <f>ROUNDUP(K1194*3.25%,0)</f>
        <v>550</v>
      </c>
      <c r="N1194">
        <f>IF(G1194="CATEGORY II",38,IF(G1194="CATEGORY III",39,37))*26</f>
        <v>962</v>
      </c>
      <c r="O1194" s="1">
        <f>SUM(K1194:N1194)</f>
        <v>20373.340000000004</v>
      </c>
      <c r="P1194">
        <v>0</v>
      </c>
      <c r="Q1194" s="1">
        <f>P1194+O1194</f>
        <v>20373.340000000004</v>
      </c>
      <c r="S1194" s="1">
        <f>O1194/26</f>
        <v>783.5900000000001</v>
      </c>
      <c r="T1194" s="1">
        <f>K1194/26/8*2</f>
        <v>162.6090384615385</v>
      </c>
    </row>
    <row r="1195">
      <c r="A1195" t="str">
        <f>LEFT(B1195,2)</f>
        <v>SR</v>
      </c>
      <c r="B1195" t="str">
        <v>SR1594</v>
      </c>
      <c r="C1195" t="str">
        <v>PALANIVEL M</v>
      </c>
      <c r="D1195" t="str">
        <f>IF(E1195="PRODUCTION","DIRECT","INDIRECT")</f>
        <v>INDIRECT</v>
      </c>
      <c r="E1195" t="str">
        <v>ENGINEERING</v>
      </c>
      <c r="F1195" t="str">
        <v>TCM - BD</v>
      </c>
      <c r="G1195" t="str">
        <v>CATEGORY I</v>
      </c>
      <c r="H1195">
        <v>8693.12</v>
      </c>
      <c r="I1195">
        <v>7750.340000000001</v>
      </c>
      <c r="J1195">
        <v>467.88</v>
      </c>
      <c r="K1195" s="1">
        <f>SUM(H1195:J1195)</f>
        <v>16911.340000000004</v>
      </c>
      <c r="L1195">
        <v>1950</v>
      </c>
      <c r="M1195">
        <f>ROUNDUP(K1195*3.25%,0)</f>
        <v>550</v>
      </c>
      <c r="N1195">
        <f>IF(G1195="CATEGORY II",38,IF(G1195="CATEGORY III",39,37))*26</f>
        <v>962</v>
      </c>
      <c r="O1195" s="1">
        <f>SUM(K1195:N1195)</f>
        <v>20373.340000000004</v>
      </c>
      <c r="P1195">
        <v>0</v>
      </c>
      <c r="Q1195" s="1">
        <f>P1195+O1195</f>
        <v>20373.340000000004</v>
      </c>
      <c r="S1195" s="1">
        <f>O1195/26</f>
        <v>783.5900000000001</v>
      </c>
      <c r="T1195" s="1">
        <f>K1195/26/8*2</f>
        <v>162.6090384615385</v>
      </c>
    </row>
    <row r="1196">
      <c r="A1196" t="str">
        <f>LEFT(B1196,2)</f>
        <v>SR</v>
      </c>
      <c r="B1196" t="str">
        <v>SR1595</v>
      </c>
      <c r="C1196" t="str">
        <v>MARIAPPAN G</v>
      </c>
      <c r="D1196" t="str">
        <f>IF(E1196="PRODUCTION","DIRECT","INDIRECT")</f>
        <v>INDIRECT</v>
      </c>
      <c r="E1196" t="str">
        <v>ENGINEERING</v>
      </c>
      <c r="F1196" t="str">
        <v>MATERIAL HANDLING EQUIPMENT</v>
      </c>
      <c r="G1196" t="str">
        <v>CATEGORY I</v>
      </c>
      <c r="H1196">
        <v>8693.12</v>
      </c>
      <c r="I1196">
        <v>7750.340000000001</v>
      </c>
      <c r="J1196">
        <v>467.88</v>
      </c>
      <c r="K1196" s="1">
        <f>SUM(H1196:J1196)</f>
        <v>16911.340000000004</v>
      </c>
      <c r="L1196">
        <v>1950</v>
      </c>
      <c r="M1196">
        <f>ROUNDUP(K1196*3.25%,0)</f>
        <v>550</v>
      </c>
      <c r="N1196">
        <f>IF(G1196="CATEGORY II",38,IF(G1196="CATEGORY III",39,37))*26</f>
        <v>962</v>
      </c>
      <c r="O1196" s="1">
        <f>SUM(K1196:N1196)</f>
        <v>20373.340000000004</v>
      </c>
      <c r="P1196">
        <v>0</v>
      </c>
      <c r="Q1196" s="1">
        <f>P1196+O1196</f>
        <v>20373.340000000004</v>
      </c>
      <c r="S1196" s="1">
        <f>O1196/26</f>
        <v>783.5900000000001</v>
      </c>
      <c r="T1196" s="1">
        <f>K1196/26/8*2</f>
        <v>162.6090384615385</v>
      </c>
    </row>
    <row r="1197">
      <c r="A1197" t="str">
        <f>LEFT(B1197,2)</f>
        <v>SR</v>
      </c>
      <c r="B1197" t="str">
        <v>SR1596</v>
      </c>
      <c r="C1197" t="str">
        <v>KRISHNA MOORTHI V</v>
      </c>
      <c r="D1197" t="str">
        <f>IF(E1197="PRODUCTION","DIRECT","INDIRECT")</f>
        <v>INDIRECT</v>
      </c>
      <c r="E1197" t="str">
        <v>QUALITY CONTROL</v>
      </c>
      <c r="F1197" t="str">
        <v>Solid Tire QA</v>
      </c>
      <c r="G1197" t="str">
        <v>CATEGORY I</v>
      </c>
      <c r="H1197">
        <v>8693.12</v>
      </c>
      <c r="I1197">
        <v>7750.340000000001</v>
      </c>
      <c r="J1197">
        <v>467.88</v>
      </c>
      <c r="K1197" s="1">
        <f>SUM(H1197:J1197)</f>
        <v>16911.340000000004</v>
      </c>
      <c r="L1197">
        <v>1950</v>
      </c>
      <c r="M1197">
        <f>ROUNDUP(K1197*3.25%,0)</f>
        <v>550</v>
      </c>
      <c r="N1197">
        <f>IF(G1197="CATEGORY II",38,IF(G1197="CATEGORY III",39,37))*26</f>
        <v>962</v>
      </c>
      <c r="O1197" s="1">
        <f>SUM(K1197:N1197)</f>
        <v>20373.340000000004</v>
      </c>
      <c r="P1197">
        <v>0</v>
      </c>
      <c r="Q1197" s="1">
        <f>P1197+O1197</f>
        <v>20373.340000000004</v>
      </c>
      <c r="S1197" s="1">
        <f>O1197/26</f>
        <v>783.5900000000001</v>
      </c>
      <c r="T1197" s="1">
        <f>K1197/26/8*2</f>
        <v>162.6090384615385</v>
      </c>
    </row>
    <row r="1198">
      <c r="A1198" t="str">
        <f>LEFT(B1198,2)</f>
        <v>SR</v>
      </c>
      <c r="B1198" t="str">
        <v>SR1597</v>
      </c>
      <c r="C1198" t="str">
        <v>KANI RAJ K</v>
      </c>
      <c r="D1198" t="str">
        <f>IF(E1198="PRODUCTION","DIRECT","INDIRECT")</f>
        <v>INDIRECT</v>
      </c>
      <c r="E1198" t="str">
        <v>ENGINEERING</v>
      </c>
      <c r="F1198" t="str">
        <v>TBM - DC Preparation</v>
      </c>
      <c r="G1198" t="str">
        <v>CATEGORY I</v>
      </c>
      <c r="H1198">
        <v>8693.12</v>
      </c>
      <c r="I1198">
        <v>7750.340000000001</v>
      </c>
      <c r="J1198">
        <v>467.88</v>
      </c>
      <c r="K1198" s="1">
        <f>SUM(H1198:J1198)</f>
        <v>16911.340000000004</v>
      </c>
      <c r="L1198">
        <v>1950</v>
      </c>
      <c r="M1198">
        <f>ROUNDUP(K1198*3.25%,0)</f>
        <v>550</v>
      </c>
      <c r="N1198">
        <f>IF(G1198="CATEGORY II",38,IF(G1198="CATEGORY III",39,37))*26</f>
        <v>962</v>
      </c>
      <c r="O1198" s="1">
        <f>SUM(K1198:N1198)</f>
        <v>20373.340000000004</v>
      </c>
      <c r="P1198">
        <v>0</v>
      </c>
      <c r="Q1198" s="1">
        <f>P1198+O1198</f>
        <v>20373.340000000004</v>
      </c>
      <c r="S1198" s="1">
        <f>O1198/26</f>
        <v>783.5900000000001</v>
      </c>
      <c r="T1198" s="1">
        <f>K1198/26/8*2</f>
        <v>162.6090384615385</v>
      </c>
    </row>
    <row r="1199">
      <c r="A1199" t="str">
        <f>LEFT(B1199,2)</f>
        <v>SR</v>
      </c>
      <c r="B1199" t="str">
        <v>SR1598</v>
      </c>
      <c r="C1199" t="str">
        <v>VELUMANI M</v>
      </c>
      <c r="D1199" t="str">
        <f>IF(E1199="PRODUCTION","DIRECT","INDIRECT")</f>
        <v>INDIRECT</v>
      </c>
      <c r="E1199" t="str">
        <v>ENGINEERING</v>
      </c>
      <c r="F1199" t="str">
        <v>TCM - ST</v>
      </c>
      <c r="G1199" t="str">
        <v>CATEGORY I</v>
      </c>
      <c r="H1199">
        <v>8693.12</v>
      </c>
      <c r="I1199">
        <v>7750.340000000001</v>
      </c>
      <c r="J1199">
        <v>467.88</v>
      </c>
      <c r="K1199" s="1">
        <f>SUM(H1199:J1199)</f>
        <v>16911.340000000004</v>
      </c>
      <c r="L1199">
        <v>1950</v>
      </c>
      <c r="M1199">
        <f>ROUNDUP(K1199*3.25%,0)</f>
        <v>550</v>
      </c>
      <c r="N1199">
        <f>IF(G1199="CATEGORY II",38,IF(G1199="CATEGORY III",39,37))*26</f>
        <v>962</v>
      </c>
      <c r="O1199" s="1">
        <f>SUM(K1199:N1199)</f>
        <v>20373.340000000004</v>
      </c>
      <c r="P1199">
        <v>0</v>
      </c>
      <c r="Q1199" s="1">
        <f>P1199+O1199</f>
        <v>20373.340000000004</v>
      </c>
      <c r="S1199" s="1">
        <f>O1199/26</f>
        <v>783.5900000000001</v>
      </c>
      <c r="T1199" s="1">
        <f>K1199/26/8*2</f>
        <v>162.6090384615385</v>
      </c>
    </row>
    <row r="1200">
      <c r="A1200" t="str">
        <f>LEFT(B1200,2)</f>
        <v>SR</v>
      </c>
      <c r="B1200" t="str">
        <v>SR1600</v>
      </c>
      <c r="C1200" t="str">
        <v>MOHAMED YUNUS S</v>
      </c>
      <c r="D1200" t="str">
        <f>IF(E1200="PRODUCTION","DIRECT","INDIRECT")</f>
        <v>INDIRECT</v>
      </c>
      <c r="E1200" t="str">
        <v>OJT</v>
      </c>
      <c r="F1200" t="str">
        <v>TYRE BUILDING-P3</v>
      </c>
      <c r="G1200" t="str">
        <v>CATEGORY I</v>
      </c>
      <c r="H1200">
        <v>8693.12</v>
      </c>
      <c r="I1200">
        <v>7750.340000000001</v>
      </c>
      <c r="J1200">
        <v>467.88</v>
      </c>
      <c r="K1200" s="1">
        <f>SUM(H1200:J1200)</f>
        <v>16911.340000000004</v>
      </c>
      <c r="L1200">
        <v>1950</v>
      </c>
      <c r="M1200">
        <f>ROUNDUP(K1200*3.25%,0)</f>
        <v>550</v>
      </c>
      <c r="N1200">
        <f>IF(G1200="CATEGORY II",38,IF(G1200="CATEGORY III",39,37))*26</f>
        <v>962</v>
      </c>
      <c r="O1200" s="1">
        <f>SUM(K1200:N1200)</f>
        <v>20373.340000000004</v>
      </c>
      <c r="P1200">
        <v>0</v>
      </c>
      <c r="Q1200" s="1">
        <f>P1200+O1200</f>
        <v>20373.340000000004</v>
      </c>
      <c r="S1200" s="1">
        <f>O1200/26</f>
        <v>783.5900000000001</v>
      </c>
      <c r="T1200" s="1">
        <f>K1200/26/8*2</f>
        <v>162.6090384615385</v>
      </c>
    </row>
    <row r="1201">
      <c r="A1201" t="str">
        <f>LEFT(B1201,2)</f>
        <v>SR</v>
      </c>
      <c r="B1201" t="str">
        <v>SR1601</v>
      </c>
      <c r="C1201" t="str">
        <v>PATTAMUTHU S</v>
      </c>
      <c r="D1201" t="str">
        <f>IF(E1201="PRODUCTION","DIRECT","INDIRECT")</f>
        <v>INDIRECT</v>
      </c>
      <c r="E1201" t="str">
        <v>OJT</v>
      </c>
      <c r="F1201" t="str">
        <v>MIXING</v>
      </c>
      <c r="G1201" t="str">
        <v>CATEGORY I</v>
      </c>
      <c r="H1201">
        <v>8693.12</v>
      </c>
      <c r="I1201">
        <v>7750.340000000001</v>
      </c>
      <c r="J1201">
        <v>467.88</v>
      </c>
      <c r="K1201" s="1">
        <f>SUM(H1201:J1201)</f>
        <v>16911.340000000004</v>
      </c>
      <c r="L1201">
        <v>1950</v>
      </c>
      <c r="M1201">
        <f>ROUNDUP(K1201*3.25%,0)</f>
        <v>550</v>
      </c>
      <c r="N1201">
        <f>IF(G1201="CATEGORY II",38,IF(G1201="CATEGORY III",39,37))*26</f>
        <v>962</v>
      </c>
      <c r="O1201" s="1">
        <f>SUM(K1201:N1201)</f>
        <v>20373.340000000004</v>
      </c>
      <c r="P1201">
        <v>0</v>
      </c>
      <c r="Q1201" s="1">
        <f>P1201+O1201</f>
        <v>20373.340000000004</v>
      </c>
      <c r="S1201" s="1">
        <f>O1201/26</f>
        <v>783.5900000000001</v>
      </c>
      <c r="T1201" s="1">
        <f>K1201/26/8*2</f>
        <v>162.6090384615385</v>
      </c>
    </row>
    <row r="1202">
      <c r="A1202" t="str">
        <f>LEFT(B1202,2)</f>
        <v>SR</v>
      </c>
      <c r="B1202" t="str">
        <v>SR1602</v>
      </c>
      <c r="C1202" t="str">
        <v>SELVAM</v>
      </c>
      <c r="D1202" t="str">
        <f>IF(E1202="PRODUCTION","DIRECT","INDIRECT")</f>
        <v>INDIRECT</v>
      </c>
      <c r="E1202" t="str">
        <v>OJT</v>
      </c>
      <c r="F1202" t="str">
        <v>MIXING</v>
      </c>
      <c r="G1202" t="str">
        <v>CATEGORY I</v>
      </c>
      <c r="H1202">
        <v>8693.12</v>
      </c>
      <c r="I1202">
        <v>7750.340000000001</v>
      </c>
      <c r="J1202">
        <v>467.88</v>
      </c>
      <c r="K1202" s="1">
        <f>SUM(H1202:J1202)</f>
        <v>16911.340000000004</v>
      </c>
      <c r="L1202">
        <v>1950</v>
      </c>
      <c r="M1202">
        <f>ROUNDUP(K1202*3.25%,0)</f>
        <v>550</v>
      </c>
      <c r="N1202">
        <f>IF(G1202="CATEGORY II",38,IF(G1202="CATEGORY III",39,37))*26</f>
        <v>962</v>
      </c>
      <c r="O1202" s="1">
        <f>SUM(K1202:N1202)</f>
        <v>20373.340000000004</v>
      </c>
      <c r="P1202">
        <v>0</v>
      </c>
      <c r="Q1202" s="1">
        <f>P1202+O1202</f>
        <v>20373.340000000004</v>
      </c>
      <c r="S1202" s="1">
        <f>O1202/26</f>
        <v>783.5900000000001</v>
      </c>
      <c r="T1202" s="1">
        <f>K1202/26/8*2</f>
        <v>162.6090384615385</v>
      </c>
    </row>
    <row r="1203">
      <c r="A1203" t="str">
        <f>LEFT(B1203,2)</f>
        <v>SR</v>
      </c>
      <c r="B1203" t="str">
        <v>SR1603</v>
      </c>
      <c r="C1203" t="str">
        <v>DHARMARAJ</v>
      </c>
      <c r="D1203" t="str">
        <f>IF(E1203="PRODUCTION","DIRECT","INDIRECT")</f>
        <v>INDIRECT</v>
      </c>
      <c r="E1203" t="str">
        <v>QUALITY CONTROL</v>
      </c>
      <c r="F1203" t="str">
        <v>Tire building QA</v>
      </c>
      <c r="G1203" t="str">
        <v>CATEGORY I</v>
      </c>
      <c r="H1203">
        <v>8693.12</v>
      </c>
      <c r="I1203">
        <v>7750.340000000001</v>
      </c>
      <c r="J1203">
        <v>467.88</v>
      </c>
      <c r="K1203" s="1">
        <f>SUM(H1203:J1203)</f>
        <v>16911.340000000004</v>
      </c>
      <c r="L1203">
        <v>1950</v>
      </c>
      <c r="M1203">
        <f>ROUNDUP(K1203*3.25%,0)</f>
        <v>550</v>
      </c>
      <c r="N1203">
        <f>IF(G1203="CATEGORY II",38,IF(G1203="CATEGORY III",39,37))*26</f>
        <v>962</v>
      </c>
      <c r="O1203" s="1">
        <f>SUM(K1203:N1203)</f>
        <v>20373.340000000004</v>
      </c>
      <c r="P1203">
        <v>0</v>
      </c>
      <c r="Q1203" s="1">
        <f>P1203+O1203</f>
        <v>20373.340000000004</v>
      </c>
      <c r="S1203" s="1">
        <f>O1203/26</f>
        <v>783.5900000000001</v>
      </c>
      <c r="T1203" s="1">
        <f>K1203/26/8*2</f>
        <v>162.6090384615385</v>
      </c>
    </row>
    <row r="1204">
      <c r="A1204" t="str">
        <f>LEFT(B1204,2)</f>
        <v>SR</v>
      </c>
      <c r="B1204" t="str">
        <v>SR1604</v>
      </c>
      <c r="C1204" t="str">
        <v>M ARUN RAJ</v>
      </c>
      <c r="D1204" t="str">
        <f>IF(E1204="PRODUCTION","DIRECT","INDIRECT")</f>
        <v>INDIRECT</v>
      </c>
      <c r="E1204" t="str">
        <v>TECHNICAL</v>
      </c>
      <c r="F1204" t="str">
        <v>NPD - TYRE TESTING LAB</v>
      </c>
      <c r="G1204" t="str">
        <v>CATEGORY I</v>
      </c>
      <c r="H1204">
        <v>8693.12</v>
      </c>
      <c r="I1204">
        <v>7750.340000000001</v>
      </c>
      <c r="J1204">
        <v>467.88</v>
      </c>
      <c r="K1204" s="1">
        <f>SUM(H1204:J1204)</f>
        <v>16911.340000000004</v>
      </c>
      <c r="L1204">
        <v>1950</v>
      </c>
      <c r="M1204">
        <f>ROUNDUP(K1204*3.25%,0)</f>
        <v>550</v>
      </c>
      <c r="N1204">
        <f>IF(G1204="CATEGORY II",38,IF(G1204="CATEGORY III",39,37))*26</f>
        <v>962</v>
      </c>
      <c r="O1204" s="1">
        <f>SUM(K1204:N1204)</f>
        <v>20373.340000000004</v>
      </c>
      <c r="P1204">
        <v>0</v>
      </c>
      <c r="Q1204" s="1">
        <f>P1204+O1204</f>
        <v>20373.340000000004</v>
      </c>
      <c r="S1204" s="1">
        <f>O1204/26</f>
        <v>783.5900000000001</v>
      </c>
      <c r="T1204" s="1">
        <f>K1204/26/8*2</f>
        <v>162.6090384615385</v>
      </c>
    </row>
    <row r="1205">
      <c r="A1205" t="str">
        <f>LEFT(B1205,2)</f>
        <v>SR</v>
      </c>
      <c r="B1205" t="str">
        <v>SR1605</v>
      </c>
      <c r="C1205" t="str">
        <v>BHARATHI KANNAN B</v>
      </c>
      <c r="D1205" t="str">
        <f>IF(E1205="PRODUCTION","DIRECT","INDIRECT")</f>
        <v>INDIRECT</v>
      </c>
      <c r="E1205" t="str">
        <v>ENGINEERING</v>
      </c>
      <c r="F1205" t="str">
        <v>MOULD SHOP</v>
      </c>
      <c r="G1205" t="str">
        <v>CATEGORY I</v>
      </c>
      <c r="H1205">
        <v>8693.12</v>
      </c>
      <c r="I1205">
        <v>7750.340000000001</v>
      </c>
      <c r="J1205">
        <v>467.88</v>
      </c>
      <c r="K1205" s="1">
        <f>SUM(H1205:J1205)</f>
        <v>16911.340000000004</v>
      </c>
      <c r="L1205">
        <v>1950</v>
      </c>
      <c r="M1205">
        <f>ROUNDUP(K1205*3.25%,0)</f>
        <v>550</v>
      </c>
      <c r="N1205">
        <f>IF(G1205="CATEGORY II",38,IF(G1205="CATEGORY III",39,37))*26</f>
        <v>962</v>
      </c>
      <c r="O1205" s="1">
        <f>SUM(K1205:N1205)</f>
        <v>20373.340000000004</v>
      </c>
      <c r="P1205">
        <v>0</v>
      </c>
      <c r="Q1205" s="1">
        <f>P1205+O1205</f>
        <v>20373.340000000004</v>
      </c>
      <c r="S1205" s="1">
        <f>O1205/26</f>
        <v>783.5900000000001</v>
      </c>
      <c r="T1205" s="1">
        <f>K1205/26/8*2</f>
        <v>162.6090384615385</v>
      </c>
    </row>
    <row r="1206">
      <c r="A1206" t="str">
        <f>LEFT(B1206,2)</f>
        <v>SR</v>
      </c>
      <c r="B1206" t="str">
        <v>SR1606</v>
      </c>
      <c r="C1206" t="str">
        <v>HEMANTHAKUMAR M</v>
      </c>
      <c r="D1206" t="str">
        <f>IF(E1206="PRODUCTION","DIRECT","INDIRECT")</f>
        <v>INDIRECT</v>
      </c>
      <c r="E1206" t="str">
        <v>ENGINEERING</v>
      </c>
      <c r="F1206" t="str">
        <v>MOULD SHOP</v>
      </c>
      <c r="G1206" t="str">
        <v>CATEGORY I</v>
      </c>
      <c r="H1206">
        <v>8693.12</v>
      </c>
      <c r="I1206">
        <v>7750.340000000001</v>
      </c>
      <c r="J1206">
        <v>467.88</v>
      </c>
      <c r="K1206" s="1">
        <f>SUM(H1206:J1206)</f>
        <v>16911.340000000004</v>
      </c>
      <c r="L1206">
        <v>1950</v>
      </c>
      <c r="M1206">
        <f>ROUNDUP(K1206*3.25%,0)</f>
        <v>550</v>
      </c>
      <c r="N1206">
        <f>IF(G1206="CATEGORY II",38,IF(G1206="CATEGORY III",39,37))*26</f>
        <v>962</v>
      </c>
      <c r="O1206" s="1">
        <f>SUM(K1206:N1206)</f>
        <v>20373.340000000004</v>
      </c>
      <c r="P1206">
        <v>0</v>
      </c>
      <c r="Q1206" s="1">
        <f>P1206+O1206</f>
        <v>20373.340000000004</v>
      </c>
      <c r="S1206" s="1">
        <f>O1206/26</f>
        <v>783.5900000000001</v>
      </c>
      <c r="T1206" s="1">
        <f>K1206/26/8*2</f>
        <v>162.6090384615385</v>
      </c>
    </row>
    <row r="1207">
      <c r="A1207" t="str">
        <f>LEFT(B1207,2)</f>
        <v>SR</v>
      </c>
      <c r="B1207" t="str">
        <v>SR1607</v>
      </c>
      <c r="C1207" t="str">
        <v>RAMESH M</v>
      </c>
      <c r="D1207" t="str">
        <f>IF(E1207="PRODUCTION","DIRECT","INDIRECT")</f>
        <v>INDIRECT</v>
      </c>
      <c r="E1207" t="str">
        <v>TECHNICAL</v>
      </c>
      <c r="F1207" t="str">
        <v>NPD - TYRE TESTING LAB</v>
      </c>
      <c r="G1207" t="str">
        <v>CATEGORY I</v>
      </c>
      <c r="H1207">
        <v>8693.12</v>
      </c>
      <c r="I1207">
        <v>7750.340000000001</v>
      </c>
      <c r="J1207">
        <v>467.88</v>
      </c>
      <c r="K1207" s="1">
        <f>SUM(H1207:J1207)</f>
        <v>16911.340000000004</v>
      </c>
      <c r="L1207">
        <v>1950</v>
      </c>
      <c r="M1207">
        <f>ROUNDUP(K1207*3.25%,0)</f>
        <v>550</v>
      </c>
      <c r="N1207">
        <f>IF(G1207="CATEGORY II",38,IF(G1207="CATEGORY III",39,37))*26</f>
        <v>962</v>
      </c>
      <c r="O1207" s="1">
        <f>SUM(K1207:N1207)</f>
        <v>20373.340000000004</v>
      </c>
      <c r="P1207">
        <v>0</v>
      </c>
      <c r="Q1207" s="1">
        <f>P1207+O1207</f>
        <v>20373.340000000004</v>
      </c>
      <c r="S1207" s="1">
        <f>O1207/26</f>
        <v>783.5900000000001</v>
      </c>
      <c r="T1207" s="1">
        <f>K1207/26/8*2</f>
        <v>162.6090384615385</v>
      </c>
    </row>
    <row r="1208">
      <c r="A1208" t="str">
        <f>LEFT(B1208,2)</f>
        <v>SR</v>
      </c>
      <c r="B1208" t="str">
        <v>SR1608</v>
      </c>
      <c r="C1208" t="str">
        <v>SATHIYA MOORTHI</v>
      </c>
      <c r="D1208" t="str">
        <f>IF(E1208="PRODUCTION","DIRECT","INDIRECT")</f>
        <v>INDIRECT</v>
      </c>
      <c r="E1208" t="str">
        <v>QUALITY CONTROL</v>
      </c>
      <c r="F1208" t="str">
        <v>Ware House QA</v>
      </c>
      <c r="G1208" t="str">
        <v>CATEGORY I</v>
      </c>
      <c r="H1208">
        <v>8693.12</v>
      </c>
      <c r="I1208">
        <v>7750.340000000001</v>
      </c>
      <c r="J1208">
        <v>467.88</v>
      </c>
      <c r="K1208" s="1">
        <f>SUM(H1208:J1208)</f>
        <v>16911.340000000004</v>
      </c>
      <c r="L1208">
        <v>1950</v>
      </c>
      <c r="M1208">
        <f>ROUNDUP(K1208*3.25%,0)</f>
        <v>550</v>
      </c>
      <c r="N1208">
        <f>IF(G1208="CATEGORY II",38,IF(G1208="CATEGORY III",39,37))*26</f>
        <v>962</v>
      </c>
      <c r="O1208" s="1">
        <f>SUM(K1208:N1208)</f>
        <v>20373.340000000004</v>
      </c>
      <c r="P1208">
        <v>0</v>
      </c>
      <c r="Q1208" s="1">
        <f>P1208+O1208</f>
        <v>20373.340000000004</v>
      </c>
      <c r="S1208" s="1">
        <f>O1208/26</f>
        <v>783.5900000000001</v>
      </c>
      <c r="T1208" s="1">
        <f>K1208/26/8*2</f>
        <v>162.6090384615385</v>
      </c>
    </row>
    <row r="1209">
      <c r="A1209" t="str">
        <f>LEFT(B1209,2)</f>
        <v>KK</v>
      </c>
      <c r="B1209" t="str">
        <v>KK0713</v>
      </c>
      <c r="C1209" t="str">
        <v>ARUNACHALAM A</v>
      </c>
      <c r="D1209" t="str">
        <f>IF(E1209="PRODUCTION","DIRECT","INDIRECT")</f>
        <v>INDIRECT</v>
      </c>
      <c r="E1209" t="str">
        <v>ENGINEERING</v>
      </c>
      <c r="F1209" t="str">
        <v>TCM - MC</v>
      </c>
      <c r="G1209" t="str">
        <v>CATEGORY III</v>
      </c>
      <c r="H1209">
        <v>9239.12</v>
      </c>
      <c r="I1209">
        <v>7750.340000000001</v>
      </c>
      <c r="J1209">
        <v>587.88</v>
      </c>
      <c r="K1209" s="1">
        <f>SUM(H1209:J1209)</f>
        <v>17577.340000000004</v>
      </c>
      <c r="L1209">
        <v>1950</v>
      </c>
      <c r="M1209">
        <f>ROUNDUP(K1209*3.25%,0)</f>
        <v>572</v>
      </c>
      <c r="N1209">
        <f>IF(G1209="CATEGORY II",38,IF(G1209="CATEGORY III",39,37))*26</f>
        <v>1014</v>
      </c>
      <c r="O1209" s="1">
        <f>SUM(K1209:N1209)</f>
        <v>21113.340000000004</v>
      </c>
      <c r="P1209">
        <v>4605</v>
      </c>
      <c r="Q1209" s="1">
        <f>P1209+O1209</f>
        <v>25718.340000000004</v>
      </c>
      <c r="S1209" s="1">
        <f>O1209/26</f>
        <v>812.0515384615386</v>
      </c>
      <c r="T1209" s="1">
        <f>K1209/26/8*2</f>
        <v>169.01288461538465</v>
      </c>
    </row>
    <row r="1210">
      <c r="A1210" t="str">
        <f>LEFT(B1210,2)</f>
        <v>SK</v>
      </c>
      <c r="B1210" t="str">
        <v>SK2824</v>
      </c>
      <c r="C1210" t="str">
        <v>THAMOTHARAN VELAUTHAM</v>
      </c>
      <c r="D1210" t="str">
        <f>IF(E1210="PRODUCTION","DIRECT","INDIRECT")</f>
        <v>INDIRECT</v>
      </c>
      <c r="E1210" t="str">
        <v>ADMIN</v>
      </c>
      <c r="F1210" t="str">
        <v>RO PLANT</v>
      </c>
      <c r="G1210" t="str">
        <v>CATEGORY II</v>
      </c>
      <c r="H1210">
        <v>9239.12</v>
      </c>
      <c r="I1210">
        <v>7750.340000000001</v>
      </c>
      <c r="J1210">
        <v>557.88</v>
      </c>
      <c r="K1210" s="1">
        <f>SUM(H1210:J1210)</f>
        <v>17547.340000000004</v>
      </c>
      <c r="L1210">
        <v>1950</v>
      </c>
      <c r="M1210">
        <f>ROUNDUP(K1210*3.25%,0)</f>
        <v>571</v>
      </c>
      <c r="N1210">
        <f>IF(G1210="CATEGORY II",38,IF(G1210="CATEGORY III",39,37))*26</f>
        <v>988</v>
      </c>
      <c r="O1210" s="1">
        <f>SUM(K1210:N1210)</f>
        <v>21056.340000000004</v>
      </c>
      <c r="P1210">
        <v>4095</v>
      </c>
      <c r="Q1210" s="1">
        <f>P1210+O1210</f>
        <v>25151.340000000004</v>
      </c>
      <c r="S1210" s="1">
        <f>O1210/26</f>
        <v>809.8592307692309</v>
      </c>
      <c r="T1210" s="1">
        <f>K1210/26/8*2</f>
        <v>168.7244230769231</v>
      </c>
    </row>
    <row r="1211">
      <c r="A1211" t="str">
        <f>LEFT(B1211,2)</f>
        <v>SK</v>
      </c>
      <c r="B1211" t="str">
        <v>SK2907</v>
      </c>
      <c r="C1211" t="str">
        <v>KOIL PANDI E</v>
      </c>
      <c r="D1211" t="str">
        <f>IF(E1211="PRODUCTION","DIRECT","INDIRECT")</f>
        <v>DIRECT</v>
      </c>
      <c r="E1211" t="str">
        <v>PRODUCTION</v>
      </c>
      <c r="F1211" t="str">
        <v>BIAS MARANGONI&amp;BESTRY</v>
      </c>
      <c r="G1211" t="str">
        <v>CATEGORY II</v>
      </c>
      <c r="H1211">
        <v>9239.12</v>
      </c>
      <c r="I1211">
        <v>7750.340000000001</v>
      </c>
      <c r="J1211">
        <v>527.88</v>
      </c>
      <c r="K1211" s="1">
        <f>SUM(H1211:J1211)</f>
        <v>17517.340000000004</v>
      </c>
      <c r="L1211">
        <v>1950</v>
      </c>
      <c r="M1211">
        <f>ROUNDUP(K1211*3.25%,0)</f>
        <v>570</v>
      </c>
      <c r="N1211">
        <f>IF(G1211="CATEGORY II",38,IF(G1211="CATEGORY III",39,37))*26</f>
        <v>988</v>
      </c>
      <c r="O1211" s="1">
        <f>SUM(K1211:N1211)</f>
        <v>21025.340000000004</v>
      </c>
      <c r="P1211">
        <v>3210</v>
      </c>
      <c r="Q1211" s="1">
        <f>P1211+O1211</f>
        <v>24235.340000000004</v>
      </c>
      <c r="S1211" s="1">
        <f>O1211/26</f>
        <v>808.6669230769232</v>
      </c>
      <c r="T1211" s="1">
        <f>K1211/26/8*2</f>
        <v>168.43596153846158</v>
      </c>
    </row>
    <row r="1212">
      <c r="A1212" t="str">
        <f>LEFT(B1212,2)</f>
        <v>SK</v>
      </c>
      <c r="B1212" t="str">
        <v>SK3329</v>
      </c>
      <c r="C1212" t="str">
        <v>JEYA PRAKASH M</v>
      </c>
      <c r="D1212" t="str">
        <f>IF(E1212="PRODUCTION","DIRECT","INDIRECT")</f>
        <v>DIRECT</v>
      </c>
      <c r="E1212" t="str">
        <v>PRODUCTION</v>
      </c>
      <c r="F1212" t="str">
        <v>TYRE BUILDING-P1</v>
      </c>
      <c r="G1212" t="str">
        <v>CATEGORY I</v>
      </c>
      <c r="H1212">
        <v>8693.12</v>
      </c>
      <c r="I1212">
        <v>7750.340000000001</v>
      </c>
      <c r="J1212">
        <v>447.88</v>
      </c>
      <c r="K1212" s="1">
        <f>SUM(H1212:J1212)</f>
        <v>16891.340000000004</v>
      </c>
      <c r="L1212">
        <v>1950</v>
      </c>
      <c r="M1212">
        <f>ROUNDUP(K1212*3.25%,0)</f>
        <v>549</v>
      </c>
      <c r="N1212">
        <f>IF(G1212="CATEGORY II",38,IF(G1212="CATEGORY III",39,37))*26</f>
        <v>962</v>
      </c>
      <c r="O1212" s="1">
        <f>SUM(K1212:N1212)</f>
        <v>20352.340000000004</v>
      </c>
      <c r="P1212">
        <v>2450</v>
      </c>
      <c r="Q1212" s="1">
        <f>P1212+O1212</f>
        <v>22802.340000000004</v>
      </c>
      <c r="S1212" s="1">
        <f>O1212/26</f>
        <v>782.7823076923079</v>
      </c>
      <c r="T1212" s="1">
        <f>K1212/26/8*2</f>
        <v>162.4167307692308</v>
      </c>
    </row>
    <row r="1213">
      <c r="A1213" t="str">
        <f>LEFT(B1213,2)</f>
        <v>SR</v>
      </c>
      <c r="B1213" t="str">
        <v>SR0004</v>
      </c>
      <c r="C1213" t="str">
        <v>MANU M</v>
      </c>
      <c r="D1213" t="str">
        <f>IF(E1213="PRODUCTION","DIRECT","INDIRECT")</f>
        <v>DIRECT</v>
      </c>
      <c r="E1213" t="str">
        <v>PRODUCTION</v>
      </c>
      <c r="F1213" t="str">
        <v>MIXING</v>
      </c>
      <c r="G1213" t="str">
        <v>CATEGORY III</v>
      </c>
      <c r="H1213">
        <v>9499.12</v>
      </c>
      <c r="I1213">
        <v>7750.340000000001</v>
      </c>
      <c r="J1213">
        <v>757.88</v>
      </c>
      <c r="K1213" s="1">
        <f>SUM(H1213:J1213)</f>
        <v>18007.340000000004</v>
      </c>
      <c r="L1213">
        <v>1950</v>
      </c>
      <c r="M1213">
        <f>ROUNDUP(K1213*3.25%,0)</f>
        <v>586</v>
      </c>
      <c r="N1213">
        <f>IF(G1213="CATEGORY II",38,IF(G1213="CATEGORY III",39,37))*26</f>
        <v>1014</v>
      </c>
      <c r="O1213" s="1">
        <f>SUM(K1213:N1213)</f>
        <v>21557.340000000004</v>
      </c>
      <c r="P1213">
        <v>5105</v>
      </c>
      <c r="Q1213" s="1">
        <f>P1213+O1213</f>
        <v>26662.340000000004</v>
      </c>
      <c r="S1213" s="1">
        <f>O1213/26</f>
        <v>829.1284615384617</v>
      </c>
      <c r="T1213" s="1">
        <f>K1213/26/8*2</f>
        <v>173.14750000000004</v>
      </c>
    </row>
    <row r="1214">
      <c r="A1214" t="str">
        <f>LEFT(B1214,2)</f>
        <v>SR</v>
      </c>
      <c r="B1214" t="str">
        <v>SR1415</v>
      </c>
      <c r="C1214" t="str">
        <v>MUGESH</v>
      </c>
      <c r="D1214" t="str">
        <f>IF(E1214="PRODUCTION","DIRECT","INDIRECT")</f>
        <v>INDIRECT</v>
      </c>
      <c r="E1214" t="str">
        <v>TECHNICAL</v>
      </c>
      <c r="F1214" t="str">
        <v>NPD - TYRE TESTING LAB</v>
      </c>
      <c r="G1214" t="str">
        <v>CATEGORY I</v>
      </c>
      <c r="H1214">
        <v>8693.12</v>
      </c>
      <c r="I1214">
        <v>7750.340000000001</v>
      </c>
      <c r="J1214">
        <v>347.88</v>
      </c>
      <c r="K1214" s="1">
        <f>SUM(H1214:J1214)</f>
        <v>16791.340000000004</v>
      </c>
      <c r="L1214">
        <v>1950</v>
      </c>
      <c r="M1214">
        <f>ROUNDUP(K1214*3.25%,0)</f>
        <v>546</v>
      </c>
      <c r="N1214">
        <f>IF(G1214="CATEGORY II",38,IF(G1214="CATEGORY III",39,37))*26</f>
        <v>962</v>
      </c>
      <c r="O1214" s="1">
        <f>SUM(K1214:N1214)</f>
        <v>20249.340000000004</v>
      </c>
      <c r="P1214">
        <v>1200</v>
      </c>
      <c r="Q1214" s="1">
        <f>P1214+O1214</f>
        <v>21449.340000000004</v>
      </c>
      <c r="S1214" s="1">
        <f>O1214/26</f>
        <v>778.8207692307694</v>
      </c>
      <c r="T1214" s="1">
        <f>K1214/26/8*2</f>
        <v>161.45519230769236</v>
      </c>
    </row>
    <row r="1215">
      <c r="A1215" t="str">
        <f>LEFT(B1215,2)</f>
        <v>MG</v>
      </c>
      <c r="B1215" t="str">
        <v>MG0143</v>
      </c>
      <c r="C1215" t="str">
        <v>ESAKKIMUTHU S</v>
      </c>
      <c r="D1215" t="str">
        <f>IF(E1215="PRODUCTION","DIRECT","INDIRECT")</f>
        <v>INDIRECT</v>
      </c>
      <c r="E1215" t="str">
        <v>ENGINEERING</v>
      </c>
      <c r="F1215" t="str">
        <v>TCM - BD</v>
      </c>
      <c r="G1215" t="str">
        <v>CATEGORY III</v>
      </c>
      <c r="H1215">
        <v>9499.12</v>
      </c>
      <c r="I1215">
        <v>7750.340000000001</v>
      </c>
      <c r="J1215">
        <v>797.88</v>
      </c>
      <c r="K1215" s="1">
        <f>SUM(H1215:J1215)</f>
        <v>18047.340000000004</v>
      </c>
      <c r="L1215">
        <v>1950</v>
      </c>
      <c r="M1215">
        <f>ROUNDUP(K1215*3.25%,0)</f>
        <v>587</v>
      </c>
      <c r="N1215">
        <f>IF(G1215="CATEGORY II",38,IF(G1215="CATEGORY III",39,37))*26</f>
        <v>1014</v>
      </c>
      <c r="O1215" s="1">
        <f>SUM(K1215:N1215)</f>
        <v>21598.340000000004</v>
      </c>
      <c r="P1215">
        <v>5125</v>
      </c>
      <c r="Q1215" s="1">
        <f>P1215+O1215</f>
        <v>26723.340000000004</v>
      </c>
      <c r="S1215" s="1">
        <f>O1215/26</f>
        <v>830.7053846153848</v>
      </c>
      <c r="T1215" s="1">
        <f>K1215/26/8*2</f>
        <v>173.53211538461542</v>
      </c>
    </row>
    <row r="1216">
      <c r="A1216" t="str">
        <f>LEFT(B1216,2)</f>
        <v>MG</v>
      </c>
      <c r="B1216" t="str">
        <v>MG0156</v>
      </c>
      <c r="C1216" t="str">
        <v>MURUGAN C</v>
      </c>
      <c r="D1216" t="str">
        <f>IF(E1216="PRODUCTION","DIRECT","INDIRECT")</f>
        <v>INDIRECT</v>
      </c>
      <c r="E1216" t="str">
        <v>QUALITY CONTROL</v>
      </c>
      <c r="F1216" t="str">
        <v>Ware House QA</v>
      </c>
      <c r="G1216" t="str">
        <v>CATEGORY III</v>
      </c>
      <c r="H1216">
        <v>9499.12</v>
      </c>
      <c r="I1216">
        <v>7750.340000000001</v>
      </c>
      <c r="J1216">
        <v>797.88</v>
      </c>
      <c r="K1216" s="1">
        <f>SUM(H1216:J1216)</f>
        <v>18047.340000000004</v>
      </c>
      <c r="L1216">
        <v>1950</v>
      </c>
      <c r="M1216">
        <f>ROUNDUP(K1216*3.25%,0)</f>
        <v>587</v>
      </c>
      <c r="N1216">
        <f>IF(G1216="CATEGORY II",38,IF(G1216="CATEGORY III",39,37))*26</f>
        <v>1014</v>
      </c>
      <c r="O1216" s="1">
        <f>SUM(K1216:N1216)</f>
        <v>21598.340000000004</v>
      </c>
      <c r="P1216">
        <v>5125</v>
      </c>
      <c r="Q1216" s="1">
        <f>P1216+O1216</f>
        <v>26723.340000000004</v>
      </c>
      <c r="S1216" s="1">
        <f>O1216/26</f>
        <v>830.7053846153848</v>
      </c>
      <c r="T1216" s="1">
        <f>K1216/26/8*2</f>
        <v>173.53211538461542</v>
      </c>
    </row>
    <row r="1217">
      <c r="A1217" t="str">
        <f>LEFT(B1217,2)</f>
        <v>MG</v>
      </c>
      <c r="B1217" t="str">
        <v>MG0165</v>
      </c>
      <c r="C1217" t="str">
        <v>MAHESHWARAN P</v>
      </c>
      <c r="D1217" t="str">
        <f>IF(E1217="PRODUCTION","DIRECT","INDIRECT")</f>
        <v>INDIRECT</v>
      </c>
      <c r="E1217" t="str">
        <v>ENGINEERING</v>
      </c>
      <c r="F1217" t="str">
        <v>EEI-TBM</v>
      </c>
      <c r="G1217" t="str">
        <v>CATEGORY III</v>
      </c>
      <c r="H1217">
        <v>9499.12</v>
      </c>
      <c r="I1217">
        <v>7750.340000000001</v>
      </c>
      <c r="J1217">
        <v>797.88</v>
      </c>
      <c r="K1217" s="1">
        <f>SUM(H1217:J1217)</f>
        <v>18047.340000000004</v>
      </c>
      <c r="L1217">
        <v>1950</v>
      </c>
      <c r="M1217">
        <f>ROUNDUP(K1217*3.25%,0)</f>
        <v>587</v>
      </c>
      <c r="N1217">
        <f>IF(G1217="CATEGORY II",38,IF(G1217="CATEGORY III",39,37))*26</f>
        <v>1014</v>
      </c>
      <c r="O1217" s="1">
        <f>SUM(K1217:N1217)</f>
        <v>21598.340000000004</v>
      </c>
      <c r="P1217">
        <v>5125</v>
      </c>
      <c r="Q1217" s="1">
        <f>P1217+O1217</f>
        <v>26723.340000000004</v>
      </c>
      <c r="S1217" s="1">
        <f>O1217/26</f>
        <v>830.7053846153848</v>
      </c>
      <c r="T1217" s="1">
        <f>K1217/26/8*2</f>
        <v>173.53211538461542</v>
      </c>
    </row>
    <row r="1218">
      <c r="A1218" t="str">
        <f>LEFT(B1218,2)</f>
        <v>MG</v>
      </c>
      <c r="B1218" t="str">
        <v>MG0178</v>
      </c>
      <c r="C1218" t="str">
        <v>MAHESH K</v>
      </c>
      <c r="D1218" t="str">
        <f>IF(E1218="PRODUCTION","DIRECT","INDIRECT")</f>
        <v>DIRECT</v>
      </c>
      <c r="E1218" t="str">
        <v>PRODUCTION</v>
      </c>
      <c r="F1218" t="str">
        <v>RADIAL MARANGONI</v>
      </c>
      <c r="G1218" t="str">
        <v>CATEGORY III</v>
      </c>
      <c r="H1218">
        <v>9499.12</v>
      </c>
      <c r="I1218">
        <v>7750.340000000001</v>
      </c>
      <c r="J1218">
        <v>797.88</v>
      </c>
      <c r="K1218" s="1">
        <f>SUM(H1218:J1218)</f>
        <v>18047.340000000004</v>
      </c>
      <c r="L1218">
        <v>1950</v>
      </c>
      <c r="M1218">
        <f>ROUNDUP(K1218*3.25%,0)</f>
        <v>587</v>
      </c>
      <c r="N1218">
        <f>IF(G1218="CATEGORY II",38,IF(G1218="CATEGORY III",39,37))*26</f>
        <v>1014</v>
      </c>
      <c r="O1218" s="1">
        <f>SUM(K1218:N1218)</f>
        <v>21598.340000000004</v>
      </c>
      <c r="P1218">
        <v>5125</v>
      </c>
      <c r="Q1218" s="1">
        <f>P1218+O1218</f>
        <v>26723.340000000004</v>
      </c>
      <c r="S1218" s="1">
        <f>O1218/26</f>
        <v>830.7053846153848</v>
      </c>
      <c r="T1218" s="1">
        <f>K1218/26/8*2</f>
        <v>173.53211538461542</v>
      </c>
    </row>
    <row r="1219">
      <c r="A1219" t="str">
        <f>LEFT(B1219,2)</f>
        <v>MG</v>
      </c>
      <c r="B1219" t="str">
        <v>MG0188</v>
      </c>
      <c r="C1219" t="str">
        <v>THIRUMALAI NAMBI N</v>
      </c>
      <c r="D1219" t="str">
        <f>IF(E1219="PRODUCTION","DIRECT","INDIRECT")</f>
        <v>DIRECT</v>
      </c>
      <c r="E1219" t="str">
        <v>PRODUCTION</v>
      </c>
      <c r="F1219" t="str">
        <v>TYRE CURING</v>
      </c>
      <c r="G1219" t="str">
        <v>CATEGORY III</v>
      </c>
      <c r="H1219">
        <v>9499.12</v>
      </c>
      <c r="I1219">
        <v>7750.340000000001</v>
      </c>
      <c r="J1219">
        <v>797.88</v>
      </c>
      <c r="K1219" s="1">
        <f>SUM(H1219:J1219)</f>
        <v>18047.340000000004</v>
      </c>
      <c r="L1219">
        <v>1950</v>
      </c>
      <c r="M1219">
        <f>ROUNDUP(K1219*3.25%,0)</f>
        <v>587</v>
      </c>
      <c r="N1219">
        <f>IF(G1219="CATEGORY II",38,IF(G1219="CATEGORY III",39,37))*26</f>
        <v>1014</v>
      </c>
      <c r="O1219" s="1">
        <f>SUM(K1219:N1219)</f>
        <v>21598.340000000004</v>
      </c>
      <c r="P1219">
        <v>5125</v>
      </c>
      <c r="Q1219" s="1">
        <f>P1219+O1219</f>
        <v>26723.340000000004</v>
      </c>
      <c r="S1219" s="1">
        <f>O1219/26</f>
        <v>830.7053846153848</v>
      </c>
      <c r="T1219" s="1">
        <f>K1219/26/8*2</f>
        <v>173.53211538461542</v>
      </c>
    </row>
    <row r="1220">
      <c r="A1220" t="str">
        <f>LEFT(B1220,2)</f>
        <v>MG</v>
      </c>
      <c r="B1220" t="str">
        <v>MG0219</v>
      </c>
      <c r="C1220" t="str">
        <v>SHANMUGAVEL M</v>
      </c>
      <c r="D1220" t="str">
        <f>IF(E1220="PRODUCTION","DIRECT","INDIRECT")</f>
        <v>INDIRECT</v>
      </c>
      <c r="E1220" t="str">
        <v>QUALITY CONTROL</v>
      </c>
      <c r="F1220" t="str">
        <v>Ware House QA</v>
      </c>
      <c r="G1220" t="str">
        <v>CATEGORY III</v>
      </c>
      <c r="H1220">
        <v>9499.12</v>
      </c>
      <c r="I1220">
        <v>7750.340000000001</v>
      </c>
      <c r="J1220">
        <v>797.88</v>
      </c>
      <c r="K1220" s="1">
        <f>SUM(H1220:J1220)</f>
        <v>18047.340000000004</v>
      </c>
      <c r="L1220">
        <v>1950</v>
      </c>
      <c r="M1220">
        <f>ROUNDUP(K1220*3.25%,0)</f>
        <v>587</v>
      </c>
      <c r="N1220">
        <f>IF(G1220="CATEGORY II",38,IF(G1220="CATEGORY III",39,37))*26</f>
        <v>1014</v>
      </c>
      <c r="O1220" s="1">
        <f>SUM(K1220:N1220)</f>
        <v>21598.340000000004</v>
      </c>
      <c r="P1220">
        <v>5125</v>
      </c>
      <c r="Q1220" s="1">
        <f>P1220+O1220</f>
        <v>26723.340000000004</v>
      </c>
      <c r="S1220" s="1">
        <f>O1220/26</f>
        <v>830.7053846153848</v>
      </c>
      <c r="T1220" s="1">
        <f>K1220/26/8*2</f>
        <v>173.53211538461542</v>
      </c>
    </row>
    <row r="1221">
      <c r="A1221" t="str">
        <f>LEFT(B1221,2)</f>
        <v>MG</v>
      </c>
      <c r="B1221" t="str">
        <v>MG0243</v>
      </c>
      <c r="C1221" t="str">
        <v>PETCHI P</v>
      </c>
      <c r="D1221" t="str">
        <f>IF(E1221="PRODUCTION","DIRECT","INDIRECT")</f>
        <v>DIRECT</v>
      </c>
      <c r="E1221" t="str">
        <v>PRODUCTION</v>
      </c>
      <c r="F1221" t="str">
        <v>TYRE CURING</v>
      </c>
      <c r="G1221" t="str">
        <v>CATEGORY III</v>
      </c>
      <c r="H1221">
        <v>9499.12</v>
      </c>
      <c r="I1221">
        <v>7750.340000000001</v>
      </c>
      <c r="J1221">
        <v>797.88</v>
      </c>
      <c r="K1221" s="1">
        <f>SUM(H1221:J1221)</f>
        <v>18047.340000000004</v>
      </c>
      <c r="L1221">
        <v>1950</v>
      </c>
      <c r="M1221">
        <f>ROUNDUP(K1221*3.25%,0)</f>
        <v>587</v>
      </c>
      <c r="N1221">
        <f>IF(G1221="CATEGORY II",38,IF(G1221="CATEGORY III",39,37))*26</f>
        <v>1014</v>
      </c>
      <c r="O1221" s="1">
        <f>SUM(K1221:N1221)</f>
        <v>21598.340000000004</v>
      </c>
      <c r="P1221">
        <v>5125</v>
      </c>
      <c r="Q1221" s="1">
        <f>P1221+O1221</f>
        <v>26723.340000000004</v>
      </c>
      <c r="S1221" s="1">
        <f>O1221/26</f>
        <v>830.7053846153848</v>
      </c>
      <c r="T1221" s="1">
        <f>K1221/26/8*2</f>
        <v>173.53211538461542</v>
      </c>
    </row>
    <row r="1222">
      <c r="A1222" t="str">
        <f>LEFT(B1222,2)</f>
        <v>MG</v>
      </c>
      <c r="B1222" t="str">
        <v>MG0366</v>
      </c>
      <c r="C1222" t="str">
        <v>SETHU RAMALINGAM T</v>
      </c>
      <c r="D1222" t="str">
        <f>IF(E1222="PRODUCTION","DIRECT","INDIRECT")</f>
        <v>DIRECT</v>
      </c>
      <c r="E1222" t="str">
        <v>PRODUCTION</v>
      </c>
      <c r="F1222" t="str">
        <v>RADIAL MARANGONI</v>
      </c>
      <c r="G1222" t="str">
        <v>CATEGORY III</v>
      </c>
      <c r="H1222">
        <v>9499.12</v>
      </c>
      <c r="I1222">
        <v>7750.340000000001</v>
      </c>
      <c r="J1222">
        <v>757.88</v>
      </c>
      <c r="K1222" s="1">
        <f>SUM(H1222:J1222)</f>
        <v>18007.340000000004</v>
      </c>
      <c r="L1222">
        <v>1950</v>
      </c>
      <c r="M1222">
        <f>ROUNDUP(K1222*3.25%,0)</f>
        <v>586</v>
      </c>
      <c r="N1222">
        <f>IF(G1222="CATEGORY II",38,IF(G1222="CATEGORY III",39,37))*26</f>
        <v>1014</v>
      </c>
      <c r="O1222" s="1">
        <f>SUM(K1222:N1222)</f>
        <v>21557.340000000004</v>
      </c>
      <c r="P1222">
        <v>5105</v>
      </c>
      <c r="Q1222" s="1">
        <f>P1222+O1222</f>
        <v>26662.340000000004</v>
      </c>
      <c r="S1222" s="1">
        <f>O1222/26</f>
        <v>829.1284615384617</v>
      </c>
      <c r="T1222" s="1">
        <f>K1222/26/8*2</f>
        <v>173.14750000000004</v>
      </c>
    </row>
    <row r="1223">
      <c r="A1223" t="str">
        <f>LEFT(B1223,2)</f>
        <v>MG</v>
      </c>
      <c r="B1223" t="str">
        <v>MG0404</v>
      </c>
      <c r="C1223" t="str">
        <v xml:space="preserve">ASRAF A </v>
      </c>
      <c r="D1223" t="str">
        <f>IF(E1223="PRODUCTION","DIRECT","INDIRECT")</f>
        <v>INDIRECT</v>
      </c>
      <c r="E1223" t="str">
        <v>ENGINEERING</v>
      </c>
      <c r="F1223" t="str">
        <v>EEI-TBM</v>
      </c>
      <c r="G1223" t="str">
        <v>CATEGORY III</v>
      </c>
      <c r="H1223">
        <v>9499.12</v>
      </c>
      <c r="I1223">
        <v>7750.340000000001</v>
      </c>
      <c r="J1223">
        <v>757.88</v>
      </c>
      <c r="K1223" s="1">
        <f>SUM(H1223:J1223)</f>
        <v>18007.340000000004</v>
      </c>
      <c r="L1223">
        <v>1950</v>
      </c>
      <c r="M1223">
        <f>ROUNDUP(K1223*3.25%,0)</f>
        <v>586</v>
      </c>
      <c r="N1223">
        <f>IF(G1223="CATEGORY II",38,IF(G1223="CATEGORY III",39,37))*26</f>
        <v>1014</v>
      </c>
      <c r="O1223" s="1">
        <f>SUM(K1223:N1223)</f>
        <v>21557.340000000004</v>
      </c>
      <c r="P1223">
        <v>5105</v>
      </c>
      <c r="Q1223" s="1">
        <f>P1223+O1223</f>
        <v>26662.340000000004</v>
      </c>
      <c r="S1223" s="1">
        <f>O1223/26</f>
        <v>829.1284615384617</v>
      </c>
      <c r="T1223" s="1">
        <f>K1223/26/8*2</f>
        <v>173.14750000000004</v>
      </c>
    </row>
    <row r="1224">
      <c r="A1224" t="str">
        <f>LEFT(B1224,2)</f>
        <v>MG</v>
      </c>
      <c r="B1224" t="str">
        <v>MG0409</v>
      </c>
      <c r="C1224" t="str">
        <v>ARUN PANDIYAN A</v>
      </c>
      <c r="D1224" t="str">
        <f>IF(E1224="PRODUCTION","DIRECT","INDIRECT")</f>
        <v>INDIRECT</v>
      </c>
      <c r="E1224" t="str">
        <v>TECHNICAL</v>
      </c>
      <c r="F1224" t="str">
        <v>MFG - SPEC CELL</v>
      </c>
      <c r="G1224" t="str">
        <v>CATEGORY III</v>
      </c>
      <c r="H1224">
        <v>9499.12</v>
      </c>
      <c r="I1224">
        <v>7750.340000000001</v>
      </c>
      <c r="J1224">
        <v>757.88</v>
      </c>
      <c r="K1224" s="1">
        <f>SUM(H1224:J1224)</f>
        <v>18007.340000000004</v>
      </c>
      <c r="L1224">
        <v>1950</v>
      </c>
      <c r="M1224">
        <f>ROUNDUP(K1224*3.25%,0)</f>
        <v>586</v>
      </c>
      <c r="N1224">
        <f>IF(G1224="CATEGORY II",38,IF(G1224="CATEGORY III",39,37))*26</f>
        <v>1014</v>
      </c>
      <c r="O1224" s="1">
        <f>SUM(K1224:N1224)</f>
        <v>21557.340000000004</v>
      </c>
      <c r="P1224">
        <v>5105</v>
      </c>
      <c r="Q1224" s="1">
        <f>P1224+O1224</f>
        <v>26662.340000000004</v>
      </c>
      <c r="S1224" s="1">
        <f>O1224/26</f>
        <v>829.1284615384617</v>
      </c>
      <c r="T1224" s="1">
        <f>K1224/26/8*2</f>
        <v>173.14750000000004</v>
      </c>
    </row>
    <row r="1225">
      <c r="A1225" t="str">
        <f>LEFT(B1225,2)</f>
        <v>MG</v>
      </c>
      <c r="B1225" t="str">
        <v>MG0412</v>
      </c>
      <c r="C1225" t="str">
        <v>MUTHURAMAN S</v>
      </c>
      <c r="D1225" t="str">
        <f>IF(E1225="PRODUCTION","DIRECT","INDIRECT")</f>
        <v>INDIRECT</v>
      </c>
      <c r="E1225" t="str">
        <v>TECHNICAL</v>
      </c>
      <c r="F1225" t="str">
        <v>MFG - DIE MAKER</v>
      </c>
      <c r="G1225" t="str">
        <v>CATEGORY III</v>
      </c>
      <c r="H1225">
        <v>9499.12</v>
      </c>
      <c r="I1225">
        <v>7750.340000000001</v>
      </c>
      <c r="J1225">
        <v>757.88</v>
      </c>
      <c r="K1225" s="1">
        <f>SUM(H1225:J1225)</f>
        <v>18007.340000000004</v>
      </c>
      <c r="L1225">
        <v>1950</v>
      </c>
      <c r="M1225">
        <f>ROUNDUP(K1225*3.25%,0)</f>
        <v>586</v>
      </c>
      <c r="N1225">
        <f>IF(G1225="CATEGORY II",38,IF(G1225="CATEGORY III",39,37))*26</f>
        <v>1014</v>
      </c>
      <c r="O1225" s="1">
        <f>SUM(K1225:N1225)</f>
        <v>21557.340000000004</v>
      </c>
      <c r="P1225">
        <v>5105</v>
      </c>
      <c r="Q1225" s="1">
        <f>P1225+O1225</f>
        <v>26662.340000000004</v>
      </c>
      <c r="S1225" s="1">
        <f>O1225/26</f>
        <v>829.1284615384617</v>
      </c>
      <c r="T1225" s="1">
        <f>K1225/26/8*2</f>
        <v>173.14750000000004</v>
      </c>
    </row>
    <row r="1226">
      <c r="A1226" t="str">
        <f>LEFT(B1226,2)</f>
        <v>MG</v>
      </c>
      <c r="B1226" t="str">
        <v>MG0415</v>
      </c>
      <c r="C1226" t="str">
        <v>ARUMUGAM B</v>
      </c>
      <c r="D1226" t="str">
        <f>IF(E1226="PRODUCTION","DIRECT","INDIRECT")</f>
        <v>INDIRECT</v>
      </c>
      <c r="E1226" t="str">
        <v>ENGINEERING</v>
      </c>
      <c r="F1226" t="str">
        <v>MOULD SHOP</v>
      </c>
      <c r="G1226" t="str">
        <v>CATEGORY III</v>
      </c>
      <c r="H1226">
        <v>9499.12</v>
      </c>
      <c r="I1226">
        <v>7750.340000000001</v>
      </c>
      <c r="J1226">
        <v>757.88</v>
      </c>
      <c r="K1226" s="1">
        <f>SUM(H1226:J1226)</f>
        <v>18007.340000000004</v>
      </c>
      <c r="L1226">
        <v>1950</v>
      </c>
      <c r="M1226">
        <f>ROUNDUP(K1226*3.25%,0)</f>
        <v>586</v>
      </c>
      <c r="N1226">
        <f>IF(G1226="CATEGORY II",38,IF(G1226="CATEGORY III",39,37))*26</f>
        <v>1014</v>
      </c>
      <c r="O1226" s="1">
        <f>SUM(K1226:N1226)</f>
        <v>21557.340000000004</v>
      </c>
      <c r="P1226">
        <v>5105</v>
      </c>
      <c r="Q1226" s="1">
        <f>P1226+O1226</f>
        <v>26662.340000000004</v>
      </c>
      <c r="S1226" s="1">
        <f>O1226/26</f>
        <v>829.1284615384617</v>
      </c>
      <c r="T1226" s="1">
        <f>K1226/26/8*2</f>
        <v>173.14750000000004</v>
      </c>
    </row>
    <row r="1227">
      <c r="A1227" t="str">
        <f>LEFT(B1227,2)</f>
        <v>MG</v>
      </c>
      <c r="B1227" t="str">
        <v>MG0463</v>
      </c>
      <c r="C1227" t="str">
        <v>MUTHURAJ T</v>
      </c>
      <c r="D1227" t="str">
        <f>IF(E1227="PRODUCTION","DIRECT","INDIRECT")</f>
        <v>DIRECT</v>
      </c>
      <c r="E1227" t="str">
        <v>PRODUCTION</v>
      </c>
      <c r="F1227" t="str">
        <v>EXTRUDER</v>
      </c>
      <c r="G1227" t="str">
        <v>CATEGORY III</v>
      </c>
      <c r="H1227">
        <v>9499.12</v>
      </c>
      <c r="I1227">
        <v>7750.340000000001</v>
      </c>
      <c r="J1227">
        <v>757.88</v>
      </c>
      <c r="K1227" s="1">
        <f>SUM(H1227:J1227)</f>
        <v>18007.340000000004</v>
      </c>
      <c r="L1227">
        <v>1950</v>
      </c>
      <c r="M1227">
        <f>ROUNDUP(K1227*3.25%,0)</f>
        <v>586</v>
      </c>
      <c r="N1227">
        <f>IF(G1227="CATEGORY II",38,IF(G1227="CATEGORY III",39,37))*26</f>
        <v>1014</v>
      </c>
      <c r="O1227" s="1">
        <f>SUM(K1227:N1227)</f>
        <v>21557.340000000004</v>
      </c>
      <c r="P1227">
        <v>5105</v>
      </c>
      <c r="Q1227" s="1">
        <f>P1227+O1227</f>
        <v>26662.340000000004</v>
      </c>
      <c r="S1227" s="1">
        <f>O1227/26</f>
        <v>829.1284615384617</v>
      </c>
      <c r="T1227" s="1">
        <f>K1227/26/8*2</f>
        <v>173.14750000000004</v>
      </c>
    </row>
    <row r="1228">
      <c r="A1228" t="str">
        <f>LEFT(B1228,2)</f>
        <v>MG</v>
      </c>
      <c r="B1228" t="str">
        <v>MG0464</v>
      </c>
      <c r="C1228" t="str">
        <v>JOHN VARKISH G</v>
      </c>
      <c r="D1228" t="str">
        <f>IF(E1228="PRODUCTION","DIRECT","INDIRECT")</f>
        <v>INDIRECT</v>
      </c>
      <c r="E1228" t="str">
        <v>QUALITY CONTROL</v>
      </c>
      <c r="F1228" t="str">
        <v>Final Finish QA</v>
      </c>
      <c r="G1228" t="str">
        <v>CATEGORY III</v>
      </c>
      <c r="H1228">
        <v>9499.12</v>
      </c>
      <c r="I1228">
        <v>7750.340000000001</v>
      </c>
      <c r="J1228">
        <v>757.88</v>
      </c>
      <c r="K1228" s="1">
        <f>SUM(H1228:J1228)</f>
        <v>18007.340000000004</v>
      </c>
      <c r="L1228">
        <v>1950</v>
      </c>
      <c r="M1228">
        <f>ROUNDUP(K1228*3.25%,0)</f>
        <v>586</v>
      </c>
      <c r="N1228">
        <f>IF(G1228="CATEGORY II",38,IF(G1228="CATEGORY III",39,37))*26</f>
        <v>1014</v>
      </c>
      <c r="O1228" s="1">
        <f>SUM(K1228:N1228)</f>
        <v>21557.340000000004</v>
      </c>
      <c r="P1228">
        <v>5105</v>
      </c>
      <c r="Q1228" s="1">
        <f>P1228+O1228</f>
        <v>26662.340000000004</v>
      </c>
      <c r="S1228" s="1">
        <f>O1228/26</f>
        <v>829.1284615384617</v>
      </c>
      <c r="T1228" s="1">
        <f>K1228/26/8*2</f>
        <v>173.14750000000004</v>
      </c>
    </row>
    <row r="1229">
      <c r="A1229" t="str">
        <f>LEFT(B1229,2)</f>
        <v>MG</v>
      </c>
      <c r="B1229" t="str">
        <v>MG0537</v>
      </c>
      <c r="C1229" t="str">
        <v>JESUPALRAJ S</v>
      </c>
      <c r="D1229" t="str">
        <f>IF(E1229="PRODUCTION","DIRECT","INDIRECT")</f>
        <v>INDIRECT</v>
      </c>
      <c r="E1229" t="str">
        <v>ENGINEERING</v>
      </c>
      <c r="F1229" t="str">
        <v>TBM - DR</v>
      </c>
      <c r="G1229" t="str">
        <v>CATEGORY III</v>
      </c>
      <c r="H1229">
        <v>9499.12</v>
      </c>
      <c r="I1229">
        <v>7750.340000000001</v>
      </c>
      <c r="J1229">
        <v>717.88</v>
      </c>
      <c r="K1229" s="1">
        <f>SUM(H1229:J1229)</f>
        <v>17967.340000000004</v>
      </c>
      <c r="L1229">
        <v>1950</v>
      </c>
      <c r="M1229">
        <f>ROUNDUP(K1229*3.25%,0)</f>
        <v>584</v>
      </c>
      <c r="N1229">
        <f>IF(G1229="CATEGORY II",38,IF(G1229="CATEGORY III",39,37))*26</f>
        <v>1014</v>
      </c>
      <c r="O1229" s="1">
        <f>SUM(K1229:N1229)</f>
        <v>21515.340000000004</v>
      </c>
      <c r="P1229">
        <v>5095</v>
      </c>
      <c r="Q1229" s="1">
        <f>P1229+O1229</f>
        <v>26610.340000000004</v>
      </c>
      <c r="S1229" s="1">
        <f>O1229/26</f>
        <v>827.513076923077</v>
      </c>
      <c r="T1229" s="1">
        <f>K1229/26/8*2</f>
        <v>172.76288461538465</v>
      </c>
    </row>
    <row r="1230">
      <c r="A1230" t="str">
        <f>LEFT(B1230,2)</f>
        <v>MG</v>
      </c>
      <c r="B1230" t="str">
        <v>MG0575</v>
      </c>
      <c r="C1230" t="str">
        <v>GANESHA MOORTHY S</v>
      </c>
      <c r="D1230" t="str">
        <f>IF(E1230="PRODUCTION","DIRECT","INDIRECT")</f>
        <v>INDIRECT</v>
      </c>
      <c r="E1230" t="str">
        <v>QUALITY CONTROL</v>
      </c>
      <c r="F1230" t="str">
        <v>Final Finish RRO QA</v>
      </c>
      <c r="G1230" t="str">
        <v>CATEGORY III</v>
      </c>
      <c r="H1230">
        <v>9499.12</v>
      </c>
      <c r="I1230">
        <v>7750.340000000001</v>
      </c>
      <c r="J1230">
        <v>717.88</v>
      </c>
      <c r="K1230" s="1">
        <f>SUM(H1230:J1230)</f>
        <v>17967.340000000004</v>
      </c>
      <c r="L1230">
        <v>1950</v>
      </c>
      <c r="M1230">
        <f>ROUNDUP(K1230*3.25%,0)</f>
        <v>584</v>
      </c>
      <c r="N1230">
        <f>IF(G1230="CATEGORY II",38,IF(G1230="CATEGORY III",39,37))*26</f>
        <v>1014</v>
      </c>
      <c r="O1230" s="1">
        <f>SUM(K1230:N1230)</f>
        <v>21515.340000000004</v>
      </c>
      <c r="P1230">
        <v>5095</v>
      </c>
      <c r="Q1230" s="1">
        <f>P1230+O1230</f>
        <v>26610.340000000004</v>
      </c>
      <c r="S1230" s="1">
        <f>O1230/26</f>
        <v>827.513076923077</v>
      </c>
      <c r="T1230" s="1">
        <f>K1230/26/8*2</f>
        <v>172.76288461538465</v>
      </c>
    </row>
    <row r="1231">
      <c r="A1231" t="str">
        <f>LEFT(B1231,2)</f>
        <v>MG</v>
      </c>
      <c r="B1231" t="str">
        <v>MG0579</v>
      </c>
      <c r="C1231" t="str">
        <v>ARJUNAN G</v>
      </c>
      <c r="D1231" t="str">
        <f>IF(E1231="PRODUCTION","DIRECT","INDIRECT")</f>
        <v>INDIRECT</v>
      </c>
      <c r="E1231" t="str">
        <v>ENGINEERING</v>
      </c>
      <c r="F1231" t="str">
        <v>MIXING MAINTENANCE</v>
      </c>
      <c r="G1231" t="str">
        <v>CATEGORY III</v>
      </c>
      <c r="H1231">
        <v>9499.12</v>
      </c>
      <c r="I1231">
        <v>7750.340000000001</v>
      </c>
      <c r="J1231">
        <v>717.88</v>
      </c>
      <c r="K1231" s="1">
        <f>SUM(H1231:J1231)</f>
        <v>17967.340000000004</v>
      </c>
      <c r="L1231">
        <v>1950</v>
      </c>
      <c r="M1231">
        <f>ROUNDUP(K1231*3.25%,0)</f>
        <v>584</v>
      </c>
      <c r="N1231">
        <f>IF(G1231="CATEGORY II",38,IF(G1231="CATEGORY III",39,37))*26</f>
        <v>1014</v>
      </c>
      <c r="O1231" s="1">
        <f>SUM(K1231:N1231)</f>
        <v>21515.340000000004</v>
      </c>
      <c r="P1231">
        <v>5095</v>
      </c>
      <c r="Q1231" s="1">
        <f>P1231+O1231</f>
        <v>26610.340000000004</v>
      </c>
      <c r="S1231" s="1">
        <f>O1231/26</f>
        <v>827.513076923077</v>
      </c>
      <c r="T1231" s="1">
        <f>K1231/26/8*2</f>
        <v>172.76288461538465</v>
      </c>
    </row>
    <row r="1232">
      <c r="A1232" t="str">
        <f>LEFT(B1232,2)</f>
        <v>MG</v>
      </c>
      <c r="B1232" t="str">
        <v>MG0586</v>
      </c>
      <c r="C1232" t="str">
        <v>SELVA SUBBAIAH M</v>
      </c>
      <c r="D1232" t="str">
        <f>IF(E1232="PRODUCTION","DIRECT","INDIRECT")</f>
        <v>INDIRECT</v>
      </c>
      <c r="E1232" t="str">
        <v>TECHNICAL</v>
      </c>
      <c r="F1232" t="str">
        <v>NPD - TYRE TESTING LAB</v>
      </c>
      <c r="G1232" t="str">
        <v>CATEGORY III</v>
      </c>
      <c r="H1232">
        <v>9499.12</v>
      </c>
      <c r="I1232">
        <v>7750.340000000001</v>
      </c>
      <c r="J1232">
        <v>717.88</v>
      </c>
      <c r="K1232" s="1">
        <f>SUM(H1232:J1232)</f>
        <v>17967.340000000004</v>
      </c>
      <c r="L1232">
        <v>1950</v>
      </c>
      <c r="M1232">
        <f>ROUNDUP(K1232*3.25%,0)</f>
        <v>584</v>
      </c>
      <c r="N1232">
        <f>IF(G1232="CATEGORY II",38,IF(G1232="CATEGORY III",39,37))*26</f>
        <v>1014</v>
      </c>
      <c r="O1232" s="1">
        <f>SUM(K1232:N1232)</f>
        <v>21515.340000000004</v>
      </c>
      <c r="P1232">
        <v>5095</v>
      </c>
      <c r="Q1232" s="1">
        <f>P1232+O1232</f>
        <v>26610.340000000004</v>
      </c>
      <c r="S1232" s="1">
        <f>O1232/26</f>
        <v>827.513076923077</v>
      </c>
      <c r="T1232" s="1">
        <f>K1232/26/8*2</f>
        <v>172.76288461538465</v>
      </c>
    </row>
    <row r="1233">
      <c r="A1233" t="str">
        <f>LEFT(B1233,2)</f>
        <v>MG</v>
      </c>
      <c r="B1233" t="str">
        <v>MG0620</v>
      </c>
      <c r="C1233" t="str">
        <v>NAMBIRAJAN M</v>
      </c>
      <c r="D1233" t="str">
        <f>IF(E1233="PRODUCTION","DIRECT","INDIRECT")</f>
        <v>DIRECT</v>
      </c>
      <c r="E1233" t="str">
        <v>PRODUCTION</v>
      </c>
      <c r="F1233" t="str">
        <v>BAND BUILDING-P2</v>
      </c>
      <c r="G1233" t="str">
        <v>CATEGORY III</v>
      </c>
      <c r="H1233">
        <v>9499.12</v>
      </c>
      <c r="I1233">
        <v>7750.340000000001</v>
      </c>
      <c r="J1233">
        <v>717.88</v>
      </c>
      <c r="K1233" s="1">
        <f>SUM(H1233:J1233)</f>
        <v>17967.340000000004</v>
      </c>
      <c r="L1233">
        <v>1950</v>
      </c>
      <c r="M1233">
        <f>ROUNDUP(K1233*3.25%,0)</f>
        <v>584</v>
      </c>
      <c r="N1233">
        <f>IF(G1233="CATEGORY II",38,IF(G1233="CATEGORY III",39,37))*26</f>
        <v>1014</v>
      </c>
      <c r="O1233" s="1">
        <f>SUM(K1233:N1233)</f>
        <v>21515.340000000004</v>
      </c>
      <c r="P1233">
        <v>5095</v>
      </c>
      <c r="Q1233" s="1">
        <f>P1233+O1233</f>
        <v>26610.340000000004</v>
      </c>
      <c r="S1233" s="1">
        <f>O1233/26</f>
        <v>827.513076923077</v>
      </c>
      <c r="T1233" s="1">
        <f>K1233/26/8*2</f>
        <v>172.76288461538465</v>
      </c>
    </row>
    <row r="1234">
      <c r="A1234" t="str">
        <f>LEFT(B1234,2)</f>
        <v>MG</v>
      </c>
      <c r="B1234" t="str">
        <v>MG0626</v>
      </c>
      <c r="C1234" t="str">
        <v>PETCHI MUTHU M</v>
      </c>
      <c r="D1234" t="str">
        <f>IF(E1234="PRODUCTION","DIRECT","INDIRECT")</f>
        <v>DIRECT</v>
      </c>
      <c r="E1234" t="str">
        <v>PRODUCTION</v>
      </c>
      <c r="F1234" t="str">
        <v>MIXING</v>
      </c>
      <c r="G1234" t="str">
        <v>CATEGORY III</v>
      </c>
      <c r="H1234">
        <v>9499.12</v>
      </c>
      <c r="I1234">
        <v>7750.340000000001</v>
      </c>
      <c r="J1234">
        <v>717.88</v>
      </c>
      <c r="K1234" s="1">
        <f>SUM(H1234:J1234)</f>
        <v>17967.340000000004</v>
      </c>
      <c r="L1234">
        <v>1950</v>
      </c>
      <c r="M1234">
        <f>ROUNDUP(K1234*3.25%,0)</f>
        <v>584</v>
      </c>
      <c r="N1234">
        <f>IF(G1234="CATEGORY II",38,IF(G1234="CATEGORY III",39,37))*26</f>
        <v>1014</v>
      </c>
      <c r="O1234" s="1">
        <f>SUM(K1234:N1234)</f>
        <v>21515.340000000004</v>
      </c>
      <c r="P1234">
        <v>5095</v>
      </c>
      <c r="Q1234" s="1">
        <f>P1234+O1234</f>
        <v>26610.340000000004</v>
      </c>
      <c r="S1234" s="1">
        <f>O1234/26</f>
        <v>827.513076923077</v>
      </c>
      <c r="T1234" s="1">
        <f>K1234/26/8*2</f>
        <v>172.76288461538465</v>
      </c>
    </row>
    <row r="1235">
      <c r="A1235" t="str">
        <f>LEFT(B1235,2)</f>
        <v>MG</v>
      </c>
      <c r="B1235" t="str">
        <v>MG0633</v>
      </c>
      <c r="C1235" t="str">
        <v>BALA MURUGAN S</v>
      </c>
      <c r="D1235" t="str">
        <f>IF(E1235="PRODUCTION","DIRECT","INDIRECT")</f>
        <v>DIRECT</v>
      </c>
      <c r="E1235" t="str">
        <v>PRODUCTION</v>
      </c>
      <c r="F1235" t="str">
        <v>MIXING</v>
      </c>
      <c r="G1235" t="str">
        <v>CATEGORY III</v>
      </c>
      <c r="H1235">
        <v>9499.12</v>
      </c>
      <c r="I1235">
        <v>7750.340000000001</v>
      </c>
      <c r="J1235">
        <v>717.88</v>
      </c>
      <c r="K1235" s="1">
        <f>SUM(H1235:J1235)</f>
        <v>17967.340000000004</v>
      </c>
      <c r="L1235">
        <v>1950</v>
      </c>
      <c r="M1235">
        <f>ROUNDUP(K1235*3.25%,0)</f>
        <v>584</v>
      </c>
      <c r="N1235">
        <f>IF(G1235="CATEGORY II",38,IF(G1235="CATEGORY III",39,37))*26</f>
        <v>1014</v>
      </c>
      <c r="O1235" s="1">
        <f>SUM(K1235:N1235)</f>
        <v>21515.340000000004</v>
      </c>
      <c r="P1235">
        <v>5095</v>
      </c>
      <c r="Q1235" s="1">
        <f>P1235+O1235</f>
        <v>26610.340000000004</v>
      </c>
      <c r="S1235" s="1">
        <f>O1235/26</f>
        <v>827.513076923077</v>
      </c>
      <c r="T1235" s="1">
        <f>K1235/26/8*2</f>
        <v>172.76288461538465</v>
      </c>
    </row>
    <row r="1236">
      <c r="A1236" t="str">
        <f>LEFT(B1236,2)</f>
        <v>MG</v>
      </c>
      <c r="B1236" t="str">
        <v>MG0636</v>
      </c>
      <c r="C1236" t="str">
        <v>ARUMUGAM S</v>
      </c>
      <c r="D1236" t="str">
        <f>IF(E1236="PRODUCTION","DIRECT","INDIRECT")</f>
        <v>DIRECT</v>
      </c>
      <c r="E1236" t="str">
        <v>PRODUCTION</v>
      </c>
      <c r="F1236" t="str">
        <v>MIXING</v>
      </c>
      <c r="G1236" t="str">
        <v>CATEGORY III</v>
      </c>
      <c r="H1236">
        <v>9499.12</v>
      </c>
      <c r="I1236">
        <v>7750.340000000001</v>
      </c>
      <c r="J1236">
        <v>717.88</v>
      </c>
      <c r="K1236" s="1">
        <f>SUM(H1236:J1236)</f>
        <v>17967.340000000004</v>
      </c>
      <c r="L1236">
        <v>1950</v>
      </c>
      <c r="M1236">
        <f>ROUNDUP(K1236*3.25%,0)</f>
        <v>584</v>
      </c>
      <c r="N1236">
        <f>IF(G1236="CATEGORY II",38,IF(G1236="CATEGORY III",39,37))*26</f>
        <v>1014</v>
      </c>
      <c r="O1236" s="1">
        <f>SUM(K1236:N1236)</f>
        <v>21515.340000000004</v>
      </c>
      <c r="P1236">
        <v>5095</v>
      </c>
      <c r="Q1236" s="1">
        <f>P1236+O1236</f>
        <v>26610.340000000004</v>
      </c>
      <c r="S1236" s="1">
        <f>O1236/26</f>
        <v>827.513076923077</v>
      </c>
      <c r="T1236" s="1">
        <f>K1236/26/8*2</f>
        <v>172.76288461538465</v>
      </c>
    </row>
    <row r="1237">
      <c r="A1237" t="str">
        <f>LEFT(B1237,2)</f>
        <v>MG</v>
      </c>
      <c r="B1237" t="str">
        <v>MG0660</v>
      </c>
      <c r="C1237" t="str">
        <v>BALAMURUGAN G</v>
      </c>
      <c r="D1237" t="str">
        <f>IF(E1237="PRODUCTION","DIRECT","INDIRECT")</f>
        <v>DIRECT</v>
      </c>
      <c r="E1237" t="str">
        <v>PRODUCTION</v>
      </c>
      <c r="F1237" t="str">
        <v>TYRE BUILDING-P3</v>
      </c>
      <c r="G1237" t="str">
        <v>CATEGORY III</v>
      </c>
      <c r="H1237">
        <v>9499.12</v>
      </c>
      <c r="I1237">
        <v>7750.340000000001</v>
      </c>
      <c r="J1237">
        <v>607.88</v>
      </c>
      <c r="K1237" s="1">
        <f>SUM(H1237:J1237)</f>
        <v>17857.340000000004</v>
      </c>
      <c r="L1237">
        <v>1950</v>
      </c>
      <c r="M1237">
        <f>ROUNDUP(K1237*3.25%,0)</f>
        <v>581</v>
      </c>
      <c r="N1237">
        <f>IF(G1237="CATEGORY II",38,IF(G1237="CATEGORY III",39,37))*26</f>
        <v>1014</v>
      </c>
      <c r="O1237" s="1">
        <f>SUM(K1237:N1237)</f>
        <v>21402.340000000004</v>
      </c>
      <c r="P1237">
        <v>4755</v>
      </c>
      <c r="Q1237" s="1">
        <f>P1237+O1237</f>
        <v>26157.340000000004</v>
      </c>
      <c r="S1237" s="1">
        <f>O1237/26</f>
        <v>823.1669230769232</v>
      </c>
      <c r="T1237" s="1">
        <f>K1237/26/8*2</f>
        <v>171.70519230769236</v>
      </c>
    </row>
    <row r="1238">
      <c r="A1238" t="str">
        <f>LEFT(B1238,2)</f>
        <v>MG</v>
      </c>
      <c r="B1238" t="str">
        <v>MG0682</v>
      </c>
      <c r="C1238" t="str">
        <v>MANIKANDARAJAN M</v>
      </c>
      <c r="D1238" t="str">
        <f>IF(E1238="PRODUCTION","DIRECT","INDIRECT")</f>
        <v>INDIRECT</v>
      </c>
      <c r="E1238" t="str">
        <v>ENGINEERING</v>
      </c>
      <c r="F1238" t="str">
        <v>TCM - BD</v>
      </c>
      <c r="G1238" t="str">
        <v>CATEGORY III</v>
      </c>
      <c r="H1238">
        <v>9499.12</v>
      </c>
      <c r="I1238">
        <v>7750.340000000001</v>
      </c>
      <c r="J1238">
        <v>607.88</v>
      </c>
      <c r="K1238" s="1">
        <f>SUM(H1238:J1238)</f>
        <v>17857.340000000004</v>
      </c>
      <c r="L1238">
        <v>1950</v>
      </c>
      <c r="M1238">
        <f>ROUNDUP(K1238*3.25%,0)</f>
        <v>581</v>
      </c>
      <c r="N1238">
        <f>IF(G1238="CATEGORY II",38,IF(G1238="CATEGORY III",39,37))*26</f>
        <v>1014</v>
      </c>
      <c r="O1238" s="1">
        <f>SUM(K1238:N1238)</f>
        <v>21402.340000000004</v>
      </c>
      <c r="P1238">
        <v>4755</v>
      </c>
      <c r="Q1238" s="1">
        <f>P1238+O1238</f>
        <v>26157.340000000004</v>
      </c>
      <c r="S1238" s="1">
        <f>O1238/26</f>
        <v>823.1669230769232</v>
      </c>
      <c r="T1238" s="1">
        <f>K1238/26/8*2</f>
        <v>171.70519230769236</v>
      </c>
    </row>
    <row r="1239">
      <c r="A1239" t="str">
        <f>LEFT(B1239,2)</f>
        <v>MG</v>
      </c>
      <c r="B1239" t="str">
        <v>MG0712</v>
      </c>
      <c r="C1239" t="str">
        <v>VELLADURAI B</v>
      </c>
      <c r="D1239" t="str">
        <f>IF(E1239="PRODUCTION","DIRECT","INDIRECT")</f>
        <v>INDIRECT</v>
      </c>
      <c r="E1239" t="str">
        <v>ENGINEERING</v>
      </c>
      <c r="F1239" t="str">
        <v>TBM - BD</v>
      </c>
      <c r="G1239" t="str">
        <v>CATEGORY III</v>
      </c>
      <c r="H1239">
        <v>9499.12</v>
      </c>
      <c r="I1239">
        <v>7750.340000000001</v>
      </c>
      <c r="J1239">
        <v>607.88</v>
      </c>
      <c r="K1239" s="1">
        <f>SUM(H1239:J1239)</f>
        <v>17857.340000000004</v>
      </c>
      <c r="L1239">
        <v>1950</v>
      </c>
      <c r="M1239">
        <f>ROUNDUP(K1239*3.25%,0)</f>
        <v>581</v>
      </c>
      <c r="N1239">
        <f>IF(G1239="CATEGORY II",38,IF(G1239="CATEGORY III",39,37))*26</f>
        <v>1014</v>
      </c>
      <c r="O1239" s="1">
        <f>SUM(K1239:N1239)</f>
        <v>21402.340000000004</v>
      </c>
      <c r="P1239">
        <v>4755</v>
      </c>
      <c r="Q1239" s="1">
        <f>P1239+O1239</f>
        <v>26157.340000000004</v>
      </c>
      <c r="S1239" s="1">
        <f>O1239/26</f>
        <v>823.1669230769232</v>
      </c>
      <c r="T1239" s="1">
        <f>K1239/26/8*2</f>
        <v>171.70519230769236</v>
      </c>
    </row>
    <row r="1240">
      <c r="A1240" t="str">
        <f>LEFT(B1240,2)</f>
        <v>MG</v>
      </c>
      <c r="B1240" t="str">
        <v>MG0731</v>
      </c>
      <c r="C1240" t="str">
        <v>ANANTHARAJ N</v>
      </c>
      <c r="D1240" t="str">
        <f>IF(E1240="PRODUCTION","DIRECT","INDIRECT")</f>
        <v>DIRECT</v>
      </c>
      <c r="E1240" t="str">
        <v>PRODUCTION</v>
      </c>
      <c r="F1240" t="str">
        <v>TYRE BUILDING-P2</v>
      </c>
      <c r="G1240" t="str">
        <v>CATEGORY III</v>
      </c>
      <c r="H1240">
        <v>9499.12</v>
      </c>
      <c r="I1240">
        <v>7750.340000000001</v>
      </c>
      <c r="J1240">
        <v>607.88</v>
      </c>
      <c r="K1240" s="1">
        <f>SUM(H1240:J1240)</f>
        <v>17857.340000000004</v>
      </c>
      <c r="L1240">
        <v>1950</v>
      </c>
      <c r="M1240">
        <f>ROUNDUP(K1240*3.25%,0)</f>
        <v>581</v>
      </c>
      <c r="N1240">
        <f>IF(G1240="CATEGORY II",38,IF(G1240="CATEGORY III",39,37))*26</f>
        <v>1014</v>
      </c>
      <c r="O1240" s="1">
        <f>SUM(K1240:N1240)</f>
        <v>21402.340000000004</v>
      </c>
      <c r="P1240">
        <v>4755</v>
      </c>
      <c r="Q1240" s="1">
        <f>P1240+O1240</f>
        <v>26157.340000000004</v>
      </c>
      <c r="S1240" s="1">
        <f>O1240/26</f>
        <v>823.1669230769232</v>
      </c>
      <c r="T1240" s="1">
        <f>K1240/26/8*2</f>
        <v>171.70519230769236</v>
      </c>
    </row>
    <row r="1241">
      <c r="A1241" t="str">
        <f>LEFT(B1241,2)</f>
        <v>MG</v>
      </c>
      <c r="B1241" t="str">
        <v>MG0733</v>
      </c>
      <c r="C1241" t="str">
        <v>RAMAMOORTHY G</v>
      </c>
      <c r="D1241" t="str">
        <f>IF(E1241="PRODUCTION","DIRECT","INDIRECT")</f>
        <v>DIRECT</v>
      </c>
      <c r="E1241" t="str">
        <v>PRODUCTION</v>
      </c>
      <c r="F1241" t="str">
        <v>TYRE BUILDING-P1</v>
      </c>
      <c r="G1241" t="str">
        <v>CATEGORY III</v>
      </c>
      <c r="H1241">
        <v>9499.12</v>
      </c>
      <c r="I1241">
        <v>7750.340000000001</v>
      </c>
      <c r="J1241">
        <v>607.88</v>
      </c>
      <c r="K1241" s="1">
        <f>SUM(H1241:J1241)</f>
        <v>17857.340000000004</v>
      </c>
      <c r="L1241">
        <v>1950</v>
      </c>
      <c r="M1241">
        <f>ROUNDUP(K1241*3.25%,0)</f>
        <v>581</v>
      </c>
      <c r="N1241">
        <f>IF(G1241="CATEGORY II",38,IF(G1241="CATEGORY III",39,37))*26</f>
        <v>1014</v>
      </c>
      <c r="O1241" s="1">
        <f>SUM(K1241:N1241)</f>
        <v>21402.340000000004</v>
      </c>
      <c r="P1241">
        <v>4755</v>
      </c>
      <c r="Q1241" s="1">
        <f>P1241+O1241</f>
        <v>26157.340000000004</v>
      </c>
      <c r="S1241" s="1">
        <f>O1241/26</f>
        <v>823.1669230769232</v>
      </c>
      <c r="T1241" s="1">
        <f>K1241/26/8*2</f>
        <v>171.70519230769236</v>
      </c>
    </row>
    <row r="1242">
      <c r="A1242" t="str">
        <f>LEFT(B1242,2)</f>
        <v>MG</v>
      </c>
      <c r="B1242" t="str">
        <v>MG0758</v>
      </c>
      <c r="C1242" t="str">
        <v>MADASAMY P</v>
      </c>
      <c r="D1242" t="str">
        <f>IF(E1242="PRODUCTION","DIRECT","INDIRECT")</f>
        <v>INDIRECT</v>
      </c>
      <c r="E1242" t="str">
        <v>QUALITY CONTROL</v>
      </c>
      <c r="F1242" t="str">
        <v>Ware House QA</v>
      </c>
      <c r="G1242" t="str">
        <v>CATEGORY III</v>
      </c>
      <c r="H1242">
        <v>9499.12</v>
      </c>
      <c r="I1242">
        <v>7750.340000000001</v>
      </c>
      <c r="J1242">
        <v>757.88</v>
      </c>
      <c r="K1242" s="1">
        <f>SUM(H1242:J1242)</f>
        <v>18007.340000000004</v>
      </c>
      <c r="L1242">
        <v>1950</v>
      </c>
      <c r="M1242">
        <f>ROUNDUP(K1242*3.25%,0)</f>
        <v>586</v>
      </c>
      <c r="N1242">
        <f>IF(G1242="CATEGORY II",38,IF(G1242="CATEGORY III",39,37))*26</f>
        <v>1014</v>
      </c>
      <c r="O1242" s="1">
        <f>SUM(K1242:N1242)</f>
        <v>21557.340000000004</v>
      </c>
      <c r="P1242">
        <v>5105</v>
      </c>
      <c r="Q1242" s="1">
        <f>P1242+O1242</f>
        <v>26662.340000000004</v>
      </c>
      <c r="S1242" s="1">
        <f>O1242/26</f>
        <v>829.1284615384617</v>
      </c>
      <c r="T1242" s="1">
        <f>K1242/26/8*2</f>
        <v>173.14750000000004</v>
      </c>
    </row>
    <row r="1243">
      <c r="A1243" t="str">
        <f>LEFT(B1243,2)</f>
        <v>MG</v>
      </c>
      <c r="B1243" t="str">
        <v>MG0779</v>
      </c>
      <c r="C1243" t="str">
        <v>RAMESH G</v>
      </c>
      <c r="D1243" t="str">
        <f>IF(E1243="PRODUCTION","DIRECT","INDIRECT")</f>
        <v>DIRECT</v>
      </c>
      <c r="E1243" t="str">
        <v>PRODUCTION</v>
      </c>
      <c r="F1243" t="str">
        <v>BAND BUILDING-P1</v>
      </c>
      <c r="G1243" t="str">
        <v>CATEGORY III</v>
      </c>
      <c r="H1243">
        <v>9499.12</v>
      </c>
      <c r="I1243">
        <v>7750.340000000001</v>
      </c>
      <c r="J1243">
        <v>757.88</v>
      </c>
      <c r="K1243" s="1">
        <f>SUM(H1243:J1243)</f>
        <v>18007.340000000004</v>
      </c>
      <c r="L1243">
        <v>1950</v>
      </c>
      <c r="M1243">
        <f>ROUNDUP(K1243*3.25%,0)</f>
        <v>586</v>
      </c>
      <c r="N1243">
        <f>IF(G1243="CATEGORY II",38,IF(G1243="CATEGORY III",39,37))*26</f>
        <v>1014</v>
      </c>
      <c r="O1243" s="1">
        <f>SUM(K1243:N1243)</f>
        <v>21557.340000000004</v>
      </c>
      <c r="P1243">
        <v>5105</v>
      </c>
      <c r="Q1243" s="1">
        <f>P1243+O1243</f>
        <v>26662.340000000004</v>
      </c>
      <c r="S1243" s="1">
        <f>O1243/26</f>
        <v>829.1284615384617</v>
      </c>
      <c r="T1243" s="1">
        <f>K1243/26/8*2</f>
        <v>173.14750000000004</v>
      </c>
    </row>
    <row r="1244">
      <c r="A1244" t="str">
        <f>LEFT(B1244,2)</f>
        <v>MG</v>
      </c>
      <c r="B1244" t="str">
        <v>MG0784</v>
      </c>
      <c r="C1244" t="str">
        <v>ESAKKI RAJA P</v>
      </c>
      <c r="D1244" t="str">
        <f>IF(E1244="PRODUCTION","DIRECT","INDIRECT")</f>
        <v>INDIRECT</v>
      </c>
      <c r="E1244" t="str">
        <v>QUALITY CONTROL</v>
      </c>
      <c r="F1244" t="str">
        <v>Ware House QA</v>
      </c>
      <c r="G1244" t="str">
        <v>CATEGORY III</v>
      </c>
      <c r="H1244">
        <v>9499.12</v>
      </c>
      <c r="I1244">
        <v>7750.340000000001</v>
      </c>
      <c r="J1244">
        <v>797.88</v>
      </c>
      <c r="K1244" s="1">
        <f>SUM(H1244:J1244)</f>
        <v>18047.340000000004</v>
      </c>
      <c r="L1244">
        <v>1950</v>
      </c>
      <c r="M1244">
        <f>ROUNDUP(K1244*3.25%,0)</f>
        <v>587</v>
      </c>
      <c r="N1244">
        <f>IF(G1244="CATEGORY II",38,IF(G1244="CATEGORY III",39,37))*26</f>
        <v>1014</v>
      </c>
      <c r="O1244" s="1">
        <f>SUM(K1244:N1244)</f>
        <v>21598.340000000004</v>
      </c>
      <c r="P1244">
        <v>5125</v>
      </c>
      <c r="Q1244" s="1">
        <f>P1244+O1244</f>
        <v>26723.340000000004</v>
      </c>
      <c r="S1244" s="1">
        <f>O1244/26</f>
        <v>830.7053846153848</v>
      </c>
      <c r="T1244" s="1">
        <f>K1244/26/8*2</f>
        <v>173.53211538461542</v>
      </c>
    </row>
    <row r="1245">
      <c r="A1245" t="str">
        <f>LEFT(B1245,2)</f>
        <v>MG</v>
      </c>
      <c r="B1245" t="str">
        <v>MG0788</v>
      </c>
      <c r="C1245" t="str">
        <v>SUNIL KUMAR T</v>
      </c>
      <c r="D1245" t="str">
        <f>IF(E1245="PRODUCTION","DIRECT","INDIRECT")</f>
        <v>INDIRECT</v>
      </c>
      <c r="E1245" t="str">
        <v>QUALITY CONTROL</v>
      </c>
      <c r="F1245" t="str">
        <v>Ware House QA</v>
      </c>
      <c r="G1245" t="str">
        <v>CATEGORY III</v>
      </c>
      <c r="H1245">
        <v>9499.12</v>
      </c>
      <c r="I1245">
        <v>7750.340000000001</v>
      </c>
      <c r="J1245">
        <v>797.88</v>
      </c>
      <c r="K1245" s="1">
        <f>SUM(H1245:J1245)</f>
        <v>18047.340000000004</v>
      </c>
      <c r="L1245">
        <v>1950</v>
      </c>
      <c r="M1245">
        <f>ROUNDUP(K1245*3.25%,0)</f>
        <v>587</v>
      </c>
      <c r="N1245">
        <f>IF(G1245="CATEGORY II",38,IF(G1245="CATEGORY III",39,37))*26</f>
        <v>1014</v>
      </c>
      <c r="O1245" s="1">
        <f>SUM(K1245:N1245)</f>
        <v>21598.340000000004</v>
      </c>
      <c r="P1245">
        <v>5125</v>
      </c>
      <c r="Q1245" s="1">
        <f>P1245+O1245</f>
        <v>26723.340000000004</v>
      </c>
      <c r="S1245" s="1">
        <f>O1245/26</f>
        <v>830.7053846153848</v>
      </c>
      <c r="T1245" s="1">
        <f>K1245/26/8*2</f>
        <v>173.53211538461542</v>
      </c>
    </row>
    <row r="1246">
      <c r="A1246" t="str">
        <f>LEFT(B1246,2)</f>
        <v>MG</v>
      </c>
      <c r="B1246" t="str">
        <v>MG0792</v>
      </c>
      <c r="C1246" t="str">
        <v>SATHISHKUMAR S</v>
      </c>
      <c r="D1246" t="str">
        <f>IF(E1246="PRODUCTION","DIRECT","INDIRECT")</f>
        <v>DIRECT</v>
      </c>
      <c r="E1246" t="str">
        <v>PRODUCTION</v>
      </c>
      <c r="F1246" t="str">
        <v>TYRE BUILDING-P3</v>
      </c>
      <c r="G1246" t="str">
        <v>CATEGORY III</v>
      </c>
      <c r="H1246">
        <v>9499.12</v>
      </c>
      <c r="I1246">
        <v>7750.340000000001</v>
      </c>
      <c r="J1246">
        <v>607.88</v>
      </c>
      <c r="K1246" s="1">
        <f>SUM(H1246:J1246)</f>
        <v>17857.340000000004</v>
      </c>
      <c r="L1246">
        <v>1950</v>
      </c>
      <c r="M1246">
        <f>ROUNDUP(K1246*3.25%,0)</f>
        <v>581</v>
      </c>
      <c r="N1246">
        <f>IF(G1246="CATEGORY II",38,IF(G1246="CATEGORY III",39,37))*26</f>
        <v>1014</v>
      </c>
      <c r="O1246" s="1">
        <f>SUM(K1246:N1246)</f>
        <v>21402.340000000004</v>
      </c>
      <c r="P1246">
        <v>4755</v>
      </c>
      <c r="Q1246" s="1">
        <f>P1246+O1246</f>
        <v>26157.340000000004</v>
      </c>
      <c r="S1246" s="1">
        <f>O1246/26</f>
        <v>823.1669230769232</v>
      </c>
      <c r="T1246" s="1">
        <f>K1246/26/8*2</f>
        <v>171.70519230769236</v>
      </c>
    </row>
    <row r="1247">
      <c r="A1247" t="str">
        <f>LEFT(B1247,2)</f>
        <v>MG</v>
      </c>
      <c r="B1247" t="str">
        <v>MG0881</v>
      </c>
      <c r="C1247" t="str">
        <v>THANGA VELU T</v>
      </c>
      <c r="D1247" t="str">
        <f>IF(E1247="PRODUCTION","DIRECT","INDIRECT")</f>
        <v>DIRECT</v>
      </c>
      <c r="E1247" t="str">
        <v>PRODUCTION</v>
      </c>
      <c r="F1247" t="str">
        <v>TYRE CURING</v>
      </c>
      <c r="G1247" t="str">
        <v>CATEGORY III</v>
      </c>
      <c r="H1247">
        <v>9499.12</v>
      </c>
      <c r="I1247">
        <v>7750.340000000001</v>
      </c>
      <c r="J1247">
        <v>607.88</v>
      </c>
      <c r="K1247" s="1">
        <f>SUM(H1247:J1247)</f>
        <v>17857.340000000004</v>
      </c>
      <c r="L1247">
        <v>1950</v>
      </c>
      <c r="M1247">
        <f>ROUNDUP(K1247*3.25%,0)</f>
        <v>581</v>
      </c>
      <c r="N1247">
        <f>IF(G1247="CATEGORY II",38,IF(G1247="CATEGORY III",39,37))*26</f>
        <v>1014</v>
      </c>
      <c r="O1247" s="1">
        <f>SUM(K1247:N1247)</f>
        <v>21402.340000000004</v>
      </c>
      <c r="P1247">
        <v>4755</v>
      </c>
      <c r="Q1247" s="1">
        <f>P1247+O1247</f>
        <v>26157.340000000004</v>
      </c>
      <c r="S1247" s="1">
        <f>O1247/26</f>
        <v>823.1669230769232</v>
      </c>
      <c r="T1247" s="1">
        <f>K1247/26/8*2</f>
        <v>171.70519230769236</v>
      </c>
    </row>
    <row r="1248">
      <c r="A1248" t="str">
        <f>LEFT(B1248,2)</f>
        <v>MG</v>
      </c>
      <c r="B1248" t="str">
        <v>MG0914</v>
      </c>
      <c r="C1248" t="str">
        <v>VELKUMAR D</v>
      </c>
      <c r="D1248" t="str">
        <f>IF(E1248="PRODUCTION","DIRECT","INDIRECT")</f>
        <v>DIRECT</v>
      </c>
      <c r="E1248" t="str">
        <v>PRODUCTION</v>
      </c>
      <c r="F1248" t="str">
        <v>TYRE BUILDING-P3</v>
      </c>
      <c r="G1248" t="str">
        <v>CATEGORY II</v>
      </c>
      <c r="H1248">
        <v>9239.12</v>
      </c>
      <c r="I1248">
        <v>7750.340000000001</v>
      </c>
      <c r="J1248">
        <v>587.88</v>
      </c>
      <c r="K1248" s="1">
        <f>SUM(H1248:J1248)</f>
        <v>17577.340000000004</v>
      </c>
      <c r="L1248">
        <v>1950</v>
      </c>
      <c r="M1248">
        <f>ROUNDUP(K1248*3.25%,0)</f>
        <v>572</v>
      </c>
      <c r="N1248">
        <f>IF(G1248="CATEGORY II",38,IF(G1248="CATEGORY III",39,37))*26</f>
        <v>988</v>
      </c>
      <c r="O1248" s="1">
        <f>SUM(K1248:N1248)</f>
        <v>21087.340000000004</v>
      </c>
      <c r="P1248">
        <v>4605</v>
      </c>
      <c r="Q1248" s="1">
        <f>P1248+O1248</f>
        <v>25692.340000000004</v>
      </c>
      <c r="S1248" s="1">
        <f>O1248/26</f>
        <v>811.0515384615386</v>
      </c>
      <c r="T1248" s="1">
        <f>K1248/26/8*2</f>
        <v>169.01288461538465</v>
      </c>
    </row>
    <row r="1249">
      <c r="A1249" t="str">
        <f>LEFT(B1249,2)</f>
        <v>MG</v>
      </c>
      <c r="B1249" t="str">
        <v>MG0915</v>
      </c>
      <c r="C1249" t="str">
        <v>SAPANI MUTHU S</v>
      </c>
      <c r="D1249" t="str">
        <f>IF(E1249="PRODUCTION","DIRECT","INDIRECT")</f>
        <v>DIRECT</v>
      </c>
      <c r="E1249" t="str">
        <v>PRODUCTION</v>
      </c>
      <c r="F1249" t="str">
        <v>TYRE CURING</v>
      </c>
      <c r="G1249" t="str">
        <v>CATEGORY II</v>
      </c>
      <c r="H1249">
        <v>9239.12</v>
      </c>
      <c r="I1249">
        <v>7750.340000000001</v>
      </c>
      <c r="J1249">
        <v>587.88</v>
      </c>
      <c r="K1249" s="1">
        <f>SUM(H1249:J1249)</f>
        <v>17577.340000000004</v>
      </c>
      <c r="L1249">
        <v>1950</v>
      </c>
      <c r="M1249">
        <f>ROUNDUP(K1249*3.25%,0)</f>
        <v>572</v>
      </c>
      <c r="N1249">
        <f>IF(G1249="CATEGORY II",38,IF(G1249="CATEGORY III",39,37))*26</f>
        <v>988</v>
      </c>
      <c r="O1249" s="1">
        <f>SUM(K1249:N1249)</f>
        <v>21087.340000000004</v>
      </c>
      <c r="P1249">
        <v>4605</v>
      </c>
      <c r="Q1249" s="1">
        <f>P1249+O1249</f>
        <v>25692.340000000004</v>
      </c>
      <c r="S1249" s="1">
        <f>O1249/26</f>
        <v>811.0515384615386</v>
      </c>
      <c r="T1249" s="1">
        <f>K1249/26/8*2</f>
        <v>169.01288461538465</v>
      </c>
    </row>
    <row r="1250">
      <c r="A1250" t="str">
        <f>LEFT(B1250,2)</f>
        <v>MG</v>
      </c>
      <c r="B1250" t="str">
        <v>MG0924</v>
      </c>
      <c r="C1250" t="str">
        <v>SHANMUGA SUNDARAM B</v>
      </c>
      <c r="D1250" t="str">
        <f>IF(E1250="PRODUCTION","DIRECT","INDIRECT")</f>
        <v>DIRECT</v>
      </c>
      <c r="E1250" t="str">
        <v>PRODUCTION</v>
      </c>
      <c r="F1250" t="str">
        <v>TYRE CURING</v>
      </c>
      <c r="G1250" t="str">
        <v>CATEGORY II</v>
      </c>
      <c r="H1250">
        <v>9239.12</v>
      </c>
      <c r="I1250">
        <v>7750.340000000001</v>
      </c>
      <c r="J1250">
        <v>587.88</v>
      </c>
      <c r="K1250" s="1">
        <f>SUM(H1250:J1250)</f>
        <v>17577.340000000004</v>
      </c>
      <c r="L1250">
        <v>1950</v>
      </c>
      <c r="M1250">
        <f>ROUNDUP(K1250*3.25%,0)</f>
        <v>572</v>
      </c>
      <c r="N1250">
        <f>IF(G1250="CATEGORY II",38,IF(G1250="CATEGORY III",39,37))*26</f>
        <v>988</v>
      </c>
      <c r="O1250" s="1">
        <f>SUM(K1250:N1250)</f>
        <v>21087.340000000004</v>
      </c>
      <c r="P1250">
        <v>4605</v>
      </c>
      <c r="Q1250" s="1">
        <f>P1250+O1250</f>
        <v>25692.340000000004</v>
      </c>
      <c r="S1250" s="1">
        <f>O1250/26</f>
        <v>811.0515384615386</v>
      </c>
      <c r="T1250" s="1">
        <f>K1250/26/8*2</f>
        <v>169.01288461538465</v>
      </c>
    </row>
    <row r="1251">
      <c r="A1251" t="str">
        <f>LEFT(B1251,2)</f>
        <v>MG</v>
      </c>
      <c r="B1251" t="str">
        <v>MG0926</v>
      </c>
      <c r="C1251" t="str">
        <v>ESAKKI MUTHU RAJA M</v>
      </c>
      <c r="D1251" t="str">
        <f>IF(E1251="PRODUCTION","DIRECT","INDIRECT")</f>
        <v>DIRECT</v>
      </c>
      <c r="E1251" t="str">
        <v>PRODUCTION</v>
      </c>
      <c r="F1251" t="str">
        <v>TYRE BUILDING-P2</v>
      </c>
      <c r="G1251" t="str">
        <v>CATEGORY II</v>
      </c>
      <c r="H1251">
        <v>9239.12</v>
      </c>
      <c r="I1251">
        <v>7750.340000000001</v>
      </c>
      <c r="J1251">
        <v>587.88</v>
      </c>
      <c r="K1251" s="1">
        <f>SUM(H1251:J1251)</f>
        <v>17577.340000000004</v>
      </c>
      <c r="L1251">
        <v>1950</v>
      </c>
      <c r="M1251">
        <f>ROUNDUP(K1251*3.25%,0)</f>
        <v>572</v>
      </c>
      <c r="N1251">
        <f>IF(G1251="CATEGORY II",38,IF(G1251="CATEGORY III",39,37))*26</f>
        <v>988</v>
      </c>
      <c r="O1251" s="1">
        <f>SUM(K1251:N1251)</f>
        <v>21087.340000000004</v>
      </c>
      <c r="P1251">
        <v>4605</v>
      </c>
      <c r="Q1251" s="1">
        <f>P1251+O1251</f>
        <v>25692.340000000004</v>
      </c>
      <c r="S1251" s="1">
        <f>O1251/26</f>
        <v>811.0515384615386</v>
      </c>
      <c r="T1251" s="1">
        <f>K1251/26/8*2</f>
        <v>169.01288461538465</v>
      </c>
    </row>
    <row r="1252">
      <c r="A1252" t="str">
        <f>LEFT(B1252,2)</f>
        <v>MG</v>
      </c>
      <c r="B1252" t="str">
        <v>MG0927</v>
      </c>
      <c r="C1252" t="str">
        <v>MUPPIDATHI N</v>
      </c>
      <c r="D1252" t="str">
        <f>IF(E1252="PRODUCTION","DIRECT","INDIRECT")</f>
        <v>DIRECT</v>
      </c>
      <c r="E1252" t="str">
        <v>PRODUCTION</v>
      </c>
      <c r="F1252" t="str">
        <v>BAND BUILDING-P1</v>
      </c>
      <c r="G1252" t="str">
        <v>CATEGORY II</v>
      </c>
      <c r="H1252">
        <v>9239.12</v>
      </c>
      <c r="I1252">
        <v>7750.340000000001</v>
      </c>
      <c r="J1252">
        <v>587.88</v>
      </c>
      <c r="K1252" s="1">
        <f>SUM(H1252:J1252)</f>
        <v>17577.340000000004</v>
      </c>
      <c r="L1252">
        <v>1950</v>
      </c>
      <c r="M1252">
        <f>ROUNDUP(K1252*3.25%,0)</f>
        <v>572</v>
      </c>
      <c r="N1252">
        <f>IF(G1252="CATEGORY II",38,IF(G1252="CATEGORY III",39,37))*26</f>
        <v>988</v>
      </c>
      <c r="O1252" s="1">
        <f>SUM(K1252:N1252)</f>
        <v>21087.340000000004</v>
      </c>
      <c r="P1252">
        <v>4605</v>
      </c>
      <c r="Q1252" s="1">
        <f>P1252+O1252</f>
        <v>25692.340000000004</v>
      </c>
      <c r="S1252" s="1">
        <f>O1252/26</f>
        <v>811.0515384615386</v>
      </c>
      <c r="T1252" s="1">
        <f>K1252/26/8*2</f>
        <v>169.01288461538465</v>
      </c>
    </row>
    <row r="1253">
      <c r="A1253" t="str">
        <f>LEFT(B1253,2)</f>
        <v>MG</v>
      </c>
      <c r="B1253" t="str">
        <v>MG0931</v>
      </c>
      <c r="C1253" t="str">
        <v>PAULRAJ KUMAR S</v>
      </c>
      <c r="D1253" t="str">
        <f>IF(E1253="PRODUCTION","DIRECT","INDIRECT")</f>
        <v>DIRECT</v>
      </c>
      <c r="E1253" t="str">
        <v>PRODUCTION</v>
      </c>
      <c r="F1253" t="str">
        <v>TYRE BUILDING-P2</v>
      </c>
      <c r="G1253" t="str">
        <v>CATEGORY II</v>
      </c>
      <c r="H1253">
        <v>9239.12</v>
      </c>
      <c r="I1253">
        <v>7750.340000000001</v>
      </c>
      <c r="J1253">
        <v>587.88</v>
      </c>
      <c r="K1253" s="1">
        <f>SUM(H1253:J1253)</f>
        <v>17577.340000000004</v>
      </c>
      <c r="L1253">
        <v>1950</v>
      </c>
      <c r="M1253">
        <f>ROUNDUP(K1253*3.25%,0)</f>
        <v>572</v>
      </c>
      <c r="N1253">
        <f>IF(G1253="CATEGORY II",38,IF(G1253="CATEGORY III",39,37))*26</f>
        <v>988</v>
      </c>
      <c r="O1253" s="1">
        <f>SUM(K1253:N1253)</f>
        <v>21087.340000000004</v>
      </c>
      <c r="P1253">
        <v>4605</v>
      </c>
      <c r="Q1253" s="1">
        <f>P1253+O1253</f>
        <v>25692.340000000004</v>
      </c>
      <c r="S1253" s="1">
        <f>O1253/26</f>
        <v>811.0515384615386</v>
      </c>
      <c r="T1253" s="1">
        <f>K1253/26/8*2</f>
        <v>169.01288461538465</v>
      </c>
    </row>
    <row r="1254">
      <c r="A1254" t="str">
        <f>LEFT(B1254,2)</f>
        <v>MG</v>
      </c>
      <c r="B1254" t="str">
        <v>MG0934</v>
      </c>
      <c r="C1254" t="str">
        <v>STEPHEN GNANARAJ S</v>
      </c>
      <c r="D1254" t="str">
        <f>IF(E1254="PRODUCTION","DIRECT","INDIRECT")</f>
        <v>DIRECT</v>
      </c>
      <c r="E1254" t="str">
        <v>PRODUCTION</v>
      </c>
      <c r="F1254" t="str">
        <v>TYRE BUILDING-P1</v>
      </c>
      <c r="G1254" t="str">
        <v>CATEGORY II</v>
      </c>
      <c r="H1254">
        <v>9239.12</v>
      </c>
      <c r="I1254">
        <v>7750.340000000001</v>
      </c>
      <c r="J1254">
        <v>587.88</v>
      </c>
      <c r="K1254" s="1">
        <f>SUM(H1254:J1254)</f>
        <v>17577.340000000004</v>
      </c>
      <c r="L1254">
        <v>1950</v>
      </c>
      <c r="M1254">
        <f>ROUNDUP(K1254*3.25%,0)</f>
        <v>572</v>
      </c>
      <c r="N1254">
        <f>IF(G1254="CATEGORY II",38,IF(G1254="CATEGORY III",39,37))*26</f>
        <v>988</v>
      </c>
      <c r="O1254" s="1">
        <f>SUM(K1254:N1254)</f>
        <v>21087.340000000004</v>
      </c>
      <c r="P1254">
        <v>4605</v>
      </c>
      <c r="Q1254" s="1">
        <f>P1254+O1254</f>
        <v>25692.340000000004</v>
      </c>
      <c r="S1254" s="1">
        <f>O1254/26</f>
        <v>811.0515384615386</v>
      </c>
      <c r="T1254" s="1">
        <f>K1254/26/8*2</f>
        <v>169.01288461538465</v>
      </c>
    </row>
    <row r="1255">
      <c r="A1255" t="str">
        <f>LEFT(B1255,2)</f>
        <v>MG</v>
      </c>
      <c r="B1255" t="str">
        <v>MG0939</v>
      </c>
      <c r="C1255" t="str">
        <v>RAMALINGAM S</v>
      </c>
      <c r="D1255" t="str">
        <f>IF(E1255="PRODUCTION","DIRECT","INDIRECT")</f>
        <v>DIRECT</v>
      </c>
      <c r="E1255" t="str">
        <v>PRODUCTION</v>
      </c>
      <c r="F1255" t="str">
        <v>TYRE CURING</v>
      </c>
      <c r="G1255" t="str">
        <v>CATEGORY II</v>
      </c>
      <c r="H1255">
        <v>9239.12</v>
      </c>
      <c r="I1255">
        <v>7750.340000000001</v>
      </c>
      <c r="J1255">
        <v>587.88</v>
      </c>
      <c r="K1255" s="1">
        <f>SUM(H1255:J1255)</f>
        <v>17577.340000000004</v>
      </c>
      <c r="L1255">
        <v>1950</v>
      </c>
      <c r="M1255">
        <f>ROUNDUP(K1255*3.25%,0)</f>
        <v>572</v>
      </c>
      <c r="N1255">
        <f>IF(G1255="CATEGORY II",38,IF(G1255="CATEGORY III",39,37))*26</f>
        <v>988</v>
      </c>
      <c r="O1255" s="1">
        <f>SUM(K1255:N1255)</f>
        <v>21087.340000000004</v>
      </c>
      <c r="P1255">
        <v>4605</v>
      </c>
      <c r="Q1255" s="1">
        <f>P1255+O1255</f>
        <v>25692.340000000004</v>
      </c>
      <c r="S1255" s="1">
        <f>O1255/26</f>
        <v>811.0515384615386</v>
      </c>
      <c r="T1255" s="1">
        <f>K1255/26/8*2</f>
        <v>169.01288461538465</v>
      </c>
    </row>
    <row r="1256">
      <c r="A1256" t="str">
        <f>LEFT(B1256,2)</f>
        <v>MG</v>
      </c>
      <c r="B1256" t="str">
        <v>MG0940</v>
      </c>
      <c r="C1256" t="str">
        <v>MURUGAN M</v>
      </c>
      <c r="D1256" t="str">
        <f>IF(E1256="PRODUCTION","DIRECT","INDIRECT")</f>
        <v>DIRECT</v>
      </c>
      <c r="E1256" t="str">
        <v>PRODUCTION</v>
      </c>
      <c r="F1256" t="str">
        <v>TYRE CURING</v>
      </c>
      <c r="G1256" t="str">
        <v>CATEGORY II</v>
      </c>
      <c r="H1256">
        <v>9239.12</v>
      </c>
      <c r="I1256">
        <v>7750.340000000001</v>
      </c>
      <c r="J1256">
        <v>587.88</v>
      </c>
      <c r="K1256" s="1">
        <f>SUM(H1256:J1256)</f>
        <v>17577.340000000004</v>
      </c>
      <c r="L1256">
        <v>1950</v>
      </c>
      <c r="M1256">
        <f>ROUNDUP(K1256*3.25%,0)</f>
        <v>572</v>
      </c>
      <c r="N1256">
        <f>IF(G1256="CATEGORY II",38,IF(G1256="CATEGORY III",39,37))*26</f>
        <v>988</v>
      </c>
      <c r="O1256" s="1">
        <f>SUM(K1256:N1256)</f>
        <v>21087.340000000004</v>
      </c>
      <c r="P1256">
        <v>4605</v>
      </c>
      <c r="Q1256" s="1">
        <f>P1256+O1256</f>
        <v>25692.340000000004</v>
      </c>
      <c r="S1256" s="1">
        <f>O1256/26</f>
        <v>811.0515384615386</v>
      </c>
      <c r="T1256" s="1">
        <f>K1256/26/8*2</f>
        <v>169.01288461538465</v>
      </c>
    </row>
    <row r="1257">
      <c r="A1257" t="str">
        <f>LEFT(B1257,2)</f>
        <v>MG</v>
      </c>
      <c r="B1257" t="str">
        <v>MG0961</v>
      </c>
      <c r="C1257" t="str">
        <v>ERULAPPAN M</v>
      </c>
      <c r="D1257" t="str">
        <f>IF(E1257="PRODUCTION","DIRECT","INDIRECT")</f>
        <v>INDIRECT</v>
      </c>
      <c r="E1257" t="str">
        <v>ADMIN</v>
      </c>
      <c r="F1257" t="str">
        <v>TIME OFFICE</v>
      </c>
      <c r="G1257" t="str">
        <v>CATEGORY III</v>
      </c>
      <c r="H1257">
        <v>9239.12</v>
      </c>
      <c r="I1257">
        <v>7750.340000000001</v>
      </c>
      <c r="J1257">
        <v>587.88</v>
      </c>
      <c r="K1257" s="1">
        <f>SUM(H1257:J1257)</f>
        <v>17577.340000000004</v>
      </c>
      <c r="L1257">
        <v>1950</v>
      </c>
      <c r="M1257">
        <f>ROUNDUP(K1257*3.25%,0)</f>
        <v>572</v>
      </c>
      <c r="N1257">
        <f>IF(G1257="CATEGORY II",38,IF(G1257="CATEGORY III",39,37))*26</f>
        <v>1014</v>
      </c>
      <c r="O1257" s="1">
        <f>SUM(K1257:N1257)</f>
        <v>21113.340000000004</v>
      </c>
      <c r="P1257">
        <v>4605</v>
      </c>
      <c r="Q1257" s="1">
        <f>P1257+O1257</f>
        <v>25718.340000000004</v>
      </c>
      <c r="S1257" s="1">
        <f>O1257/26</f>
        <v>812.0515384615386</v>
      </c>
      <c r="T1257" s="1">
        <f>K1257/26/8*2</f>
        <v>169.01288461538465</v>
      </c>
    </row>
    <row r="1258">
      <c r="A1258" t="str">
        <f>LEFT(B1258,2)</f>
        <v>MG</v>
      </c>
      <c r="B1258" t="str">
        <v>MG0979</v>
      </c>
      <c r="C1258" t="str">
        <v>SANKARA NARAYANAN M</v>
      </c>
      <c r="D1258" t="str">
        <f>IF(E1258="PRODUCTION","DIRECT","INDIRECT")</f>
        <v>DIRECT</v>
      </c>
      <c r="E1258" t="str">
        <v>PRODUCTION</v>
      </c>
      <c r="F1258" t="str">
        <v>TYRE BUILDING-P3</v>
      </c>
      <c r="G1258" t="str">
        <v>CATEGORY II</v>
      </c>
      <c r="H1258">
        <v>9239.12</v>
      </c>
      <c r="I1258">
        <v>7750.340000000001</v>
      </c>
      <c r="J1258">
        <v>587.88</v>
      </c>
      <c r="K1258" s="1">
        <f>SUM(H1258:J1258)</f>
        <v>17577.340000000004</v>
      </c>
      <c r="L1258">
        <v>1950</v>
      </c>
      <c r="M1258">
        <f>ROUNDUP(K1258*3.25%,0)</f>
        <v>572</v>
      </c>
      <c r="N1258">
        <f>IF(G1258="CATEGORY II",38,IF(G1258="CATEGORY III",39,37))*26</f>
        <v>988</v>
      </c>
      <c r="O1258" s="1">
        <f>SUM(K1258:N1258)</f>
        <v>21087.340000000004</v>
      </c>
      <c r="P1258">
        <v>4605</v>
      </c>
      <c r="Q1258" s="1">
        <f>P1258+O1258</f>
        <v>25692.340000000004</v>
      </c>
      <c r="S1258" s="1">
        <f>O1258/26</f>
        <v>811.0515384615386</v>
      </c>
      <c r="T1258" s="1">
        <f>K1258/26/8*2</f>
        <v>169.01288461538465</v>
      </c>
    </row>
    <row r="1259">
      <c r="A1259" t="str">
        <f>LEFT(B1259,2)</f>
        <v>MG</v>
      </c>
      <c r="B1259" t="str">
        <v>MG1022</v>
      </c>
      <c r="C1259" t="str">
        <v>ARUNKUMAR M</v>
      </c>
      <c r="D1259" t="str">
        <f>IF(E1259="PRODUCTION","DIRECT","INDIRECT")</f>
        <v>DIRECT</v>
      </c>
      <c r="E1259" t="str">
        <v>PRODUCTION</v>
      </c>
      <c r="F1259" t="str">
        <v>TYRE BUILDING-P3</v>
      </c>
      <c r="G1259" t="str">
        <v>CATEGORY II</v>
      </c>
      <c r="H1259">
        <v>9239.12</v>
      </c>
      <c r="I1259">
        <v>7750.340000000001</v>
      </c>
      <c r="J1259">
        <v>577.88</v>
      </c>
      <c r="K1259" s="1">
        <f>SUM(H1259:J1259)</f>
        <v>17567.340000000004</v>
      </c>
      <c r="L1259">
        <v>1950</v>
      </c>
      <c r="M1259">
        <f>ROUNDUP(K1259*3.25%,0)</f>
        <v>571</v>
      </c>
      <c r="N1259">
        <f>IF(G1259="CATEGORY II",38,IF(G1259="CATEGORY III",39,37))*26</f>
        <v>988</v>
      </c>
      <c r="O1259" s="1">
        <f>SUM(K1259:N1259)</f>
        <v>21076.340000000004</v>
      </c>
      <c r="P1259">
        <v>4345</v>
      </c>
      <c r="Q1259" s="1">
        <f>P1259+O1259</f>
        <v>25421.340000000004</v>
      </c>
      <c r="S1259" s="1">
        <f>O1259/26</f>
        <v>810.6284615384617</v>
      </c>
      <c r="T1259" s="1">
        <f>K1259/26/8*2</f>
        <v>168.9167307692308</v>
      </c>
    </row>
    <row r="1260">
      <c r="A1260" t="str">
        <f>LEFT(B1260,2)</f>
        <v>MG</v>
      </c>
      <c r="B1260" t="str">
        <v>MG1055</v>
      </c>
      <c r="C1260" t="str">
        <v>ESAKKI S</v>
      </c>
      <c r="D1260" t="str">
        <f>IF(E1260="PRODUCTION","DIRECT","INDIRECT")</f>
        <v>INDIRECT</v>
      </c>
      <c r="E1260" t="str">
        <v>QUALITY CONTROL</v>
      </c>
      <c r="F1260" t="str">
        <v>Tire curing QA</v>
      </c>
      <c r="G1260" t="str">
        <v>CATEGORY II</v>
      </c>
      <c r="H1260">
        <v>9239.12</v>
      </c>
      <c r="I1260">
        <v>7750.340000000001</v>
      </c>
      <c r="J1260">
        <v>577.88</v>
      </c>
      <c r="K1260" s="1">
        <f>SUM(H1260:J1260)</f>
        <v>17567.340000000004</v>
      </c>
      <c r="L1260">
        <v>1950</v>
      </c>
      <c r="M1260">
        <f>ROUNDUP(K1260*3.25%,0)</f>
        <v>571</v>
      </c>
      <c r="N1260">
        <f>IF(G1260="CATEGORY II",38,IF(G1260="CATEGORY III",39,37))*26</f>
        <v>988</v>
      </c>
      <c r="O1260" s="1">
        <f>SUM(K1260:N1260)</f>
        <v>21076.340000000004</v>
      </c>
      <c r="P1260">
        <v>4345</v>
      </c>
      <c r="Q1260" s="1">
        <f>P1260+O1260</f>
        <v>25421.340000000004</v>
      </c>
      <c r="S1260" s="1">
        <f>O1260/26</f>
        <v>810.6284615384617</v>
      </c>
      <c r="T1260" s="1">
        <f>K1260/26/8*2</f>
        <v>168.9167307692308</v>
      </c>
    </row>
    <row r="1261">
      <c r="A1261" t="str">
        <f>LEFT(B1261,2)</f>
        <v>MG</v>
      </c>
      <c r="B1261" t="str">
        <v>MG1106</v>
      </c>
      <c r="C1261" t="str">
        <v>MICHEAL RAJ S</v>
      </c>
      <c r="D1261" t="str">
        <f>IF(E1261="PRODUCTION","DIRECT","INDIRECT")</f>
        <v>DIRECT</v>
      </c>
      <c r="E1261" t="str">
        <v>PRODUCTION</v>
      </c>
      <c r="F1261" t="str">
        <v>TYRE BUILDING-P2</v>
      </c>
      <c r="G1261" t="str">
        <v>CATEGORY II</v>
      </c>
      <c r="H1261">
        <v>9239.12</v>
      </c>
      <c r="I1261">
        <v>7750.340000000001</v>
      </c>
      <c r="J1261">
        <v>577.88</v>
      </c>
      <c r="K1261" s="1">
        <f>SUM(H1261:J1261)</f>
        <v>17567.340000000004</v>
      </c>
      <c r="L1261">
        <v>1950</v>
      </c>
      <c r="M1261">
        <f>ROUNDUP(K1261*3.25%,0)</f>
        <v>571</v>
      </c>
      <c r="N1261">
        <f>IF(G1261="CATEGORY II",38,IF(G1261="CATEGORY III",39,37))*26</f>
        <v>988</v>
      </c>
      <c r="O1261" s="1">
        <f>SUM(K1261:N1261)</f>
        <v>21076.340000000004</v>
      </c>
      <c r="P1261">
        <v>4345</v>
      </c>
      <c r="Q1261" s="1">
        <f>P1261+O1261</f>
        <v>25421.340000000004</v>
      </c>
      <c r="S1261" s="1">
        <f>O1261/26</f>
        <v>810.6284615384617</v>
      </c>
      <c r="T1261" s="1">
        <f>K1261/26/8*2</f>
        <v>168.9167307692308</v>
      </c>
    </row>
    <row r="1262">
      <c r="A1262" t="str">
        <f>LEFT(B1262,2)</f>
        <v>MG</v>
      </c>
      <c r="B1262" t="str">
        <v>MG1113</v>
      </c>
      <c r="C1262" t="str">
        <v>POOL PANDIAN R</v>
      </c>
      <c r="D1262" t="str">
        <f>IF(E1262="PRODUCTION","DIRECT","INDIRECT")</f>
        <v>DIRECT</v>
      </c>
      <c r="E1262" t="str">
        <v>PRODUCTION</v>
      </c>
      <c r="F1262" t="str">
        <v>TYRE BUILDING-P2</v>
      </c>
      <c r="G1262" t="str">
        <v>CATEGORY II</v>
      </c>
      <c r="H1262">
        <v>9239.12</v>
      </c>
      <c r="I1262">
        <v>7750.340000000001</v>
      </c>
      <c r="J1262">
        <v>577.88</v>
      </c>
      <c r="K1262" s="1">
        <f>SUM(H1262:J1262)</f>
        <v>17567.340000000004</v>
      </c>
      <c r="L1262">
        <v>1950</v>
      </c>
      <c r="M1262">
        <f>ROUNDUP(K1262*3.25%,0)</f>
        <v>571</v>
      </c>
      <c r="N1262">
        <f>IF(G1262="CATEGORY II",38,IF(G1262="CATEGORY III",39,37))*26</f>
        <v>988</v>
      </c>
      <c r="O1262" s="1">
        <f>SUM(K1262:N1262)</f>
        <v>21076.340000000004</v>
      </c>
      <c r="P1262">
        <v>4345</v>
      </c>
      <c r="Q1262" s="1">
        <f>P1262+O1262</f>
        <v>25421.340000000004</v>
      </c>
      <c r="S1262" s="1">
        <f>O1262/26</f>
        <v>810.6284615384617</v>
      </c>
      <c r="T1262" s="1">
        <f>K1262/26/8*2</f>
        <v>168.9167307692308</v>
      </c>
    </row>
    <row r="1263">
      <c r="A1263" t="str">
        <f>LEFT(B1263,2)</f>
        <v>MG</v>
      </c>
      <c r="B1263" t="str">
        <v>MG1125</v>
      </c>
      <c r="C1263" t="str">
        <v>SELVAKUMAR S</v>
      </c>
      <c r="D1263" t="str">
        <f>IF(E1263="PRODUCTION","DIRECT","INDIRECT")</f>
        <v>INDIRECT</v>
      </c>
      <c r="E1263" t="str">
        <v>QUALITY CONTROL</v>
      </c>
      <c r="F1263" t="str">
        <v>Final Finish RRO QA</v>
      </c>
      <c r="G1263" t="str">
        <v>CATEGORY II</v>
      </c>
      <c r="H1263">
        <v>9239.12</v>
      </c>
      <c r="I1263">
        <v>7750.340000000001</v>
      </c>
      <c r="J1263">
        <v>577.88</v>
      </c>
      <c r="K1263" s="1">
        <f>SUM(H1263:J1263)</f>
        <v>17567.340000000004</v>
      </c>
      <c r="L1263">
        <v>1950</v>
      </c>
      <c r="M1263">
        <f>ROUNDUP(K1263*3.25%,0)</f>
        <v>571</v>
      </c>
      <c r="N1263">
        <f>IF(G1263="CATEGORY II",38,IF(G1263="CATEGORY III",39,37))*26</f>
        <v>988</v>
      </c>
      <c r="O1263" s="1">
        <f>SUM(K1263:N1263)</f>
        <v>21076.340000000004</v>
      </c>
      <c r="P1263">
        <v>4345</v>
      </c>
      <c r="Q1263" s="1">
        <f>P1263+O1263</f>
        <v>25421.340000000004</v>
      </c>
      <c r="S1263" s="1">
        <f>O1263/26</f>
        <v>810.6284615384617</v>
      </c>
      <c r="T1263" s="1">
        <f>K1263/26/8*2</f>
        <v>168.9167307692308</v>
      </c>
    </row>
    <row r="1264">
      <c r="A1264" t="str">
        <f>LEFT(B1264,2)</f>
        <v>MG</v>
      </c>
      <c r="B1264" t="str">
        <v>MG1126</v>
      </c>
      <c r="C1264" t="str">
        <v>MUTHU C</v>
      </c>
      <c r="D1264" t="str">
        <f>IF(E1264="PRODUCTION","DIRECT","INDIRECT")</f>
        <v>INDIRECT</v>
      </c>
      <c r="E1264" t="str">
        <v>QUALITY CONTROL</v>
      </c>
      <c r="F1264" t="str">
        <v>Final Finish RRO QA</v>
      </c>
      <c r="G1264" t="str">
        <v>CATEGORY II</v>
      </c>
      <c r="H1264">
        <v>9239.12</v>
      </c>
      <c r="I1264">
        <v>7750.340000000001</v>
      </c>
      <c r="J1264">
        <v>577.88</v>
      </c>
      <c r="K1264" s="1">
        <f>SUM(H1264:J1264)</f>
        <v>17567.340000000004</v>
      </c>
      <c r="L1264">
        <v>1950</v>
      </c>
      <c r="M1264">
        <f>ROUNDUP(K1264*3.25%,0)</f>
        <v>571</v>
      </c>
      <c r="N1264">
        <f>IF(G1264="CATEGORY II",38,IF(G1264="CATEGORY III",39,37))*26</f>
        <v>988</v>
      </c>
      <c r="O1264" s="1">
        <f>SUM(K1264:N1264)</f>
        <v>21076.340000000004</v>
      </c>
      <c r="P1264">
        <v>4345</v>
      </c>
      <c r="Q1264" s="1">
        <f>P1264+O1264</f>
        <v>25421.340000000004</v>
      </c>
      <c r="S1264" s="1">
        <f>O1264/26</f>
        <v>810.6284615384617</v>
      </c>
      <c r="T1264" s="1">
        <f>K1264/26/8*2</f>
        <v>168.9167307692308</v>
      </c>
    </row>
    <row r="1265">
      <c r="A1265" t="str">
        <f>LEFT(B1265,2)</f>
        <v>MG</v>
      </c>
      <c r="B1265" t="str">
        <v>MG1130</v>
      </c>
      <c r="C1265" t="str">
        <v>MAYANDI M</v>
      </c>
      <c r="D1265" t="str">
        <f>IF(E1265="PRODUCTION","DIRECT","INDIRECT")</f>
        <v>DIRECT</v>
      </c>
      <c r="E1265" t="str">
        <v>PRODUCTION</v>
      </c>
      <c r="F1265" t="str">
        <v>BAND BUILDING-P2</v>
      </c>
      <c r="G1265" t="str">
        <v>CATEGORY II</v>
      </c>
      <c r="H1265">
        <v>9239.12</v>
      </c>
      <c r="I1265">
        <v>7750.340000000001</v>
      </c>
      <c r="J1265">
        <v>577.88</v>
      </c>
      <c r="K1265" s="1">
        <f>SUM(H1265:J1265)</f>
        <v>17567.340000000004</v>
      </c>
      <c r="L1265">
        <v>1950</v>
      </c>
      <c r="M1265">
        <f>ROUNDUP(K1265*3.25%,0)</f>
        <v>571</v>
      </c>
      <c r="N1265">
        <f>IF(G1265="CATEGORY II",38,IF(G1265="CATEGORY III",39,37))*26</f>
        <v>988</v>
      </c>
      <c r="O1265" s="1">
        <f>SUM(K1265:N1265)</f>
        <v>21076.340000000004</v>
      </c>
      <c r="P1265">
        <v>4345</v>
      </c>
      <c r="Q1265" s="1">
        <f>P1265+O1265</f>
        <v>25421.340000000004</v>
      </c>
      <c r="S1265" s="1">
        <f>O1265/26</f>
        <v>810.6284615384617</v>
      </c>
      <c r="T1265" s="1">
        <f>K1265/26/8*2</f>
        <v>168.9167307692308</v>
      </c>
    </row>
    <row r="1266">
      <c r="A1266" t="str">
        <f>LEFT(B1266,2)</f>
        <v>MG</v>
      </c>
      <c r="B1266" t="str">
        <v>MG1135</v>
      </c>
      <c r="C1266" t="str">
        <v>ANAND S</v>
      </c>
      <c r="D1266" t="str">
        <f>IF(E1266="PRODUCTION","DIRECT","INDIRECT")</f>
        <v>DIRECT</v>
      </c>
      <c r="E1266" t="str">
        <v>PRODUCTION</v>
      </c>
      <c r="F1266" t="str">
        <v>BAND BUILDING-P2</v>
      </c>
      <c r="G1266" t="str">
        <v>CATEGORY II</v>
      </c>
      <c r="H1266">
        <v>9239.12</v>
      </c>
      <c r="I1266">
        <v>7750.340000000001</v>
      </c>
      <c r="J1266">
        <v>577.88</v>
      </c>
      <c r="K1266" s="1">
        <f>SUM(H1266:J1266)</f>
        <v>17567.340000000004</v>
      </c>
      <c r="L1266">
        <v>1950</v>
      </c>
      <c r="M1266">
        <f>ROUNDUP(K1266*3.25%,0)</f>
        <v>571</v>
      </c>
      <c r="N1266">
        <f>IF(G1266="CATEGORY II",38,IF(G1266="CATEGORY III",39,37))*26</f>
        <v>988</v>
      </c>
      <c r="O1266" s="1">
        <f>SUM(K1266:N1266)</f>
        <v>21076.340000000004</v>
      </c>
      <c r="P1266">
        <v>4345</v>
      </c>
      <c r="Q1266" s="1">
        <f>P1266+O1266</f>
        <v>25421.340000000004</v>
      </c>
      <c r="S1266" s="1">
        <f>O1266/26</f>
        <v>810.6284615384617</v>
      </c>
      <c r="T1266" s="1">
        <f>K1266/26/8*2</f>
        <v>168.9167307692308</v>
      </c>
    </row>
    <row r="1267">
      <c r="A1267" t="str">
        <f>LEFT(B1267,2)</f>
        <v>MG</v>
      </c>
      <c r="B1267" t="str">
        <v>MG1137</v>
      </c>
      <c r="C1267" t="str">
        <v>VENKATESH S</v>
      </c>
      <c r="D1267" t="str">
        <f>IF(E1267="PRODUCTION","DIRECT","INDIRECT")</f>
        <v>DIRECT</v>
      </c>
      <c r="E1267" t="str">
        <v>PRODUCTION</v>
      </c>
      <c r="F1267" t="str">
        <v>TYRE BUILDING-P3</v>
      </c>
      <c r="G1267" t="str">
        <v>CATEGORY II</v>
      </c>
      <c r="H1267">
        <v>9239.12</v>
      </c>
      <c r="I1267">
        <v>7750.340000000001</v>
      </c>
      <c r="J1267">
        <v>577.88</v>
      </c>
      <c r="K1267" s="1">
        <f>SUM(H1267:J1267)</f>
        <v>17567.340000000004</v>
      </c>
      <c r="L1267">
        <v>1950</v>
      </c>
      <c r="M1267">
        <f>ROUNDUP(K1267*3.25%,0)</f>
        <v>571</v>
      </c>
      <c r="N1267">
        <f>IF(G1267="CATEGORY II",38,IF(G1267="CATEGORY III",39,37))*26</f>
        <v>988</v>
      </c>
      <c r="O1267" s="1">
        <f>SUM(K1267:N1267)</f>
        <v>21076.340000000004</v>
      </c>
      <c r="P1267">
        <v>4345</v>
      </c>
      <c r="Q1267" s="1">
        <f>P1267+O1267</f>
        <v>25421.340000000004</v>
      </c>
      <c r="S1267" s="1">
        <f>O1267/26</f>
        <v>810.6284615384617</v>
      </c>
      <c r="T1267" s="1">
        <f>K1267/26/8*2</f>
        <v>168.9167307692308</v>
      </c>
    </row>
    <row r="1268">
      <c r="A1268" t="str">
        <f>LEFT(B1268,2)</f>
        <v>MG</v>
      </c>
      <c r="B1268" t="str">
        <v>MG1185</v>
      </c>
      <c r="C1268" t="str">
        <v>MUTHUSAMY KATHIRESAN</v>
      </c>
      <c r="D1268" t="str">
        <f>IF(E1268="PRODUCTION","DIRECT","INDIRECT")</f>
        <v>DIRECT</v>
      </c>
      <c r="E1268" t="str">
        <v>PRODUCTION</v>
      </c>
      <c r="F1268" t="str">
        <v>STEELASTIC</v>
      </c>
      <c r="G1268" t="str">
        <v>CATEGORY II</v>
      </c>
      <c r="H1268">
        <v>9239.12</v>
      </c>
      <c r="I1268">
        <v>7750.340000000001</v>
      </c>
      <c r="J1268">
        <v>557.88</v>
      </c>
      <c r="K1268" s="1">
        <f>SUM(H1268:J1268)</f>
        <v>17547.340000000004</v>
      </c>
      <c r="L1268">
        <v>1950</v>
      </c>
      <c r="M1268">
        <f>ROUNDUP(K1268*3.25%,0)</f>
        <v>571</v>
      </c>
      <c r="N1268">
        <f>IF(G1268="CATEGORY II",38,IF(G1268="CATEGORY III",39,37))*26</f>
        <v>988</v>
      </c>
      <c r="O1268" s="1">
        <f>SUM(K1268:N1268)</f>
        <v>21056.340000000004</v>
      </c>
      <c r="P1268">
        <v>4095</v>
      </c>
      <c r="Q1268" s="1">
        <f>P1268+O1268</f>
        <v>25151.340000000004</v>
      </c>
      <c r="S1268" s="1">
        <f>O1268/26</f>
        <v>809.8592307692309</v>
      </c>
      <c r="T1268" s="1">
        <f>K1268/26/8*2</f>
        <v>168.7244230769231</v>
      </c>
    </row>
    <row r="1269">
      <c r="A1269" t="str">
        <f>LEFT(B1269,2)</f>
        <v>MG</v>
      </c>
      <c r="B1269" t="str">
        <v>MG1190</v>
      </c>
      <c r="C1269" t="str">
        <v>RAMKUMAR N</v>
      </c>
      <c r="D1269" t="str">
        <f>IF(E1269="PRODUCTION","DIRECT","INDIRECT")</f>
        <v>INDIRECT</v>
      </c>
      <c r="E1269" t="str">
        <v>ENGINEERING</v>
      </c>
      <c r="F1269" t="str">
        <v>TBM - BD</v>
      </c>
      <c r="G1269" t="str">
        <v>CATEGORY II</v>
      </c>
      <c r="H1269">
        <v>9239.12</v>
      </c>
      <c r="I1269">
        <v>7750.340000000001</v>
      </c>
      <c r="J1269">
        <v>557.88</v>
      </c>
      <c r="K1269" s="1">
        <f>SUM(H1269:J1269)</f>
        <v>17547.340000000004</v>
      </c>
      <c r="L1269">
        <v>1950</v>
      </c>
      <c r="M1269">
        <f>ROUNDUP(K1269*3.25%,0)</f>
        <v>571</v>
      </c>
      <c r="N1269">
        <f>IF(G1269="CATEGORY II",38,IF(G1269="CATEGORY III",39,37))*26</f>
        <v>988</v>
      </c>
      <c r="O1269" s="1">
        <f>SUM(K1269:N1269)</f>
        <v>21056.340000000004</v>
      </c>
      <c r="P1269">
        <v>4095</v>
      </c>
      <c r="Q1269" s="1">
        <f>P1269+O1269</f>
        <v>25151.340000000004</v>
      </c>
      <c r="S1269" s="1">
        <f>O1269/26</f>
        <v>809.8592307692309</v>
      </c>
      <c r="T1269" s="1">
        <f>K1269/26/8*2</f>
        <v>168.7244230769231</v>
      </c>
    </row>
    <row r="1270">
      <c r="A1270" t="str">
        <f>LEFT(B1270,2)</f>
        <v>MG</v>
      </c>
      <c r="B1270" t="str">
        <v>MG1204</v>
      </c>
      <c r="C1270" t="str">
        <v>MAHENDRAN S</v>
      </c>
      <c r="D1270" t="str">
        <f>IF(E1270="PRODUCTION","DIRECT","INDIRECT")</f>
        <v>INDIRECT</v>
      </c>
      <c r="E1270" t="str">
        <v>ENGINEERING</v>
      </c>
      <c r="F1270" t="str">
        <v>MIXING MAINTENANCE</v>
      </c>
      <c r="G1270" t="str">
        <v>CATEGORY II</v>
      </c>
      <c r="H1270">
        <v>9239.12</v>
      </c>
      <c r="I1270">
        <v>7750.340000000001</v>
      </c>
      <c r="J1270">
        <v>557.88</v>
      </c>
      <c r="K1270" s="1">
        <f>SUM(H1270:J1270)</f>
        <v>17547.340000000004</v>
      </c>
      <c r="L1270">
        <v>1950</v>
      </c>
      <c r="M1270">
        <f>ROUNDUP(K1270*3.25%,0)</f>
        <v>571</v>
      </c>
      <c r="N1270">
        <f>IF(G1270="CATEGORY II",38,IF(G1270="CATEGORY III",39,37))*26</f>
        <v>988</v>
      </c>
      <c r="O1270" s="1">
        <f>SUM(K1270:N1270)</f>
        <v>21056.340000000004</v>
      </c>
      <c r="P1270">
        <v>4095</v>
      </c>
      <c r="Q1270" s="1">
        <f>P1270+O1270</f>
        <v>25151.340000000004</v>
      </c>
      <c r="S1270" s="1">
        <f>O1270/26</f>
        <v>809.8592307692309</v>
      </c>
      <c r="T1270" s="1">
        <f>K1270/26/8*2</f>
        <v>168.7244230769231</v>
      </c>
    </row>
    <row r="1271">
      <c r="A1271" t="str">
        <f>LEFT(B1271,2)</f>
        <v>MG</v>
      </c>
      <c r="B1271" t="str">
        <v>MG1216</v>
      </c>
      <c r="C1271" t="str">
        <v>SELVA MURUGAN</v>
      </c>
      <c r="D1271" t="str">
        <f>IF(E1271="PRODUCTION","DIRECT","INDIRECT")</f>
        <v>DIRECT</v>
      </c>
      <c r="E1271" t="str">
        <v>PRODUCTION</v>
      </c>
      <c r="F1271" t="str">
        <v>BEAD WINDING</v>
      </c>
      <c r="G1271" t="str">
        <v>CATEGORY II</v>
      </c>
      <c r="H1271">
        <v>9239.12</v>
      </c>
      <c r="I1271">
        <v>7750.340000000001</v>
      </c>
      <c r="J1271">
        <v>557.88</v>
      </c>
      <c r="K1271" s="1">
        <f>SUM(H1271:J1271)</f>
        <v>17547.340000000004</v>
      </c>
      <c r="L1271">
        <v>1950</v>
      </c>
      <c r="M1271">
        <f>ROUNDUP(K1271*3.25%,0)</f>
        <v>571</v>
      </c>
      <c r="N1271">
        <f>IF(G1271="CATEGORY II",38,IF(G1271="CATEGORY III",39,37))*26</f>
        <v>988</v>
      </c>
      <c r="O1271" s="1">
        <f>SUM(K1271:N1271)</f>
        <v>21056.340000000004</v>
      </c>
      <c r="P1271">
        <v>4095</v>
      </c>
      <c r="Q1271" s="1">
        <f>P1271+O1271</f>
        <v>25151.340000000004</v>
      </c>
      <c r="S1271" s="1">
        <f>O1271/26</f>
        <v>809.8592307692309</v>
      </c>
      <c r="T1271" s="1">
        <f>K1271/26/8*2</f>
        <v>168.7244230769231</v>
      </c>
    </row>
    <row r="1272">
      <c r="A1272" t="str">
        <f>LEFT(B1272,2)</f>
        <v>MG</v>
      </c>
      <c r="B1272" t="str">
        <v>MG1218</v>
      </c>
      <c r="C1272" t="str">
        <v>ANTONYCHRISTHURAJAN</v>
      </c>
      <c r="D1272" t="str">
        <f>IF(E1272="PRODUCTION","DIRECT","INDIRECT")</f>
        <v>DIRECT</v>
      </c>
      <c r="E1272" t="str">
        <v>PRODUCTION</v>
      </c>
      <c r="F1272" t="str">
        <v>BEAD WINDING</v>
      </c>
      <c r="G1272" t="str">
        <v>CATEGORY II</v>
      </c>
      <c r="H1272">
        <v>9239.12</v>
      </c>
      <c r="I1272">
        <v>7750.340000000001</v>
      </c>
      <c r="J1272">
        <v>557.88</v>
      </c>
      <c r="K1272" s="1">
        <f>SUM(H1272:J1272)</f>
        <v>17547.340000000004</v>
      </c>
      <c r="L1272">
        <v>1950</v>
      </c>
      <c r="M1272">
        <f>ROUNDUP(K1272*3.25%,0)</f>
        <v>571</v>
      </c>
      <c r="N1272">
        <f>IF(G1272="CATEGORY II",38,IF(G1272="CATEGORY III",39,37))*26</f>
        <v>988</v>
      </c>
      <c r="O1272" s="1">
        <f>SUM(K1272:N1272)</f>
        <v>21056.340000000004</v>
      </c>
      <c r="P1272">
        <v>4095</v>
      </c>
      <c r="Q1272" s="1">
        <f>P1272+O1272</f>
        <v>25151.340000000004</v>
      </c>
      <c r="S1272" s="1">
        <f>O1272/26</f>
        <v>809.8592307692309</v>
      </c>
      <c r="T1272" s="1">
        <f>K1272/26/8*2</f>
        <v>168.7244230769231</v>
      </c>
    </row>
    <row r="1273">
      <c r="A1273" t="str">
        <f>LEFT(B1273,2)</f>
        <v>MG</v>
      </c>
      <c r="B1273" t="str">
        <v>MG1221</v>
      </c>
      <c r="C1273" t="str">
        <v>S  RAMAR</v>
      </c>
      <c r="D1273" t="str">
        <f>IF(E1273="PRODUCTION","DIRECT","INDIRECT")</f>
        <v>INDIRECT</v>
      </c>
      <c r="E1273" t="str">
        <v>ENGINEERING</v>
      </c>
      <c r="F1273" t="str">
        <v>TBM - DR</v>
      </c>
      <c r="G1273" t="str">
        <v>CATEGORY II</v>
      </c>
      <c r="H1273">
        <v>9239.12</v>
      </c>
      <c r="I1273">
        <v>7750.340000000001</v>
      </c>
      <c r="J1273">
        <v>557.88</v>
      </c>
      <c r="K1273" s="1">
        <f>SUM(H1273:J1273)</f>
        <v>17547.340000000004</v>
      </c>
      <c r="L1273">
        <v>1950</v>
      </c>
      <c r="M1273">
        <f>ROUNDUP(K1273*3.25%,0)</f>
        <v>571</v>
      </c>
      <c r="N1273">
        <f>IF(G1273="CATEGORY II",38,IF(G1273="CATEGORY III",39,37))*26</f>
        <v>988</v>
      </c>
      <c r="O1273" s="1">
        <f>SUM(K1273:N1273)</f>
        <v>21056.340000000004</v>
      </c>
      <c r="P1273">
        <v>4095</v>
      </c>
      <c r="Q1273" s="1">
        <f>P1273+O1273</f>
        <v>25151.340000000004</v>
      </c>
      <c r="S1273" s="1">
        <f>O1273/26</f>
        <v>809.8592307692309</v>
      </c>
      <c r="T1273" s="1">
        <f>K1273/26/8*2</f>
        <v>168.7244230769231</v>
      </c>
    </row>
    <row r="1274">
      <c r="A1274" t="str">
        <f>LEFT(B1274,2)</f>
        <v>MG</v>
      </c>
      <c r="B1274" t="str">
        <v>MG1225</v>
      </c>
      <c r="C1274" t="str">
        <v>MARI SELVARAJAN</v>
      </c>
      <c r="D1274" t="str">
        <f>IF(E1274="PRODUCTION","DIRECT","INDIRECT")</f>
        <v>INDIRECT</v>
      </c>
      <c r="E1274" t="str">
        <v>ENGINEERING</v>
      </c>
      <c r="F1274" t="str">
        <v>TBM - DC Preparation</v>
      </c>
      <c r="G1274" t="str">
        <v>CATEGORY II</v>
      </c>
      <c r="H1274">
        <v>9239.12</v>
      </c>
      <c r="I1274">
        <v>7750.340000000001</v>
      </c>
      <c r="J1274">
        <v>557.88</v>
      </c>
      <c r="K1274" s="1">
        <f>SUM(H1274:J1274)</f>
        <v>17547.340000000004</v>
      </c>
      <c r="L1274">
        <v>1950</v>
      </c>
      <c r="M1274">
        <f>ROUNDUP(K1274*3.25%,0)</f>
        <v>571</v>
      </c>
      <c r="N1274">
        <f>IF(G1274="CATEGORY II",38,IF(G1274="CATEGORY III",39,37))*26</f>
        <v>988</v>
      </c>
      <c r="O1274" s="1">
        <f>SUM(K1274:N1274)</f>
        <v>21056.340000000004</v>
      </c>
      <c r="P1274">
        <v>4095</v>
      </c>
      <c r="Q1274" s="1">
        <f>P1274+O1274</f>
        <v>25151.340000000004</v>
      </c>
      <c r="S1274" s="1">
        <f>O1274/26</f>
        <v>809.8592307692309</v>
      </c>
      <c r="T1274" s="1">
        <f>K1274/26/8*2</f>
        <v>168.7244230769231</v>
      </c>
    </row>
    <row r="1275">
      <c r="A1275" t="str">
        <f>LEFT(B1275,2)</f>
        <v>MG</v>
      </c>
      <c r="B1275" t="str">
        <v>MG1226</v>
      </c>
      <c r="C1275" t="str">
        <v>SURESHKUMAR</v>
      </c>
      <c r="D1275" t="str">
        <f>IF(E1275="PRODUCTION","DIRECT","INDIRECT")</f>
        <v>INDIRECT</v>
      </c>
      <c r="E1275" t="str">
        <v>ENGINEERING</v>
      </c>
      <c r="F1275" t="str">
        <v>TBM - DC Preparation</v>
      </c>
      <c r="G1275" t="str">
        <v>CATEGORY II</v>
      </c>
      <c r="H1275">
        <v>9239.12</v>
      </c>
      <c r="I1275">
        <v>7750.340000000001</v>
      </c>
      <c r="J1275">
        <v>557.88</v>
      </c>
      <c r="K1275" s="1">
        <f>SUM(H1275:J1275)</f>
        <v>17547.340000000004</v>
      </c>
      <c r="L1275">
        <v>1950</v>
      </c>
      <c r="M1275">
        <f>ROUNDUP(K1275*3.25%,0)</f>
        <v>571</v>
      </c>
      <c r="N1275">
        <f>IF(G1275="CATEGORY II",38,IF(G1275="CATEGORY III",39,37))*26</f>
        <v>988</v>
      </c>
      <c r="O1275" s="1">
        <f>SUM(K1275:N1275)</f>
        <v>21056.340000000004</v>
      </c>
      <c r="P1275">
        <v>4095</v>
      </c>
      <c r="Q1275" s="1">
        <f>P1275+O1275</f>
        <v>25151.340000000004</v>
      </c>
      <c r="S1275" s="1">
        <f>O1275/26</f>
        <v>809.8592307692309</v>
      </c>
      <c r="T1275" s="1">
        <f>K1275/26/8*2</f>
        <v>168.7244230769231</v>
      </c>
    </row>
    <row r="1276">
      <c r="A1276" t="str">
        <f>LEFT(B1276,2)</f>
        <v>MG</v>
      </c>
      <c r="B1276" t="str">
        <v>MG1227</v>
      </c>
      <c r="C1276" t="str">
        <v>ARUL</v>
      </c>
      <c r="D1276" t="str">
        <f>IF(E1276="PRODUCTION","DIRECT","INDIRECT")</f>
        <v>DIRECT</v>
      </c>
      <c r="E1276" t="str">
        <v>PRODUCTION</v>
      </c>
      <c r="F1276" t="str">
        <v>BAND BUILDING-P3</v>
      </c>
      <c r="G1276" t="str">
        <v>CATEGORY II</v>
      </c>
      <c r="H1276">
        <v>9239.12</v>
      </c>
      <c r="I1276">
        <v>7750.340000000001</v>
      </c>
      <c r="J1276">
        <v>557.88</v>
      </c>
      <c r="K1276" s="1">
        <f>SUM(H1276:J1276)</f>
        <v>17547.340000000004</v>
      </c>
      <c r="L1276">
        <v>1950</v>
      </c>
      <c r="M1276">
        <f>ROUNDUP(K1276*3.25%,0)</f>
        <v>571</v>
      </c>
      <c r="N1276">
        <f>IF(G1276="CATEGORY II",38,IF(G1276="CATEGORY III",39,37))*26</f>
        <v>988</v>
      </c>
      <c r="O1276" s="1">
        <f>SUM(K1276:N1276)</f>
        <v>21056.340000000004</v>
      </c>
      <c r="P1276">
        <v>4095</v>
      </c>
      <c r="Q1276" s="1">
        <f>P1276+O1276</f>
        <v>25151.340000000004</v>
      </c>
      <c r="S1276" s="1">
        <f>O1276/26</f>
        <v>809.8592307692309</v>
      </c>
      <c r="T1276" s="1">
        <f>K1276/26/8*2</f>
        <v>168.7244230769231</v>
      </c>
    </row>
    <row r="1277">
      <c r="A1277" t="str">
        <f>LEFT(B1277,2)</f>
        <v>MG</v>
      </c>
      <c r="B1277" t="str">
        <v>MG1229</v>
      </c>
      <c r="C1277" t="str">
        <v>DURAIMANI  K</v>
      </c>
      <c r="D1277" t="str">
        <f>IF(E1277="PRODUCTION","DIRECT","INDIRECT")</f>
        <v>DIRECT</v>
      </c>
      <c r="E1277" t="str">
        <v>PRODUCTION</v>
      </c>
      <c r="F1277" t="str">
        <v>BAND BUILDING-P3</v>
      </c>
      <c r="G1277" t="str">
        <v>CATEGORY II</v>
      </c>
      <c r="H1277">
        <v>9239.12</v>
      </c>
      <c r="I1277">
        <v>7750.340000000001</v>
      </c>
      <c r="J1277">
        <v>557.88</v>
      </c>
      <c r="K1277" s="1">
        <f>SUM(H1277:J1277)</f>
        <v>17547.340000000004</v>
      </c>
      <c r="L1277">
        <v>1950</v>
      </c>
      <c r="M1277">
        <f>ROUNDUP(K1277*3.25%,0)</f>
        <v>571</v>
      </c>
      <c r="N1277">
        <f>IF(G1277="CATEGORY II",38,IF(G1277="CATEGORY III",39,37))*26</f>
        <v>988</v>
      </c>
      <c r="O1277" s="1">
        <f>SUM(K1277:N1277)</f>
        <v>21056.340000000004</v>
      </c>
      <c r="P1277">
        <v>4095</v>
      </c>
      <c r="Q1277" s="1">
        <f>P1277+O1277</f>
        <v>25151.340000000004</v>
      </c>
      <c r="S1277" s="1">
        <f>O1277/26</f>
        <v>809.8592307692309</v>
      </c>
      <c r="T1277" s="1">
        <f>K1277/26/8*2</f>
        <v>168.7244230769231</v>
      </c>
    </row>
    <row r="1278">
      <c r="A1278" t="str">
        <f>LEFT(B1278,2)</f>
        <v>MG</v>
      </c>
      <c r="B1278" t="str">
        <v>MG1234</v>
      </c>
      <c r="C1278" t="str">
        <v>MAHALINGAM</v>
      </c>
      <c r="D1278" t="str">
        <f>IF(E1278="PRODUCTION","DIRECT","INDIRECT")</f>
        <v>INDIRECT</v>
      </c>
      <c r="E1278" t="str">
        <v>QUALITY CONTROL</v>
      </c>
      <c r="F1278" t="str">
        <v>Final Finish QA</v>
      </c>
      <c r="G1278" t="str">
        <v>CATEGORY II</v>
      </c>
      <c r="H1278">
        <v>9239.12</v>
      </c>
      <c r="I1278">
        <v>7750.340000000001</v>
      </c>
      <c r="J1278">
        <v>557.88</v>
      </c>
      <c r="K1278" s="1">
        <f>SUM(H1278:J1278)</f>
        <v>17547.340000000004</v>
      </c>
      <c r="L1278">
        <v>1950</v>
      </c>
      <c r="M1278">
        <f>ROUNDUP(K1278*3.25%,0)</f>
        <v>571</v>
      </c>
      <c r="N1278">
        <f>IF(G1278="CATEGORY II",38,IF(G1278="CATEGORY III",39,37))*26</f>
        <v>988</v>
      </c>
      <c r="O1278" s="1">
        <f>SUM(K1278:N1278)</f>
        <v>21056.340000000004</v>
      </c>
      <c r="P1278">
        <v>4095</v>
      </c>
      <c r="Q1278" s="1">
        <f>P1278+O1278</f>
        <v>25151.340000000004</v>
      </c>
      <c r="S1278" s="1">
        <f>O1278/26</f>
        <v>809.8592307692309</v>
      </c>
      <c r="T1278" s="1">
        <f>K1278/26/8*2</f>
        <v>168.7244230769231</v>
      </c>
    </row>
    <row r="1279">
      <c r="A1279" t="str">
        <f>LEFT(B1279,2)</f>
        <v>MG</v>
      </c>
      <c r="B1279" t="str">
        <v>MG1243</v>
      </c>
      <c r="C1279" t="str">
        <v>KARTHICK NARAYANAN</v>
      </c>
      <c r="D1279" t="str">
        <f>IF(E1279="PRODUCTION","DIRECT","INDIRECT")</f>
        <v>INDIRECT</v>
      </c>
      <c r="E1279" t="str">
        <v>QUALITY CONTROL</v>
      </c>
      <c r="F1279" t="str">
        <v>Final Finish QA</v>
      </c>
      <c r="G1279" t="str">
        <v>CATEGORY II</v>
      </c>
      <c r="H1279">
        <v>9239.12</v>
      </c>
      <c r="I1279">
        <v>7750.340000000001</v>
      </c>
      <c r="J1279">
        <v>557.88</v>
      </c>
      <c r="K1279" s="1">
        <f>SUM(H1279:J1279)</f>
        <v>17547.340000000004</v>
      </c>
      <c r="L1279">
        <v>1950</v>
      </c>
      <c r="M1279">
        <f>ROUNDUP(K1279*3.25%,0)</f>
        <v>571</v>
      </c>
      <c r="N1279">
        <f>IF(G1279="CATEGORY II",38,IF(G1279="CATEGORY III",39,37))*26</f>
        <v>988</v>
      </c>
      <c r="O1279" s="1">
        <f>SUM(K1279:N1279)</f>
        <v>21056.340000000004</v>
      </c>
      <c r="P1279">
        <v>4095</v>
      </c>
      <c r="Q1279" s="1">
        <f>P1279+O1279</f>
        <v>25151.340000000004</v>
      </c>
      <c r="S1279" s="1">
        <f>O1279/26</f>
        <v>809.8592307692309</v>
      </c>
      <c r="T1279" s="1">
        <f>K1279/26/8*2</f>
        <v>168.7244230769231</v>
      </c>
    </row>
    <row r="1280">
      <c r="A1280" t="str">
        <f>LEFT(B1280,2)</f>
        <v>MG</v>
      </c>
      <c r="B1280" t="str">
        <v>MG1249</v>
      </c>
      <c r="C1280" t="str">
        <v>MUTHUMANIKANDAN</v>
      </c>
      <c r="D1280" t="str">
        <f>IF(E1280="PRODUCTION","DIRECT","INDIRECT")</f>
        <v>DIRECT</v>
      </c>
      <c r="E1280" t="str">
        <v>PRODUCTION</v>
      </c>
      <c r="F1280" t="str">
        <v>BAND BUILDING-P3</v>
      </c>
      <c r="G1280" t="str">
        <v>CATEGORY II</v>
      </c>
      <c r="H1280">
        <v>9239.12</v>
      </c>
      <c r="I1280">
        <v>7750.340000000001</v>
      </c>
      <c r="J1280">
        <v>557.88</v>
      </c>
      <c r="K1280" s="1">
        <f>SUM(H1280:J1280)</f>
        <v>17547.340000000004</v>
      </c>
      <c r="L1280">
        <v>1950</v>
      </c>
      <c r="M1280">
        <f>ROUNDUP(K1280*3.25%,0)</f>
        <v>571</v>
      </c>
      <c r="N1280">
        <f>IF(G1280="CATEGORY II",38,IF(G1280="CATEGORY III",39,37))*26</f>
        <v>988</v>
      </c>
      <c r="O1280" s="1">
        <f>SUM(K1280:N1280)</f>
        <v>21056.340000000004</v>
      </c>
      <c r="P1280">
        <v>4095</v>
      </c>
      <c r="Q1280" s="1">
        <f>P1280+O1280</f>
        <v>25151.340000000004</v>
      </c>
      <c r="S1280" s="1">
        <f>O1280/26</f>
        <v>809.8592307692309</v>
      </c>
      <c r="T1280" s="1">
        <f>K1280/26/8*2</f>
        <v>168.7244230769231</v>
      </c>
    </row>
    <row r="1281">
      <c r="A1281" t="str">
        <f>LEFT(B1281,2)</f>
        <v>MG</v>
      </c>
      <c r="B1281" t="str">
        <v>MG1268</v>
      </c>
      <c r="C1281" t="str">
        <v>MANIKANDAN E</v>
      </c>
      <c r="D1281" t="str">
        <f>IF(E1281="PRODUCTION","DIRECT","INDIRECT")</f>
        <v>INDIRECT</v>
      </c>
      <c r="E1281" t="str">
        <v>QUALITY CONTROL</v>
      </c>
      <c r="F1281" t="str">
        <v>Final Finish QA</v>
      </c>
      <c r="G1281" t="str">
        <v>CATEGORY II</v>
      </c>
      <c r="H1281">
        <v>9239.12</v>
      </c>
      <c r="I1281">
        <v>7750.340000000001</v>
      </c>
      <c r="J1281">
        <v>557.88</v>
      </c>
      <c r="K1281" s="1">
        <f>SUM(H1281:J1281)</f>
        <v>17547.340000000004</v>
      </c>
      <c r="L1281">
        <v>1950</v>
      </c>
      <c r="M1281">
        <f>ROUNDUP(K1281*3.25%,0)</f>
        <v>571</v>
      </c>
      <c r="N1281">
        <f>IF(G1281="CATEGORY II",38,IF(G1281="CATEGORY III",39,37))*26</f>
        <v>988</v>
      </c>
      <c r="O1281" s="1">
        <f>SUM(K1281:N1281)</f>
        <v>21056.340000000004</v>
      </c>
      <c r="P1281">
        <v>4095</v>
      </c>
      <c r="Q1281" s="1">
        <f>P1281+O1281</f>
        <v>25151.340000000004</v>
      </c>
      <c r="S1281" s="1">
        <f>O1281/26</f>
        <v>809.8592307692309</v>
      </c>
      <c r="T1281" s="1">
        <f>K1281/26/8*2</f>
        <v>168.7244230769231</v>
      </c>
    </row>
    <row r="1282">
      <c r="A1282" t="str">
        <f>LEFT(B1282,2)</f>
        <v>MG</v>
      </c>
      <c r="B1282" t="str">
        <v>MG1271</v>
      </c>
      <c r="C1282" t="str">
        <v>VETRIVEL R</v>
      </c>
      <c r="D1282" t="str">
        <f>IF(E1282="PRODUCTION","DIRECT","INDIRECT")</f>
        <v>INDIRECT</v>
      </c>
      <c r="E1282" t="str">
        <v>QUALITY CONTROL</v>
      </c>
      <c r="F1282" t="str">
        <v>Final Finish QA</v>
      </c>
      <c r="G1282" t="str">
        <v>CATEGORY II</v>
      </c>
      <c r="H1282">
        <v>9239.12</v>
      </c>
      <c r="I1282">
        <v>7750.340000000001</v>
      </c>
      <c r="J1282">
        <v>557.88</v>
      </c>
      <c r="K1282" s="1">
        <f>SUM(H1282:J1282)</f>
        <v>17547.340000000004</v>
      </c>
      <c r="L1282">
        <v>1950</v>
      </c>
      <c r="M1282">
        <f>ROUNDUP(K1282*3.25%,0)</f>
        <v>571</v>
      </c>
      <c r="N1282">
        <f>IF(G1282="CATEGORY II",38,IF(G1282="CATEGORY III",39,37))*26</f>
        <v>988</v>
      </c>
      <c r="O1282" s="1">
        <f>SUM(K1282:N1282)</f>
        <v>21056.340000000004</v>
      </c>
      <c r="P1282">
        <v>4095</v>
      </c>
      <c r="Q1282" s="1">
        <f>P1282+O1282</f>
        <v>25151.340000000004</v>
      </c>
      <c r="S1282" s="1">
        <f>O1282/26</f>
        <v>809.8592307692309</v>
      </c>
      <c r="T1282" s="1">
        <f>K1282/26/8*2</f>
        <v>168.7244230769231</v>
      </c>
    </row>
    <row r="1283">
      <c r="A1283" t="str">
        <f>LEFT(B1283,2)</f>
        <v>MG</v>
      </c>
      <c r="B1283" t="str">
        <v>MG1272</v>
      </c>
      <c r="C1283" t="str">
        <v>MUTHU MARIAPPAN V</v>
      </c>
      <c r="D1283" t="str">
        <f>IF(E1283="PRODUCTION","DIRECT","INDIRECT")</f>
        <v>INDIRECT</v>
      </c>
      <c r="E1283" t="str">
        <v>QUALITY CONTROL</v>
      </c>
      <c r="F1283" t="str">
        <v>Final Finish QA</v>
      </c>
      <c r="G1283" t="str">
        <v>CATEGORY II</v>
      </c>
      <c r="H1283">
        <v>9239.12</v>
      </c>
      <c r="I1283">
        <v>7750.340000000001</v>
      </c>
      <c r="J1283">
        <v>557.88</v>
      </c>
      <c r="K1283" s="1">
        <f>SUM(H1283:J1283)</f>
        <v>17547.340000000004</v>
      </c>
      <c r="L1283">
        <v>1950</v>
      </c>
      <c r="M1283">
        <f>ROUNDUP(K1283*3.25%,0)</f>
        <v>571</v>
      </c>
      <c r="N1283">
        <f>IF(G1283="CATEGORY II",38,IF(G1283="CATEGORY III",39,37))*26</f>
        <v>988</v>
      </c>
      <c r="O1283" s="1">
        <f>SUM(K1283:N1283)</f>
        <v>21056.340000000004</v>
      </c>
      <c r="P1283">
        <v>4095</v>
      </c>
      <c r="Q1283" s="1">
        <f>P1283+O1283</f>
        <v>25151.340000000004</v>
      </c>
      <c r="S1283" s="1">
        <f>O1283/26</f>
        <v>809.8592307692309</v>
      </c>
      <c r="T1283" s="1">
        <f>K1283/26/8*2</f>
        <v>168.7244230769231</v>
      </c>
    </row>
    <row r="1284">
      <c r="A1284" t="str">
        <f>LEFT(B1284,2)</f>
        <v>MG</v>
      </c>
      <c r="B1284" t="str">
        <v>MG1285</v>
      </c>
      <c r="C1284" t="str">
        <v>S MATHAN KUMAR</v>
      </c>
      <c r="D1284" t="str">
        <f>IF(E1284="PRODUCTION","DIRECT","INDIRECT")</f>
        <v>DIRECT</v>
      </c>
      <c r="E1284" t="str">
        <v>PRODUCTION</v>
      </c>
      <c r="F1284" t="str">
        <v>RADIAL MARANGONI</v>
      </c>
      <c r="G1284" t="str">
        <v>CATEGORY II</v>
      </c>
      <c r="H1284">
        <v>9239.12</v>
      </c>
      <c r="I1284">
        <v>7750.340000000001</v>
      </c>
      <c r="J1284">
        <v>557.88</v>
      </c>
      <c r="K1284" s="1">
        <f>SUM(H1284:J1284)</f>
        <v>17547.340000000004</v>
      </c>
      <c r="L1284">
        <v>1950</v>
      </c>
      <c r="M1284">
        <f>ROUNDUP(K1284*3.25%,0)</f>
        <v>571</v>
      </c>
      <c r="N1284">
        <f>IF(G1284="CATEGORY II",38,IF(G1284="CATEGORY III",39,37))*26</f>
        <v>988</v>
      </c>
      <c r="O1284" s="1">
        <f>SUM(K1284:N1284)</f>
        <v>21056.340000000004</v>
      </c>
      <c r="P1284">
        <v>4095</v>
      </c>
      <c r="Q1284" s="1">
        <f>P1284+O1284</f>
        <v>25151.340000000004</v>
      </c>
      <c r="S1284" s="1">
        <f>O1284/26</f>
        <v>809.8592307692309</v>
      </c>
      <c r="T1284" s="1">
        <f>K1284/26/8*2</f>
        <v>168.7244230769231</v>
      </c>
    </row>
    <row r="1285">
      <c r="A1285" t="str">
        <f>LEFT(B1285,2)</f>
        <v>MG</v>
      </c>
      <c r="B1285" t="str">
        <v>MG1322</v>
      </c>
      <c r="C1285" t="str">
        <v>BALASUBRAMANIAN C</v>
      </c>
      <c r="D1285" t="str">
        <f>IF(E1285="PRODUCTION","DIRECT","INDIRECT")</f>
        <v>INDIRECT</v>
      </c>
      <c r="E1285" t="str">
        <v>QUALITY CONTROL</v>
      </c>
      <c r="F1285" t="str">
        <v>Tire curing QA</v>
      </c>
      <c r="G1285" t="str">
        <v>CATEGORY II</v>
      </c>
      <c r="H1285">
        <v>9239.12</v>
      </c>
      <c r="I1285">
        <v>7750.340000000001</v>
      </c>
      <c r="J1285">
        <v>587.88</v>
      </c>
      <c r="K1285" s="1">
        <f>SUM(H1285:J1285)</f>
        <v>17577.340000000004</v>
      </c>
      <c r="L1285">
        <v>1950</v>
      </c>
      <c r="M1285">
        <f>ROUNDUP(K1285*3.25%,0)</f>
        <v>572</v>
      </c>
      <c r="N1285">
        <f>IF(G1285="CATEGORY II",38,IF(G1285="CATEGORY III",39,37))*26</f>
        <v>988</v>
      </c>
      <c r="O1285" s="1">
        <f>SUM(K1285:N1285)</f>
        <v>21087.340000000004</v>
      </c>
      <c r="P1285">
        <v>4605</v>
      </c>
      <c r="Q1285" s="1">
        <f>P1285+O1285</f>
        <v>25692.340000000004</v>
      </c>
      <c r="S1285" s="1">
        <f>O1285/26</f>
        <v>811.0515384615386</v>
      </c>
      <c r="T1285" s="1">
        <f>K1285/26/8*2</f>
        <v>169.01288461538465</v>
      </c>
    </row>
    <row r="1286">
      <c r="A1286" t="str">
        <f>LEFT(B1286,2)</f>
        <v>MG</v>
      </c>
      <c r="B1286" t="str">
        <v>MG1323</v>
      </c>
      <c r="C1286" t="str">
        <v>ESAKKI RAJA T</v>
      </c>
      <c r="D1286" t="str">
        <f>IF(E1286="PRODUCTION","DIRECT","INDIRECT")</f>
        <v>INDIRECT</v>
      </c>
      <c r="E1286" t="str">
        <v>QUALITY CONTROL</v>
      </c>
      <c r="F1286" t="str">
        <v>Preparatory QA</v>
      </c>
      <c r="G1286" t="str">
        <v>CATEGORY III</v>
      </c>
      <c r="H1286">
        <v>9499.12</v>
      </c>
      <c r="I1286">
        <v>7750.340000000001</v>
      </c>
      <c r="J1286">
        <v>607.88</v>
      </c>
      <c r="K1286" s="1">
        <f>SUM(H1286:J1286)</f>
        <v>17857.340000000004</v>
      </c>
      <c r="L1286">
        <v>1950</v>
      </c>
      <c r="M1286">
        <f>ROUNDUP(K1286*3.25%,0)</f>
        <v>581</v>
      </c>
      <c r="N1286">
        <f>IF(G1286="CATEGORY II",38,IF(G1286="CATEGORY III",39,37))*26</f>
        <v>1014</v>
      </c>
      <c r="O1286" s="1">
        <f>SUM(K1286:N1286)</f>
        <v>21402.340000000004</v>
      </c>
      <c r="P1286">
        <v>4755</v>
      </c>
      <c r="Q1286" s="1">
        <f>P1286+O1286</f>
        <v>26157.340000000004</v>
      </c>
      <c r="S1286" s="1">
        <f>O1286/26</f>
        <v>823.1669230769232</v>
      </c>
      <c r="T1286" s="1">
        <f>K1286/26/8*2</f>
        <v>171.70519230769236</v>
      </c>
    </row>
    <row r="1287">
      <c r="A1287" t="str">
        <f>LEFT(B1287,2)</f>
        <v>MG</v>
      </c>
      <c r="B1287" t="str">
        <v>MG1324</v>
      </c>
      <c r="C1287" t="str">
        <v>LAKSHMANA PERUMAL</v>
      </c>
      <c r="D1287" t="str">
        <f>IF(E1287="PRODUCTION","DIRECT","INDIRECT")</f>
        <v>INDIRECT</v>
      </c>
      <c r="E1287" t="str">
        <v>QUALITY CONTROL</v>
      </c>
      <c r="F1287" t="str">
        <v>Ware House QA</v>
      </c>
      <c r="G1287" t="str">
        <v>CATEGORY II</v>
      </c>
      <c r="H1287">
        <v>9239.12</v>
      </c>
      <c r="I1287">
        <v>7750.340000000001</v>
      </c>
      <c r="J1287">
        <v>557.88</v>
      </c>
      <c r="K1287" s="1">
        <f>SUM(H1287:J1287)</f>
        <v>17547.340000000004</v>
      </c>
      <c r="L1287">
        <v>1950</v>
      </c>
      <c r="M1287">
        <f>ROUNDUP(K1287*3.25%,0)</f>
        <v>571</v>
      </c>
      <c r="N1287">
        <f>IF(G1287="CATEGORY II",38,IF(G1287="CATEGORY III",39,37))*26</f>
        <v>988</v>
      </c>
      <c r="O1287" s="1">
        <f>SUM(K1287:N1287)</f>
        <v>21056.340000000004</v>
      </c>
      <c r="P1287">
        <v>4095</v>
      </c>
      <c r="Q1287" s="1">
        <f>P1287+O1287</f>
        <v>25151.340000000004</v>
      </c>
      <c r="S1287" s="1">
        <f>O1287/26</f>
        <v>809.8592307692309</v>
      </c>
      <c r="T1287" s="1">
        <f>K1287/26/8*2</f>
        <v>168.7244230769231</v>
      </c>
    </row>
    <row r="1288">
      <c r="A1288" t="str">
        <f>LEFT(B1288,2)</f>
        <v>MG</v>
      </c>
      <c r="B1288" t="str">
        <v>MG1325</v>
      </c>
      <c r="C1288" t="str">
        <v>CHOKKALINGAM</v>
      </c>
      <c r="D1288" t="str">
        <f>IF(E1288="PRODUCTION","DIRECT","INDIRECT")</f>
        <v>INDIRECT</v>
      </c>
      <c r="E1288" t="str">
        <v>QUALITY CONTROL</v>
      </c>
      <c r="F1288" t="str">
        <v>Tire building QA</v>
      </c>
      <c r="G1288" t="str">
        <v>CATEGORY II</v>
      </c>
      <c r="H1288">
        <v>9239.12</v>
      </c>
      <c r="I1288">
        <v>7750.340000000001</v>
      </c>
      <c r="J1288">
        <v>557.88</v>
      </c>
      <c r="K1288" s="1">
        <f>SUM(H1288:J1288)</f>
        <v>17547.340000000004</v>
      </c>
      <c r="L1288">
        <v>1950</v>
      </c>
      <c r="M1288">
        <f>ROUNDUP(K1288*3.25%,0)</f>
        <v>571</v>
      </c>
      <c r="N1288">
        <f>IF(G1288="CATEGORY II",38,IF(G1288="CATEGORY III",39,37))*26</f>
        <v>988</v>
      </c>
      <c r="O1288" s="1">
        <f>SUM(K1288:N1288)</f>
        <v>21056.340000000004</v>
      </c>
      <c r="P1288">
        <v>4095</v>
      </c>
      <c r="Q1288" s="1">
        <f>P1288+O1288</f>
        <v>25151.340000000004</v>
      </c>
      <c r="S1288" s="1">
        <f>O1288/26</f>
        <v>809.8592307692309</v>
      </c>
      <c r="T1288" s="1">
        <f>K1288/26/8*2</f>
        <v>168.7244230769231</v>
      </c>
    </row>
    <row r="1289">
      <c r="A1289" t="str">
        <f>LEFT(B1289,2)</f>
        <v>MG</v>
      </c>
      <c r="B1289" t="str">
        <v>MG1328</v>
      </c>
      <c r="C1289" t="str">
        <v>VENKATESH CHELLAPPA</v>
      </c>
      <c r="D1289" t="str">
        <f>IF(E1289="PRODUCTION","DIRECT","INDIRECT")</f>
        <v>INDIRECT</v>
      </c>
      <c r="E1289" t="str">
        <v>QUALITY CONTROL</v>
      </c>
      <c r="F1289" t="str">
        <v>Ware House QA</v>
      </c>
      <c r="G1289" t="str">
        <v>CATEGORY II</v>
      </c>
      <c r="H1289">
        <v>9239.12</v>
      </c>
      <c r="I1289">
        <v>7750.340000000001</v>
      </c>
      <c r="J1289">
        <v>557.88</v>
      </c>
      <c r="K1289" s="1">
        <f>SUM(H1289:J1289)</f>
        <v>17547.340000000004</v>
      </c>
      <c r="L1289">
        <v>1950</v>
      </c>
      <c r="M1289">
        <f>ROUNDUP(K1289*3.25%,0)</f>
        <v>571</v>
      </c>
      <c r="N1289">
        <f>IF(G1289="CATEGORY II",38,IF(G1289="CATEGORY III",39,37))*26</f>
        <v>988</v>
      </c>
      <c r="O1289" s="1">
        <f>SUM(K1289:N1289)</f>
        <v>21056.340000000004</v>
      </c>
      <c r="P1289">
        <v>4095</v>
      </c>
      <c r="Q1289" s="1">
        <f>P1289+O1289</f>
        <v>25151.340000000004</v>
      </c>
      <c r="S1289" s="1">
        <f>O1289/26</f>
        <v>809.8592307692309</v>
      </c>
      <c r="T1289" s="1">
        <f>K1289/26/8*2</f>
        <v>168.7244230769231</v>
      </c>
    </row>
    <row r="1290">
      <c r="A1290" t="str">
        <f>LEFT(B1290,2)</f>
        <v>MG</v>
      </c>
      <c r="B1290" t="str">
        <v>MG1335</v>
      </c>
      <c r="C1290" t="str">
        <v>VASUDEVAN</v>
      </c>
      <c r="D1290" t="str">
        <f>IF(E1290="PRODUCTION","DIRECT","INDIRECT")</f>
        <v>DIRECT</v>
      </c>
      <c r="E1290" t="str">
        <v>PRODUCTION</v>
      </c>
      <c r="F1290" t="str">
        <v>TYRE BUILDING-P3</v>
      </c>
      <c r="G1290" t="str">
        <v>CATEGORY II</v>
      </c>
      <c r="H1290">
        <v>9239.12</v>
      </c>
      <c r="I1290">
        <v>7750.340000000001</v>
      </c>
      <c r="J1290">
        <v>527.88</v>
      </c>
      <c r="K1290" s="1">
        <f>SUM(H1290:J1290)</f>
        <v>17517.340000000004</v>
      </c>
      <c r="L1290">
        <v>1950</v>
      </c>
      <c r="M1290">
        <f>ROUNDUP(K1290*3.25%,0)</f>
        <v>570</v>
      </c>
      <c r="N1290">
        <f>IF(G1290="CATEGORY II",38,IF(G1290="CATEGORY III",39,37))*26</f>
        <v>988</v>
      </c>
      <c r="O1290" s="1">
        <f>SUM(K1290:N1290)</f>
        <v>21025.340000000004</v>
      </c>
      <c r="P1290">
        <v>3210</v>
      </c>
      <c r="Q1290" s="1">
        <f>P1290+O1290</f>
        <v>24235.340000000004</v>
      </c>
      <c r="S1290" s="1">
        <f>O1290/26</f>
        <v>808.6669230769232</v>
      </c>
      <c r="T1290" s="1">
        <f>K1290/26/8*2</f>
        <v>168.43596153846158</v>
      </c>
    </row>
    <row r="1291">
      <c r="A1291" t="str">
        <f>LEFT(B1291,2)</f>
        <v>MG</v>
      </c>
      <c r="B1291" t="str">
        <v>MG1338</v>
      </c>
      <c r="C1291" t="str">
        <v>A SUDALAIMUTHU</v>
      </c>
      <c r="D1291" t="str">
        <f>IF(E1291="PRODUCTION","DIRECT","INDIRECT")</f>
        <v>INDIRECT</v>
      </c>
      <c r="E1291" t="str">
        <v>QUALITY CONTROL</v>
      </c>
      <c r="F1291" t="str">
        <v>Final Finish QA</v>
      </c>
      <c r="G1291" t="str">
        <v>CATEGORY II</v>
      </c>
      <c r="H1291">
        <v>9239.12</v>
      </c>
      <c r="I1291">
        <v>7750.340000000001</v>
      </c>
      <c r="J1291">
        <v>527.88</v>
      </c>
      <c r="K1291" s="1">
        <f>SUM(H1291:J1291)</f>
        <v>17517.340000000004</v>
      </c>
      <c r="L1291">
        <v>1950</v>
      </c>
      <c r="M1291">
        <f>ROUNDUP(K1291*3.25%,0)</f>
        <v>570</v>
      </c>
      <c r="N1291">
        <f>IF(G1291="CATEGORY II",38,IF(G1291="CATEGORY III",39,37))*26</f>
        <v>988</v>
      </c>
      <c r="O1291" s="1">
        <f>SUM(K1291:N1291)</f>
        <v>21025.340000000004</v>
      </c>
      <c r="P1291">
        <v>3210</v>
      </c>
      <c r="Q1291" s="1">
        <f>P1291+O1291</f>
        <v>24235.340000000004</v>
      </c>
      <c r="S1291" s="1">
        <f>O1291/26</f>
        <v>808.6669230769232</v>
      </c>
      <c r="T1291" s="1">
        <f>K1291/26/8*2</f>
        <v>168.43596153846158</v>
      </c>
    </row>
    <row r="1292">
      <c r="A1292" t="str">
        <f>LEFT(B1292,2)</f>
        <v>MG</v>
      </c>
      <c r="B1292" t="str">
        <v>MG1373</v>
      </c>
      <c r="C1292" t="str">
        <v>BALAMURUGAN MUNIYANDI</v>
      </c>
      <c r="D1292" t="str">
        <f>IF(E1292="PRODUCTION","DIRECT","INDIRECT")</f>
        <v>INDIRECT</v>
      </c>
      <c r="E1292" t="str">
        <v>ENGINEERING</v>
      </c>
      <c r="F1292" t="str">
        <v>MOULD SHOP</v>
      </c>
      <c r="G1292" t="str">
        <v>CATEGORY II</v>
      </c>
      <c r="H1292">
        <v>9239.12</v>
      </c>
      <c r="I1292">
        <v>7750.340000000001</v>
      </c>
      <c r="J1292">
        <v>527.88</v>
      </c>
      <c r="K1292" s="1">
        <f>SUM(H1292:J1292)</f>
        <v>17517.340000000004</v>
      </c>
      <c r="L1292">
        <v>1950</v>
      </c>
      <c r="M1292">
        <f>ROUNDUP(K1292*3.25%,0)</f>
        <v>570</v>
      </c>
      <c r="N1292">
        <f>IF(G1292="CATEGORY II",38,IF(G1292="CATEGORY III",39,37))*26</f>
        <v>988</v>
      </c>
      <c r="O1292" s="1">
        <f>SUM(K1292:N1292)</f>
        <v>21025.340000000004</v>
      </c>
      <c r="P1292">
        <v>3210</v>
      </c>
      <c r="Q1292" s="1">
        <f>P1292+O1292</f>
        <v>24235.340000000004</v>
      </c>
      <c r="S1292" s="1">
        <f>O1292/26</f>
        <v>808.6669230769232</v>
      </c>
      <c r="T1292" s="1">
        <f>K1292/26/8*2</f>
        <v>168.43596153846158</v>
      </c>
    </row>
    <row r="1293">
      <c r="A1293" t="str">
        <f>LEFT(B1293,2)</f>
        <v>MG</v>
      </c>
      <c r="B1293" t="str">
        <v>MG1393</v>
      </c>
      <c r="C1293" t="str">
        <v>KATHIRVEL C</v>
      </c>
      <c r="D1293" t="str">
        <f>IF(E1293="PRODUCTION","DIRECT","INDIRECT")</f>
        <v>DIRECT</v>
      </c>
      <c r="E1293" t="str">
        <v>PRODUCTION</v>
      </c>
      <c r="F1293" t="str">
        <v>BAND BUILDING-P2</v>
      </c>
      <c r="G1293" t="str">
        <v>CATEGORY II</v>
      </c>
      <c r="H1293">
        <v>9239.12</v>
      </c>
      <c r="I1293">
        <v>7750.340000000001</v>
      </c>
      <c r="J1293">
        <v>477.88</v>
      </c>
      <c r="K1293" s="1">
        <f>SUM(H1293:J1293)</f>
        <v>17467.340000000004</v>
      </c>
      <c r="L1293">
        <v>1950</v>
      </c>
      <c r="M1293">
        <f>ROUNDUP(K1293*3.25%,0)</f>
        <v>568</v>
      </c>
      <c r="N1293">
        <f>IF(G1293="CATEGORY II",38,IF(G1293="CATEGORY III",39,37))*26</f>
        <v>988</v>
      </c>
      <c r="O1293" s="1">
        <f>SUM(K1293:N1293)</f>
        <v>20973.340000000004</v>
      </c>
      <c r="P1293">
        <v>2925</v>
      </c>
      <c r="Q1293" s="1">
        <f>P1293+O1293</f>
        <v>23898.340000000004</v>
      </c>
      <c r="S1293" s="1">
        <f>O1293/26</f>
        <v>806.6669230769232</v>
      </c>
      <c r="T1293" s="1">
        <f>K1293/26/8*2</f>
        <v>167.95519230769236</v>
      </c>
    </row>
    <row r="1294">
      <c r="A1294" t="str">
        <f>LEFT(B1294,2)</f>
        <v>MG</v>
      </c>
      <c r="B1294" t="str">
        <v>MG1408</v>
      </c>
      <c r="C1294" t="str">
        <v xml:space="preserve">SIVAN A </v>
      </c>
      <c r="D1294" t="str">
        <f>IF(E1294="PRODUCTION","DIRECT","INDIRECT")</f>
        <v>INDIRECT</v>
      </c>
      <c r="E1294" t="str">
        <v>QUALITY CONTROL</v>
      </c>
      <c r="F1294" t="str">
        <v>Final Finish RRO QA</v>
      </c>
      <c r="G1294" t="str">
        <v>CATEGORY II</v>
      </c>
      <c r="H1294">
        <v>9239.12</v>
      </c>
      <c r="I1294">
        <v>7750.340000000001</v>
      </c>
      <c r="J1294">
        <v>477.88</v>
      </c>
      <c r="K1294" s="1">
        <f>SUM(H1294:J1294)</f>
        <v>17467.340000000004</v>
      </c>
      <c r="L1294">
        <v>1950</v>
      </c>
      <c r="M1294">
        <f>ROUNDUP(K1294*3.25%,0)</f>
        <v>568</v>
      </c>
      <c r="N1294">
        <f>IF(G1294="CATEGORY II",38,IF(G1294="CATEGORY III",39,37))*26</f>
        <v>988</v>
      </c>
      <c r="O1294" s="1">
        <f>SUM(K1294:N1294)</f>
        <v>20973.340000000004</v>
      </c>
      <c r="P1294">
        <v>2925</v>
      </c>
      <c r="Q1294" s="1">
        <f>P1294+O1294</f>
        <v>23898.340000000004</v>
      </c>
      <c r="S1294" s="1">
        <f>O1294/26</f>
        <v>806.6669230769232</v>
      </c>
      <c r="T1294" s="1">
        <f>K1294/26/8*2</f>
        <v>167.95519230769236</v>
      </c>
    </row>
    <row r="1295">
      <c r="A1295" t="str">
        <f>LEFT(B1295,2)</f>
        <v>MG</v>
      </c>
      <c r="B1295" t="str">
        <v>MG1417</v>
      </c>
      <c r="C1295" t="str">
        <v>MAHESHKUMAR</v>
      </c>
      <c r="D1295" t="str">
        <f>IF(E1295="PRODUCTION","DIRECT","INDIRECT")</f>
        <v>DIRECT</v>
      </c>
      <c r="E1295" t="str">
        <v>PRODUCTION</v>
      </c>
      <c r="F1295" t="str">
        <v>TYRE BUILDING-P1</v>
      </c>
      <c r="G1295" t="str">
        <v>CATEGORY II</v>
      </c>
      <c r="H1295">
        <v>9239.12</v>
      </c>
      <c r="I1295">
        <v>7750.340000000001</v>
      </c>
      <c r="J1295">
        <v>477.88</v>
      </c>
      <c r="K1295" s="1">
        <f>SUM(H1295:J1295)</f>
        <v>17467.340000000004</v>
      </c>
      <c r="L1295">
        <v>1950</v>
      </c>
      <c r="M1295">
        <f>ROUNDUP(K1295*3.25%,0)</f>
        <v>568</v>
      </c>
      <c r="N1295">
        <f>IF(G1295="CATEGORY II",38,IF(G1295="CATEGORY III",39,37))*26</f>
        <v>988</v>
      </c>
      <c r="O1295" s="1">
        <f>SUM(K1295:N1295)</f>
        <v>20973.340000000004</v>
      </c>
      <c r="P1295">
        <v>2925</v>
      </c>
      <c r="Q1295" s="1">
        <f>P1295+O1295</f>
        <v>23898.340000000004</v>
      </c>
      <c r="S1295" s="1">
        <f>O1295/26</f>
        <v>806.6669230769232</v>
      </c>
      <c r="T1295" s="1">
        <f>K1295/26/8*2</f>
        <v>167.95519230769236</v>
      </c>
    </row>
    <row r="1296">
      <c r="A1296" t="str">
        <f>LEFT(B1296,2)</f>
        <v>MG</v>
      </c>
      <c r="B1296" t="str">
        <v>MG1427</v>
      </c>
      <c r="C1296" t="str">
        <v>SANTHANA KUMAR M</v>
      </c>
      <c r="D1296" t="str">
        <f>IF(E1296="PRODUCTION","DIRECT","INDIRECT")</f>
        <v>INDIRECT</v>
      </c>
      <c r="E1296" t="str">
        <v>ENGINEERING</v>
      </c>
      <c r="F1296" t="str">
        <v>MIXING MAINTENANCE</v>
      </c>
      <c r="G1296" t="str">
        <v>CATEGORY II</v>
      </c>
      <c r="H1296">
        <v>9239.12</v>
      </c>
      <c r="I1296">
        <v>7750.340000000001</v>
      </c>
      <c r="J1296">
        <v>477.88</v>
      </c>
      <c r="K1296" s="1">
        <f>SUM(H1296:J1296)</f>
        <v>17467.340000000004</v>
      </c>
      <c r="L1296">
        <v>1950</v>
      </c>
      <c r="M1296">
        <f>ROUNDUP(K1296*3.25%,0)</f>
        <v>568</v>
      </c>
      <c r="N1296">
        <f>IF(G1296="CATEGORY II",38,IF(G1296="CATEGORY III",39,37))*26</f>
        <v>988</v>
      </c>
      <c r="O1296" s="1">
        <f>SUM(K1296:N1296)</f>
        <v>20973.340000000004</v>
      </c>
      <c r="P1296">
        <v>2925</v>
      </c>
      <c r="Q1296" s="1">
        <f>P1296+O1296</f>
        <v>23898.340000000004</v>
      </c>
      <c r="S1296" s="1">
        <f>O1296/26</f>
        <v>806.6669230769232</v>
      </c>
      <c r="T1296" s="1">
        <f>K1296/26/8*2</f>
        <v>167.95519230769236</v>
      </c>
    </row>
    <row r="1297">
      <c r="A1297" t="str">
        <f>LEFT(B1297,2)</f>
        <v>MG</v>
      </c>
      <c r="B1297" t="str">
        <v>MG1429</v>
      </c>
      <c r="C1297" t="str">
        <v>MUTHUKUMAR</v>
      </c>
      <c r="D1297" t="str">
        <f>IF(E1297="PRODUCTION","DIRECT","INDIRECT")</f>
        <v>DIRECT</v>
      </c>
      <c r="E1297" t="str">
        <v>PRODUCTION</v>
      </c>
      <c r="F1297" t="str">
        <v>TYRE BUILDING-P3</v>
      </c>
      <c r="G1297" t="str">
        <v>CATEGORY II</v>
      </c>
      <c r="H1297">
        <v>9239.12</v>
      </c>
      <c r="I1297">
        <v>7750.340000000001</v>
      </c>
      <c r="J1297">
        <v>477.88</v>
      </c>
      <c r="K1297" s="1">
        <f>SUM(H1297:J1297)</f>
        <v>17467.340000000004</v>
      </c>
      <c r="L1297">
        <v>1950</v>
      </c>
      <c r="M1297">
        <f>ROUNDUP(K1297*3.25%,0)</f>
        <v>568</v>
      </c>
      <c r="N1297">
        <f>IF(G1297="CATEGORY II",38,IF(G1297="CATEGORY III",39,37))*26</f>
        <v>988</v>
      </c>
      <c r="O1297" s="1">
        <f>SUM(K1297:N1297)</f>
        <v>20973.340000000004</v>
      </c>
      <c r="P1297">
        <v>2925</v>
      </c>
      <c r="Q1297" s="1">
        <f>P1297+O1297</f>
        <v>23898.340000000004</v>
      </c>
      <c r="S1297" s="1">
        <f>O1297/26</f>
        <v>806.6669230769232</v>
      </c>
      <c r="T1297" s="1">
        <f>K1297/26/8*2</f>
        <v>167.95519230769236</v>
      </c>
    </row>
    <row r="1298">
      <c r="A1298" t="str">
        <f>LEFT(B1298,2)</f>
        <v>MG</v>
      </c>
      <c r="B1298" t="str">
        <v>MG1459</v>
      </c>
      <c r="C1298" t="str">
        <v>S ESAKKI PANDI</v>
      </c>
      <c r="D1298" t="str">
        <f>IF(E1298="PRODUCTION","DIRECT","INDIRECT")</f>
        <v>INDIRECT</v>
      </c>
      <c r="E1298" t="str">
        <v>QUALITY CONTROL</v>
      </c>
      <c r="F1298" t="str">
        <v>Ware House QA</v>
      </c>
      <c r="G1298" t="str">
        <v>CATEGORY I</v>
      </c>
      <c r="H1298">
        <v>8693.12</v>
      </c>
      <c r="I1298">
        <v>7750.340000000001</v>
      </c>
      <c r="J1298">
        <v>447.88</v>
      </c>
      <c r="K1298" s="1">
        <f>SUM(H1298:J1298)</f>
        <v>16891.340000000004</v>
      </c>
      <c r="L1298">
        <v>1950</v>
      </c>
      <c r="M1298">
        <f>ROUNDUP(K1298*3.25%,0)</f>
        <v>549</v>
      </c>
      <c r="N1298">
        <f>IF(G1298="CATEGORY II",38,IF(G1298="CATEGORY III",39,37))*26</f>
        <v>962</v>
      </c>
      <c r="O1298" s="1">
        <f>SUM(K1298:N1298)</f>
        <v>20352.340000000004</v>
      </c>
      <c r="P1298">
        <v>2450</v>
      </c>
      <c r="Q1298" s="1">
        <f>P1298+O1298</f>
        <v>22802.340000000004</v>
      </c>
      <c r="S1298" s="1">
        <f>O1298/26</f>
        <v>782.7823076923079</v>
      </c>
      <c r="T1298" s="1">
        <f>K1298/26/8*2</f>
        <v>162.4167307692308</v>
      </c>
    </row>
    <row r="1299">
      <c r="A1299" t="str">
        <f>LEFT(B1299,2)</f>
        <v>MG</v>
      </c>
      <c r="B1299" t="str">
        <v>MG1461</v>
      </c>
      <c r="C1299" t="str">
        <v>MUTHUKUTTY M</v>
      </c>
      <c r="D1299" t="str">
        <f>IF(E1299="PRODUCTION","DIRECT","INDIRECT")</f>
        <v>DIRECT</v>
      </c>
      <c r="E1299" t="str">
        <v>PRODUCTION</v>
      </c>
      <c r="F1299" t="str">
        <v>YANTHAI</v>
      </c>
      <c r="G1299" t="str">
        <v>CATEGORY I</v>
      </c>
      <c r="H1299">
        <v>8693.12</v>
      </c>
      <c r="I1299">
        <v>7750.340000000001</v>
      </c>
      <c r="J1299">
        <v>447.88</v>
      </c>
      <c r="K1299" s="1">
        <f>SUM(H1299:J1299)</f>
        <v>16891.340000000004</v>
      </c>
      <c r="L1299">
        <v>1950</v>
      </c>
      <c r="M1299">
        <f>ROUNDUP(K1299*3.25%,0)</f>
        <v>549</v>
      </c>
      <c r="N1299">
        <f>IF(G1299="CATEGORY II",38,IF(G1299="CATEGORY III",39,37))*26</f>
        <v>962</v>
      </c>
      <c r="O1299" s="1">
        <f>SUM(K1299:N1299)</f>
        <v>20352.340000000004</v>
      </c>
      <c r="P1299">
        <v>2450</v>
      </c>
      <c r="Q1299" s="1">
        <f>P1299+O1299</f>
        <v>22802.340000000004</v>
      </c>
      <c r="S1299" s="1">
        <f>O1299/26</f>
        <v>782.7823076923079</v>
      </c>
      <c r="T1299" s="1">
        <f>K1299/26/8*2</f>
        <v>162.4167307692308</v>
      </c>
    </row>
    <row r="1300">
      <c r="A1300" t="str">
        <f>LEFT(B1300,2)</f>
        <v>MG</v>
      </c>
      <c r="B1300" t="str">
        <v>MG1464</v>
      </c>
      <c r="C1300" t="str">
        <v>KALLATHIMURUGAN K</v>
      </c>
      <c r="D1300" t="str">
        <f>IF(E1300="PRODUCTION","DIRECT","INDIRECT")</f>
        <v>DIRECT</v>
      </c>
      <c r="E1300" t="str">
        <v>PRODUCTION</v>
      </c>
      <c r="F1300" t="str">
        <v>TYRE BUILDING-P3</v>
      </c>
      <c r="G1300" t="str">
        <v>CATEGORY I</v>
      </c>
      <c r="H1300">
        <v>8693.12</v>
      </c>
      <c r="I1300">
        <v>7750.340000000001</v>
      </c>
      <c r="J1300">
        <v>447.88</v>
      </c>
      <c r="K1300" s="1">
        <f>SUM(H1300:J1300)</f>
        <v>16891.340000000004</v>
      </c>
      <c r="L1300">
        <v>1950</v>
      </c>
      <c r="M1300">
        <f>ROUNDUP(K1300*3.25%,0)</f>
        <v>549</v>
      </c>
      <c r="N1300">
        <f>IF(G1300="CATEGORY II",38,IF(G1300="CATEGORY III",39,37))*26</f>
        <v>962</v>
      </c>
      <c r="O1300" s="1">
        <f>SUM(K1300:N1300)</f>
        <v>20352.340000000004</v>
      </c>
      <c r="P1300">
        <v>2450</v>
      </c>
      <c r="Q1300" s="1">
        <f>P1300+O1300</f>
        <v>22802.340000000004</v>
      </c>
      <c r="S1300" s="1">
        <f>O1300/26</f>
        <v>782.7823076923079</v>
      </c>
      <c r="T1300" s="1">
        <f>K1300/26/8*2</f>
        <v>162.4167307692308</v>
      </c>
    </row>
    <row r="1301">
      <c r="A1301" t="str">
        <f>LEFT(B1301,2)</f>
        <v>MG</v>
      </c>
      <c r="B1301" t="str">
        <v>MG1467</v>
      </c>
      <c r="C1301" t="str">
        <v>RAMESH</v>
      </c>
      <c r="D1301" t="str">
        <f>IF(E1301="PRODUCTION","DIRECT","INDIRECT")</f>
        <v>DIRECT</v>
      </c>
      <c r="E1301" t="str">
        <v>PRODUCTION</v>
      </c>
      <c r="F1301" t="str">
        <v>TYRE CURING</v>
      </c>
      <c r="G1301" t="str">
        <v>CATEGORY I</v>
      </c>
      <c r="H1301">
        <v>8693.12</v>
      </c>
      <c r="I1301">
        <v>7750.340000000001</v>
      </c>
      <c r="J1301">
        <v>447.88</v>
      </c>
      <c r="K1301" s="1">
        <f>SUM(H1301:J1301)</f>
        <v>16891.340000000004</v>
      </c>
      <c r="L1301">
        <v>1950</v>
      </c>
      <c r="M1301">
        <f>ROUNDUP(K1301*3.25%,0)</f>
        <v>549</v>
      </c>
      <c r="N1301">
        <f>IF(G1301="CATEGORY II",38,IF(G1301="CATEGORY III",39,37))*26</f>
        <v>962</v>
      </c>
      <c r="O1301" s="1">
        <f>SUM(K1301:N1301)</f>
        <v>20352.340000000004</v>
      </c>
      <c r="P1301">
        <v>2450</v>
      </c>
      <c r="Q1301" s="1">
        <f>P1301+O1301</f>
        <v>22802.340000000004</v>
      </c>
      <c r="S1301" s="1">
        <f>O1301/26</f>
        <v>782.7823076923079</v>
      </c>
      <c r="T1301" s="1">
        <f>K1301/26/8*2</f>
        <v>162.4167307692308</v>
      </c>
    </row>
    <row r="1302">
      <c r="A1302" t="str">
        <f>LEFT(B1302,2)</f>
        <v>MG</v>
      </c>
      <c r="B1302" t="str">
        <v>MG1473</v>
      </c>
      <c r="C1302" t="str">
        <v>KALLATHIYAN MARIAPPAN</v>
      </c>
      <c r="D1302" t="str">
        <f>IF(E1302="PRODUCTION","DIRECT","INDIRECT")</f>
        <v>INDIRECT</v>
      </c>
      <c r="E1302" t="str">
        <v>QUALITY CONTROL</v>
      </c>
      <c r="F1302" t="str">
        <v>Final Finish RRO QA</v>
      </c>
      <c r="G1302" t="str">
        <v>CATEGORY I</v>
      </c>
      <c r="H1302">
        <v>8693.12</v>
      </c>
      <c r="I1302">
        <v>7750.340000000001</v>
      </c>
      <c r="J1302">
        <v>447.88</v>
      </c>
      <c r="K1302" s="1">
        <f>SUM(H1302:J1302)</f>
        <v>16891.340000000004</v>
      </c>
      <c r="L1302">
        <v>1950</v>
      </c>
      <c r="M1302">
        <f>ROUNDUP(K1302*3.25%,0)</f>
        <v>549</v>
      </c>
      <c r="N1302">
        <f>IF(G1302="CATEGORY II",38,IF(G1302="CATEGORY III",39,37))*26</f>
        <v>962</v>
      </c>
      <c r="O1302" s="1">
        <f>SUM(K1302:N1302)</f>
        <v>20352.340000000004</v>
      </c>
      <c r="P1302">
        <v>2450</v>
      </c>
      <c r="Q1302" s="1">
        <f>P1302+O1302</f>
        <v>22802.340000000004</v>
      </c>
      <c r="S1302" s="1">
        <f>O1302/26</f>
        <v>782.7823076923079</v>
      </c>
      <c r="T1302" s="1">
        <f>K1302/26/8*2</f>
        <v>162.4167307692308</v>
      </c>
    </row>
    <row r="1303">
      <c r="A1303" t="str">
        <f>LEFT(B1303,2)</f>
        <v>MG</v>
      </c>
      <c r="B1303" t="str">
        <v>MG1484</v>
      </c>
      <c r="C1303" t="str">
        <v>RAJENDRAN M</v>
      </c>
      <c r="D1303" t="str">
        <f>IF(E1303="PRODUCTION","DIRECT","INDIRECT")</f>
        <v>DIRECT</v>
      </c>
      <c r="E1303" t="str">
        <v>PRODUCTION</v>
      </c>
      <c r="F1303" t="str">
        <v>BIAS CUTTING-4</v>
      </c>
      <c r="G1303" t="str">
        <v>CATEGORY I</v>
      </c>
      <c r="H1303">
        <v>8693.12</v>
      </c>
      <c r="I1303">
        <v>7750.340000000001</v>
      </c>
      <c r="J1303">
        <v>447.88</v>
      </c>
      <c r="K1303" s="1">
        <f>SUM(H1303:J1303)</f>
        <v>16891.340000000004</v>
      </c>
      <c r="L1303">
        <v>1950</v>
      </c>
      <c r="M1303">
        <f>ROUNDUP(K1303*3.25%,0)</f>
        <v>549</v>
      </c>
      <c r="N1303">
        <f>IF(G1303="CATEGORY II",38,IF(G1303="CATEGORY III",39,37))*26</f>
        <v>962</v>
      </c>
      <c r="O1303" s="1">
        <f>SUM(K1303:N1303)</f>
        <v>20352.340000000004</v>
      </c>
      <c r="P1303">
        <v>2450</v>
      </c>
      <c r="Q1303" s="1">
        <f>P1303+O1303</f>
        <v>22802.340000000004</v>
      </c>
      <c r="S1303" s="1">
        <f>O1303/26</f>
        <v>782.7823076923079</v>
      </c>
      <c r="T1303" s="1">
        <f>K1303/26/8*2</f>
        <v>162.4167307692308</v>
      </c>
    </row>
    <row r="1304">
      <c r="A1304" t="str">
        <f>LEFT(B1304,2)</f>
        <v>MG</v>
      </c>
      <c r="B1304" t="str">
        <v>MG1498</v>
      </c>
      <c r="C1304" t="str">
        <v>SUDAR SELVAN M</v>
      </c>
      <c r="D1304" t="str">
        <f>IF(E1304="PRODUCTION","DIRECT","INDIRECT")</f>
        <v>DIRECT</v>
      </c>
      <c r="E1304" t="str">
        <v>PRODUCTION</v>
      </c>
      <c r="F1304" t="str">
        <v>SALVAGE</v>
      </c>
      <c r="G1304" t="str">
        <v>CATEGORY I</v>
      </c>
      <c r="H1304">
        <v>8693.12</v>
      </c>
      <c r="I1304">
        <v>7750.340000000001</v>
      </c>
      <c r="J1304">
        <v>487.88</v>
      </c>
      <c r="K1304" s="1">
        <f>SUM(H1304:J1304)</f>
        <v>16931.340000000004</v>
      </c>
      <c r="L1304">
        <v>1950</v>
      </c>
      <c r="M1304">
        <f>ROUNDUP(K1304*3.25%,0)</f>
        <v>551</v>
      </c>
      <c r="N1304">
        <f>IF(G1304="CATEGORY II",38,IF(G1304="CATEGORY III",39,37))*26</f>
        <v>962</v>
      </c>
      <c r="O1304" s="1">
        <f>SUM(K1304:N1304)</f>
        <v>20394.340000000004</v>
      </c>
      <c r="P1304">
        <v>1930</v>
      </c>
      <c r="Q1304" s="1">
        <f>P1304+O1304</f>
        <v>22324.340000000004</v>
      </c>
      <c r="S1304" s="1">
        <f>O1304/26</f>
        <v>784.3976923076924</v>
      </c>
      <c r="T1304" s="1">
        <f>K1304/26/8*2</f>
        <v>162.8013461538462</v>
      </c>
    </row>
    <row r="1305">
      <c r="A1305" t="str">
        <f>LEFT(B1305,2)</f>
        <v>MG</v>
      </c>
      <c r="B1305" t="str">
        <v>MG1502</v>
      </c>
      <c r="C1305" t="str">
        <v>ONESIMU MUTHUKUMAR</v>
      </c>
      <c r="D1305" t="str">
        <f>IF(E1305="PRODUCTION","DIRECT","INDIRECT")</f>
        <v>INDIRECT</v>
      </c>
      <c r="E1305" t="str">
        <v>QUALITY CONTROL</v>
      </c>
      <c r="F1305" t="str">
        <v>Final Finish ALT QA</v>
      </c>
      <c r="G1305" t="str">
        <v>CATEGORY I</v>
      </c>
      <c r="H1305">
        <v>8693.12</v>
      </c>
      <c r="I1305">
        <v>7750.340000000001</v>
      </c>
      <c r="J1305">
        <v>487.88</v>
      </c>
      <c r="K1305" s="1">
        <f>SUM(H1305:J1305)</f>
        <v>16931.340000000004</v>
      </c>
      <c r="L1305">
        <v>1950</v>
      </c>
      <c r="M1305">
        <f>ROUNDUP(K1305*3.25%,0)</f>
        <v>551</v>
      </c>
      <c r="N1305">
        <f>IF(G1305="CATEGORY II",38,IF(G1305="CATEGORY III",39,37))*26</f>
        <v>962</v>
      </c>
      <c r="O1305" s="1">
        <f>SUM(K1305:N1305)</f>
        <v>20394.340000000004</v>
      </c>
      <c r="P1305">
        <v>1930</v>
      </c>
      <c r="Q1305" s="1">
        <f>P1305+O1305</f>
        <v>22324.340000000004</v>
      </c>
      <c r="S1305" s="1">
        <f>O1305/26</f>
        <v>784.3976923076924</v>
      </c>
      <c r="T1305" s="1">
        <f>K1305/26/8*2</f>
        <v>162.8013461538462</v>
      </c>
    </row>
    <row r="1306">
      <c r="A1306" t="str">
        <f>LEFT(B1306,2)</f>
        <v>MG</v>
      </c>
      <c r="B1306" t="str">
        <v>MG1506</v>
      </c>
      <c r="C1306" t="str">
        <v>AROCKIYA RAJ J</v>
      </c>
      <c r="D1306" t="str">
        <f>IF(E1306="PRODUCTION","DIRECT","INDIRECT")</f>
        <v>DIRECT</v>
      </c>
      <c r="E1306" t="str">
        <v>PRODUCTION</v>
      </c>
      <c r="F1306" t="str">
        <v>EXTRUDER</v>
      </c>
      <c r="G1306" t="str">
        <v>CATEGORY I</v>
      </c>
      <c r="H1306">
        <v>8693.12</v>
      </c>
      <c r="I1306">
        <v>7750.340000000001</v>
      </c>
      <c r="J1306">
        <v>487.88</v>
      </c>
      <c r="K1306" s="1">
        <f>SUM(H1306:J1306)</f>
        <v>16931.340000000004</v>
      </c>
      <c r="L1306">
        <v>1950</v>
      </c>
      <c r="M1306">
        <f>ROUNDUP(K1306*3.25%,0)</f>
        <v>551</v>
      </c>
      <c r="N1306">
        <f>IF(G1306="CATEGORY II",38,IF(G1306="CATEGORY III",39,37))*26</f>
        <v>962</v>
      </c>
      <c r="O1306" s="1">
        <f>SUM(K1306:N1306)</f>
        <v>20394.340000000004</v>
      </c>
      <c r="P1306">
        <v>1930</v>
      </c>
      <c r="Q1306" s="1">
        <f>P1306+O1306</f>
        <v>22324.340000000004</v>
      </c>
      <c r="S1306" s="1">
        <f>O1306/26</f>
        <v>784.3976923076924</v>
      </c>
      <c r="T1306" s="1">
        <f>K1306/26/8*2</f>
        <v>162.8013461538462</v>
      </c>
    </row>
    <row r="1307">
      <c r="A1307" t="str">
        <f>LEFT(B1307,2)</f>
        <v>MG</v>
      </c>
      <c r="B1307" t="str">
        <v>MG1528</v>
      </c>
      <c r="C1307" t="str">
        <v>MAHARAJAN G</v>
      </c>
      <c r="D1307" t="str">
        <f>IF(E1307="PRODUCTION","DIRECT","INDIRECT")</f>
        <v>DIRECT</v>
      </c>
      <c r="E1307" t="str">
        <v>PRODUCTION</v>
      </c>
      <c r="F1307" t="str">
        <v>YANTHAI</v>
      </c>
      <c r="G1307" t="str">
        <v>CATEGORY I</v>
      </c>
      <c r="H1307">
        <v>8693.12</v>
      </c>
      <c r="I1307">
        <v>7750.340000000001</v>
      </c>
      <c r="J1307">
        <v>487.88</v>
      </c>
      <c r="K1307" s="1">
        <f>SUM(H1307:J1307)</f>
        <v>16931.340000000004</v>
      </c>
      <c r="L1307">
        <v>1950</v>
      </c>
      <c r="M1307">
        <f>ROUNDUP(K1307*3.25%,0)</f>
        <v>551</v>
      </c>
      <c r="N1307">
        <f>IF(G1307="CATEGORY II",38,IF(G1307="CATEGORY III",39,37))*26</f>
        <v>962</v>
      </c>
      <c r="O1307" s="1">
        <f>SUM(K1307:N1307)</f>
        <v>20394.340000000004</v>
      </c>
      <c r="P1307">
        <v>1930</v>
      </c>
      <c r="Q1307" s="1">
        <f>P1307+O1307</f>
        <v>22324.340000000004</v>
      </c>
      <c r="S1307" s="1">
        <f>O1307/26</f>
        <v>784.3976923076924</v>
      </c>
      <c r="T1307" s="1">
        <f>K1307/26/8*2</f>
        <v>162.8013461538462</v>
      </c>
    </row>
    <row r="1308">
      <c r="A1308" t="str">
        <f>LEFT(B1308,2)</f>
        <v>MG</v>
      </c>
      <c r="B1308" t="str">
        <v>MG1537</v>
      </c>
      <c r="C1308" t="str">
        <v>E SURYA PRAKASH</v>
      </c>
      <c r="D1308" t="str">
        <f>IF(E1308="PRODUCTION","DIRECT","INDIRECT")</f>
        <v>DIRECT</v>
      </c>
      <c r="E1308" t="str">
        <v>PRODUCTION</v>
      </c>
      <c r="F1308" t="str">
        <v>LINER DRESSING</v>
      </c>
      <c r="G1308" t="str">
        <v>CATEGORY I</v>
      </c>
      <c r="H1308">
        <v>8693.12</v>
      </c>
      <c r="I1308">
        <v>7750.340000000001</v>
      </c>
      <c r="J1308">
        <v>487.88</v>
      </c>
      <c r="K1308" s="1">
        <f>SUM(H1308:J1308)</f>
        <v>16931.340000000004</v>
      </c>
      <c r="L1308">
        <v>1950</v>
      </c>
      <c r="M1308">
        <f>ROUNDUP(K1308*3.25%,0)</f>
        <v>551</v>
      </c>
      <c r="N1308">
        <f>IF(G1308="CATEGORY II",38,IF(G1308="CATEGORY III",39,37))*26</f>
        <v>962</v>
      </c>
      <c r="O1308" s="1">
        <f>SUM(K1308:N1308)</f>
        <v>20394.340000000004</v>
      </c>
      <c r="P1308">
        <v>1930</v>
      </c>
      <c r="Q1308" s="1">
        <f>P1308+O1308</f>
        <v>22324.340000000004</v>
      </c>
      <c r="S1308" s="1">
        <f>O1308/26</f>
        <v>784.3976923076924</v>
      </c>
      <c r="T1308" s="1">
        <f>K1308/26/8*2</f>
        <v>162.8013461538462</v>
      </c>
    </row>
    <row r="1309">
      <c r="A1309" t="str">
        <f>LEFT(B1309,2)</f>
        <v>MG</v>
      </c>
      <c r="B1309" t="str">
        <v>MG1546</v>
      </c>
      <c r="C1309" t="str">
        <v>KARTHICK</v>
      </c>
      <c r="D1309" t="str">
        <f>IF(E1309="PRODUCTION","DIRECT","INDIRECT")</f>
        <v>DIRECT</v>
      </c>
      <c r="E1309" t="str">
        <v>PRODUCTION</v>
      </c>
      <c r="F1309" t="str">
        <v>BEAD WINDING</v>
      </c>
      <c r="G1309" t="str">
        <v>CATEGORY I</v>
      </c>
      <c r="H1309">
        <v>8693.12</v>
      </c>
      <c r="I1309">
        <v>7750.340000000001</v>
      </c>
      <c r="J1309">
        <v>457.88</v>
      </c>
      <c r="K1309" s="1">
        <f>SUM(H1309:J1309)</f>
        <v>16901.340000000004</v>
      </c>
      <c r="L1309">
        <v>1950</v>
      </c>
      <c r="M1309">
        <f>ROUNDUP(K1309*3.25%,0)</f>
        <v>550</v>
      </c>
      <c r="N1309">
        <f>IF(G1309="CATEGORY II",38,IF(G1309="CATEGORY III",39,37))*26</f>
        <v>962</v>
      </c>
      <c r="O1309" s="1">
        <f>SUM(K1309:N1309)</f>
        <v>20363.340000000004</v>
      </c>
      <c r="P1309">
        <v>1380</v>
      </c>
      <c r="Q1309" s="1">
        <f>P1309+O1309</f>
        <v>21743.340000000004</v>
      </c>
      <c r="S1309" s="1">
        <f>O1309/26</f>
        <v>783.2053846153848</v>
      </c>
      <c r="T1309" s="1">
        <f>K1309/26/8*2</f>
        <v>162.51288461538465</v>
      </c>
    </row>
    <row r="1310">
      <c r="A1310" t="str">
        <f>LEFT(B1310,2)</f>
        <v>MG</v>
      </c>
      <c r="B1310" t="str">
        <v>MG1552</v>
      </c>
      <c r="C1310" t="str">
        <v>EJAMAAN</v>
      </c>
      <c r="D1310" t="str">
        <f>IF(E1310="PRODUCTION","DIRECT","INDIRECT")</f>
        <v>INDIRECT</v>
      </c>
      <c r="E1310" t="str">
        <v>QUALITY CONTROL</v>
      </c>
      <c r="F1310" t="str">
        <v>Solid Tire QA</v>
      </c>
      <c r="G1310" t="str">
        <v>CATEGORY I</v>
      </c>
      <c r="H1310">
        <v>8693.12</v>
      </c>
      <c r="I1310">
        <v>7750.340000000001</v>
      </c>
      <c r="J1310">
        <v>457.88</v>
      </c>
      <c r="K1310" s="1">
        <f>SUM(H1310:J1310)</f>
        <v>16901.340000000004</v>
      </c>
      <c r="L1310">
        <v>1950</v>
      </c>
      <c r="M1310">
        <f>ROUNDUP(K1310*3.25%,0)</f>
        <v>550</v>
      </c>
      <c r="N1310">
        <f>IF(G1310="CATEGORY II",38,IF(G1310="CATEGORY III",39,37))*26</f>
        <v>962</v>
      </c>
      <c r="O1310" s="1">
        <f>SUM(K1310:N1310)</f>
        <v>20363.340000000004</v>
      </c>
      <c r="P1310">
        <v>1380</v>
      </c>
      <c r="Q1310" s="1">
        <f>P1310+O1310</f>
        <v>21743.340000000004</v>
      </c>
      <c r="S1310" s="1">
        <f>O1310/26</f>
        <v>783.2053846153848</v>
      </c>
      <c r="T1310" s="1">
        <f>K1310/26/8*2</f>
        <v>162.51288461538465</v>
      </c>
    </row>
    <row r="1311">
      <c r="A1311" t="str">
        <f>LEFT(B1311,2)</f>
        <v>MG</v>
      </c>
      <c r="B1311" t="str">
        <v>MG1554</v>
      </c>
      <c r="C1311" t="str">
        <v>MARISELVAM M</v>
      </c>
      <c r="D1311" t="str">
        <f>IF(E1311="PRODUCTION","DIRECT","INDIRECT")</f>
        <v>INDIRECT</v>
      </c>
      <c r="E1311" t="str">
        <v>QUALITY CONTROL</v>
      </c>
      <c r="F1311" t="str">
        <v>Solid Tire QA</v>
      </c>
      <c r="G1311" t="str">
        <v>CATEGORY I</v>
      </c>
      <c r="H1311">
        <v>8693.12</v>
      </c>
      <c r="I1311">
        <v>7750.340000000001</v>
      </c>
      <c r="J1311">
        <v>457.88</v>
      </c>
      <c r="K1311" s="1">
        <f>SUM(H1311:J1311)</f>
        <v>16901.340000000004</v>
      </c>
      <c r="L1311">
        <v>1950</v>
      </c>
      <c r="M1311">
        <f>ROUNDUP(K1311*3.25%,0)</f>
        <v>550</v>
      </c>
      <c r="N1311">
        <f>IF(G1311="CATEGORY II",38,IF(G1311="CATEGORY III",39,37))*26</f>
        <v>962</v>
      </c>
      <c r="O1311" s="1">
        <f>SUM(K1311:N1311)</f>
        <v>20363.340000000004</v>
      </c>
      <c r="P1311">
        <v>1380</v>
      </c>
      <c r="Q1311" s="1">
        <f>P1311+O1311</f>
        <v>21743.340000000004</v>
      </c>
      <c r="S1311" s="1">
        <f>O1311/26</f>
        <v>783.2053846153848</v>
      </c>
      <c r="T1311" s="1">
        <f>K1311/26/8*2</f>
        <v>162.51288461538465</v>
      </c>
    </row>
    <row r="1312">
      <c r="A1312" t="str">
        <f>LEFT(B1312,2)</f>
        <v>MG</v>
      </c>
      <c r="B1312" t="str">
        <v>MG1558</v>
      </c>
      <c r="C1312" t="str">
        <v>KANNAN</v>
      </c>
      <c r="D1312" t="str">
        <f>IF(E1312="PRODUCTION","DIRECT","INDIRECT")</f>
        <v>INDIRECT</v>
      </c>
      <c r="E1312" t="str">
        <v>ENGINEERING</v>
      </c>
      <c r="F1312" t="str">
        <v>TCM - ST</v>
      </c>
      <c r="G1312" t="str">
        <v>CATEGORY I</v>
      </c>
      <c r="H1312">
        <v>8693.12</v>
      </c>
      <c r="I1312">
        <v>7750.340000000001</v>
      </c>
      <c r="J1312">
        <v>457.88</v>
      </c>
      <c r="K1312" s="1">
        <f>SUM(H1312:J1312)</f>
        <v>16901.340000000004</v>
      </c>
      <c r="L1312">
        <v>1950</v>
      </c>
      <c r="M1312">
        <f>ROUNDUP(K1312*3.25%,0)</f>
        <v>550</v>
      </c>
      <c r="N1312">
        <f>IF(G1312="CATEGORY II",38,IF(G1312="CATEGORY III",39,37))*26</f>
        <v>962</v>
      </c>
      <c r="O1312" s="1">
        <f>SUM(K1312:N1312)</f>
        <v>20363.340000000004</v>
      </c>
      <c r="P1312">
        <v>1380</v>
      </c>
      <c r="Q1312" s="1">
        <f>P1312+O1312</f>
        <v>21743.340000000004</v>
      </c>
      <c r="S1312" s="1">
        <f>O1312/26</f>
        <v>783.2053846153848</v>
      </c>
      <c r="T1312" s="1">
        <f>K1312/26/8*2</f>
        <v>162.51288461538465</v>
      </c>
    </row>
    <row r="1313">
      <c r="A1313" t="str">
        <f>LEFT(B1313,2)</f>
        <v>MG</v>
      </c>
      <c r="B1313" t="str">
        <v>MG1559</v>
      </c>
      <c r="C1313" t="str">
        <v>GANESHKUMAR M</v>
      </c>
      <c r="D1313" t="str">
        <f>IF(E1313="PRODUCTION","DIRECT","INDIRECT")</f>
        <v>DIRECT</v>
      </c>
      <c r="E1313" t="str">
        <v>PRODUCTION</v>
      </c>
      <c r="F1313" t="str">
        <v>TYRE BUILDING-P1</v>
      </c>
      <c r="G1313" t="str">
        <v>CATEGORY I</v>
      </c>
      <c r="H1313">
        <v>8693.12</v>
      </c>
      <c r="I1313">
        <v>7750.340000000001</v>
      </c>
      <c r="J1313">
        <v>457.88</v>
      </c>
      <c r="K1313" s="1">
        <f>SUM(H1313:J1313)</f>
        <v>16901.340000000004</v>
      </c>
      <c r="L1313">
        <v>1950</v>
      </c>
      <c r="M1313">
        <f>ROUNDUP(K1313*3.25%,0)</f>
        <v>550</v>
      </c>
      <c r="N1313">
        <f>IF(G1313="CATEGORY II",38,IF(G1313="CATEGORY III",39,37))*26</f>
        <v>962</v>
      </c>
      <c r="O1313" s="1">
        <f>SUM(K1313:N1313)</f>
        <v>20363.340000000004</v>
      </c>
      <c r="P1313">
        <v>1380</v>
      </c>
      <c r="Q1313" s="1">
        <f>P1313+O1313</f>
        <v>21743.340000000004</v>
      </c>
      <c r="S1313" s="1">
        <f>O1313/26</f>
        <v>783.2053846153848</v>
      </c>
      <c r="T1313" s="1">
        <f>K1313/26/8*2</f>
        <v>162.51288461538465</v>
      </c>
    </row>
    <row r="1314">
      <c r="A1314" t="str">
        <f>LEFT(B1314,2)</f>
        <v>MG</v>
      </c>
      <c r="B1314" t="str">
        <v>MG1561</v>
      </c>
      <c r="C1314" t="str">
        <v>IYAPPAN</v>
      </c>
      <c r="D1314" t="str">
        <f>IF(E1314="PRODUCTION","DIRECT","INDIRECT")</f>
        <v>INDIRECT</v>
      </c>
      <c r="E1314" t="str">
        <v>TECHNICAL</v>
      </c>
      <c r="F1314" t="str">
        <v xml:space="preserve">MFG -  Process (STR /ECR preparation) </v>
      </c>
      <c r="G1314" t="str">
        <v>CATEGORY I</v>
      </c>
      <c r="H1314">
        <v>8693.12</v>
      </c>
      <c r="I1314">
        <v>7750.340000000001</v>
      </c>
      <c r="J1314">
        <v>457.88</v>
      </c>
      <c r="K1314" s="1">
        <f>SUM(H1314:J1314)</f>
        <v>16901.340000000004</v>
      </c>
      <c r="L1314">
        <v>1950</v>
      </c>
      <c r="M1314">
        <f>ROUNDUP(K1314*3.25%,0)</f>
        <v>550</v>
      </c>
      <c r="N1314">
        <f>IF(G1314="CATEGORY II",38,IF(G1314="CATEGORY III",39,37))*26</f>
        <v>962</v>
      </c>
      <c r="O1314" s="1">
        <f>SUM(K1314:N1314)</f>
        <v>20363.340000000004</v>
      </c>
      <c r="P1314">
        <v>1380</v>
      </c>
      <c r="Q1314" s="1">
        <f>P1314+O1314</f>
        <v>21743.340000000004</v>
      </c>
      <c r="S1314" s="1">
        <f>O1314/26</f>
        <v>783.2053846153848</v>
      </c>
      <c r="T1314" s="1">
        <f>K1314/26/8*2</f>
        <v>162.51288461538465</v>
      </c>
    </row>
    <row r="1315">
      <c r="A1315" t="str">
        <f>LEFT(B1315,2)</f>
        <v>MG</v>
      </c>
      <c r="B1315" t="str">
        <v>MG1595</v>
      </c>
      <c r="C1315" t="str">
        <v>M MANGALA KARTHIK</v>
      </c>
      <c r="D1315" t="str">
        <f>IF(E1315="PRODUCTION","DIRECT","INDIRECT")</f>
        <v>INDIRECT</v>
      </c>
      <c r="E1315" t="str">
        <v>QUALITY CONTROL</v>
      </c>
      <c r="F1315" t="str">
        <v>Ware House QA</v>
      </c>
      <c r="G1315" t="str">
        <v>CATEGORY I</v>
      </c>
      <c r="H1315">
        <v>8693.12</v>
      </c>
      <c r="I1315">
        <v>7750.340000000001</v>
      </c>
      <c r="J1315">
        <v>347.88</v>
      </c>
      <c r="K1315" s="1">
        <f>SUM(H1315:J1315)</f>
        <v>16791.340000000004</v>
      </c>
      <c r="L1315">
        <v>1950</v>
      </c>
      <c r="M1315">
        <f>ROUNDUP(K1315*3.25%,0)</f>
        <v>546</v>
      </c>
      <c r="N1315">
        <f>IF(G1315="CATEGORY II",38,IF(G1315="CATEGORY III",39,37))*26</f>
        <v>962</v>
      </c>
      <c r="O1315" s="1">
        <f>SUM(K1315:N1315)</f>
        <v>20249.340000000004</v>
      </c>
      <c r="P1315">
        <v>1200</v>
      </c>
      <c r="Q1315" s="1">
        <f>P1315+O1315</f>
        <v>21449.340000000004</v>
      </c>
      <c r="S1315" s="1">
        <f>O1315/26</f>
        <v>778.8207692307694</v>
      </c>
      <c r="T1315" s="1">
        <f>K1315/26/8*2</f>
        <v>161.45519230769236</v>
      </c>
    </row>
    <row r="1316">
      <c r="A1316" t="str">
        <f>LEFT(B1316,2)</f>
        <v>MG</v>
      </c>
      <c r="B1316" t="str">
        <v>MG1603</v>
      </c>
      <c r="C1316" t="str">
        <v>MANIKANDAN</v>
      </c>
      <c r="D1316" t="str">
        <f>IF(E1316="PRODUCTION","DIRECT","INDIRECT")</f>
        <v>INDIRECT</v>
      </c>
      <c r="E1316" t="str">
        <v>ENGINEERING</v>
      </c>
      <c r="F1316" t="str">
        <v>TBM - DC Preparation</v>
      </c>
      <c r="G1316" t="str">
        <v>CATEGORY I</v>
      </c>
      <c r="H1316">
        <v>8693.12</v>
      </c>
      <c r="I1316">
        <v>7750.340000000001</v>
      </c>
      <c r="J1316">
        <v>467.88</v>
      </c>
      <c r="K1316" s="1">
        <f>SUM(H1316:J1316)</f>
        <v>16911.340000000004</v>
      </c>
      <c r="L1316">
        <v>1950</v>
      </c>
      <c r="M1316">
        <f>ROUNDUP(K1316*3.25%,0)</f>
        <v>550</v>
      </c>
      <c r="N1316">
        <f>IF(G1316="CATEGORY II",38,IF(G1316="CATEGORY III",39,37))*26</f>
        <v>962</v>
      </c>
      <c r="O1316" s="1">
        <f>SUM(K1316:N1316)</f>
        <v>20373.340000000004</v>
      </c>
      <c r="P1316">
        <v>0</v>
      </c>
      <c r="Q1316" s="1">
        <f>P1316+O1316</f>
        <v>20373.340000000004</v>
      </c>
      <c r="S1316" s="1">
        <f>O1316/26</f>
        <v>783.5900000000001</v>
      </c>
      <c r="T1316" s="1">
        <f>K1316/26/8*2</f>
        <v>162.6090384615385</v>
      </c>
    </row>
    <row r="1317">
      <c r="A1317" t="str">
        <f>LEFT(B1317,2)</f>
        <v>UD</v>
      </c>
      <c r="B1317" t="str">
        <v>UDS1616</v>
      </c>
      <c r="C1317" t="str">
        <v>MURUGAN P</v>
      </c>
      <c r="D1317" t="str">
        <f>IF(E1317="PRODUCTION","DIRECT","INDIRECT")</f>
        <v>DIRECT</v>
      </c>
      <c r="E1317" t="str">
        <v>PRODUCTION</v>
      </c>
      <c r="F1317" t="str">
        <v>TYRE BUILDING-P3</v>
      </c>
      <c r="G1317" t="str">
        <v>CATEGORY I</v>
      </c>
      <c r="H1317">
        <v>8693.12</v>
      </c>
      <c r="I1317">
        <v>7750.340000000001</v>
      </c>
      <c r="J1317">
        <v>467.88</v>
      </c>
      <c r="K1317" s="1">
        <f>SUM(H1317:J1317)</f>
        <v>16911.340000000004</v>
      </c>
      <c r="L1317">
        <v>1950</v>
      </c>
      <c r="M1317">
        <f>ROUNDUP(K1317*3.25%,0)</f>
        <v>550</v>
      </c>
      <c r="N1317">
        <f>IF(G1317="CATEGORY II",38,IF(G1317="CATEGORY III",39,37))*26</f>
        <v>962</v>
      </c>
      <c r="O1317" s="1">
        <f>SUM(K1317:N1317)</f>
        <v>20373.340000000004</v>
      </c>
      <c r="P1317">
        <v>0</v>
      </c>
      <c r="Q1317" s="1">
        <f>P1317+O1317</f>
        <v>20373.340000000004</v>
      </c>
      <c r="S1317" s="1">
        <f>O1317/26</f>
        <v>783.5900000000001</v>
      </c>
      <c r="T1317" s="1">
        <f>K1317/26/8*2</f>
        <v>162.6090384615385</v>
      </c>
    </row>
    <row r="1318">
      <c r="A1318" t="str">
        <f>LEFT(B1318,2)</f>
        <v>UD</v>
      </c>
      <c r="B1318" t="str">
        <v>UDS1617</v>
      </c>
      <c r="C1318" t="str">
        <v>MUTHUKRISHNAN M</v>
      </c>
      <c r="D1318" t="str">
        <f>IF(E1318="PRODUCTION","DIRECT","INDIRECT")</f>
        <v>DIRECT</v>
      </c>
      <c r="E1318" t="str">
        <v>PRODUCTION</v>
      </c>
      <c r="F1318" t="str">
        <v>TYRE BUILDING-P3</v>
      </c>
      <c r="G1318" t="str">
        <v>CATEGORY I</v>
      </c>
      <c r="H1318">
        <v>8693.12</v>
      </c>
      <c r="I1318">
        <v>7750.340000000001</v>
      </c>
      <c r="J1318">
        <v>467.88</v>
      </c>
      <c r="K1318" s="1">
        <f>SUM(H1318:J1318)</f>
        <v>16911.340000000004</v>
      </c>
      <c r="L1318">
        <v>1950</v>
      </c>
      <c r="M1318">
        <f>ROUNDUP(K1318*3.25%,0)</f>
        <v>550</v>
      </c>
      <c r="N1318">
        <f>IF(G1318="CATEGORY II",38,IF(G1318="CATEGORY III",39,37))*26</f>
        <v>962</v>
      </c>
      <c r="O1318" s="1">
        <f>SUM(K1318:N1318)</f>
        <v>20373.340000000004</v>
      </c>
      <c r="P1318">
        <v>0</v>
      </c>
      <c r="Q1318" s="1">
        <f>P1318+O1318</f>
        <v>20373.340000000004</v>
      </c>
      <c r="S1318" s="1">
        <f>O1318/26</f>
        <v>783.5900000000001</v>
      </c>
      <c r="T1318" s="1">
        <f>K1318/26/8*2</f>
        <v>162.6090384615385</v>
      </c>
    </row>
    <row r="1319">
      <c r="A1319" t="str">
        <f>LEFT(B1319,2)</f>
        <v>UD</v>
      </c>
      <c r="B1319" t="str">
        <v>UDS1618</v>
      </c>
      <c r="C1319" t="str">
        <v>KAMESHWARAN A</v>
      </c>
      <c r="D1319" t="str">
        <f>IF(E1319="PRODUCTION","DIRECT","INDIRECT")</f>
        <v>DIRECT</v>
      </c>
      <c r="E1319" t="str">
        <v>PRODUCTION</v>
      </c>
      <c r="F1319" t="str">
        <v>TYRE BUILDING-P3</v>
      </c>
      <c r="G1319" t="str">
        <v>CATEGORY I</v>
      </c>
      <c r="H1319">
        <v>8693.12</v>
      </c>
      <c r="I1319">
        <v>7750.340000000001</v>
      </c>
      <c r="J1319">
        <v>467.88</v>
      </c>
      <c r="K1319" s="1">
        <f>SUM(H1319:J1319)</f>
        <v>16911.340000000004</v>
      </c>
      <c r="L1319">
        <v>1950</v>
      </c>
      <c r="M1319">
        <f>ROUNDUP(K1319*3.25%,0)</f>
        <v>550</v>
      </c>
      <c r="N1319">
        <f>IF(G1319="CATEGORY II",38,IF(G1319="CATEGORY III",39,37))*26</f>
        <v>962</v>
      </c>
      <c r="O1319" s="1">
        <f>SUM(K1319:N1319)</f>
        <v>20373.340000000004</v>
      </c>
      <c r="P1319">
        <v>0</v>
      </c>
      <c r="Q1319" s="1">
        <f>P1319+O1319</f>
        <v>20373.340000000004</v>
      </c>
      <c r="S1319" s="1">
        <f>O1319/26</f>
        <v>783.5900000000001</v>
      </c>
      <c r="T1319" s="1">
        <f>K1319/26/8*2</f>
        <v>162.6090384615385</v>
      </c>
    </row>
    <row r="1320">
      <c r="A1320" t="str">
        <f>LEFT(B1320,2)</f>
        <v>UD</v>
      </c>
      <c r="B1320" t="str">
        <v>UDS1619</v>
      </c>
      <c r="C1320" t="str">
        <v>THARUNKUMAR</v>
      </c>
      <c r="D1320" t="str">
        <f>IF(E1320="PRODUCTION","DIRECT","INDIRECT")</f>
        <v>DIRECT</v>
      </c>
      <c r="E1320" t="str">
        <v>PRODUCTION</v>
      </c>
      <c r="F1320" t="str">
        <v>TYRE BUILDING-P3</v>
      </c>
      <c r="G1320" t="str">
        <v>CATEGORY I</v>
      </c>
      <c r="H1320">
        <v>8693.12</v>
      </c>
      <c r="I1320">
        <v>7750.340000000001</v>
      </c>
      <c r="J1320">
        <v>467.88</v>
      </c>
      <c r="K1320" s="1">
        <f>SUM(H1320:J1320)</f>
        <v>16911.340000000004</v>
      </c>
      <c r="L1320">
        <v>1950</v>
      </c>
      <c r="M1320">
        <f>ROUNDUP(K1320*3.25%,0)</f>
        <v>550</v>
      </c>
      <c r="N1320">
        <f>IF(G1320="CATEGORY II",38,IF(G1320="CATEGORY III",39,37))*26</f>
        <v>962</v>
      </c>
      <c r="O1320" s="1">
        <f>SUM(K1320:N1320)</f>
        <v>20373.340000000004</v>
      </c>
      <c r="P1320">
        <v>0</v>
      </c>
      <c r="Q1320" s="1">
        <f>P1320+O1320</f>
        <v>20373.340000000004</v>
      </c>
      <c r="S1320" s="1">
        <f>O1320/26</f>
        <v>783.5900000000001</v>
      </c>
      <c r="T1320" s="1">
        <f>K1320/26/8*2</f>
        <v>162.6090384615385</v>
      </c>
    </row>
    <row r="1321">
      <c r="A1321" t="str">
        <f>LEFT(B1321,2)</f>
        <v>UD</v>
      </c>
      <c r="B1321" t="str">
        <v>UDS1623</v>
      </c>
      <c r="C1321" t="str">
        <v>PRABHU SANKAR V</v>
      </c>
      <c r="D1321" t="str">
        <f>IF(E1321="PRODUCTION","DIRECT","INDIRECT")</f>
        <v>DIRECT</v>
      </c>
      <c r="E1321" t="str">
        <v>PRODUCTION</v>
      </c>
      <c r="F1321" t="str">
        <v>AUTO BIASCUTTER</v>
      </c>
      <c r="G1321" t="str">
        <v>CATEGORY I</v>
      </c>
      <c r="H1321">
        <v>8693.12</v>
      </c>
      <c r="I1321">
        <v>7750.340000000001</v>
      </c>
      <c r="J1321">
        <v>467.88</v>
      </c>
      <c r="K1321" s="1">
        <f>SUM(H1321:J1321)</f>
        <v>16911.340000000004</v>
      </c>
      <c r="L1321">
        <v>1950</v>
      </c>
      <c r="M1321">
        <f>ROUNDUP(K1321*3.25%,0)</f>
        <v>550</v>
      </c>
      <c r="N1321">
        <f>IF(G1321="CATEGORY II",38,IF(G1321="CATEGORY III",39,37))*26</f>
        <v>962</v>
      </c>
      <c r="O1321" s="1">
        <f>SUM(K1321:N1321)</f>
        <v>20373.340000000004</v>
      </c>
      <c r="P1321">
        <v>0</v>
      </c>
      <c r="Q1321" s="1">
        <f>P1321+O1321</f>
        <v>20373.340000000004</v>
      </c>
      <c r="S1321" s="1">
        <f>O1321/26</f>
        <v>783.5900000000001</v>
      </c>
      <c r="T1321" s="1">
        <f>K1321/26/8*2</f>
        <v>162.6090384615385</v>
      </c>
    </row>
    <row r="1322">
      <c r="A1322" t="str">
        <f>LEFT(B1322,2)</f>
        <v>UD</v>
      </c>
      <c r="B1322" t="str">
        <v>UDS1626</v>
      </c>
      <c r="C1322" t="str">
        <v>KARTHICK SELVAM R</v>
      </c>
      <c r="D1322" t="str">
        <f>IF(E1322="PRODUCTION","DIRECT","INDIRECT")</f>
        <v>INDIRECT</v>
      </c>
      <c r="E1322" t="str">
        <v>ENGINEERING</v>
      </c>
      <c r="F1322" t="str">
        <v>TCM - BD</v>
      </c>
      <c r="G1322" t="str">
        <v>CATEGORY I</v>
      </c>
      <c r="H1322">
        <v>8693.12</v>
      </c>
      <c r="I1322">
        <v>7750.340000000001</v>
      </c>
      <c r="J1322">
        <v>467.88</v>
      </c>
      <c r="K1322" s="1">
        <f>SUM(H1322:J1322)</f>
        <v>16911.340000000004</v>
      </c>
      <c r="L1322">
        <v>1950</v>
      </c>
      <c r="M1322">
        <f>ROUNDUP(K1322*3.25%,0)</f>
        <v>550</v>
      </c>
      <c r="N1322">
        <f>IF(G1322="CATEGORY II",38,IF(G1322="CATEGORY III",39,37))*26</f>
        <v>962</v>
      </c>
      <c r="O1322" s="1">
        <f>SUM(K1322:N1322)</f>
        <v>20373.340000000004</v>
      </c>
      <c r="P1322">
        <v>0</v>
      </c>
      <c r="Q1322" s="1">
        <f>P1322+O1322</f>
        <v>20373.340000000004</v>
      </c>
      <c r="S1322" s="1">
        <f>O1322/26</f>
        <v>783.5900000000001</v>
      </c>
      <c r="T1322" s="1">
        <f>K1322/26/8*2</f>
        <v>162.6090384615385</v>
      </c>
    </row>
    <row r="1323">
      <c r="A1323" t="str">
        <f>LEFT(B1323,2)</f>
        <v>UD</v>
      </c>
      <c r="B1323" t="str">
        <v>UDS1637</v>
      </c>
      <c r="C1323" t="str">
        <v>MARI JEYARAM K</v>
      </c>
      <c r="D1323" t="str">
        <f>IF(E1323="PRODUCTION","DIRECT","INDIRECT")</f>
        <v>DIRECT</v>
      </c>
      <c r="E1323" t="str">
        <v>PRODUCTION</v>
      </c>
      <c r="F1323" t="str">
        <v>TYRE BUILDING-P2</v>
      </c>
      <c r="G1323" t="str">
        <v>CATEGORY I</v>
      </c>
      <c r="H1323">
        <v>8693.12</v>
      </c>
      <c r="I1323">
        <v>7750.340000000001</v>
      </c>
      <c r="J1323">
        <v>467.88</v>
      </c>
      <c r="K1323" s="1">
        <f>SUM(H1323:J1323)</f>
        <v>16911.340000000004</v>
      </c>
      <c r="L1323">
        <v>1950</v>
      </c>
      <c r="M1323">
        <f>ROUNDUP(K1323*3.25%,0)</f>
        <v>550</v>
      </c>
      <c r="N1323">
        <f>IF(G1323="CATEGORY II",38,IF(G1323="CATEGORY III",39,37))*26</f>
        <v>962</v>
      </c>
      <c r="O1323" s="1">
        <f>SUM(K1323:N1323)</f>
        <v>20373.340000000004</v>
      </c>
      <c r="P1323">
        <v>0</v>
      </c>
      <c r="Q1323" s="1">
        <f>P1323+O1323</f>
        <v>20373.340000000004</v>
      </c>
      <c r="S1323" s="1">
        <f>O1323/26</f>
        <v>783.5900000000001</v>
      </c>
      <c r="T1323" s="1">
        <f>K1323/26/8*2</f>
        <v>162.6090384615385</v>
      </c>
    </row>
    <row r="1324">
      <c r="A1324" t="str">
        <f>LEFT(B1324,2)</f>
        <v>UD</v>
      </c>
      <c r="B1324" t="str">
        <v>UDS1642</v>
      </c>
      <c r="C1324" t="str">
        <v>KALI MUTHU RAJ B</v>
      </c>
      <c r="D1324" t="str">
        <f>IF(E1324="PRODUCTION","DIRECT","INDIRECT")</f>
        <v>DIRECT</v>
      </c>
      <c r="E1324" t="str">
        <v>PRODUCTION</v>
      </c>
      <c r="F1324" t="str">
        <v>TYRE BUILDING-P1</v>
      </c>
      <c r="G1324" t="str">
        <v>CATEGORY I</v>
      </c>
      <c r="H1324">
        <v>8693.12</v>
      </c>
      <c r="I1324">
        <v>7750.340000000001</v>
      </c>
      <c r="J1324">
        <v>467.88</v>
      </c>
      <c r="K1324" s="1">
        <f>SUM(H1324:J1324)</f>
        <v>16911.340000000004</v>
      </c>
      <c r="L1324">
        <v>1950</v>
      </c>
      <c r="M1324">
        <f>ROUNDUP(K1324*3.25%,0)</f>
        <v>550</v>
      </c>
      <c r="N1324">
        <f>IF(G1324="CATEGORY II",38,IF(G1324="CATEGORY III",39,37))*26</f>
        <v>962</v>
      </c>
      <c r="O1324" s="1">
        <f>SUM(K1324:N1324)</f>
        <v>20373.340000000004</v>
      </c>
      <c r="P1324">
        <v>0</v>
      </c>
      <c r="Q1324" s="1">
        <f>P1324+O1324</f>
        <v>20373.340000000004</v>
      </c>
      <c r="S1324" s="1">
        <f>O1324/26</f>
        <v>783.5900000000001</v>
      </c>
      <c r="T1324" s="1">
        <f>K1324/26/8*2</f>
        <v>162.6090384615385</v>
      </c>
    </row>
    <row r="1325">
      <c r="A1325" t="str">
        <f>LEFT(B1325,2)</f>
        <v>UD</v>
      </c>
      <c r="B1325" t="str">
        <v>UDS1648</v>
      </c>
      <c r="C1325" t="str">
        <v>MOHANRAM</v>
      </c>
      <c r="D1325" t="str">
        <f>IF(E1325="PRODUCTION","DIRECT","INDIRECT")</f>
        <v>DIRECT</v>
      </c>
      <c r="E1325" t="str">
        <v>PRODUCTION</v>
      </c>
      <c r="F1325" t="str">
        <v>3 ROLL-P2</v>
      </c>
      <c r="G1325" t="str">
        <v>CATEGORY I</v>
      </c>
      <c r="H1325">
        <v>8693.12</v>
      </c>
      <c r="I1325">
        <v>7750.340000000001</v>
      </c>
      <c r="J1325">
        <v>467.88</v>
      </c>
      <c r="K1325" s="1">
        <f>SUM(H1325:J1325)</f>
        <v>16911.340000000004</v>
      </c>
      <c r="L1325">
        <v>1950</v>
      </c>
      <c r="M1325">
        <f>ROUNDUP(K1325*3.25%,0)</f>
        <v>550</v>
      </c>
      <c r="N1325">
        <f>IF(G1325="CATEGORY II",38,IF(G1325="CATEGORY III",39,37))*26</f>
        <v>962</v>
      </c>
      <c r="O1325" s="1">
        <f>SUM(K1325:N1325)</f>
        <v>20373.340000000004</v>
      </c>
      <c r="P1325">
        <v>0</v>
      </c>
      <c r="Q1325" s="1">
        <f>P1325+O1325</f>
        <v>20373.340000000004</v>
      </c>
      <c r="S1325" s="1">
        <f>O1325/26</f>
        <v>783.5900000000001</v>
      </c>
      <c r="T1325" s="1">
        <f>K1325/26/8*2</f>
        <v>162.6090384615385</v>
      </c>
    </row>
    <row r="1326">
      <c r="A1326" t="str">
        <f>LEFT(B1326,2)</f>
        <v>UD</v>
      </c>
      <c r="B1326" t="str">
        <v>UDS1649</v>
      </c>
      <c r="C1326" t="str">
        <v>JAYASHEELAN R</v>
      </c>
      <c r="D1326" t="str">
        <f>IF(E1326="PRODUCTION","DIRECT","INDIRECT")</f>
        <v>INDIRECT</v>
      </c>
      <c r="E1326" t="str">
        <v>IED&amp;PPC</v>
      </c>
      <c r="F1326" t="str">
        <v>IED&amp;PPC</v>
      </c>
      <c r="G1326" t="str">
        <v>CATEGORY I</v>
      </c>
      <c r="H1326">
        <v>8693.12</v>
      </c>
      <c r="I1326">
        <v>7750.340000000001</v>
      </c>
      <c r="J1326">
        <v>467.88</v>
      </c>
      <c r="K1326" s="1">
        <f>SUM(H1326:J1326)</f>
        <v>16911.340000000004</v>
      </c>
      <c r="L1326">
        <v>1950</v>
      </c>
      <c r="M1326">
        <f>ROUNDUP(K1326*3.25%,0)</f>
        <v>550</v>
      </c>
      <c r="N1326">
        <f>IF(G1326="CATEGORY II",38,IF(G1326="CATEGORY III",39,37))*26</f>
        <v>962</v>
      </c>
      <c r="O1326" s="1">
        <f>SUM(K1326:N1326)</f>
        <v>20373.340000000004</v>
      </c>
      <c r="P1326">
        <v>0</v>
      </c>
      <c r="Q1326" s="1">
        <f>P1326+O1326</f>
        <v>20373.340000000004</v>
      </c>
      <c r="S1326" s="1">
        <f>O1326/26</f>
        <v>783.5900000000001</v>
      </c>
      <c r="T1326" s="1">
        <f>K1326/26/8*2</f>
        <v>162.6090384615385</v>
      </c>
    </row>
    <row r="1327">
      <c r="A1327" t="str">
        <f>LEFT(B1327,2)</f>
        <v>UD</v>
      </c>
      <c r="B1327" t="str">
        <v>UDS1658</v>
      </c>
      <c r="C1327" t="str">
        <v>RAGAVANANTHAM K</v>
      </c>
      <c r="D1327" t="str">
        <f>IF(E1327="PRODUCTION","DIRECT","INDIRECT")</f>
        <v>INDIRECT</v>
      </c>
      <c r="E1327" t="str">
        <v>ENGINEERING</v>
      </c>
      <c r="F1327" t="str">
        <v>EEI -POWER HOUSE</v>
      </c>
      <c r="G1327" t="str">
        <v>CATEGORY I</v>
      </c>
      <c r="H1327">
        <v>8693.12</v>
      </c>
      <c r="I1327">
        <v>7750.340000000001</v>
      </c>
      <c r="J1327">
        <v>467.88</v>
      </c>
      <c r="K1327" s="1">
        <f>SUM(H1327:J1327)</f>
        <v>16911.340000000004</v>
      </c>
      <c r="L1327">
        <v>1950</v>
      </c>
      <c r="M1327">
        <f>ROUNDUP(K1327*3.25%,0)</f>
        <v>550</v>
      </c>
      <c r="N1327">
        <f>IF(G1327="CATEGORY II",38,IF(G1327="CATEGORY III",39,37))*26</f>
        <v>962</v>
      </c>
      <c r="O1327" s="1">
        <f>SUM(K1327:N1327)</f>
        <v>20373.340000000004</v>
      </c>
      <c r="P1327">
        <v>0</v>
      </c>
      <c r="Q1327" s="1">
        <f>P1327+O1327</f>
        <v>20373.340000000004</v>
      </c>
      <c r="S1327" s="1">
        <f>O1327/26</f>
        <v>783.5900000000001</v>
      </c>
      <c r="T1327" s="1">
        <f>K1327/26/8*2</f>
        <v>162.6090384615385</v>
      </c>
    </row>
    <row r="1328">
      <c r="A1328" t="str">
        <f>LEFT(B1328,2)</f>
        <v>UD</v>
      </c>
      <c r="B1328" t="str">
        <v>UDS1669</v>
      </c>
      <c r="C1328" t="str">
        <v>MURUGESAN M</v>
      </c>
      <c r="D1328" t="str">
        <f>IF(E1328="PRODUCTION","DIRECT","INDIRECT")</f>
        <v>DIRECT</v>
      </c>
      <c r="E1328" t="str">
        <v>PRODUCTION</v>
      </c>
      <c r="F1328" t="str">
        <v>TYRE CURING</v>
      </c>
      <c r="G1328" t="str">
        <v>CATEGORY I</v>
      </c>
      <c r="H1328">
        <v>8693.12</v>
      </c>
      <c r="I1328">
        <v>7750.340000000001</v>
      </c>
      <c r="J1328">
        <v>467.88</v>
      </c>
      <c r="K1328" s="1">
        <f>SUM(H1328:J1328)</f>
        <v>16911.340000000004</v>
      </c>
      <c r="L1328">
        <v>1950</v>
      </c>
      <c r="M1328">
        <f>ROUNDUP(K1328*3.25%,0)</f>
        <v>550</v>
      </c>
      <c r="N1328">
        <f>IF(G1328="CATEGORY II",38,IF(G1328="CATEGORY III",39,37))*26</f>
        <v>962</v>
      </c>
      <c r="O1328" s="1">
        <f>SUM(K1328:N1328)</f>
        <v>20373.340000000004</v>
      </c>
      <c r="P1328">
        <v>0</v>
      </c>
      <c r="Q1328" s="1">
        <f>P1328+O1328</f>
        <v>20373.340000000004</v>
      </c>
      <c r="S1328" s="1">
        <f>O1328/26</f>
        <v>783.5900000000001</v>
      </c>
      <c r="T1328" s="1">
        <f>K1328/26/8*2</f>
        <v>162.6090384615385</v>
      </c>
    </row>
    <row r="1329">
      <c r="A1329" t="str">
        <f>LEFT(B1329,2)</f>
        <v>UD</v>
      </c>
      <c r="B1329" t="str">
        <v>UDS1675</v>
      </c>
      <c r="C1329" t="str">
        <v>KOMBAIAH M</v>
      </c>
      <c r="D1329" t="str">
        <f>IF(E1329="PRODUCTION","DIRECT","INDIRECT")</f>
        <v>DIRECT</v>
      </c>
      <c r="E1329" t="str">
        <v>PRODUCTION</v>
      </c>
      <c r="F1329" t="str">
        <v>TYRE CURING</v>
      </c>
      <c r="G1329" t="str">
        <v>CATEGORY I</v>
      </c>
      <c r="H1329">
        <v>8693.12</v>
      </c>
      <c r="I1329">
        <v>7750.340000000001</v>
      </c>
      <c r="J1329">
        <v>467.88</v>
      </c>
      <c r="K1329" s="1">
        <f>SUM(H1329:J1329)</f>
        <v>16911.340000000004</v>
      </c>
      <c r="L1329">
        <v>1950</v>
      </c>
      <c r="M1329">
        <f>ROUNDUP(K1329*3.25%,0)</f>
        <v>550</v>
      </c>
      <c r="N1329">
        <f>IF(G1329="CATEGORY II",38,IF(G1329="CATEGORY III",39,37))*26</f>
        <v>962</v>
      </c>
      <c r="O1329" s="1">
        <f>SUM(K1329:N1329)</f>
        <v>20373.340000000004</v>
      </c>
      <c r="P1329">
        <v>0</v>
      </c>
      <c r="Q1329" s="1">
        <f>P1329+O1329</f>
        <v>20373.340000000004</v>
      </c>
      <c r="S1329" s="1">
        <f>O1329/26</f>
        <v>783.5900000000001</v>
      </c>
      <c r="T1329" s="1">
        <f>K1329/26/8*2</f>
        <v>162.6090384615385</v>
      </c>
    </row>
    <row r="1330">
      <c r="A1330" t="str">
        <f>LEFT(B1330,2)</f>
        <v>UD</v>
      </c>
      <c r="B1330" t="str">
        <v>UDS1682</v>
      </c>
      <c r="C1330" t="str">
        <v>HARISUDHAN S</v>
      </c>
      <c r="D1330" t="str">
        <f>IF(E1330="PRODUCTION","DIRECT","INDIRECT")</f>
        <v>DIRECT</v>
      </c>
      <c r="E1330" t="str">
        <v>PRODUCTION</v>
      </c>
      <c r="F1330" t="str">
        <v>BAND BUILDING-P2</v>
      </c>
      <c r="G1330" t="str">
        <v>CATEGORY I</v>
      </c>
      <c r="H1330">
        <v>8693.12</v>
      </c>
      <c r="I1330">
        <v>7750.340000000001</v>
      </c>
      <c r="J1330">
        <v>467.88</v>
      </c>
      <c r="K1330" s="1">
        <f>SUM(H1330:J1330)</f>
        <v>16911.340000000004</v>
      </c>
      <c r="L1330">
        <v>1950</v>
      </c>
      <c r="M1330">
        <f>ROUNDUP(K1330*3.25%,0)</f>
        <v>550</v>
      </c>
      <c r="N1330">
        <f>IF(G1330="CATEGORY II",38,IF(G1330="CATEGORY III",39,37))*26</f>
        <v>962</v>
      </c>
      <c r="O1330" s="1">
        <f>SUM(K1330:N1330)</f>
        <v>20373.340000000004</v>
      </c>
      <c r="P1330">
        <v>0</v>
      </c>
      <c r="Q1330" s="1">
        <f>P1330+O1330</f>
        <v>20373.340000000004</v>
      </c>
      <c r="S1330" s="1">
        <f>O1330/26</f>
        <v>783.5900000000001</v>
      </c>
      <c r="T1330" s="1">
        <f>K1330/26/8*2</f>
        <v>162.6090384615385</v>
      </c>
    </row>
    <row r="1331">
      <c r="A1331" t="str">
        <f>LEFT(B1331,2)</f>
        <v>UD</v>
      </c>
      <c r="B1331" t="str">
        <v>UDS1686</v>
      </c>
      <c r="C1331" t="str">
        <v>MUTHUSELVAM S</v>
      </c>
      <c r="D1331" t="str">
        <f>IF(E1331="PRODUCTION","DIRECT","INDIRECT")</f>
        <v>DIRECT</v>
      </c>
      <c r="E1331" t="str">
        <v>PRODUCTION</v>
      </c>
      <c r="F1331" t="str">
        <v>SOLID TYRE</v>
      </c>
      <c r="G1331" t="str">
        <v>CATEGORY I</v>
      </c>
      <c r="H1331">
        <v>8693.12</v>
      </c>
      <c r="I1331">
        <v>7750.340000000001</v>
      </c>
      <c r="J1331">
        <v>467.88</v>
      </c>
      <c r="K1331" s="1">
        <f>SUM(H1331:J1331)</f>
        <v>16911.340000000004</v>
      </c>
      <c r="L1331">
        <v>1950</v>
      </c>
      <c r="M1331">
        <f>ROUNDUP(K1331*3.25%,0)</f>
        <v>550</v>
      </c>
      <c r="N1331">
        <f>IF(G1331="CATEGORY II",38,IF(G1331="CATEGORY III",39,37))*26</f>
        <v>962</v>
      </c>
      <c r="O1331" s="1">
        <f>SUM(K1331:N1331)</f>
        <v>20373.340000000004</v>
      </c>
      <c r="P1331">
        <v>0</v>
      </c>
      <c r="Q1331" s="1">
        <f>P1331+O1331</f>
        <v>20373.340000000004</v>
      </c>
      <c r="S1331" s="1">
        <f>O1331/26</f>
        <v>783.5900000000001</v>
      </c>
      <c r="T1331" s="1">
        <f>K1331/26/8*2</f>
        <v>162.6090384615385</v>
      </c>
    </row>
    <row r="1332">
      <c r="A1332" t="str">
        <f>LEFT(B1332,2)</f>
        <v>UD</v>
      </c>
      <c r="B1332" t="str">
        <v>UDS1689</v>
      </c>
      <c r="C1332" t="str">
        <v xml:space="preserve">MARISELVAM M </v>
      </c>
      <c r="D1332" t="str">
        <f>IF(E1332="PRODUCTION","DIRECT","INDIRECT")</f>
        <v>DIRECT</v>
      </c>
      <c r="E1332" t="str">
        <v>PRODUCTION</v>
      </c>
      <c r="F1332" t="str">
        <v>SOLID TYRE</v>
      </c>
      <c r="G1332" t="str">
        <v>CATEGORY I</v>
      </c>
      <c r="H1332">
        <v>8693.12</v>
      </c>
      <c r="I1332">
        <v>7750.340000000001</v>
      </c>
      <c r="J1332">
        <v>467.88</v>
      </c>
      <c r="K1332" s="1">
        <f>SUM(H1332:J1332)</f>
        <v>16911.340000000004</v>
      </c>
      <c r="L1332">
        <v>1950</v>
      </c>
      <c r="M1332">
        <f>ROUNDUP(K1332*3.25%,0)</f>
        <v>550</v>
      </c>
      <c r="N1332">
        <f>IF(G1332="CATEGORY II",38,IF(G1332="CATEGORY III",39,37))*26</f>
        <v>962</v>
      </c>
      <c r="O1332" s="1">
        <f>SUM(K1332:N1332)</f>
        <v>20373.340000000004</v>
      </c>
      <c r="P1332">
        <v>0</v>
      </c>
      <c r="Q1332" s="1">
        <f>P1332+O1332</f>
        <v>20373.340000000004</v>
      </c>
      <c r="S1332" s="1">
        <f>O1332/26</f>
        <v>783.5900000000001</v>
      </c>
      <c r="T1332" s="1">
        <f>K1332/26/8*2</f>
        <v>162.6090384615385</v>
      </c>
    </row>
    <row r="1333">
      <c r="A1333" t="str">
        <f>LEFT(B1333,2)</f>
        <v>UD</v>
      </c>
      <c r="B1333" t="str">
        <v>UDS1693</v>
      </c>
      <c r="C1333" t="str">
        <v>SURESH M</v>
      </c>
      <c r="D1333" t="str">
        <f>IF(E1333="PRODUCTION","DIRECT","INDIRECT")</f>
        <v>DIRECT</v>
      </c>
      <c r="E1333" t="str">
        <v>PRODUCTION</v>
      </c>
      <c r="F1333" t="str">
        <v>SOLID TYRE</v>
      </c>
      <c r="G1333" t="str">
        <v>CATEGORY I</v>
      </c>
      <c r="H1333">
        <v>8693.12</v>
      </c>
      <c r="I1333">
        <v>7750.340000000001</v>
      </c>
      <c r="J1333">
        <v>467.88</v>
      </c>
      <c r="K1333" s="1">
        <f>SUM(H1333:J1333)</f>
        <v>16911.340000000004</v>
      </c>
      <c r="L1333">
        <v>1950</v>
      </c>
      <c r="M1333">
        <f>ROUNDUP(K1333*3.25%,0)</f>
        <v>550</v>
      </c>
      <c r="N1333">
        <f>IF(G1333="CATEGORY II",38,IF(G1333="CATEGORY III",39,37))*26</f>
        <v>962</v>
      </c>
      <c r="O1333" s="1">
        <f>SUM(K1333:N1333)</f>
        <v>20373.340000000004</v>
      </c>
      <c r="P1333">
        <v>0</v>
      </c>
      <c r="Q1333" s="1">
        <f>P1333+O1333</f>
        <v>20373.340000000004</v>
      </c>
      <c r="S1333" s="1">
        <f>O1333/26</f>
        <v>783.5900000000001</v>
      </c>
      <c r="T1333" s="1">
        <f>K1333/26/8*2</f>
        <v>162.6090384615385</v>
      </c>
    </row>
    <row r="1334">
      <c r="A1334" t="str">
        <f>LEFT(B1334,2)</f>
        <v>UD</v>
      </c>
      <c r="B1334" t="str">
        <v>UDS1698</v>
      </c>
      <c r="C1334" t="str">
        <v>SURYANARAYANAN</v>
      </c>
      <c r="D1334" t="str">
        <f>IF(E1334="PRODUCTION","DIRECT","INDIRECT")</f>
        <v>DIRECT</v>
      </c>
      <c r="E1334" t="str">
        <v>PRODUCTION</v>
      </c>
      <c r="F1334" t="str">
        <v>TYRE BUILDING-P2</v>
      </c>
      <c r="G1334" t="str">
        <v>CATEGORY I</v>
      </c>
      <c r="H1334">
        <v>8693.12</v>
      </c>
      <c r="I1334">
        <v>7750.340000000001</v>
      </c>
      <c r="J1334">
        <v>467.88</v>
      </c>
      <c r="K1334" s="1">
        <f>SUM(H1334:J1334)</f>
        <v>16911.340000000004</v>
      </c>
      <c r="L1334">
        <v>1950</v>
      </c>
      <c r="M1334">
        <f>ROUNDUP(K1334*3.25%,0)</f>
        <v>550</v>
      </c>
      <c r="N1334">
        <f>IF(G1334="CATEGORY II",38,IF(G1334="CATEGORY III",39,37))*26</f>
        <v>962</v>
      </c>
      <c r="O1334" s="1">
        <f>SUM(K1334:N1334)</f>
        <v>20373.340000000004</v>
      </c>
      <c r="P1334">
        <v>0</v>
      </c>
      <c r="Q1334" s="1">
        <f>P1334+O1334</f>
        <v>20373.340000000004</v>
      </c>
      <c r="S1334" s="1">
        <f>O1334/26</f>
        <v>783.5900000000001</v>
      </c>
      <c r="T1334" s="1">
        <f>K1334/26/8*2</f>
        <v>162.6090384615385</v>
      </c>
    </row>
    <row r="1335">
      <c r="A1335" t="str">
        <f>LEFT(B1335,2)</f>
        <v>UD</v>
      </c>
      <c r="B1335" t="str">
        <v>UDS1703</v>
      </c>
      <c r="C1335" t="str">
        <v>SELVA NAINAR C</v>
      </c>
      <c r="D1335" t="str">
        <f>IF(E1335="PRODUCTION","DIRECT","INDIRECT")</f>
        <v>DIRECT</v>
      </c>
      <c r="E1335" t="str">
        <v>PRODUCTION</v>
      </c>
      <c r="F1335" t="str">
        <v>TYRE BUILDING-P3</v>
      </c>
      <c r="G1335" t="str">
        <v>CATEGORY I</v>
      </c>
      <c r="H1335">
        <v>8693.12</v>
      </c>
      <c r="I1335">
        <v>7750.340000000001</v>
      </c>
      <c r="J1335">
        <v>467.88</v>
      </c>
      <c r="K1335" s="1">
        <f>SUM(H1335:J1335)</f>
        <v>16911.340000000004</v>
      </c>
      <c r="L1335">
        <v>1950</v>
      </c>
      <c r="M1335">
        <f>ROUNDUP(K1335*3.25%,0)</f>
        <v>550</v>
      </c>
      <c r="N1335">
        <f>IF(G1335="CATEGORY II",38,IF(G1335="CATEGORY III",39,37))*26</f>
        <v>962</v>
      </c>
      <c r="O1335" s="1">
        <f>SUM(K1335:N1335)</f>
        <v>20373.340000000004</v>
      </c>
      <c r="P1335">
        <v>0</v>
      </c>
      <c r="Q1335" s="1">
        <f>P1335+O1335</f>
        <v>20373.340000000004</v>
      </c>
      <c r="S1335" s="1">
        <f>O1335/26</f>
        <v>783.5900000000001</v>
      </c>
      <c r="T1335" s="1">
        <f>K1335/26/8*2</f>
        <v>162.6090384615385</v>
      </c>
    </row>
    <row r="1336">
      <c r="A1336" t="str">
        <f>LEFT(B1336,2)</f>
        <v>UD</v>
      </c>
      <c r="B1336" t="str">
        <v>UDS1704</v>
      </c>
      <c r="C1336" t="str">
        <v>SELVA JONES</v>
      </c>
      <c r="D1336" t="str">
        <f>IF(E1336="PRODUCTION","DIRECT","INDIRECT")</f>
        <v>DIRECT</v>
      </c>
      <c r="E1336" t="str">
        <v>PRODUCTION</v>
      </c>
      <c r="F1336" t="str">
        <v>TYRE BUILDING-P2</v>
      </c>
      <c r="G1336" t="str">
        <v>CATEGORY I</v>
      </c>
      <c r="H1336">
        <v>8693.12</v>
      </c>
      <c r="I1336">
        <v>7750.340000000001</v>
      </c>
      <c r="J1336">
        <v>467.88</v>
      </c>
      <c r="K1336" s="1">
        <f>SUM(H1336:J1336)</f>
        <v>16911.340000000004</v>
      </c>
      <c r="L1336">
        <v>1950</v>
      </c>
      <c r="M1336">
        <f>ROUNDUP(K1336*3.25%,0)</f>
        <v>550</v>
      </c>
      <c r="N1336">
        <f>IF(G1336="CATEGORY II",38,IF(G1336="CATEGORY III",39,37))*26</f>
        <v>962</v>
      </c>
      <c r="O1336" s="1">
        <f>SUM(K1336:N1336)</f>
        <v>20373.340000000004</v>
      </c>
      <c r="P1336">
        <v>0</v>
      </c>
      <c r="Q1336" s="1">
        <f>P1336+O1336</f>
        <v>20373.340000000004</v>
      </c>
      <c r="S1336" s="1">
        <f>O1336/26</f>
        <v>783.5900000000001</v>
      </c>
      <c r="T1336" s="1">
        <f>K1336/26/8*2</f>
        <v>162.6090384615385</v>
      </c>
    </row>
    <row r="1337">
      <c r="A1337" t="str">
        <f>LEFT(B1337,2)</f>
        <v>UD</v>
      </c>
      <c r="B1337" t="str">
        <v>UDS1706</v>
      </c>
      <c r="C1337" t="str">
        <v>UMASANKAR</v>
      </c>
      <c r="D1337" t="str">
        <f>IF(E1337="PRODUCTION","DIRECT","INDIRECT")</f>
        <v>DIRECT</v>
      </c>
      <c r="E1337" t="str">
        <v>PRODUCTION</v>
      </c>
      <c r="F1337" t="str">
        <v>TYRE BUILDING-P3</v>
      </c>
      <c r="G1337" t="str">
        <v>CATEGORY I</v>
      </c>
      <c r="H1337">
        <v>8693.12</v>
      </c>
      <c r="I1337">
        <v>7750.340000000001</v>
      </c>
      <c r="J1337">
        <v>467.88</v>
      </c>
      <c r="K1337" s="1">
        <f>SUM(H1337:J1337)</f>
        <v>16911.340000000004</v>
      </c>
      <c r="L1337">
        <v>1950</v>
      </c>
      <c r="M1337">
        <f>ROUNDUP(K1337*3.25%,0)</f>
        <v>550</v>
      </c>
      <c r="N1337">
        <f>IF(G1337="CATEGORY II",38,IF(G1337="CATEGORY III",39,37))*26</f>
        <v>962</v>
      </c>
      <c r="O1337" s="1">
        <f>SUM(K1337:N1337)</f>
        <v>20373.340000000004</v>
      </c>
      <c r="P1337">
        <v>0</v>
      </c>
      <c r="Q1337" s="1">
        <f>P1337+O1337</f>
        <v>20373.340000000004</v>
      </c>
      <c r="S1337" s="1">
        <f>O1337/26</f>
        <v>783.5900000000001</v>
      </c>
      <c r="T1337" s="1">
        <f>K1337/26/8*2</f>
        <v>162.6090384615385</v>
      </c>
    </row>
    <row r="1338">
      <c r="A1338" t="str">
        <f>LEFT(B1338,2)</f>
        <v>UD</v>
      </c>
      <c r="B1338" t="str">
        <v>UDS1709</v>
      </c>
      <c r="C1338" t="str">
        <v>SAMSONRAJ B</v>
      </c>
      <c r="D1338" t="str">
        <f>IF(E1338="PRODUCTION","DIRECT","INDIRECT")</f>
        <v>INDIRECT</v>
      </c>
      <c r="E1338" t="str">
        <v>OJT</v>
      </c>
      <c r="F1338" t="str">
        <v>BAND BUILDING-P3</v>
      </c>
      <c r="G1338" t="str">
        <v>CATEGORY I</v>
      </c>
      <c r="H1338">
        <v>8693.12</v>
      </c>
      <c r="I1338">
        <v>7750.340000000001</v>
      </c>
      <c r="J1338">
        <v>467.88</v>
      </c>
      <c r="K1338" s="1">
        <f>SUM(H1338:J1338)</f>
        <v>16911.340000000004</v>
      </c>
      <c r="L1338">
        <v>1950</v>
      </c>
      <c r="M1338">
        <f>ROUNDUP(K1338*3.25%,0)</f>
        <v>550</v>
      </c>
      <c r="N1338">
        <f>IF(G1338="CATEGORY II",38,IF(G1338="CATEGORY III",39,37))*26</f>
        <v>962</v>
      </c>
      <c r="O1338" s="1">
        <f>SUM(K1338:N1338)</f>
        <v>20373.340000000004</v>
      </c>
      <c r="P1338">
        <v>0</v>
      </c>
      <c r="Q1338" s="1">
        <f>P1338+O1338</f>
        <v>20373.340000000004</v>
      </c>
      <c r="S1338" s="1">
        <f>O1338/26</f>
        <v>783.5900000000001</v>
      </c>
      <c r="T1338" s="1">
        <f>K1338/26/8*2</f>
        <v>162.6090384615385</v>
      </c>
    </row>
    <row r="1339">
      <c r="A1339" t="str">
        <f>LEFT(B1339,2)</f>
        <v>UD</v>
      </c>
      <c r="B1339" t="str">
        <v>UDS1715</v>
      </c>
      <c r="C1339" t="str">
        <v>SANKARAVEL</v>
      </c>
      <c r="D1339" t="str">
        <f>IF(E1339="PRODUCTION","DIRECT","INDIRECT")</f>
        <v>INDIRECT</v>
      </c>
      <c r="E1339" t="str">
        <v>ENGINEERING</v>
      </c>
      <c r="F1339" t="str">
        <v>MOULD SHOP</v>
      </c>
      <c r="G1339" t="str">
        <v>CATEGORY I</v>
      </c>
      <c r="H1339">
        <v>8693.12</v>
      </c>
      <c r="I1339">
        <v>7750.340000000001</v>
      </c>
      <c r="J1339">
        <v>467.88</v>
      </c>
      <c r="K1339" s="1">
        <f>SUM(H1339:J1339)</f>
        <v>16911.340000000004</v>
      </c>
      <c r="L1339">
        <v>1950</v>
      </c>
      <c r="M1339">
        <f>ROUNDUP(K1339*3.25%,0)</f>
        <v>550</v>
      </c>
      <c r="N1339">
        <f>IF(G1339="CATEGORY II",38,IF(G1339="CATEGORY III",39,37))*26</f>
        <v>962</v>
      </c>
      <c r="O1339" s="1">
        <f>SUM(K1339:N1339)</f>
        <v>20373.340000000004</v>
      </c>
      <c r="P1339">
        <v>0</v>
      </c>
      <c r="Q1339" s="1">
        <f>P1339+O1339</f>
        <v>20373.340000000004</v>
      </c>
      <c r="S1339" s="1">
        <f>O1339/26</f>
        <v>783.5900000000001</v>
      </c>
      <c r="T1339" s="1">
        <f>K1339/26/8*2</f>
        <v>162.6090384615385</v>
      </c>
    </row>
    <row r="1340">
      <c r="A1340" t="str">
        <f>LEFT(B1340,2)</f>
        <v>UD</v>
      </c>
      <c r="B1340" t="str">
        <v>UDS1718</v>
      </c>
      <c r="C1340" t="str">
        <v>SAYAD SAMEER S</v>
      </c>
      <c r="D1340" t="str">
        <f>IF(E1340="PRODUCTION","DIRECT","INDIRECT")</f>
        <v>INDIRECT</v>
      </c>
      <c r="E1340" t="str">
        <v>ENGINEERING</v>
      </c>
      <c r="F1340" t="str">
        <v>TBM - DC Preparation</v>
      </c>
      <c r="G1340" t="str">
        <v>CATEGORY I</v>
      </c>
      <c r="H1340">
        <v>8693.12</v>
      </c>
      <c r="I1340">
        <v>7750.340000000001</v>
      </c>
      <c r="J1340">
        <v>467.88</v>
      </c>
      <c r="K1340" s="1">
        <f>SUM(H1340:J1340)</f>
        <v>16911.340000000004</v>
      </c>
      <c r="L1340">
        <v>1950</v>
      </c>
      <c r="M1340">
        <f>ROUNDUP(K1340*3.25%,0)</f>
        <v>550</v>
      </c>
      <c r="N1340">
        <f>IF(G1340="CATEGORY II",38,IF(G1340="CATEGORY III",39,37))*26</f>
        <v>962</v>
      </c>
      <c r="O1340" s="1">
        <f>SUM(K1340:N1340)</f>
        <v>20373.340000000004</v>
      </c>
      <c r="P1340">
        <v>0</v>
      </c>
      <c r="Q1340" s="1">
        <f>P1340+O1340</f>
        <v>20373.340000000004</v>
      </c>
      <c r="S1340" s="1">
        <f>O1340/26</f>
        <v>783.5900000000001</v>
      </c>
      <c r="T1340" s="1">
        <f>K1340/26/8*2</f>
        <v>162.6090384615385</v>
      </c>
    </row>
    <row r="1341">
      <c r="A1341" t="str">
        <f>LEFT(B1341,2)</f>
        <v>UD</v>
      </c>
      <c r="B1341" t="str">
        <v>UDS1719</v>
      </c>
      <c r="C1341" t="str">
        <v>MAHENDRAN R</v>
      </c>
      <c r="D1341" t="str">
        <f>IF(E1341="PRODUCTION","DIRECT","INDIRECT")</f>
        <v>INDIRECT</v>
      </c>
      <c r="E1341" t="str">
        <v>ENGINEERING</v>
      </c>
      <c r="F1341" t="str">
        <v>EEI -CURING</v>
      </c>
      <c r="G1341" t="str">
        <v>CATEGORY I</v>
      </c>
      <c r="H1341">
        <v>8693.12</v>
      </c>
      <c r="I1341">
        <v>7750.340000000001</v>
      </c>
      <c r="J1341">
        <v>467.88</v>
      </c>
      <c r="K1341" s="1">
        <f>SUM(H1341:J1341)</f>
        <v>16911.340000000004</v>
      </c>
      <c r="L1341">
        <v>1950</v>
      </c>
      <c r="M1341">
        <f>ROUNDUP(K1341*3.25%,0)</f>
        <v>550</v>
      </c>
      <c r="N1341">
        <f>IF(G1341="CATEGORY II",38,IF(G1341="CATEGORY III",39,37))*26</f>
        <v>962</v>
      </c>
      <c r="O1341" s="1">
        <f>SUM(K1341:N1341)</f>
        <v>20373.340000000004</v>
      </c>
      <c r="P1341">
        <v>0</v>
      </c>
      <c r="Q1341" s="1">
        <f>P1341+O1341</f>
        <v>20373.340000000004</v>
      </c>
      <c r="S1341" s="1">
        <f>O1341/26</f>
        <v>783.5900000000001</v>
      </c>
      <c r="T1341" s="1">
        <f>K1341/26/8*2</f>
        <v>162.6090384615385</v>
      </c>
    </row>
    <row r="1342">
      <c r="A1342" t="str">
        <f>LEFT(B1342,2)</f>
        <v>UD</v>
      </c>
      <c r="B1342" t="str">
        <v>UDS1721</v>
      </c>
      <c r="C1342" t="str">
        <v>KALIPANDIAN M</v>
      </c>
      <c r="D1342" t="str">
        <f>IF(E1342="PRODUCTION","DIRECT","INDIRECT")</f>
        <v>INDIRECT</v>
      </c>
      <c r="E1342" t="str">
        <v>ENGINEERING</v>
      </c>
      <c r="F1342" t="str">
        <v>TBM - DC Preparation</v>
      </c>
      <c r="G1342" t="str">
        <v>CATEGORY I</v>
      </c>
      <c r="H1342">
        <v>8693.12</v>
      </c>
      <c r="I1342">
        <v>7750.340000000001</v>
      </c>
      <c r="J1342">
        <v>467.88</v>
      </c>
      <c r="K1342" s="1">
        <f>SUM(H1342:J1342)</f>
        <v>16911.340000000004</v>
      </c>
      <c r="L1342">
        <v>1950</v>
      </c>
      <c r="M1342">
        <f>ROUNDUP(K1342*3.25%,0)</f>
        <v>550</v>
      </c>
      <c r="N1342">
        <f>IF(G1342="CATEGORY II",38,IF(G1342="CATEGORY III",39,37))*26</f>
        <v>962</v>
      </c>
      <c r="O1342" s="1">
        <f>SUM(K1342:N1342)</f>
        <v>20373.340000000004</v>
      </c>
      <c r="P1342">
        <v>0</v>
      </c>
      <c r="Q1342" s="1">
        <f>P1342+O1342</f>
        <v>20373.340000000004</v>
      </c>
      <c r="S1342" s="1">
        <f>O1342/26</f>
        <v>783.5900000000001</v>
      </c>
      <c r="T1342" s="1">
        <f>K1342/26/8*2</f>
        <v>162.6090384615385</v>
      </c>
    </row>
    <row r="1343">
      <c r="A1343" t="str">
        <f>LEFT(B1343,2)</f>
        <v>UD</v>
      </c>
      <c r="B1343" t="str">
        <v>UDS1725</v>
      </c>
      <c r="C1343" t="str">
        <v>KALIRAJ R</v>
      </c>
      <c r="D1343" t="str">
        <f>IF(E1343="PRODUCTION","DIRECT","INDIRECT")</f>
        <v>INDIRECT</v>
      </c>
      <c r="E1343" t="str">
        <v>OJT</v>
      </c>
      <c r="F1343" t="str">
        <v>RADIAL MARANGONI</v>
      </c>
      <c r="G1343" t="str">
        <v>CATEGORY I</v>
      </c>
      <c r="H1343">
        <v>8693.12</v>
      </c>
      <c r="I1343">
        <v>7750.340000000001</v>
      </c>
      <c r="J1343">
        <v>467.88</v>
      </c>
      <c r="K1343" s="1">
        <f>SUM(H1343:J1343)</f>
        <v>16911.340000000004</v>
      </c>
      <c r="L1343">
        <v>1950</v>
      </c>
      <c r="M1343">
        <f>ROUNDUP(K1343*3.25%,0)</f>
        <v>550</v>
      </c>
      <c r="N1343">
        <f>IF(G1343="CATEGORY II",38,IF(G1343="CATEGORY III",39,37))*26</f>
        <v>962</v>
      </c>
      <c r="O1343" s="1">
        <f>SUM(K1343:N1343)</f>
        <v>20373.340000000004</v>
      </c>
      <c r="P1343">
        <v>0</v>
      </c>
      <c r="Q1343" s="1">
        <f>P1343+O1343</f>
        <v>20373.340000000004</v>
      </c>
      <c r="S1343" s="1">
        <f>O1343/26</f>
        <v>783.5900000000001</v>
      </c>
      <c r="T1343" s="1">
        <f>K1343/26/8*2</f>
        <v>162.6090384615385</v>
      </c>
    </row>
    <row r="1344">
      <c r="A1344" t="str">
        <f>LEFT(B1344,2)</f>
        <v>UD</v>
      </c>
      <c r="B1344" t="str">
        <v>UDS1726</v>
      </c>
      <c r="C1344" t="str">
        <v>ESAKKIMUTHU P</v>
      </c>
      <c r="D1344" t="str">
        <f>IF(E1344="PRODUCTION","DIRECT","INDIRECT")</f>
        <v>INDIRECT</v>
      </c>
      <c r="E1344" t="str">
        <v>OJT</v>
      </c>
      <c r="F1344" t="str">
        <v>TYRE BUILDING-P2</v>
      </c>
      <c r="G1344" t="str">
        <v>CATEGORY I</v>
      </c>
      <c r="H1344">
        <v>8693.12</v>
      </c>
      <c r="I1344">
        <v>7750.340000000001</v>
      </c>
      <c r="J1344">
        <v>467.88</v>
      </c>
      <c r="K1344" s="1">
        <f>SUM(H1344:J1344)</f>
        <v>16911.340000000004</v>
      </c>
      <c r="L1344">
        <v>1950</v>
      </c>
      <c r="M1344">
        <f>ROUNDUP(K1344*3.25%,0)</f>
        <v>550</v>
      </c>
      <c r="N1344">
        <f>IF(G1344="CATEGORY II",38,IF(G1344="CATEGORY III",39,37))*26</f>
        <v>962</v>
      </c>
      <c r="O1344" s="1">
        <f>SUM(K1344:N1344)</f>
        <v>20373.340000000004</v>
      </c>
      <c r="P1344">
        <v>0</v>
      </c>
      <c r="Q1344" s="1">
        <f>P1344+O1344</f>
        <v>20373.340000000004</v>
      </c>
      <c r="S1344" s="1">
        <f>O1344/26</f>
        <v>783.5900000000001</v>
      </c>
      <c r="T1344" s="1">
        <f>K1344/26/8*2</f>
        <v>162.6090384615385</v>
      </c>
    </row>
    <row r="1345">
      <c r="A1345" t="str">
        <f>LEFT(B1345,2)</f>
        <v>UD</v>
      </c>
      <c r="B1345" t="str">
        <v>UDS1728</v>
      </c>
      <c r="C1345" t="str">
        <v>BALAKUMAR B</v>
      </c>
      <c r="D1345" t="str">
        <f>IF(E1345="PRODUCTION","DIRECT","INDIRECT")</f>
        <v>INDIRECT</v>
      </c>
      <c r="E1345" t="str">
        <v>OJT</v>
      </c>
      <c r="F1345" t="str">
        <v>BAND BUILDING-P2</v>
      </c>
      <c r="G1345" t="str">
        <v>CATEGORY I</v>
      </c>
      <c r="H1345">
        <v>8693.12</v>
      </c>
      <c r="I1345">
        <v>7750.340000000001</v>
      </c>
      <c r="J1345">
        <v>467.88</v>
      </c>
      <c r="K1345" s="1">
        <f>SUM(H1345:J1345)</f>
        <v>16911.340000000004</v>
      </c>
      <c r="L1345">
        <v>1950</v>
      </c>
      <c r="M1345">
        <f>ROUNDUP(K1345*3.25%,0)</f>
        <v>550</v>
      </c>
      <c r="N1345">
        <f>IF(G1345="CATEGORY II",38,IF(G1345="CATEGORY III",39,37))*26</f>
        <v>962</v>
      </c>
      <c r="O1345" s="1">
        <f>SUM(K1345:N1345)</f>
        <v>20373.340000000004</v>
      </c>
      <c r="P1345">
        <v>0</v>
      </c>
      <c r="Q1345" s="1">
        <f>P1345+O1345</f>
        <v>20373.340000000004</v>
      </c>
      <c r="S1345" s="1">
        <f>O1345/26</f>
        <v>783.5900000000001</v>
      </c>
      <c r="T1345" s="1">
        <f>K1345/26/8*2</f>
        <v>162.6090384615385</v>
      </c>
    </row>
    <row r="1346">
      <c r="A1346" t="str">
        <f>LEFT(B1346,2)</f>
        <v>UD</v>
      </c>
      <c r="B1346" t="str">
        <v>UDS1729</v>
      </c>
      <c r="C1346" t="str">
        <v>KARUPPASAMY M</v>
      </c>
      <c r="D1346" t="str">
        <f>IF(E1346="PRODUCTION","DIRECT","INDIRECT")</f>
        <v>INDIRECT</v>
      </c>
      <c r="E1346" t="str">
        <v>OJT</v>
      </c>
      <c r="F1346" t="str">
        <v>BAND BUILDING-P2</v>
      </c>
      <c r="G1346" t="str">
        <v>CATEGORY I</v>
      </c>
      <c r="H1346">
        <v>8693.12</v>
      </c>
      <c r="I1346">
        <v>7750.340000000001</v>
      </c>
      <c r="J1346">
        <v>467.88</v>
      </c>
      <c r="K1346" s="1">
        <f>SUM(H1346:J1346)</f>
        <v>16911.340000000004</v>
      </c>
      <c r="L1346">
        <v>1950</v>
      </c>
      <c r="M1346">
        <f>ROUNDUP(K1346*3.25%,0)</f>
        <v>550</v>
      </c>
      <c r="N1346">
        <f>IF(G1346="CATEGORY II",38,IF(G1346="CATEGORY III",39,37))*26</f>
        <v>962</v>
      </c>
      <c r="O1346" s="1">
        <f>SUM(K1346:N1346)</f>
        <v>20373.340000000004</v>
      </c>
      <c r="P1346">
        <v>0</v>
      </c>
      <c r="Q1346" s="1">
        <f>P1346+O1346</f>
        <v>20373.340000000004</v>
      </c>
      <c r="S1346" s="1">
        <f>O1346/26</f>
        <v>783.5900000000001</v>
      </c>
      <c r="T1346" s="1">
        <f>K1346/26/8*2</f>
        <v>162.6090384615385</v>
      </c>
    </row>
    <row r="1347">
      <c r="A1347" t="str">
        <f>LEFT(B1347,2)</f>
        <v>UD</v>
      </c>
      <c r="B1347" t="str">
        <v>UDS1731</v>
      </c>
      <c r="C1347" t="str">
        <v>ESAKKIMUTHU K</v>
      </c>
      <c r="D1347" t="str">
        <f>IF(E1347="PRODUCTION","DIRECT","INDIRECT")</f>
        <v>INDIRECT</v>
      </c>
      <c r="E1347" t="str">
        <v>OJT</v>
      </c>
      <c r="F1347" t="str">
        <v>SOLID TYRE</v>
      </c>
      <c r="G1347" t="str">
        <v>CATEGORY I</v>
      </c>
      <c r="H1347">
        <v>8693.12</v>
      </c>
      <c r="I1347">
        <v>7750.340000000001</v>
      </c>
      <c r="J1347">
        <v>467.88</v>
      </c>
      <c r="K1347" s="1">
        <f>SUM(H1347:J1347)</f>
        <v>16911.340000000004</v>
      </c>
      <c r="L1347">
        <v>1950</v>
      </c>
      <c r="M1347">
        <f>ROUNDUP(K1347*3.25%,0)</f>
        <v>550</v>
      </c>
      <c r="N1347">
        <f>IF(G1347="CATEGORY II",38,IF(G1347="CATEGORY III",39,37))*26</f>
        <v>962</v>
      </c>
      <c r="O1347" s="1">
        <f>SUM(K1347:N1347)</f>
        <v>20373.340000000004</v>
      </c>
      <c r="P1347">
        <v>0</v>
      </c>
      <c r="Q1347" s="1">
        <f>P1347+O1347</f>
        <v>20373.340000000004</v>
      </c>
      <c r="S1347" s="1">
        <f>O1347/26</f>
        <v>783.5900000000001</v>
      </c>
      <c r="T1347" s="1">
        <f>K1347/26/8*2</f>
        <v>162.6090384615385</v>
      </c>
    </row>
    <row r="1348">
      <c r="A1348" t="str">
        <f>LEFT(B1348,2)</f>
        <v>UD</v>
      </c>
      <c r="B1348" t="str">
        <v>UDS1732</v>
      </c>
      <c r="C1348" t="str">
        <v>DURAI MURUGAN R</v>
      </c>
      <c r="D1348" t="str">
        <f>IF(E1348="PRODUCTION","DIRECT","INDIRECT")</f>
        <v>INDIRECT</v>
      </c>
      <c r="E1348" t="str">
        <v>OJT</v>
      </c>
      <c r="F1348" t="str">
        <v>BEAD WINDING</v>
      </c>
      <c r="G1348" t="str">
        <v>CATEGORY I</v>
      </c>
      <c r="H1348">
        <v>8693.12</v>
      </c>
      <c r="I1348">
        <v>7750.340000000001</v>
      </c>
      <c r="J1348">
        <v>467.88</v>
      </c>
      <c r="K1348" s="1">
        <f>SUM(H1348:J1348)</f>
        <v>16911.340000000004</v>
      </c>
      <c r="L1348">
        <v>1950</v>
      </c>
      <c r="M1348">
        <f>ROUNDUP(K1348*3.25%,0)</f>
        <v>550</v>
      </c>
      <c r="N1348">
        <f>IF(G1348="CATEGORY II",38,IF(G1348="CATEGORY III",39,37))*26</f>
        <v>962</v>
      </c>
      <c r="O1348" s="1">
        <f>SUM(K1348:N1348)</f>
        <v>20373.340000000004</v>
      </c>
      <c r="P1348">
        <v>0</v>
      </c>
      <c r="Q1348" s="1">
        <f>P1348+O1348</f>
        <v>20373.340000000004</v>
      </c>
      <c r="S1348" s="1">
        <f>O1348/26</f>
        <v>783.5900000000001</v>
      </c>
      <c r="T1348" s="1">
        <f>K1348/26/8*2</f>
        <v>162.6090384615385</v>
      </c>
    </row>
    <row r="1349">
      <c r="A1349" t="str">
        <f>LEFT(B1349,2)</f>
        <v>UD</v>
      </c>
      <c r="B1349" t="str">
        <v>UDS1734</v>
      </c>
      <c r="C1349" t="str">
        <v>VIMAL G</v>
      </c>
      <c r="D1349" t="str">
        <f>IF(E1349="PRODUCTION","DIRECT","INDIRECT")</f>
        <v>INDIRECT</v>
      </c>
      <c r="E1349" t="str">
        <v>OJT</v>
      </c>
      <c r="F1349" t="str">
        <v>TYRE BUILDING-P3</v>
      </c>
      <c r="G1349" t="str">
        <v>CATEGORY I</v>
      </c>
      <c r="H1349">
        <v>8693.12</v>
      </c>
      <c r="I1349">
        <v>7750.340000000001</v>
      </c>
      <c r="J1349">
        <v>467.88</v>
      </c>
      <c r="K1349" s="1">
        <f>SUM(H1349:J1349)</f>
        <v>16911.340000000004</v>
      </c>
      <c r="L1349">
        <v>1950</v>
      </c>
      <c r="M1349">
        <f>ROUNDUP(K1349*3.25%,0)</f>
        <v>550</v>
      </c>
      <c r="N1349">
        <f>IF(G1349="CATEGORY II",38,IF(G1349="CATEGORY III",39,37))*26</f>
        <v>962</v>
      </c>
      <c r="O1349" s="1">
        <f>SUM(K1349:N1349)</f>
        <v>20373.340000000004</v>
      </c>
      <c r="P1349">
        <v>0</v>
      </c>
      <c r="Q1349" s="1">
        <f>P1349+O1349</f>
        <v>20373.340000000004</v>
      </c>
      <c r="S1349" s="1">
        <f>O1349/26</f>
        <v>783.5900000000001</v>
      </c>
      <c r="T1349" s="1">
        <f>K1349/26/8*2</f>
        <v>162.6090384615385</v>
      </c>
    </row>
    <row r="1350">
      <c r="A1350" t="str">
        <f>LEFT(B1350,2)</f>
        <v>UD</v>
      </c>
      <c r="B1350" t="str">
        <v>UDS1735</v>
      </c>
      <c r="C1350" t="str">
        <v>SALMAN HANIF S</v>
      </c>
      <c r="D1350" t="str">
        <f>IF(E1350="PRODUCTION","DIRECT","INDIRECT")</f>
        <v>INDIRECT</v>
      </c>
      <c r="E1350" t="str">
        <v>ENGINEERING</v>
      </c>
      <c r="F1350" t="str">
        <v>TBM - DC Preparation</v>
      </c>
      <c r="G1350" t="str">
        <v>CATEGORY I</v>
      </c>
      <c r="H1350">
        <v>8693.12</v>
      </c>
      <c r="I1350">
        <v>7750.340000000001</v>
      </c>
      <c r="J1350">
        <v>467.88</v>
      </c>
      <c r="K1350" s="1">
        <f>SUM(H1350:J1350)</f>
        <v>16911.340000000004</v>
      </c>
      <c r="L1350">
        <v>1950</v>
      </c>
      <c r="M1350">
        <f>ROUNDUP(K1350*3.25%,0)</f>
        <v>550</v>
      </c>
      <c r="N1350">
        <f>IF(G1350="CATEGORY II",38,IF(G1350="CATEGORY III",39,37))*26</f>
        <v>962</v>
      </c>
      <c r="O1350" s="1">
        <f>SUM(K1350:N1350)</f>
        <v>20373.340000000004</v>
      </c>
      <c r="P1350">
        <v>0</v>
      </c>
      <c r="Q1350" s="1">
        <f>P1350+O1350</f>
        <v>20373.340000000004</v>
      </c>
      <c r="S1350" s="1">
        <f>O1350/26</f>
        <v>783.5900000000001</v>
      </c>
      <c r="T1350" s="1">
        <f>K1350/26/8*2</f>
        <v>162.6090384615385</v>
      </c>
    </row>
    <row r="1351">
      <c r="A1351" t="str">
        <f>LEFT(B1351,2)</f>
        <v>UD</v>
      </c>
      <c r="B1351" t="str">
        <v>UDS1736</v>
      </c>
      <c r="C1351" t="str">
        <v>SYED MAIDEEN A</v>
      </c>
      <c r="D1351" t="str">
        <f>IF(E1351="PRODUCTION","DIRECT","INDIRECT")</f>
        <v>INDIRECT</v>
      </c>
      <c r="E1351" t="str">
        <v>ENGINEERING</v>
      </c>
      <c r="F1351" t="str">
        <v>TBM - DC Preparation</v>
      </c>
      <c r="G1351" t="str">
        <v>CATEGORY I</v>
      </c>
      <c r="H1351">
        <v>8693.12</v>
      </c>
      <c r="I1351">
        <v>7750.340000000001</v>
      </c>
      <c r="J1351">
        <v>467.88</v>
      </c>
      <c r="K1351" s="1">
        <f>SUM(H1351:J1351)</f>
        <v>16911.340000000004</v>
      </c>
      <c r="L1351">
        <v>1950</v>
      </c>
      <c r="M1351">
        <f>ROUNDUP(K1351*3.25%,0)</f>
        <v>550</v>
      </c>
      <c r="N1351">
        <f>IF(G1351="CATEGORY II",38,IF(G1351="CATEGORY III",39,37))*26</f>
        <v>962</v>
      </c>
      <c r="O1351" s="1">
        <f>SUM(K1351:N1351)</f>
        <v>20373.340000000004</v>
      </c>
      <c r="P1351">
        <v>0</v>
      </c>
      <c r="Q1351" s="1">
        <f>P1351+O1351</f>
        <v>20373.340000000004</v>
      </c>
      <c r="S1351" s="1">
        <f>O1351/26</f>
        <v>783.5900000000001</v>
      </c>
      <c r="T1351" s="1">
        <f>K1351/26/8*2</f>
        <v>162.6090384615385</v>
      </c>
    </row>
    <row r="1352">
      <c r="A1352" t="str">
        <f>LEFT(B1352,2)</f>
        <v>UD</v>
      </c>
      <c r="B1352" t="str">
        <v>UDS1738</v>
      </c>
      <c r="C1352" t="str">
        <v>SUNDARA PANDI L</v>
      </c>
      <c r="D1352" t="str">
        <f>IF(E1352="PRODUCTION","DIRECT","INDIRECT")</f>
        <v>INDIRECT</v>
      </c>
      <c r="E1352" t="str">
        <v>OJT</v>
      </c>
      <c r="F1352" t="str">
        <v>RADIAL MARANGONI</v>
      </c>
      <c r="G1352" t="str">
        <v>CATEGORY I</v>
      </c>
      <c r="H1352">
        <v>8693.12</v>
      </c>
      <c r="I1352">
        <v>7750.340000000001</v>
      </c>
      <c r="J1352">
        <v>467.88</v>
      </c>
      <c r="K1352" s="1">
        <f>SUM(H1352:J1352)</f>
        <v>16911.340000000004</v>
      </c>
      <c r="L1352">
        <v>1950</v>
      </c>
      <c r="M1352">
        <f>ROUNDUP(K1352*3.25%,0)</f>
        <v>550</v>
      </c>
      <c r="N1352">
        <f>IF(G1352="CATEGORY II",38,IF(G1352="CATEGORY III",39,37))*26</f>
        <v>962</v>
      </c>
      <c r="O1352" s="1">
        <f>SUM(K1352:N1352)</f>
        <v>20373.340000000004</v>
      </c>
      <c r="P1352">
        <v>0</v>
      </c>
      <c r="Q1352" s="1">
        <f>P1352+O1352</f>
        <v>20373.340000000004</v>
      </c>
      <c r="S1352" s="1">
        <f>O1352/26</f>
        <v>783.5900000000001</v>
      </c>
      <c r="T1352" s="1">
        <f>K1352/26/8*2</f>
        <v>162.6090384615385</v>
      </c>
    </row>
    <row r="1353">
      <c r="A1353" t="str">
        <f>LEFT(B1353,2)</f>
        <v>UD</v>
      </c>
      <c r="B1353" t="str">
        <v>UDS1739</v>
      </c>
      <c r="C1353" t="str">
        <v>AYYAPAN KALIMUTHU</v>
      </c>
      <c r="D1353" t="str">
        <f>IF(E1353="PRODUCTION","DIRECT","INDIRECT")</f>
        <v>INDIRECT</v>
      </c>
      <c r="E1353" t="str">
        <v>OJT</v>
      </c>
      <c r="F1353" t="str">
        <v>RADIAL MARANGONI</v>
      </c>
      <c r="G1353" t="str">
        <v>CATEGORY I</v>
      </c>
      <c r="H1353">
        <v>8693.12</v>
      </c>
      <c r="I1353">
        <v>7750.340000000001</v>
      </c>
      <c r="J1353">
        <v>467.88</v>
      </c>
      <c r="K1353" s="1">
        <f>SUM(H1353:J1353)</f>
        <v>16911.340000000004</v>
      </c>
      <c r="L1353">
        <v>1950</v>
      </c>
      <c r="M1353">
        <f>ROUNDUP(K1353*3.25%,0)</f>
        <v>550</v>
      </c>
      <c r="N1353">
        <f>IF(G1353="CATEGORY II",38,IF(G1353="CATEGORY III",39,37))*26</f>
        <v>962</v>
      </c>
      <c r="O1353" s="1">
        <f>SUM(K1353:N1353)</f>
        <v>20373.340000000004</v>
      </c>
      <c r="P1353">
        <v>0</v>
      </c>
      <c r="Q1353" s="1">
        <f>P1353+O1353</f>
        <v>20373.340000000004</v>
      </c>
      <c r="S1353" s="1">
        <f>O1353/26</f>
        <v>783.5900000000001</v>
      </c>
      <c r="T1353" s="1">
        <f>K1353/26/8*2</f>
        <v>162.6090384615385</v>
      </c>
    </row>
    <row r="1354">
      <c r="A1354" t="str">
        <f>LEFT(B1354,2)</f>
        <v>UD</v>
      </c>
      <c r="B1354" t="str">
        <v>UDS1740</v>
      </c>
      <c r="C1354" t="str">
        <v>ASHRAF HAKKEEM A</v>
      </c>
      <c r="D1354" t="str">
        <f>IF(E1354="PRODUCTION","DIRECT","INDIRECT")</f>
        <v>INDIRECT</v>
      </c>
      <c r="E1354" t="str">
        <v>ENGINEERING</v>
      </c>
      <c r="F1354" t="str">
        <v>TCM - BD</v>
      </c>
      <c r="G1354" t="str">
        <v>CATEGORY I</v>
      </c>
      <c r="H1354">
        <v>8693.12</v>
      </c>
      <c r="I1354">
        <v>7750.340000000001</v>
      </c>
      <c r="J1354">
        <v>467.88</v>
      </c>
      <c r="K1354" s="1">
        <f>SUM(H1354:J1354)</f>
        <v>16911.340000000004</v>
      </c>
      <c r="L1354">
        <v>1950</v>
      </c>
      <c r="M1354">
        <f>ROUNDUP(K1354*3.25%,0)</f>
        <v>550</v>
      </c>
      <c r="N1354">
        <f>IF(G1354="CATEGORY II",38,IF(G1354="CATEGORY III",39,37))*26</f>
        <v>962</v>
      </c>
      <c r="O1354" s="1">
        <f>SUM(K1354:N1354)</f>
        <v>20373.340000000004</v>
      </c>
      <c r="P1354">
        <v>0</v>
      </c>
      <c r="Q1354" s="1">
        <f>P1354+O1354</f>
        <v>20373.340000000004</v>
      </c>
      <c r="S1354" s="1">
        <f>O1354/26</f>
        <v>783.5900000000001</v>
      </c>
      <c r="T1354" s="1">
        <f>K1354/26/8*2</f>
        <v>162.6090384615385</v>
      </c>
    </row>
    <row r="1355">
      <c r="A1355" t="str">
        <f>LEFT(B1355,2)</f>
        <v>AK</v>
      </c>
      <c r="B1355" t="str">
        <v>AK1226</v>
      </c>
      <c r="C1355" t="str">
        <f>VLOOKUP($B1355,[1]Sheet1!$D:$J,2,0)</f>
        <v>MUTHURAJ K</v>
      </c>
      <c r="D1355" t="str">
        <f>IF(E1355="PRODUCTION","DIRECT","INDIRECT")</f>
        <v>INDIRECT</v>
      </c>
      <c r="E1355" t="str">
        <f>VLOOKUP($B1355,[1]Sheet1!$D:$J,3,0)</f>
        <v>OJT</v>
      </c>
      <c r="F1355" t="str">
        <f>VLOOKUP($B1355,[1]Sheet1!$D:$J,3,0)</f>
        <v>OJT</v>
      </c>
      <c r="G1355" t="str">
        <v>CATEGORY I</v>
      </c>
      <c r="H1355">
        <v>8693.12</v>
      </c>
      <c r="I1355">
        <v>7750.340000000001</v>
      </c>
      <c r="J1355">
        <v>467.88</v>
      </c>
      <c r="K1355" s="1">
        <f>SUM(H1355:J1355)</f>
        <v>16911.340000000004</v>
      </c>
      <c r="L1355">
        <v>1950</v>
      </c>
      <c r="M1355">
        <f>ROUNDUP(K1355*3.25%,0)</f>
        <v>550</v>
      </c>
      <c r="N1355">
        <f>IF(G1355="CATEGORY II",38,IF(G1355="CATEGORY III",39,37))*26</f>
        <v>962</v>
      </c>
      <c r="O1355" s="1">
        <f>SUM(K1355:N1355)</f>
        <v>20373.340000000004</v>
      </c>
      <c r="P1355">
        <v>0</v>
      </c>
      <c r="Q1355" s="1">
        <f>P1355+O1355</f>
        <v>20373.340000000004</v>
      </c>
      <c r="S1355" s="1">
        <f>O1355/26</f>
        <v>783.5900000000001</v>
      </c>
      <c r="T1355" s="1">
        <f>K1355/26/8*2</f>
        <v>162.6090384615385</v>
      </c>
    </row>
    <row r="1356">
      <c r="A1356" t="str">
        <f>LEFT(B1356,2)</f>
        <v>AK</v>
      </c>
      <c r="B1356" t="str">
        <v>AK1229</v>
      </c>
      <c r="C1356" t="str">
        <f>VLOOKUP($B1356,[1]Sheet1!$D:$J,2,0)</f>
        <v xml:space="preserve">BALASUBRAMANIAN </v>
      </c>
      <c r="D1356" t="str">
        <f>IF(E1356="PRODUCTION","DIRECT","INDIRECT")</f>
        <v>DIRECT</v>
      </c>
      <c r="E1356" t="str">
        <f>VLOOKUP($B1356,[1]Sheet1!$D:$J,3,0)</f>
        <v>PRODUCTION</v>
      </c>
      <c r="F1356" t="str">
        <f>VLOOKUP($B1356,[1]Sheet1!$D:$J,3,0)</f>
        <v>PRODUCTION</v>
      </c>
      <c r="G1356" t="str">
        <v>CATEGORY I</v>
      </c>
      <c r="H1356">
        <v>8693.12</v>
      </c>
      <c r="I1356">
        <v>7750.340000000001</v>
      </c>
      <c r="J1356">
        <v>467.88</v>
      </c>
      <c r="K1356" s="1">
        <f>SUM(H1356:J1356)</f>
        <v>16911.340000000004</v>
      </c>
      <c r="L1356">
        <v>1950</v>
      </c>
      <c r="M1356">
        <f>ROUNDUP(K1356*3.25%,0)</f>
        <v>550</v>
      </c>
      <c r="N1356">
        <f>IF(G1356="CATEGORY II",38,IF(G1356="CATEGORY III",39,37))*26</f>
        <v>962</v>
      </c>
      <c r="O1356" s="1">
        <f>SUM(K1356:N1356)</f>
        <v>20373.340000000004</v>
      </c>
      <c r="P1356">
        <v>0</v>
      </c>
      <c r="Q1356" s="1">
        <f>P1356+O1356</f>
        <v>20373.340000000004</v>
      </c>
      <c r="S1356" s="1">
        <f>O1356/26</f>
        <v>783.5900000000001</v>
      </c>
      <c r="T1356" s="1">
        <f>K1356/26/8*2</f>
        <v>162.6090384615385</v>
      </c>
    </row>
    <row r="1357">
      <c r="A1357" t="str">
        <f>LEFT(B1357,2)</f>
        <v>AK</v>
      </c>
      <c r="B1357" t="str">
        <v>AK1230</v>
      </c>
      <c r="C1357" t="str">
        <f>VLOOKUP($B1357,[1]Sheet1!$D:$J,2,0)</f>
        <v>FELIX</v>
      </c>
      <c r="D1357" t="str">
        <f>IF(E1357="PRODUCTION","DIRECT","INDIRECT")</f>
        <v>INDIRECT</v>
      </c>
      <c r="E1357" t="str">
        <f>VLOOKUP($B1357,[1]Sheet1!$D:$J,3,0)</f>
        <v>OJT</v>
      </c>
      <c r="F1357" t="str">
        <f>VLOOKUP($B1357,[1]Sheet1!$D:$J,3,0)</f>
        <v>OJT</v>
      </c>
      <c r="G1357" t="str">
        <v>CATEGORY I</v>
      </c>
      <c r="H1357">
        <v>8693.12</v>
      </c>
      <c r="I1357">
        <v>7750.340000000001</v>
      </c>
      <c r="J1357">
        <v>467.88</v>
      </c>
      <c r="K1357" s="1">
        <f>SUM(H1357:J1357)</f>
        <v>16911.340000000004</v>
      </c>
      <c r="L1357">
        <v>1950</v>
      </c>
      <c r="M1357">
        <f>ROUNDUP(K1357*3.25%,0)</f>
        <v>550</v>
      </c>
      <c r="N1357">
        <f>IF(G1357="CATEGORY II",38,IF(G1357="CATEGORY III",39,37))*26</f>
        <v>962</v>
      </c>
      <c r="O1357" s="1">
        <f>SUM(K1357:N1357)</f>
        <v>20373.340000000004</v>
      </c>
      <c r="P1357">
        <v>0</v>
      </c>
      <c r="Q1357" s="1">
        <f>P1357+O1357</f>
        <v>20373.340000000004</v>
      </c>
      <c r="S1357" s="1">
        <f>O1357/26</f>
        <v>783.5900000000001</v>
      </c>
      <c r="T1357" s="1">
        <f>K1357/26/8*2</f>
        <v>162.6090384615385</v>
      </c>
    </row>
    <row r="1358">
      <c r="A1358" t="str">
        <f>LEFT(B1358,2)</f>
        <v>AK</v>
      </c>
      <c r="B1358" t="str">
        <v>AK1231</v>
      </c>
      <c r="C1358" t="str">
        <f>VLOOKUP($B1358,[1]Sheet1!$D:$J,2,0)</f>
        <v>KAMALESAN G</v>
      </c>
      <c r="D1358" t="str">
        <f>IF(E1358="PRODUCTION","DIRECT","INDIRECT")</f>
        <v>INDIRECT</v>
      </c>
      <c r="E1358" t="str">
        <f>VLOOKUP($B1358,[1]Sheet1!$D:$J,3,0)</f>
        <v>OJT</v>
      </c>
      <c r="F1358" t="str">
        <f>VLOOKUP($B1358,[1]Sheet1!$D:$J,3,0)</f>
        <v>OJT</v>
      </c>
      <c r="G1358" t="str">
        <v>CATEGORY I</v>
      </c>
      <c r="H1358">
        <v>8693.12</v>
      </c>
      <c r="I1358">
        <v>7750.340000000001</v>
      </c>
      <c r="J1358">
        <v>467.88</v>
      </c>
      <c r="K1358" s="1">
        <f>SUM(H1358:J1358)</f>
        <v>16911.340000000004</v>
      </c>
      <c r="L1358">
        <v>1950</v>
      </c>
      <c r="M1358">
        <f>ROUNDUP(K1358*3.25%,0)</f>
        <v>550</v>
      </c>
      <c r="N1358">
        <f>IF(G1358="CATEGORY II",38,IF(G1358="CATEGORY III",39,37))*26</f>
        <v>962</v>
      </c>
      <c r="O1358" s="1">
        <f>SUM(K1358:N1358)</f>
        <v>20373.340000000004</v>
      </c>
      <c r="P1358">
        <v>0</v>
      </c>
      <c r="Q1358" s="1">
        <f>P1358+O1358</f>
        <v>20373.340000000004</v>
      </c>
      <c r="S1358" s="1">
        <f>O1358/26</f>
        <v>783.5900000000001</v>
      </c>
      <c r="T1358" s="1">
        <f>K1358/26/8*2</f>
        <v>162.6090384615385</v>
      </c>
    </row>
    <row r="1359">
      <c r="A1359" t="str">
        <f>LEFT(B1359,2)</f>
        <v>IP</v>
      </c>
      <c r="B1359" t="str">
        <v>IPF0041</v>
      </c>
      <c r="C1359" t="str">
        <f>VLOOKUP($B1359,[1]Sheet1!$D:$J,2,0)</f>
        <v>SARAN N</v>
      </c>
      <c r="D1359" t="str">
        <f>IF(E1359="PRODUCTION","DIRECT","INDIRECT")</f>
        <v>INDIRECT</v>
      </c>
      <c r="E1359" t="str">
        <f>VLOOKUP($B1359,[1]Sheet1!$D:$J,3,0)</f>
        <v>OJT</v>
      </c>
      <c r="F1359" t="str">
        <f>VLOOKUP($B1359,[1]Sheet1!$D:$J,3,0)</f>
        <v>OJT</v>
      </c>
      <c r="G1359" t="str">
        <v>CATEGORY I</v>
      </c>
      <c r="H1359">
        <v>8693.12</v>
      </c>
      <c r="I1359">
        <v>7750.340000000001</v>
      </c>
      <c r="J1359">
        <v>467.88</v>
      </c>
      <c r="K1359" s="1">
        <f>SUM(H1359:J1359)</f>
        <v>16911.340000000004</v>
      </c>
      <c r="L1359">
        <v>1950</v>
      </c>
      <c r="M1359">
        <f>ROUNDUP(K1359*3.25%,0)</f>
        <v>550</v>
      </c>
      <c r="N1359">
        <f>IF(G1359="CATEGORY II",38,IF(G1359="CATEGORY III",39,37))*26</f>
        <v>962</v>
      </c>
      <c r="O1359" s="1">
        <f>SUM(K1359:N1359)</f>
        <v>20373.340000000004</v>
      </c>
      <c r="P1359">
        <v>0</v>
      </c>
      <c r="Q1359" s="1">
        <f>P1359+O1359</f>
        <v>20373.340000000004</v>
      </c>
      <c r="S1359" s="1">
        <f>O1359/26</f>
        <v>783.5900000000001</v>
      </c>
      <c r="T1359" s="1">
        <f>K1359/26/8*2</f>
        <v>162.6090384615385</v>
      </c>
    </row>
    <row r="1360">
      <c r="A1360" t="str">
        <f>LEFT(B1360,2)</f>
        <v>IP</v>
      </c>
      <c r="B1360" t="str">
        <v>IPF0042</v>
      </c>
      <c r="C1360" t="str">
        <f>VLOOKUP($B1360,[1]Sheet1!$D:$J,2,0)</f>
        <v>ESAKKIRAJA C</v>
      </c>
      <c r="D1360" t="str">
        <f>IF(E1360="PRODUCTION","DIRECT","INDIRECT")</f>
        <v>INDIRECT</v>
      </c>
      <c r="E1360" t="str">
        <f>VLOOKUP($B1360,[1]Sheet1!$D:$J,3,0)</f>
        <v>OJT</v>
      </c>
      <c r="F1360" t="str">
        <f>VLOOKUP($B1360,[1]Sheet1!$D:$J,3,0)</f>
        <v>OJT</v>
      </c>
      <c r="G1360" t="str">
        <v>CATEGORY I</v>
      </c>
      <c r="H1360">
        <v>8693.12</v>
      </c>
      <c r="I1360">
        <v>7750.340000000001</v>
      </c>
      <c r="J1360">
        <v>467.88</v>
      </c>
      <c r="K1360" s="1">
        <f>SUM(H1360:J1360)</f>
        <v>16911.340000000004</v>
      </c>
      <c r="L1360">
        <v>1950</v>
      </c>
      <c r="M1360">
        <f>ROUNDUP(K1360*3.25%,0)</f>
        <v>550</v>
      </c>
      <c r="N1360">
        <f>IF(G1360="CATEGORY II",38,IF(G1360="CATEGORY III",39,37))*26</f>
        <v>962</v>
      </c>
      <c r="O1360" s="1">
        <f>SUM(K1360:N1360)</f>
        <v>20373.340000000004</v>
      </c>
      <c r="P1360">
        <v>0</v>
      </c>
      <c r="Q1360" s="1">
        <f>P1360+O1360</f>
        <v>20373.340000000004</v>
      </c>
      <c r="S1360" s="1">
        <f>O1360/26</f>
        <v>783.5900000000001</v>
      </c>
      <c r="T1360" s="1">
        <f>K1360/26/8*2</f>
        <v>162.6090384615385</v>
      </c>
    </row>
    <row r="1361">
      <c r="A1361" t="str">
        <f>LEFT(B1361,2)</f>
        <v>IP</v>
      </c>
      <c r="B1361" t="str">
        <v>IPF0043</v>
      </c>
      <c r="C1361" t="str">
        <f>VLOOKUP($B1361,[1]Sheet1!$D:$J,2,0)</f>
        <v>ESAKKIMUTHU RAJA E</v>
      </c>
      <c r="D1361" t="str">
        <f>IF(E1361="PRODUCTION","DIRECT","INDIRECT")</f>
        <v>INDIRECT</v>
      </c>
      <c r="E1361" t="str">
        <f>VLOOKUP($B1361,[1]Sheet1!$D:$J,3,0)</f>
        <v>ENGINEERING</v>
      </c>
      <c r="F1361" t="str">
        <f>VLOOKUP($B1361,[1]Sheet1!$D:$J,3,0)</f>
        <v>ENGINEERING</v>
      </c>
      <c r="G1361" t="str">
        <v>CATEGORY I</v>
      </c>
      <c r="H1361">
        <v>8693.12</v>
      </c>
      <c r="I1361">
        <v>7750.340000000001</v>
      </c>
      <c r="J1361">
        <v>467.88</v>
      </c>
      <c r="K1361" s="1">
        <f>SUM(H1361:J1361)</f>
        <v>16911.340000000004</v>
      </c>
      <c r="L1361">
        <v>1950</v>
      </c>
      <c r="M1361">
        <f>ROUNDUP(K1361*3.25%,0)</f>
        <v>550</v>
      </c>
      <c r="N1361">
        <f>IF(G1361="CATEGORY II",38,IF(G1361="CATEGORY III",39,37))*26</f>
        <v>962</v>
      </c>
      <c r="O1361" s="1">
        <f>SUM(K1361:N1361)</f>
        <v>20373.340000000004</v>
      </c>
      <c r="P1361">
        <v>0</v>
      </c>
      <c r="Q1361" s="1">
        <f>P1361+O1361</f>
        <v>20373.340000000004</v>
      </c>
      <c r="S1361" s="1">
        <f>O1361/26</f>
        <v>783.5900000000001</v>
      </c>
      <c r="T1361" s="1">
        <f>K1361/26/8*2</f>
        <v>162.6090384615385</v>
      </c>
    </row>
    <row r="1362">
      <c r="A1362" t="str">
        <f>LEFT(B1362,2)</f>
        <v>IP</v>
      </c>
      <c r="B1362" t="str">
        <v>IPF0044</v>
      </c>
      <c r="C1362" t="str">
        <f>VLOOKUP($B1362,[1]Sheet1!$D:$J,2,0)</f>
        <v>DAVID RAJ M</v>
      </c>
      <c r="D1362" t="str">
        <f>IF(E1362="PRODUCTION","DIRECT","INDIRECT")</f>
        <v>INDIRECT</v>
      </c>
      <c r="E1362" t="str">
        <f>VLOOKUP($B1362,[1]Sheet1!$D:$J,3,0)</f>
        <v>QUALITY CONTROL</v>
      </c>
      <c r="F1362" t="str">
        <f>VLOOKUP($B1362,[1]Sheet1!$D:$J,3,0)</f>
        <v>QUALITY CONTROL</v>
      </c>
      <c r="G1362" t="str">
        <v>CATEGORY I</v>
      </c>
      <c r="H1362">
        <v>8693.12</v>
      </c>
      <c r="I1362">
        <v>7750.340000000001</v>
      </c>
      <c r="J1362">
        <v>467.88</v>
      </c>
      <c r="K1362" s="1">
        <f>SUM(H1362:J1362)</f>
        <v>16911.340000000004</v>
      </c>
      <c r="L1362">
        <v>1950</v>
      </c>
      <c r="M1362">
        <f>ROUNDUP(K1362*3.25%,0)</f>
        <v>550</v>
      </c>
      <c r="N1362">
        <f>IF(G1362="CATEGORY II",38,IF(G1362="CATEGORY III",39,37))*26</f>
        <v>962</v>
      </c>
      <c r="O1362" s="1">
        <f>SUM(K1362:N1362)</f>
        <v>20373.340000000004</v>
      </c>
      <c r="P1362">
        <v>0</v>
      </c>
      <c r="Q1362" s="1">
        <f>P1362+O1362</f>
        <v>20373.340000000004</v>
      </c>
      <c r="S1362" s="1">
        <f>O1362/26</f>
        <v>783.5900000000001</v>
      </c>
      <c r="T1362" s="1">
        <f>K1362/26/8*2</f>
        <v>162.6090384615385</v>
      </c>
    </row>
    <row r="1363">
      <c r="A1363" t="str">
        <f>LEFT(B1363,2)</f>
        <v>IP</v>
      </c>
      <c r="B1363" t="str">
        <v>IPF0045</v>
      </c>
      <c r="C1363" t="str">
        <f>VLOOKUP($B1363,[1]Sheet1!$D:$J,2,0)</f>
        <v>SAMBATH K</v>
      </c>
      <c r="D1363" t="str">
        <f>IF(E1363="PRODUCTION","DIRECT","INDIRECT")</f>
        <v>INDIRECT</v>
      </c>
      <c r="E1363" t="str">
        <f>VLOOKUP($B1363,[1]Sheet1!$D:$J,3,0)</f>
        <v>ENGINEERING</v>
      </c>
      <c r="F1363" t="str">
        <f>VLOOKUP($B1363,[1]Sheet1!$D:$J,3,0)</f>
        <v>ENGINEERING</v>
      </c>
      <c r="G1363" t="str">
        <v>CATEGORY I</v>
      </c>
      <c r="H1363">
        <v>8693.12</v>
      </c>
      <c r="I1363">
        <v>7750.340000000001</v>
      </c>
      <c r="J1363">
        <v>467.88</v>
      </c>
      <c r="K1363" s="1">
        <f>SUM(H1363:J1363)</f>
        <v>16911.340000000004</v>
      </c>
      <c r="L1363">
        <v>1950</v>
      </c>
      <c r="M1363">
        <f>ROUNDUP(K1363*3.25%,0)</f>
        <v>550</v>
      </c>
      <c r="N1363">
        <f>IF(G1363="CATEGORY II",38,IF(G1363="CATEGORY III",39,37))*26</f>
        <v>962</v>
      </c>
      <c r="O1363" s="1">
        <f>SUM(K1363:N1363)</f>
        <v>20373.340000000004</v>
      </c>
      <c r="P1363">
        <v>0</v>
      </c>
      <c r="Q1363" s="1">
        <f>P1363+O1363</f>
        <v>20373.340000000004</v>
      </c>
      <c r="S1363" s="1">
        <f>O1363/26</f>
        <v>783.5900000000001</v>
      </c>
      <c r="T1363" s="1">
        <f>K1363/26/8*2</f>
        <v>162.6090384615385</v>
      </c>
    </row>
    <row r="1364">
      <c r="A1364" t="str">
        <f>LEFT(B1364,2)</f>
        <v>IP</v>
      </c>
      <c r="B1364" t="str">
        <v>IPF0046</v>
      </c>
      <c r="C1364" t="str">
        <f>VLOOKUP($B1364,[1]Sheet1!$D:$J,2,0)</f>
        <v>YESUDAS S</v>
      </c>
      <c r="D1364" t="str">
        <f>IF(E1364="PRODUCTION","DIRECT","INDIRECT")</f>
        <v>INDIRECT</v>
      </c>
      <c r="E1364" t="str">
        <f>VLOOKUP($B1364,[1]Sheet1!$D:$J,3,0)</f>
        <v>OJT</v>
      </c>
      <c r="F1364" t="str">
        <f>VLOOKUP($B1364,[1]Sheet1!$D:$J,3,0)</f>
        <v>OJT</v>
      </c>
      <c r="G1364" t="str">
        <v>CATEGORY I</v>
      </c>
      <c r="H1364">
        <v>8693.12</v>
      </c>
      <c r="I1364">
        <v>7750.340000000001</v>
      </c>
      <c r="J1364">
        <v>467.88</v>
      </c>
      <c r="K1364" s="1">
        <f>SUM(H1364:J1364)</f>
        <v>16911.340000000004</v>
      </c>
      <c r="L1364">
        <v>1950</v>
      </c>
      <c r="M1364">
        <f>ROUNDUP(K1364*3.25%,0)</f>
        <v>550</v>
      </c>
      <c r="N1364">
        <f>IF(G1364="CATEGORY II",38,IF(G1364="CATEGORY III",39,37))*26</f>
        <v>962</v>
      </c>
      <c r="O1364" s="1">
        <f>SUM(K1364:N1364)</f>
        <v>20373.340000000004</v>
      </c>
      <c r="P1364">
        <v>0</v>
      </c>
      <c r="Q1364" s="1">
        <f>P1364+O1364</f>
        <v>20373.340000000004</v>
      </c>
      <c r="S1364" s="1">
        <f>O1364/26</f>
        <v>783.5900000000001</v>
      </c>
      <c r="T1364" s="1">
        <f>K1364/26/8*2</f>
        <v>162.6090384615385</v>
      </c>
    </row>
    <row r="1365">
      <c r="A1365" t="str">
        <f>LEFT(B1365,2)</f>
        <v>IP</v>
      </c>
      <c r="B1365" t="str">
        <v>IPF0047</v>
      </c>
      <c r="C1365" t="str">
        <f>VLOOKUP($B1365,[1]Sheet1!$D:$J,2,0)</f>
        <v>MOHAMED SHARIK B</v>
      </c>
      <c r="D1365" t="str">
        <f>IF(E1365="PRODUCTION","DIRECT","INDIRECT")</f>
        <v>INDIRECT</v>
      </c>
      <c r="E1365" t="str">
        <f>VLOOKUP($B1365,[1]Sheet1!$D:$J,3,0)</f>
        <v>TECHNICAL</v>
      </c>
      <c r="F1365" t="str">
        <f>VLOOKUP($B1365,[1]Sheet1!$D:$J,3,0)</f>
        <v>TECHNICAL</v>
      </c>
      <c r="G1365" t="str">
        <v>CATEGORY I</v>
      </c>
      <c r="H1365">
        <v>8693.12</v>
      </c>
      <c r="I1365">
        <v>7750.340000000001</v>
      </c>
      <c r="J1365">
        <v>467.88</v>
      </c>
      <c r="K1365" s="1">
        <f>SUM(H1365:J1365)</f>
        <v>16911.340000000004</v>
      </c>
      <c r="L1365">
        <v>1950</v>
      </c>
      <c r="M1365">
        <f>ROUNDUP(K1365*3.25%,0)</f>
        <v>550</v>
      </c>
      <c r="N1365">
        <f>IF(G1365="CATEGORY II",38,IF(G1365="CATEGORY III",39,37))*26</f>
        <v>962</v>
      </c>
      <c r="O1365" s="1">
        <f>SUM(K1365:N1365)</f>
        <v>20373.340000000004</v>
      </c>
      <c r="P1365">
        <v>0</v>
      </c>
      <c r="Q1365" s="1">
        <f>P1365+O1365</f>
        <v>20373.340000000004</v>
      </c>
      <c r="S1365" s="1">
        <f>O1365/26</f>
        <v>783.5900000000001</v>
      </c>
      <c r="T1365" s="1">
        <f>K1365/26/8*2</f>
        <v>162.6090384615385</v>
      </c>
    </row>
    <row r="1366">
      <c r="A1366" t="str">
        <f>LEFT(B1366,2)</f>
        <v>IP</v>
      </c>
      <c r="B1366" t="str">
        <v>IPF0048</v>
      </c>
      <c r="C1366" t="str">
        <f>VLOOKUP($B1366,[1]Sheet1!$D:$J,2,0)</f>
        <v>UTHAYA JACOB M</v>
      </c>
      <c r="D1366" t="str">
        <f>IF(E1366="PRODUCTION","DIRECT","INDIRECT")</f>
        <v>INDIRECT</v>
      </c>
      <c r="E1366" t="str">
        <f>VLOOKUP($B1366,[1]Sheet1!$D:$J,3,0)</f>
        <v>TECHNICAL</v>
      </c>
      <c r="F1366" t="str">
        <f>VLOOKUP($B1366,[1]Sheet1!$D:$J,3,0)</f>
        <v>TECHNICAL</v>
      </c>
      <c r="G1366" t="str">
        <v>CATEGORY I</v>
      </c>
      <c r="H1366">
        <v>8693.12</v>
      </c>
      <c r="I1366">
        <v>7750.340000000001</v>
      </c>
      <c r="J1366">
        <v>467.88</v>
      </c>
      <c r="K1366" s="1">
        <f>SUM(H1366:J1366)</f>
        <v>16911.340000000004</v>
      </c>
      <c r="L1366">
        <v>1950</v>
      </c>
      <c r="M1366">
        <f>ROUNDUP(K1366*3.25%,0)</f>
        <v>550</v>
      </c>
      <c r="N1366">
        <f>IF(G1366="CATEGORY II",38,IF(G1366="CATEGORY III",39,37))*26</f>
        <v>962</v>
      </c>
      <c r="O1366" s="1">
        <f>SUM(K1366:N1366)</f>
        <v>20373.340000000004</v>
      </c>
      <c r="P1366">
        <v>0</v>
      </c>
      <c r="Q1366" s="1">
        <f>P1366+O1366</f>
        <v>20373.340000000004</v>
      </c>
      <c r="S1366" s="1">
        <f>O1366/26</f>
        <v>783.5900000000001</v>
      </c>
      <c r="T1366" s="1">
        <f>K1366/26/8*2</f>
        <v>162.6090384615385</v>
      </c>
    </row>
    <row r="1367">
      <c r="A1367" t="str">
        <f>LEFT(B1367,2)</f>
        <v>IP</v>
      </c>
      <c r="B1367" t="str">
        <v>IPF0049</v>
      </c>
      <c r="C1367" t="str">
        <f>VLOOKUP($B1367,[1]Sheet1!$D:$J,2,0)</f>
        <v>MUTHUKUTTI A</v>
      </c>
      <c r="D1367" t="str">
        <f>IF(E1367="PRODUCTION","DIRECT","INDIRECT")</f>
        <v>INDIRECT</v>
      </c>
      <c r="E1367" t="str">
        <f>VLOOKUP($B1367,[1]Sheet1!$D:$J,3,0)</f>
        <v>OJT</v>
      </c>
      <c r="F1367" t="str">
        <f>VLOOKUP($B1367,[1]Sheet1!$D:$J,3,0)</f>
        <v>OJT</v>
      </c>
      <c r="G1367" t="str">
        <v>CATEGORY I</v>
      </c>
      <c r="H1367">
        <v>8693.12</v>
      </c>
      <c r="I1367">
        <v>7750.340000000001</v>
      </c>
      <c r="J1367">
        <v>467.88</v>
      </c>
      <c r="K1367" s="1">
        <f>SUM(H1367:J1367)</f>
        <v>16911.340000000004</v>
      </c>
      <c r="L1367">
        <v>1950</v>
      </c>
      <c r="M1367">
        <f>ROUNDUP(K1367*3.25%,0)</f>
        <v>550</v>
      </c>
      <c r="N1367">
        <f>IF(G1367="CATEGORY II",38,IF(G1367="CATEGORY III",39,37))*26</f>
        <v>962</v>
      </c>
      <c r="O1367" s="1">
        <f>SUM(K1367:N1367)</f>
        <v>20373.340000000004</v>
      </c>
      <c r="P1367">
        <v>0</v>
      </c>
      <c r="Q1367" s="1">
        <f>P1367+O1367</f>
        <v>20373.340000000004</v>
      </c>
      <c r="S1367" s="1">
        <f>O1367/26</f>
        <v>783.5900000000001</v>
      </c>
      <c r="T1367" s="1">
        <f>K1367/26/8*2</f>
        <v>162.6090384615385</v>
      </c>
    </row>
    <row r="1368">
      <c r="A1368" t="str">
        <f>LEFT(B1368,2)</f>
        <v>IP</v>
      </c>
      <c r="B1368" t="str">
        <v>IPF0050</v>
      </c>
      <c r="C1368" t="str">
        <f>VLOOKUP($B1368,[1]Sheet1!$D:$J,2,0)</f>
        <v>MARIMUTHU K</v>
      </c>
      <c r="D1368" t="str">
        <f>IF(E1368="PRODUCTION","DIRECT","INDIRECT")</f>
        <v>INDIRECT</v>
      </c>
      <c r="E1368" t="str">
        <f>VLOOKUP($B1368,[1]Sheet1!$D:$J,3,0)</f>
        <v>QUALITY CONTROL</v>
      </c>
      <c r="F1368" t="str">
        <f>VLOOKUP($B1368,[1]Sheet1!$D:$J,3,0)</f>
        <v>QUALITY CONTROL</v>
      </c>
      <c r="G1368" t="str">
        <v>CATEGORY I</v>
      </c>
      <c r="H1368">
        <v>8693.12</v>
      </c>
      <c r="I1368">
        <v>7750.340000000001</v>
      </c>
      <c r="J1368">
        <v>467.88</v>
      </c>
      <c r="K1368" s="1">
        <f>SUM(H1368:J1368)</f>
        <v>16911.340000000004</v>
      </c>
      <c r="L1368">
        <v>1950</v>
      </c>
      <c r="M1368">
        <f>ROUNDUP(K1368*3.25%,0)</f>
        <v>550</v>
      </c>
      <c r="N1368">
        <f>IF(G1368="CATEGORY II",38,IF(G1368="CATEGORY III",39,37))*26</f>
        <v>962</v>
      </c>
      <c r="O1368" s="1">
        <f>SUM(K1368:N1368)</f>
        <v>20373.340000000004</v>
      </c>
      <c r="P1368">
        <v>0</v>
      </c>
      <c r="Q1368" s="1">
        <f>P1368+O1368</f>
        <v>20373.340000000004</v>
      </c>
      <c r="S1368" s="1">
        <f>O1368/26</f>
        <v>783.5900000000001</v>
      </c>
      <c r="T1368" s="1">
        <f>K1368/26/8*2</f>
        <v>162.6090384615385</v>
      </c>
    </row>
    <row r="1369">
      <c r="A1369" t="str">
        <f>LEFT(B1369,2)</f>
        <v>IP</v>
      </c>
      <c r="B1369" t="str">
        <v>IPF0051</v>
      </c>
      <c r="C1369" t="str">
        <f>VLOOKUP($B1369,[1]Sheet1!$D:$J,2,0)</f>
        <v>NIRANJAN G</v>
      </c>
      <c r="D1369" t="str">
        <f>IF(E1369="PRODUCTION","DIRECT","INDIRECT")</f>
        <v>INDIRECT</v>
      </c>
      <c r="E1369" t="str">
        <f>VLOOKUP($B1369,[1]Sheet1!$D:$J,3,0)</f>
        <v>OJT</v>
      </c>
      <c r="F1369" t="str">
        <f>VLOOKUP($B1369,[1]Sheet1!$D:$J,3,0)</f>
        <v>OJT</v>
      </c>
      <c r="G1369" t="str">
        <v>CATEGORY I</v>
      </c>
      <c r="H1369">
        <v>8693.12</v>
      </c>
      <c r="I1369">
        <v>7750.340000000001</v>
      </c>
      <c r="J1369">
        <v>467.88</v>
      </c>
      <c r="K1369" s="1">
        <f>SUM(H1369:J1369)</f>
        <v>16911.340000000004</v>
      </c>
      <c r="L1369">
        <v>1950</v>
      </c>
      <c r="M1369">
        <f>ROUNDUP(K1369*3.25%,0)</f>
        <v>550</v>
      </c>
      <c r="N1369">
        <f>IF(G1369="CATEGORY II",38,IF(G1369="CATEGORY III",39,37))*26</f>
        <v>962</v>
      </c>
      <c r="O1369" s="1">
        <f>SUM(K1369:N1369)</f>
        <v>20373.340000000004</v>
      </c>
      <c r="P1369">
        <v>0</v>
      </c>
      <c r="Q1369" s="1">
        <f>P1369+O1369</f>
        <v>20373.340000000004</v>
      </c>
      <c r="S1369" s="1">
        <f>O1369/26</f>
        <v>783.5900000000001</v>
      </c>
      <c r="T1369" s="1">
        <f>K1369/26/8*2</f>
        <v>162.6090384615385</v>
      </c>
    </row>
    <row r="1370">
      <c r="A1370" t="str">
        <f>LEFT(B1370,2)</f>
        <v>IP</v>
      </c>
      <c r="B1370" t="str">
        <v>IPF0052</v>
      </c>
      <c r="C1370" t="str">
        <f>VLOOKUP($B1370,[1]Sheet1!$D:$J,2,0)</f>
        <v>VANDIMALAIYAN K</v>
      </c>
      <c r="D1370" t="str">
        <f>IF(E1370="PRODUCTION","DIRECT","INDIRECT")</f>
        <v>INDIRECT</v>
      </c>
      <c r="E1370" t="str">
        <f>VLOOKUP($B1370,[1]Sheet1!$D:$J,3,0)</f>
        <v>OJT</v>
      </c>
      <c r="F1370" t="str">
        <f>VLOOKUP($B1370,[1]Sheet1!$D:$J,3,0)</f>
        <v>OJT</v>
      </c>
      <c r="G1370" t="str">
        <v>CATEGORY I</v>
      </c>
      <c r="H1370">
        <v>8693.12</v>
      </c>
      <c r="I1370">
        <v>7750.340000000001</v>
      </c>
      <c r="J1370">
        <v>467.88</v>
      </c>
      <c r="K1370" s="1">
        <f>SUM(H1370:J1370)</f>
        <v>16911.340000000004</v>
      </c>
      <c r="L1370">
        <v>1950</v>
      </c>
      <c r="M1370">
        <f>ROUNDUP(K1370*3.25%,0)</f>
        <v>550</v>
      </c>
      <c r="N1370">
        <f>IF(G1370="CATEGORY II",38,IF(G1370="CATEGORY III",39,37))*26</f>
        <v>962</v>
      </c>
      <c r="O1370" s="1">
        <f>SUM(K1370:N1370)</f>
        <v>20373.340000000004</v>
      </c>
      <c r="P1370">
        <v>0</v>
      </c>
      <c r="Q1370" s="1">
        <f>P1370+O1370</f>
        <v>20373.340000000004</v>
      </c>
      <c r="S1370" s="1">
        <f>O1370/26</f>
        <v>783.5900000000001</v>
      </c>
      <c r="T1370" s="1">
        <f>K1370/26/8*2</f>
        <v>162.6090384615385</v>
      </c>
    </row>
    <row r="1371">
      <c r="A1371" t="str">
        <f>LEFT(B1371,2)</f>
        <v>IP</v>
      </c>
      <c r="B1371" t="str">
        <v>IPF0053</v>
      </c>
      <c r="C1371" t="str">
        <f>VLOOKUP($B1371,[1]Sheet1!$D:$J,2,0)</f>
        <v>MUTHURAM D</v>
      </c>
      <c r="D1371" t="str">
        <f>IF(E1371="PRODUCTION","DIRECT","INDIRECT")</f>
        <v>INDIRECT</v>
      </c>
      <c r="E1371" t="str">
        <f>VLOOKUP($B1371,[1]Sheet1!$D:$J,3,0)</f>
        <v>OJT</v>
      </c>
      <c r="F1371" t="str">
        <f>VLOOKUP($B1371,[1]Sheet1!$D:$J,3,0)</f>
        <v>OJT</v>
      </c>
      <c r="G1371" t="str">
        <v>CATEGORY I</v>
      </c>
      <c r="H1371">
        <v>8693.12</v>
      </c>
      <c r="I1371">
        <v>7750.340000000001</v>
      </c>
      <c r="J1371">
        <v>467.88</v>
      </c>
      <c r="K1371" s="1">
        <f>SUM(H1371:J1371)</f>
        <v>16911.340000000004</v>
      </c>
      <c r="L1371">
        <v>1950</v>
      </c>
      <c r="M1371">
        <f>ROUNDUP(K1371*3.25%,0)</f>
        <v>550</v>
      </c>
      <c r="N1371">
        <f>IF(G1371="CATEGORY II",38,IF(G1371="CATEGORY III",39,37))*26</f>
        <v>962</v>
      </c>
      <c r="O1371" s="1">
        <f>SUM(K1371:N1371)</f>
        <v>20373.340000000004</v>
      </c>
      <c r="P1371">
        <v>0</v>
      </c>
      <c r="Q1371" s="1">
        <f>P1371+O1371</f>
        <v>20373.340000000004</v>
      </c>
      <c r="S1371" s="1">
        <f>O1371/26</f>
        <v>783.5900000000001</v>
      </c>
      <c r="T1371" s="1">
        <f>K1371/26/8*2</f>
        <v>162.6090384615385</v>
      </c>
    </row>
    <row r="1372">
      <c r="A1372" t="str">
        <f>LEFT(B1372,2)</f>
        <v>IP</v>
      </c>
      <c r="B1372" t="str">
        <v>IPF0054</v>
      </c>
      <c r="C1372" t="str">
        <f>VLOOKUP($B1372,[1]Sheet1!$D:$J,2,0)</f>
        <v>MADASAMY E</v>
      </c>
      <c r="D1372" t="str">
        <f>IF(E1372="PRODUCTION","DIRECT","INDIRECT")</f>
        <v>INDIRECT</v>
      </c>
      <c r="E1372" t="str">
        <f>VLOOKUP($B1372,[1]Sheet1!$D:$J,3,0)</f>
        <v>OJT</v>
      </c>
      <c r="F1372" t="str">
        <f>VLOOKUP($B1372,[1]Sheet1!$D:$J,3,0)</f>
        <v>OJT</v>
      </c>
      <c r="G1372" t="str">
        <v>CATEGORY I</v>
      </c>
      <c r="H1372">
        <v>8693.12</v>
      </c>
      <c r="I1372">
        <v>7750.340000000001</v>
      </c>
      <c r="J1372">
        <v>467.88</v>
      </c>
      <c r="K1372" s="1">
        <f>SUM(H1372:J1372)</f>
        <v>16911.340000000004</v>
      </c>
      <c r="L1372">
        <v>1950</v>
      </c>
      <c r="M1372">
        <f>ROUNDUP(K1372*3.25%,0)</f>
        <v>550</v>
      </c>
      <c r="N1372">
        <f>IF(G1372="CATEGORY II",38,IF(G1372="CATEGORY III",39,37))*26</f>
        <v>962</v>
      </c>
      <c r="O1372" s="1">
        <f>SUM(K1372:N1372)</f>
        <v>20373.340000000004</v>
      </c>
      <c r="P1372">
        <v>0</v>
      </c>
      <c r="Q1372" s="1">
        <f>P1372+O1372</f>
        <v>20373.340000000004</v>
      </c>
      <c r="S1372" s="1">
        <f>O1372/26</f>
        <v>783.5900000000001</v>
      </c>
      <c r="T1372" s="1">
        <f>K1372/26/8*2</f>
        <v>162.6090384615385</v>
      </c>
    </row>
    <row r="1373">
      <c r="A1373" t="str">
        <f>LEFT(B1373,2)</f>
        <v>IP</v>
      </c>
      <c r="B1373" t="str">
        <v>IPF0055</v>
      </c>
      <c r="C1373" t="str">
        <f>VLOOKUP($B1373,[1]Sheet1!$D:$J,2,0)</f>
        <v>MUTHUGANESH D</v>
      </c>
      <c r="D1373" t="str">
        <f>IF(E1373="PRODUCTION","DIRECT","INDIRECT")</f>
        <v>INDIRECT</v>
      </c>
      <c r="E1373" t="str">
        <f>VLOOKUP($B1373,[1]Sheet1!$D:$J,3,0)</f>
        <v>OJT</v>
      </c>
      <c r="F1373" t="str">
        <f>VLOOKUP($B1373,[1]Sheet1!$D:$J,3,0)</f>
        <v>OJT</v>
      </c>
      <c r="G1373" t="str">
        <v>CATEGORY I</v>
      </c>
      <c r="H1373">
        <v>8693.12</v>
      </c>
      <c r="I1373">
        <v>7750.340000000001</v>
      </c>
      <c r="J1373">
        <v>467.88</v>
      </c>
      <c r="K1373" s="1">
        <f>SUM(H1373:J1373)</f>
        <v>16911.340000000004</v>
      </c>
      <c r="L1373">
        <v>1950</v>
      </c>
      <c r="M1373">
        <f>ROUNDUP(K1373*3.25%,0)</f>
        <v>550</v>
      </c>
      <c r="N1373">
        <f>IF(G1373="CATEGORY II",38,IF(G1373="CATEGORY III",39,37))*26</f>
        <v>962</v>
      </c>
      <c r="O1373" s="1">
        <f>SUM(K1373:N1373)</f>
        <v>20373.340000000004</v>
      </c>
      <c r="P1373">
        <v>0</v>
      </c>
      <c r="Q1373" s="1">
        <f>P1373+O1373</f>
        <v>20373.340000000004</v>
      </c>
      <c r="S1373" s="1">
        <f>O1373/26</f>
        <v>783.5900000000001</v>
      </c>
      <c r="T1373" s="1">
        <f>K1373/26/8*2</f>
        <v>162.6090384615385</v>
      </c>
    </row>
    <row r="1374">
      <c r="A1374" t="str">
        <f>LEFT(B1374,2)</f>
        <v>IP</v>
      </c>
      <c r="B1374" t="str">
        <v>IPF0056</v>
      </c>
      <c r="C1374" t="str">
        <f>VLOOKUP($B1374,[1]Sheet1!$D:$J,2,0)</f>
        <v>ARULPANDI M</v>
      </c>
      <c r="D1374" t="str">
        <f>IF(E1374="PRODUCTION","DIRECT","INDIRECT")</f>
        <v>INDIRECT</v>
      </c>
      <c r="E1374" t="str">
        <f>VLOOKUP($B1374,[1]Sheet1!$D:$J,3,0)</f>
        <v>OJT</v>
      </c>
      <c r="F1374" t="str">
        <f>VLOOKUP($B1374,[1]Sheet1!$D:$J,3,0)</f>
        <v>OJT</v>
      </c>
      <c r="G1374" t="str">
        <v>CATEGORY I</v>
      </c>
      <c r="H1374">
        <v>8693.12</v>
      </c>
      <c r="I1374">
        <v>7750.340000000001</v>
      </c>
      <c r="J1374">
        <v>467.88</v>
      </c>
      <c r="K1374" s="1">
        <f>SUM(H1374:J1374)</f>
        <v>16911.340000000004</v>
      </c>
      <c r="L1374">
        <v>1950</v>
      </c>
      <c r="M1374">
        <f>ROUNDUP(K1374*3.25%,0)</f>
        <v>550</v>
      </c>
      <c r="N1374">
        <f>IF(G1374="CATEGORY II",38,IF(G1374="CATEGORY III",39,37))*26</f>
        <v>962</v>
      </c>
      <c r="O1374" s="1">
        <f>SUM(K1374:N1374)</f>
        <v>20373.340000000004</v>
      </c>
      <c r="P1374">
        <v>0</v>
      </c>
      <c r="Q1374" s="1">
        <f>P1374+O1374</f>
        <v>20373.340000000004</v>
      </c>
      <c r="S1374" s="1">
        <f>O1374/26</f>
        <v>783.5900000000001</v>
      </c>
      <c r="T1374" s="1">
        <f>K1374/26/8*2</f>
        <v>162.6090384615385</v>
      </c>
    </row>
    <row r="1375">
      <c r="A1375" t="str">
        <f>LEFT(B1375,2)</f>
        <v>IP</v>
      </c>
      <c r="B1375" t="str">
        <v>IPF0057</v>
      </c>
      <c r="C1375" t="str">
        <f>VLOOKUP($B1375,[1]Sheet1!$D:$J,2,0)</f>
        <v>ESAKKIMUTHU M</v>
      </c>
      <c r="D1375" t="str">
        <f>IF(E1375="PRODUCTION","DIRECT","INDIRECT")</f>
        <v>INDIRECT</v>
      </c>
      <c r="E1375" t="str">
        <f>VLOOKUP($B1375,[1]Sheet1!$D:$J,3,0)</f>
        <v>OJT</v>
      </c>
      <c r="F1375" t="str">
        <f>VLOOKUP($B1375,[1]Sheet1!$D:$J,3,0)</f>
        <v>OJT</v>
      </c>
      <c r="G1375" t="str">
        <v>CATEGORY I</v>
      </c>
      <c r="H1375">
        <v>8693.12</v>
      </c>
      <c r="I1375">
        <v>7750.340000000001</v>
      </c>
      <c r="J1375">
        <v>467.88</v>
      </c>
      <c r="K1375" s="1">
        <f>SUM(H1375:J1375)</f>
        <v>16911.340000000004</v>
      </c>
      <c r="L1375">
        <v>1950</v>
      </c>
      <c r="M1375">
        <f>ROUNDUP(K1375*3.25%,0)</f>
        <v>550</v>
      </c>
      <c r="N1375">
        <f>IF(G1375="CATEGORY II",38,IF(G1375="CATEGORY III",39,37))*26</f>
        <v>962</v>
      </c>
      <c r="O1375" s="1">
        <f>SUM(K1375:N1375)</f>
        <v>20373.340000000004</v>
      </c>
      <c r="P1375">
        <v>0</v>
      </c>
      <c r="Q1375" s="1">
        <f>P1375+O1375</f>
        <v>20373.340000000004</v>
      </c>
      <c r="S1375" s="1">
        <f>O1375/26</f>
        <v>783.5900000000001</v>
      </c>
      <c r="T1375" s="1">
        <f>K1375/26/8*2</f>
        <v>162.6090384615385</v>
      </c>
    </row>
    <row r="1376">
      <c r="A1376" t="str">
        <f>LEFT(B1376,2)</f>
        <v>IP</v>
      </c>
      <c r="B1376" t="str">
        <v>IPF0058</v>
      </c>
      <c r="C1376" t="str">
        <f>VLOOKUP($B1376,[1]Sheet1!$D:$J,2,0)</f>
        <v>GOKULA CHANDRAN</v>
      </c>
      <c r="D1376" t="str">
        <f>IF(E1376="PRODUCTION","DIRECT","INDIRECT")</f>
        <v>INDIRECT</v>
      </c>
      <c r="E1376" t="str">
        <f>VLOOKUP($B1376,[1]Sheet1!$D:$J,3,0)</f>
        <v>OJT</v>
      </c>
      <c r="F1376" t="str">
        <f>VLOOKUP($B1376,[1]Sheet1!$D:$J,3,0)</f>
        <v>OJT</v>
      </c>
      <c r="G1376" t="str">
        <v>CATEGORY I</v>
      </c>
      <c r="H1376">
        <v>8693.12</v>
      </c>
      <c r="I1376">
        <v>7750.340000000001</v>
      </c>
      <c r="J1376">
        <v>467.88</v>
      </c>
      <c r="K1376" s="1">
        <f>SUM(H1376:J1376)</f>
        <v>16911.340000000004</v>
      </c>
      <c r="L1376">
        <v>1950</v>
      </c>
      <c r="M1376">
        <f>ROUNDUP(K1376*3.25%,0)</f>
        <v>550</v>
      </c>
      <c r="N1376">
        <f>IF(G1376="CATEGORY II",38,IF(G1376="CATEGORY III",39,37))*26</f>
        <v>962</v>
      </c>
      <c r="O1376" s="1">
        <f>SUM(K1376:N1376)</f>
        <v>20373.340000000004</v>
      </c>
      <c r="P1376">
        <v>0</v>
      </c>
      <c r="Q1376" s="1">
        <f>P1376+O1376</f>
        <v>20373.340000000004</v>
      </c>
      <c r="S1376" s="1">
        <f>O1376/26</f>
        <v>783.5900000000001</v>
      </c>
      <c r="T1376" s="1">
        <f>K1376/26/8*2</f>
        <v>162.6090384615385</v>
      </c>
    </row>
    <row r="1377">
      <c r="A1377" t="str">
        <f>LEFT(B1377,2)</f>
        <v>IP</v>
      </c>
      <c r="B1377" t="str">
        <v>IPF0059</v>
      </c>
      <c r="C1377" t="str">
        <f>VLOOKUP($B1377,[1]Sheet1!$D:$J,2,0)</f>
        <v>MUTHUKUMAR</v>
      </c>
      <c r="D1377" t="str">
        <f>IF(E1377="PRODUCTION","DIRECT","INDIRECT")</f>
        <v>INDIRECT</v>
      </c>
      <c r="E1377" t="str">
        <f>VLOOKUP($B1377,[1]Sheet1!$D:$J,3,0)</f>
        <v>OJT</v>
      </c>
      <c r="F1377" t="str">
        <f>VLOOKUP($B1377,[1]Sheet1!$D:$J,3,0)</f>
        <v>OJT</v>
      </c>
      <c r="G1377" t="str">
        <v>CATEGORY I</v>
      </c>
      <c r="H1377">
        <v>8693.12</v>
      </c>
      <c r="I1377">
        <v>7750.340000000001</v>
      </c>
      <c r="J1377">
        <v>467.88</v>
      </c>
      <c r="K1377" s="1">
        <f>SUM(H1377:J1377)</f>
        <v>16911.340000000004</v>
      </c>
      <c r="L1377">
        <v>1950</v>
      </c>
      <c r="M1377">
        <f>ROUNDUP(K1377*3.25%,0)</f>
        <v>550</v>
      </c>
      <c r="N1377">
        <f>IF(G1377="CATEGORY II",38,IF(G1377="CATEGORY III",39,37))*26</f>
        <v>962</v>
      </c>
      <c r="O1377" s="1">
        <f>SUM(K1377:N1377)</f>
        <v>20373.340000000004</v>
      </c>
      <c r="P1377">
        <v>0</v>
      </c>
      <c r="Q1377" s="1">
        <f>P1377+O1377</f>
        <v>20373.340000000004</v>
      </c>
      <c r="S1377" s="1">
        <f>O1377/26</f>
        <v>783.5900000000001</v>
      </c>
      <c r="T1377" s="1">
        <f>K1377/26/8*2</f>
        <v>162.6090384615385</v>
      </c>
    </row>
    <row r="1378">
      <c r="A1378" t="str">
        <f>LEFT(B1378,2)</f>
        <v>IP</v>
      </c>
      <c r="B1378" t="str">
        <v>IPF0060</v>
      </c>
      <c r="C1378" t="str">
        <f>VLOOKUP($B1378,[1]Sheet1!$D:$J,2,0)</f>
        <v>RAHUMATHULLA M</v>
      </c>
      <c r="D1378" t="str">
        <f>IF(E1378="PRODUCTION","DIRECT","INDIRECT")</f>
        <v>INDIRECT</v>
      </c>
      <c r="E1378" t="str">
        <f>VLOOKUP($B1378,[1]Sheet1!$D:$J,3,0)</f>
        <v>OJT</v>
      </c>
      <c r="F1378" t="str">
        <f>VLOOKUP($B1378,[1]Sheet1!$D:$J,3,0)</f>
        <v>OJT</v>
      </c>
      <c r="G1378" t="str">
        <v>CATEGORY I</v>
      </c>
      <c r="H1378">
        <v>8693.12</v>
      </c>
      <c r="I1378">
        <v>7750.340000000001</v>
      </c>
      <c r="J1378">
        <v>467.88</v>
      </c>
      <c r="K1378" s="1">
        <f>SUM(H1378:J1378)</f>
        <v>16911.340000000004</v>
      </c>
      <c r="L1378">
        <v>1950</v>
      </c>
      <c r="M1378">
        <f>ROUNDUP(K1378*3.25%,0)</f>
        <v>550</v>
      </c>
      <c r="N1378">
        <f>IF(G1378="CATEGORY II",38,IF(G1378="CATEGORY III",39,37))*26</f>
        <v>962</v>
      </c>
      <c r="O1378" s="1">
        <f>SUM(K1378:N1378)</f>
        <v>20373.340000000004</v>
      </c>
      <c r="P1378">
        <v>0</v>
      </c>
      <c r="Q1378" s="1">
        <f>P1378+O1378</f>
        <v>20373.340000000004</v>
      </c>
      <c r="S1378" s="1">
        <f>O1378/26</f>
        <v>783.5900000000001</v>
      </c>
      <c r="T1378" s="1">
        <f>K1378/26/8*2</f>
        <v>162.6090384615385</v>
      </c>
    </row>
    <row r="1379">
      <c r="A1379" t="str">
        <f>LEFT(B1379,2)</f>
        <v>IP</v>
      </c>
      <c r="B1379" t="str">
        <v>IPF0061</v>
      </c>
      <c r="C1379" t="str">
        <f>VLOOKUP($B1379,[1]Sheet1!$D:$J,2,0)</f>
        <v>PANJALIRAJU KETHIRABALAN</v>
      </c>
      <c r="D1379" t="str">
        <f>IF(E1379="PRODUCTION","DIRECT","INDIRECT")</f>
        <v>INDIRECT</v>
      </c>
      <c r="E1379" t="str">
        <f>VLOOKUP($B1379,[1]Sheet1!$D:$J,3,0)</f>
        <v>OJT</v>
      </c>
      <c r="F1379" t="str">
        <f>VLOOKUP($B1379,[1]Sheet1!$D:$J,3,0)</f>
        <v>OJT</v>
      </c>
      <c r="G1379" t="str">
        <v>CATEGORY I</v>
      </c>
      <c r="H1379">
        <v>8693.12</v>
      </c>
      <c r="I1379">
        <v>7750.340000000001</v>
      </c>
      <c r="J1379">
        <v>467.88</v>
      </c>
      <c r="K1379" s="1">
        <f>SUM(H1379:J1379)</f>
        <v>16911.340000000004</v>
      </c>
      <c r="L1379">
        <v>1950</v>
      </c>
      <c r="M1379">
        <f>ROUNDUP(K1379*3.25%,0)</f>
        <v>550</v>
      </c>
      <c r="N1379">
        <f>IF(G1379="CATEGORY II",38,IF(G1379="CATEGORY III",39,37))*26</f>
        <v>962</v>
      </c>
      <c r="O1379" s="1">
        <f>SUM(K1379:N1379)</f>
        <v>20373.340000000004</v>
      </c>
      <c r="P1379">
        <v>0</v>
      </c>
      <c r="Q1379" s="1">
        <f>P1379+O1379</f>
        <v>20373.340000000004</v>
      </c>
      <c r="S1379" s="1">
        <f>O1379/26</f>
        <v>783.5900000000001</v>
      </c>
      <c r="T1379" s="1">
        <f>K1379/26/8*2</f>
        <v>162.6090384615385</v>
      </c>
    </row>
    <row r="1380">
      <c r="A1380" t="str">
        <f>LEFT(B1380,2)</f>
        <v>IP</v>
      </c>
      <c r="B1380" t="str">
        <v>IPF0062</v>
      </c>
      <c r="C1380" t="str">
        <f>VLOOKUP($B1380,[1]Sheet1!$D:$J,2,0)</f>
        <v>PALANI MURUGAN</v>
      </c>
      <c r="D1380" t="str">
        <f>IF(E1380="PRODUCTION","DIRECT","INDIRECT")</f>
        <v>INDIRECT</v>
      </c>
      <c r="E1380" t="str">
        <f>VLOOKUP($B1380,[1]Sheet1!$D:$J,3,0)</f>
        <v>QUALITY CONTROL</v>
      </c>
      <c r="F1380" t="str">
        <f>VLOOKUP($B1380,[1]Sheet1!$D:$J,3,0)</f>
        <v>QUALITY CONTROL</v>
      </c>
      <c r="G1380" t="str">
        <v>CATEGORY I</v>
      </c>
      <c r="H1380">
        <v>8693.12</v>
      </c>
      <c r="I1380">
        <v>7750.340000000001</v>
      </c>
      <c r="J1380">
        <v>467.88</v>
      </c>
      <c r="K1380" s="1">
        <f>SUM(H1380:J1380)</f>
        <v>16911.340000000004</v>
      </c>
      <c r="L1380">
        <v>1950</v>
      </c>
      <c r="M1380">
        <f>ROUNDUP(K1380*3.25%,0)</f>
        <v>550</v>
      </c>
      <c r="N1380">
        <f>IF(G1380="CATEGORY II",38,IF(G1380="CATEGORY III",39,37))*26</f>
        <v>962</v>
      </c>
      <c r="O1380" s="1">
        <f>SUM(K1380:N1380)</f>
        <v>20373.340000000004</v>
      </c>
      <c r="P1380">
        <v>0</v>
      </c>
      <c r="Q1380" s="1">
        <f>P1380+O1380</f>
        <v>20373.340000000004</v>
      </c>
      <c r="S1380" s="1">
        <f>O1380/26</f>
        <v>783.5900000000001</v>
      </c>
      <c r="T1380" s="1">
        <f>K1380/26/8*2</f>
        <v>162.6090384615385</v>
      </c>
    </row>
    <row r="1381">
      <c r="A1381" t="str">
        <f>LEFT(B1381,2)</f>
        <v>IP</v>
      </c>
      <c r="B1381" t="str">
        <v>IPF0063</v>
      </c>
      <c r="C1381" t="str">
        <f>VLOOKUP($B1381,[1]Sheet1!$D:$J,2,0)</f>
        <v>T.MUTHUKUMAR</v>
      </c>
      <c r="D1381" t="str">
        <f>IF(E1381="PRODUCTION","DIRECT","INDIRECT")</f>
        <v>INDIRECT</v>
      </c>
      <c r="E1381" t="str">
        <f>VLOOKUP($B1381,[1]Sheet1!$D:$J,3,0)</f>
        <v>ENGINEERING</v>
      </c>
      <c r="F1381" t="str">
        <f>VLOOKUP($B1381,[1]Sheet1!$D:$J,3,0)</f>
        <v>ENGINEERING</v>
      </c>
      <c r="G1381" t="str">
        <v>CATEGORY I</v>
      </c>
      <c r="H1381">
        <v>8693.12</v>
      </c>
      <c r="I1381">
        <v>7750.340000000001</v>
      </c>
      <c r="J1381">
        <v>467.88</v>
      </c>
      <c r="K1381" s="1">
        <f>SUM(H1381:J1381)</f>
        <v>16911.340000000004</v>
      </c>
      <c r="L1381">
        <v>1950</v>
      </c>
      <c r="M1381">
        <f>ROUNDUP(K1381*3.25%,0)</f>
        <v>550</v>
      </c>
      <c r="N1381">
        <f>IF(G1381="CATEGORY II",38,IF(G1381="CATEGORY III",39,37))*26</f>
        <v>962</v>
      </c>
      <c r="O1381" s="1">
        <f>SUM(K1381:N1381)</f>
        <v>20373.340000000004</v>
      </c>
      <c r="P1381">
        <v>0</v>
      </c>
      <c r="Q1381" s="1">
        <f>P1381+O1381</f>
        <v>20373.340000000004</v>
      </c>
      <c r="S1381" s="1">
        <f>O1381/26</f>
        <v>783.5900000000001</v>
      </c>
      <c r="T1381" s="1">
        <f>K1381/26/8*2</f>
        <v>162.6090384615385</v>
      </c>
    </row>
    <row r="1382">
      <c r="A1382" t="str">
        <f>LEFT(B1382,2)</f>
        <v>IP</v>
      </c>
      <c r="B1382" t="str">
        <v>IPF0064</v>
      </c>
      <c r="C1382" t="str">
        <f>VLOOKUP($B1382,[1]Sheet1!$D:$J,2,0)</f>
        <v>M.SUBASH</v>
      </c>
      <c r="D1382" t="str">
        <f>IF(E1382="PRODUCTION","DIRECT","INDIRECT")</f>
        <v>INDIRECT</v>
      </c>
      <c r="E1382" t="str">
        <f>VLOOKUP($B1382,[1]Sheet1!$D:$J,3,0)</f>
        <v>QUALITY CONTROL</v>
      </c>
      <c r="F1382" t="str">
        <f>VLOOKUP($B1382,[1]Sheet1!$D:$J,3,0)</f>
        <v>QUALITY CONTROL</v>
      </c>
      <c r="G1382" t="str">
        <v>CATEGORY I</v>
      </c>
      <c r="H1382">
        <v>8693.12</v>
      </c>
      <c r="I1382">
        <v>7750.340000000001</v>
      </c>
      <c r="J1382">
        <v>467.88</v>
      </c>
      <c r="K1382" s="1">
        <f>SUM(H1382:J1382)</f>
        <v>16911.340000000004</v>
      </c>
      <c r="L1382">
        <v>1950</v>
      </c>
      <c r="M1382">
        <f>ROUNDUP(K1382*3.25%,0)</f>
        <v>550</v>
      </c>
      <c r="N1382">
        <f>IF(G1382="CATEGORY II",38,IF(G1382="CATEGORY III",39,37))*26</f>
        <v>962</v>
      </c>
      <c r="O1382" s="1">
        <f>SUM(K1382:N1382)</f>
        <v>20373.340000000004</v>
      </c>
      <c r="P1382">
        <v>0</v>
      </c>
      <c r="Q1382" s="1">
        <f>P1382+O1382</f>
        <v>20373.340000000004</v>
      </c>
      <c r="S1382" s="1">
        <f>O1382/26</f>
        <v>783.5900000000001</v>
      </c>
      <c r="T1382" s="1">
        <f>K1382/26/8*2</f>
        <v>162.6090384615385</v>
      </c>
    </row>
    <row r="1383">
      <c r="A1383" t="str">
        <f>LEFT(B1383,2)</f>
        <v>IP</v>
      </c>
      <c r="B1383" t="str">
        <v>IPF0065</v>
      </c>
      <c r="C1383" t="str">
        <f>VLOOKUP($B1383,[1]Sheet1!$D:$J,2,0)</f>
        <v>C.CHELLADURAI</v>
      </c>
      <c r="D1383" t="str">
        <f>IF(E1383="PRODUCTION","DIRECT","INDIRECT")</f>
        <v>INDIRECT</v>
      </c>
      <c r="E1383" t="str">
        <f>VLOOKUP($B1383,[1]Sheet1!$D:$J,3,0)</f>
        <v>QUALITY CONTROL</v>
      </c>
      <c r="F1383" t="str">
        <f>VLOOKUP($B1383,[1]Sheet1!$D:$J,3,0)</f>
        <v>QUALITY CONTROL</v>
      </c>
      <c r="G1383" t="str">
        <v>CATEGORY I</v>
      </c>
      <c r="H1383">
        <v>8693.12</v>
      </c>
      <c r="I1383">
        <v>7750.340000000001</v>
      </c>
      <c r="J1383">
        <v>467.88</v>
      </c>
      <c r="K1383" s="1">
        <f>SUM(H1383:J1383)</f>
        <v>16911.340000000004</v>
      </c>
      <c r="L1383">
        <v>1950</v>
      </c>
      <c r="M1383">
        <f>ROUNDUP(K1383*3.25%,0)</f>
        <v>550</v>
      </c>
      <c r="N1383">
        <f>IF(G1383="CATEGORY II",38,IF(G1383="CATEGORY III",39,37))*26</f>
        <v>962</v>
      </c>
      <c r="O1383" s="1">
        <f>SUM(K1383:N1383)</f>
        <v>20373.340000000004</v>
      </c>
      <c r="P1383">
        <v>0</v>
      </c>
      <c r="Q1383" s="1">
        <f>P1383+O1383</f>
        <v>20373.340000000004</v>
      </c>
      <c r="S1383" s="1">
        <f>O1383/26</f>
        <v>783.5900000000001</v>
      </c>
      <c r="T1383" s="1">
        <f>K1383/26/8*2</f>
        <v>162.6090384615385</v>
      </c>
    </row>
    <row r="1384">
      <c r="A1384" t="str">
        <f>LEFT(B1384,2)</f>
        <v>IP</v>
      </c>
      <c r="B1384" t="str">
        <v>IPF0066</v>
      </c>
      <c r="C1384" t="str">
        <f>VLOOKUP($B1384,[1]Sheet1!$D:$J,2,0)</f>
        <v>KRISHNA KUMAR S</v>
      </c>
      <c r="D1384" t="str">
        <f>IF(E1384="PRODUCTION","DIRECT","INDIRECT")</f>
        <v>INDIRECT</v>
      </c>
      <c r="E1384" t="str">
        <f>VLOOKUP($B1384,[1]Sheet1!$D:$J,3,0)</f>
        <v>OJT</v>
      </c>
      <c r="F1384" t="str">
        <f>VLOOKUP($B1384,[1]Sheet1!$D:$J,3,0)</f>
        <v>OJT</v>
      </c>
      <c r="G1384" t="str">
        <v>CATEGORY I</v>
      </c>
      <c r="H1384">
        <v>8693.12</v>
      </c>
      <c r="I1384">
        <v>7750.340000000001</v>
      </c>
      <c r="J1384">
        <v>467.88</v>
      </c>
      <c r="K1384" s="1">
        <f>SUM(H1384:J1384)</f>
        <v>16911.340000000004</v>
      </c>
      <c r="L1384">
        <v>1950</v>
      </c>
      <c r="M1384">
        <f>ROUNDUP(K1384*3.25%,0)</f>
        <v>550</v>
      </c>
      <c r="N1384">
        <f>IF(G1384="CATEGORY II",38,IF(G1384="CATEGORY III",39,37))*26</f>
        <v>962</v>
      </c>
      <c r="O1384" s="1">
        <f>SUM(K1384:N1384)</f>
        <v>20373.340000000004</v>
      </c>
      <c r="P1384">
        <v>0</v>
      </c>
      <c r="Q1384" s="1">
        <f>P1384+O1384</f>
        <v>20373.340000000004</v>
      </c>
      <c r="S1384" s="1">
        <f>O1384/26</f>
        <v>783.5900000000001</v>
      </c>
      <c r="T1384" s="1">
        <f>K1384/26/8*2</f>
        <v>162.6090384615385</v>
      </c>
    </row>
    <row r="1385">
      <c r="A1385" t="str">
        <f>LEFT(B1385,2)</f>
        <v>IP</v>
      </c>
      <c r="B1385" t="str">
        <v>IPF0067</v>
      </c>
      <c r="C1385" t="str">
        <f>VLOOKUP($B1385,[1]Sheet1!$D:$J,2,0)</f>
        <v xml:space="preserve">RANJITH KUMAR A </v>
      </c>
      <c r="D1385" t="str">
        <f>IF(E1385="PRODUCTION","DIRECT","INDIRECT")</f>
        <v>INDIRECT</v>
      </c>
      <c r="E1385" t="str">
        <f>VLOOKUP($B1385,[1]Sheet1!$D:$J,3,0)</f>
        <v>OJT</v>
      </c>
      <c r="F1385" t="str">
        <f>VLOOKUP($B1385,[1]Sheet1!$D:$J,3,0)</f>
        <v>OJT</v>
      </c>
      <c r="G1385" t="str">
        <v>CATEGORY I</v>
      </c>
      <c r="H1385">
        <v>8693.12</v>
      </c>
      <c r="I1385">
        <v>7750.340000000001</v>
      </c>
      <c r="J1385">
        <v>467.88</v>
      </c>
      <c r="K1385" s="1">
        <f>SUM(H1385:J1385)</f>
        <v>16911.340000000004</v>
      </c>
      <c r="L1385">
        <v>1950</v>
      </c>
      <c r="M1385">
        <f>ROUNDUP(K1385*3.25%,0)</f>
        <v>550</v>
      </c>
      <c r="N1385">
        <f>IF(G1385="CATEGORY II",38,IF(G1385="CATEGORY III",39,37))*26</f>
        <v>962</v>
      </c>
      <c r="O1385" s="1">
        <f>SUM(K1385:N1385)</f>
        <v>20373.340000000004</v>
      </c>
      <c r="P1385">
        <v>0</v>
      </c>
      <c r="Q1385" s="1">
        <f>P1385+O1385</f>
        <v>20373.340000000004</v>
      </c>
      <c r="S1385" s="1">
        <f>O1385/26</f>
        <v>783.5900000000001</v>
      </c>
      <c r="T1385" s="1">
        <f>K1385/26/8*2</f>
        <v>162.6090384615385</v>
      </c>
    </row>
    <row r="1386">
      <c r="A1386" t="str">
        <f>LEFT(B1386,2)</f>
        <v>IP</v>
      </c>
      <c r="B1386" t="str">
        <v>IPF0068</v>
      </c>
      <c r="C1386" t="str">
        <f>VLOOKUP($B1386,[1]Sheet1!$D:$J,2,0)</f>
        <v>SURYA PRAKASH</v>
      </c>
      <c r="D1386" t="str">
        <f>IF(E1386="PRODUCTION","DIRECT","INDIRECT")</f>
        <v>INDIRECT</v>
      </c>
      <c r="E1386" t="str">
        <f>VLOOKUP($B1386,[1]Sheet1!$D:$J,3,0)</f>
        <v>OJT</v>
      </c>
      <c r="F1386" t="str">
        <f>VLOOKUP($B1386,[1]Sheet1!$D:$J,3,0)</f>
        <v>OJT</v>
      </c>
      <c r="G1386" t="str">
        <v>CATEGORY I</v>
      </c>
      <c r="H1386">
        <v>8693.12</v>
      </c>
      <c r="I1386">
        <v>7750.340000000001</v>
      </c>
      <c r="J1386">
        <v>467.88</v>
      </c>
      <c r="K1386" s="1">
        <f>SUM(H1386:J1386)</f>
        <v>16911.340000000004</v>
      </c>
      <c r="L1386">
        <v>1950</v>
      </c>
      <c r="M1386">
        <f>ROUNDUP(K1386*3.25%,0)</f>
        <v>550</v>
      </c>
      <c r="N1386">
        <f>IF(G1386="CATEGORY II",38,IF(G1386="CATEGORY III",39,37))*26</f>
        <v>962</v>
      </c>
      <c r="O1386" s="1">
        <f>SUM(K1386:N1386)</f>
        <v>20373.340000000004</v>
      </c>
      <c r="P1386">
        <v>0</v>
      </c>
      <c r="Q1386" s="1">
        <f>P1386+O1386</f>
        <v>20373.340000000004</v>
      </c>
      <c r="S1386" s="1">
        <f>O1386/26</f>
        <v>783.5900000000001</v>
      </c>
      <c r="T1386" s="1">
        <f>K1386/26/8*2</f>
        <v>162.6090384615385</v>
      </c>
    </row>
    <row r="1387">
      <c r="A1387" t="str">
        <f>LEFT(B1387,2)</f>
        <v>IP</v>
      </c>
      <c r="B1387" t="str">
        <v>IPF0069</v>
      </c>
      <c r="C1387" t="str">
        <f>VLOOKUP($B1387,[1]Sheet1!$D:$J,2,0)</f>
        <v>MAHARAJAN T</v>
      </c>
      <c r="D1387" t="str">
        <f>IF(E1387="PRODUCTION","DIRECT","INDIRECT")</f>
        <v>INDIRECT</v>
      </c>
      <c r="E1387" t="str">
        <f>VLOOKUP($B1387,[1]Sheet1!$D:$J,3,0)</f>
        <v>OJT</v>
      </c>
      <c r="F1387" t="str">
        <f>VLOOKUP($B1387,[1]Sheet1!$D:$J,3,0)</f>
        <v>OJT</v>
      </c>
      <c r="G1387" t="str">
        <v>CATEGORY I</v>
      </c>
      <c r="H1387">
        <v>8693.12</v>
      </c>
      <c r="I1387">
        <v>7750.340000000001</v>
      </c>
      <c r="J1387">
        <v>467.88</v>
      </c>
      <c r="K1387" s="1">
        <f>SUM(H1387:J1387)</f>
        <v>16911.340000000004</v>
      </c>
      <c r="L1387">
        <v>1950</v>
      </c>
      <c r="M1387">
        <f>ROUNDUP(K1387*3.25%,0)</f>
        <v>550</v>
      </c>
      <c r="N1387">
        <f>IF(G1387="CATEGORY II",38,IF(G1387="CATEGORY III",39,37))*26</f>
        <v>962</v>
      </c>
      <c r="O1387" s="1">
        <f>SUM(K1387:N1387)</f>
        <v>20373.340000000004</v>
      </c>
      <c r="P1387">
        <v>0</v>
      </c>
      <c r="Q1387" s="1">
        <f>P1387+O1387</f>
        <v>20373.340000000004</v>
      </c>
      <c r="S1387" s="1">
        <f>O1387/26</f>
        <v>783.5900000000001</v>
      </c>
      <c r="T1387" s="1">
        <f>K1387/26/8*2</f>
        <v>162.6090384615385</v>
      </c>
    </row>
    <row r="1388">
      <c r="A1388" t="str">
        <f>LEFT(B1388,2)</f>
        <v>IP</v>
      </c>
      <c r="B1388" t="str">
        <v>IPF0070</v>
      </c>
      <c r="C1388" t="str">
        <f>VLOOKUP($B1388,[1]Sheet1!$D:$J,2,0)</f>
        <v>THAVASI M</v>
      </c>
      <c r="D1388" t="str">
        <f>IF(E1388="PRODUCTION","DIRECT","INDIRECT")</f>
        <v>INDIRECT</v>
      </c>
      <c r="E1388" t="str">
        <f>VLOOKUP($B1388,[1]Sheet1!$D:$J,3,0)</f>
        <v>ENGINEERING</v>
      </c>
      <c r="F1388" t="str">
        <f>VLOOKUP($B1388,[1]Sheet1!$D:$J,3,0)</f>
        <v>ENGINEERING</v>
      </c>
      <c r="G1388" t="str">
        <v>CATEGORY I</v>
      </c>
      <c r="H1388">
        <v>8693.12</v>
      </c>
      <c r="I1388">
        <v>7750.340000000001</v>
      </c>
      <c r="J1388">
        <v>467.88</v>
      </c>
      <c r="K1388" s="1">
        <f>SUM(H1388:J1388)</f>
        <v>16911.340000000004</v>
      </c>
      <c r="L1388">
        <v>1950</v>
      </c>
      <c r="M1388">
        <f>ROUNDUP(K1388*3.25%,0)</f>
        <v>550</v>
      </c>
      <c r="N1388">
        <f>IF(G1388="CATEGORY II",38,IF(G1388="CATEGORY III",39,37))*26</f>
        <v>962</v>
      </c>
      <c r="O1388" s="1">
        <f>SUM(K1388:N1388)</f>
        <v>20373.340000000004</v>
      </c>
      <c r="P1388">
        <v>0</v>
      </c>
      <c r="Q1388" s="1">
        <f>P1388+O1388</f>
        <v>20373.340000000004</v>
      </c>
      <c r="S1388" s="1">
        <f>O1388/26</f>
        <v>783.5900000000001</v>
      </c>
      <c r="T1388" s="1">
        <f>K1388/26/8*2</f>
        <v>162.6090384615385</v>
      </c>
    </row>
    <row r="1389">
      <c r="A1389" t="str">
        <f>LEFT(B1389,2)</f>
        <v>IP</v>
      </c>
      <c r="B1389" t="str">
        <v>IPF0071</v>
      </c>
      <c r="C1389" t="str">
        <f>VLOOKUP($B1389,[1]Sheet1!$D:$J,2,0)</f>
        <v>SARAVANAN N</v>
      </c>
      <c r="D1389" t="str">
        <f>IF(E1389="PRODUCTION","DIRECT","INDIRECT")</f>
        <v>INDIRECT</v>
      </c>
      <c r="E1389" t="str">
        <f>VLOOKUP($B1389,[1]Sheet1!$D:$J,3,0)</f>
        <v>OJT</v>
      </c>
      <c r="F1389" t="str">
        <f>VLOOKUP($B1389,[1]Sheet1!$D:$J,3,0)</f>
        <v>OJT</v>
      </c>
      <c r="G1389" t="str">
        <v>CATEGORY I</v>
      </c>
      <c r="H1389">
        <v>8693.12</v>
      </c>
      <c r="I1389">
        <v>7750.340000000001</v>
      </c>
      <c r="J1389">
        <v>467.88</v>
      </c>
      <c r="K1389" s="1">
        <f>SUM(H1389:J1389)</f>
        <v>16911.340000000004</v>
      </c>
      <c r="L1389">
        <v>1950</v>
      </c>
      <c r="M1389">
        <f>ROUNDUP(K1389*3.25%,0)</f>
        <v>550</v>
      </c>
      <c r="N1389">
        <f>IF(G1389="CATEGORY II",38,IF(G1389="CATEGORY III",39,37))*26</f>
        <v>962</v>
      </c>
      <c r="O1389" s="1">
        <f>SUM(K1389:N1389)</f>
        <v>20373.340000000004</v>
      </c>
      <c r="P1389">
        <v>0</v>
      </c>
      <c r="Q1389" s="1">
        <f>P1389+O1389</f>
        <v>20373.340000000004</v>
      </c>
      <c r="S1389" s="1">
        <f>O1389/26</f>
        <v>783.5900000000001</v>
      </c>
      <c r="T1389" s="1">
        <f>K1389/26/8*2</f>
        <v>162.6090384615385</v>
      </c>
    </row>
    <row r="1390">
      <c r="A1390" t="str">
        <f>LEFT(B1390,2)</f>
        <v>IP</v>
      </c>
      <c r="B1390" t="str">
        <v>IPF0072</v>
      </c>
      <c r="C1390" t="str">
        <f>VLOOKUP($B1390,[1]Sheet1!$D:$J,2,0)</f>
        <v>K.R.PRAVEEN KUMAR</v>
      </c>
      <c r="D1390" t="str">
        <f>IF(E1390="PRODUCTION","DIRECT","INDIRECT")</f>
        <v>INDIRECT</v>
      </c>
      <c r="E1390" t="str">
        <f>VLOOKUP($B1390,[1]Sheet1!$D:$J,3,0)</f>
        <v>QUALITY CONTROL</v>
      </c>
      <c r="F1390" t="str">
        <f>VLOOKUP($B1390,[1]Sheet1!$D:$J,3,0)</f>
        <v>QUALITY CONTROL</v>
      </c>
      <c r="G1390" t="str">
        <v>CATEGORY I</v>
      </c>
      <c r="H1390">
        <v>8693.12</v>
      </c>
      <c r="I1390">
        <v>7750.340000000001</v>
      </c>
      <c r="J1390">
        <v>467.88</v>
      </c>
      <c r="K1390" s="1">
        <f>SUM(H1390:J1390)</f>
        <v>16911.340000000004</v>
      </c>
      <c r="L1390">
        <v>1950</v>
      </c>
      <c r="M1390">
        <f>ROUNDUP(K1390*3.25%,0)</f>
        <v>550</v>
      </c>
      <c r="N1390">
        <f>IF(G1390="CATEGORY II",38,IF(G1390="CATEGORY III",39,37))*26</f>
        <v>962</v>
      </c>
      <c r="O1390" s="1">
        <f>SUM(K1390:N1390)</f>
        <v>20373.340000000004</v>
      </c>
      <c r="P1390">
        <v>0</v>
      </c>
      <c r="Q1390" s="1">
        <f>P1390+O1390</f>
        <v>20373.340000000004</v>
      </c>
      <c r="S1390" s="1">
        <f>O1390/26</f>
        <v>783.5900000000001</v>
      </c>
      <c r="T1390" s="1">
        <f>K1390/26/8*2</f>
        <v>162.6090384615385</v>
      </c>
    </row>
    <row r="1391">
      <c r="A1391" t="str">
        <f>LEFT(B1391,2)</f>
        <v>IP</v>
      </c>
      <c r="B1391" t="str">
        <v>IPF0073</v>
      </c>
      <c r="C1391" t="str">
        <f>VLOOKUP($B1391,[1]Sheet1!$D:$J,2,0)</f>
        <v>AJITHMANI S</v>
      </c>
      <c r="D1391" t="str">
        <f>IF(E1391="PRODUCTION","DIRECT","INDIRECT")</f>
        <v>INDIRECT</v>
      </c>
      <c r="E1391" t="str">
        <f>VLOOKUP($B1391,[1]Sheet1!$D:$J,3,0)</f>
        <v>TECHNICAL</v>
      </c>
      <c r="F1391" t="str">
        <f>VLOOKUP($B1391,[1]Sheet1!$D:$J,3,0)</f>
        <v>TECHNICAL</v>
      </c>
      <c r="G1391" t="str">
        <v>CATEGORY I</v>
      </c>
      <c r="H1391">
        <v>8693.12</v>
      </c>
      <c r="I1391">
        <v>7750.340000000001</v>
      </c>
      <c r="J1391">
        <v>467.88</v>
      </c>
      <c r="K1391" s="1">
        <f>SUM(H1391:J1391)</f>
        <v>16911.340000000004</v>
      </c>
      <c r="L1391">
        <v>1950</v>
      </c>
      <c r="M1391">
        <f>ROUNDUP(K1391*3.25%,0)</f>
        <v>550</v>
      </c>
      <c r="N1391">
        <f>IF(G1391="CATEGORY II",38,IF(G1391="CATEGORY III",39,37))*26</f>
        <v>962</v>
      </c>
      <c r="O1391" s="1">
        <f>SUM(K1391:N1391)</f>
        <v>20373.340000000004</v>
      </c>
      <c r="P1391">
        <v>0</v>
      </c>
      <c r="Q1391" s="1">
        <f>P1391+O1391</f>
        <v>20373.340000000004</v>
      </c>
      <c r="S1391" s="1">
        <f>O1391/26</f>
        <v>783.5900000000001</v>
      </c>
      <c r="T1391" s="1">
        <f>K1391/26/8*2</f>
        <v>162.6090384615385</v>
      </c>
    </row>
    <row r="1392">
      <c r="A1392" t="str">
        <f>LEFT(B1392,2)</f>
        <v>KK</v>
      </c>
      <c r="B1392" t="str">
        <v>KK1579</v>
      </c>
      <c r="C1392" t="str">
        <f>VLOOKUP($B1392,[1]Sheet1!$D:$J,2,0)</f>
        <v>ESAKKIRAJA M</v>
      </c>
      <c r="D1392" t="str">
        <f>IF(E1392="PRODUCTION","DIRECT","INDIRECT")</f>
        <v>INDIRECT</v>
      </c>
      <c r="E1392" t="str">
        <f>VLOOKUP($B1392,[1]Sheet1!$D:$J,3,0)</f>
        <v>OJT</v>
      </c>
      <c r="F1392" t="str">
        <f>VLOOKUP($B1392,[1]Sheet1!$D:$J,3,0)</f>
        <v>OJT</v>
      </c>
      <c r="G1392" t="str">
        <v>CATEGORY I</v>
      </c>
      <c r="H1392">
        <v>8693.12</v>
      </c>
      <c r="I1392">
        <v>7750.340000000001</v>
      </c>
      <c r="J1392">
        <v>467.88</v>
      </c>
      <c r="K1392" s="1">
        <f>SUM(H1392:J1392)</f>
        <v>16911.340000000004</v>
      </c>
      <c r="L1392">
        <v>1950</v>
      </c>
      <c r="M1392">
        <f>ROUNDUP(K1392*3.25%,0)</f>
        <v>550</v>
      </c>
      <c r="N1392">
        <f>IF(G1392="CATEGORY II",38,IF(G1392="CATEGORY III",39,37))*26</f>
        <v>962</v>
      </c>
      <c r="O1392" s="1">
        <f>SUM(K1392:N1392)</f>
        <v>20373.340000000004</v>
      </c>
      <c r="P1392">
        <v>0</v>
      </c>
      <c r="Q1392" s="1">
        <f>P1392+O1392</f>
        <v>20373.340000000004</v>
      </c>
      <c r="S1392" s="1">
        <f>O1392/26</f>
        <v>783.5900000000001</v>
      </c>
      <c r="T1392" s="1">
        <f>K1392/26/8*2</f>
        <v>162.6090384615385</v>
      </c>
    </row>
    <row r="1393">
      <c r="A1393" t="str">
        <f>LEFT(B1393,2)</f>
        <v>KK</v>
      </c>
      <c r="B1393" t="str">
        <v>KK1580</v>
      </c>
      <c r="C1393" t="str">
        <f>VLOOKUP($B1393,[1]Sheet1!$D:$J,2,0)</f>
        <v>SELVA NAINAR K</v>
      </c>
      <c r="D1393" t="str">
        <f>IF(E1393="PRODUCTION","DIRECT","INDIRECT")</f>
        <v>INDIRECT</v>
      </c>
      <c r="E1393" t="str">
        <f>VLOOKUP($B1393,[1]Sheet1!$D:$J,3,0)</f>
        <v>ENGINEERING</v>
      </c>
      <c r="F1393" t="str">
        <f>VLOOKUP($B1393,[1]Sheet1!$D:$J,3,0)</f>
        <v>ENGINEERING</v>
      </c>
      <c r="G1393" t="str">
        <v>CATEGORY I</v>
      </c>
      <c r="H1393">
        <v>8693.12</v>
      </c>
      <c r="I1393">
        <v>7750.340000000001</v>
      </c>
      <c r="J1393">
        <v>467.88</v>
      </c>
      <c r="K1393" s="1">
        <f>SUM(H1393:J1393)</f>
        <v>16911.340000000004</v>
      </c>
      <c r="L1393">
        <v>1950</v>
      </c>
      <c r="M1393">
        <f>ROUNDUP(K1393*3.25%,0)</f>
        <v>550</v>
      </c>
      <c r="N1393">
        <f>IF(G1393="CATEGORY II",38,IF(G1393="CATEGORY III",39,37))*26</f>
        <v>962</v>
      </c>
      <c r="O1393" s="1">
        <f>SUM(K1393:N1393)</f>
        <v>20373.340000000004</v>
      </c>
      <c r="P1393">
        <v>0</v>
      </c>
      <c r="Q1393" s="1">
        <f>P1393+O1393</f>
        <v>20373.340000000004</v>
      </c>
      <c r="S1393" s="1">
        <f>O1393/26</f>
        <v>783.5900000000001</v>
      </c>
      <c r="T1393" s="1">
        <f>K1393/26/8*2</f>
        <v>162.6090384615385</v>
      </c>
    </row>
    <row r="1394">
      <c r="A1394" t="str">
        <f>LEFT(B1394,2)</f>
        <v>KK</v>
      </c>
      <c r="B1394" t="str">
        <v>KK1581</v>
      </c>
      <c r="C1394" t="str">
        <f>VLOOKUP($B1394,[1]Sheet1!$D:$J,2,0)</f>
        <v>KARTHICK N</v>
      </c>
      <c r="D1394" t="str">
        <f>IF(E1394="PRODUCTION","DIRECT","INDIRECT")</f>
        <v>INDIRECT</v>
      </c>
      <c r="E1394" t="str">
        <f>VLOOKUP($B1394,[1]Sheet1!$D:$J,3,0)</f>
        <v>OJT</v>
      </c>
      <c r="F1394" t="str">
        <f>VLOOKUP($B1394,[1]Sheet1!$D:$J,3,0)</f>
        <v>OJT</v>
      </c>
      <c r="G1394" t="str">
        <v>CATEGORY I</v>
      </c>
      <c r="H1394">
        <v>8693.12</v>
      </c>
      <c r="I1394">
        <v>7750.340000000001</v>
      </c>
      <c r="J1394">
        <v>467.88</v>
      </c>
      <c r="K1394" s="1">
        <f>SUM(H1394:J1394)</f>
        <v>16911.340000000004</v>
      </c>
      <c r="L1394">
        <v>1950</v>
      </c>
      <c r="M1394">
        <f>ROUNDUP(K1394*3.25%,0)</f>
        <v>550</v>
      </c>
      <c r="N1394">
        <f>IF(G1394="CATEGORY II",38,IF(G1394="CATEGORY III",39,37))*26</f>
        <v>962</v>
      </c>
      <c r="O1394" s="1">
        <f>SUM(K1394:N1394)</f>
        <v>20373.340000000004</v>
      </c>
      <c r="P1394">
        <v>0</v>
      </c>
      <c r="Q1394" s="1">
        <f>P1394+O1394</f>
        <v>20373.340000000004</v>
      </c>
      <c r="S1394" s="1">
        <f>O1394/26</f>
        <v>783.5900000000001</v>
      </c>
      <c r="T1394" s="1">
        <f>K1394/26/8*2</f>
        <v>162.6090384615385</v>
      </c>
    </row>
    <row r="1395">
      <c r="A1395" t="str">
        <f>LEFT(B1395,2)</f>
        <v>KK</v>
      </c>
      <c r="B1395" t="str">
        <v>KK1583</v>
      </c>
      <c r="C1395" t="str">
        <f>VLOOKUP($B1395,[1]Sheet1!$D:$J,2,0)</f>
        <v xml:space="preserve">RAMESH S </v>
      </c>
      <c r="D1395" t="str">
        <f>IF(E1395="PRODUCTION","DIRECT","INDIRECT")</f>
        <v>INDIRECT</v>
      </c>
      <c r="E1395" t="str">
        <f>VLOOKUP($B1395,[1]Sheet1!$D:$J,3,0)</f>
        <v>OJT</v>
      </c>
      <c r="F1395" t="str">
        <f>VLOOKUP($B1395,[1]Sheet1!$D:$J,3,0)</f>
        <v>OJT</v>
      </c>
      <c r="G1395" t="str">
        <v>CATEGORY I</v>
      </c>
      <c r="H1395">
        <v>8693.12</v>
      </c>
      <c r="I1395">
        <v>7750.340000000001</v>
      </c>
      <c r="J1395">
        <v>467.88</v>
      </c>
      <c r="K1395" s="1">
        <f>SUM(H1395:J1395)</f>
        <v>16911.340000000004</v>
      </c>
      <c r="L1395">
        <v>1950</v>
      </c>
      <c r="M1395">
        <f>ROUNDUP(K1395*3.25%,0)</f>
        <v>550</v>
      </c>
      <c r="N1395">
        <f>IF(G1395="CATEGORY II",38,IF(G1395="CATEGORY III",39,37))*26</f>
        <v>962</v>
      </c>
      <c r="O1395" s="1">
        <f>SUM(K1395:N1395)</f>
        <v>20373.340000000004</v>
      </c>
      <c r="P1395">
        <v>0</v>
      </c>
      <c r="Q1395" s="1">
        <f>P1395+O1395</f>
        <v>20373.340000000004</v>
      </c>
      <c r="S1395" s="1">
        <f>O1395/26</f>
        <v>783.5900000000001</v>
      </c>
      <c r="T1395" s="1">
        <f>K1395/26/8*2</f>
        <v>162.6090384615385</v>
      </c>
    </row>
    <row r="1396">
      <c r="A1396" t="str">
        <f>LEFT(B1396,2)</f>
        <v>KK</v>
      </c>
      <c r="B1396" t="str">
        <v>KK1584</v>
      </c>
      <c r="C1396" t="str">
        <f>VLOOKUP($B1396,[1]Sheet1!$D:$J,2,0)</f>
        <v>CHANDRAN UDHAYASURIYAN</v>
      </c>
      <c r="D1396" t="str">
        <f>IF(E1396="PRODUCTION","DIRECT","INDIRECT")</f>
        <v>DIRECT</v>
      </c>
      <c r="E1396" t="str">
        <f>VLOOKUP($B1396,[1]Sheet1!$D:$J,3,0)</f>
        <v>PRODUCTION</v>
      </c>
      <c r="F1396" t="str">
        <f>VLOOKUP($B1396,[1]Sheet1!$D:$J,3,0)</f>
        <v>PRODUCTION</v>
      </c>
      <c r="G1396" t="str">
        <v>CATEGORY I</v>
      </c>
      <c r="H1396">
        <v>8693.12</v>
      </c>
      <c r="I1396">
        <v>7750.340000000001</v>
      </c>
      <c r="J1396">
        <v>467.88</v>
      </c>
      <c r="K1396" s="1">
        <f>SUM(H1396:J1396)</f>
        <v>16911.340000000004</v>
      </c>
      <c r="L1396">
        <v>1950</v>
      </c>
      <c r="M1396">
        <f>ROUNDUP(K1396*3.25%,0)</f>
        <v>550</v>
      </c>
      <c r="N1396">
        <f>IF(G1396="CATEGORY II",38,IF(G1396="CATEGORY III",39,37))*26</f>
        <v>962</v>
      </c>
      <c r="O1396" s="1">
        <f>SUM(K1396:N1396)</f>
        <v>20373.340000000004</v>
      </c>
      <c r="P1396">
        <v>0</v>
      </c>
      <c r="Q1396" s="1">
        <f>P1396+O1396</f>
        <v>20373.340000000004</v>
      </c>
      <c r="S1396" s="1">
        <f>O1396/26</f>
        <v>783.5900000000001</v>
      </c>
      <c r="T1396" s="1">
        <f>K1396/26/8*2</f>
        <v>162.6090384615385</v>
      </c>
    </row>
    <row r="1397">
      <c r="A1397" t="str">
        <f>LEFT(B1397,2)</f>
        <v>KK</v>
      </c>
      <c r="B1397" t="str">
        <v>KK1585</v>
      </c>
      <c r="C1397" t="str">
        <f>VLOOKUP($B1397,[1]Sheet1!$D:$J,2,0)</f>
        <v>MANGAL HEMBROM</v>
      </c>
      <c r="D1397" t="str">
        <f>IF(E1397="PRODUCTION","DIRECT","INDIRECT")</f>
        <v>INDIRECT</v>
      </c>
      <c r="E1397" t="str">
        <f>VLOOKUP($B1397,[1]Sheet1!$D:$J,3,0)</f>
        <v>OJT</v>
      </c>
      <c r="F1397" t="str">
        <f>VLOOKUP($B1397,[1]Sheet1!$D:$J,3,0)</f>
        <v>OJT</v>
      </c>
      <c r="G1397" t="str">
        <v>CATEGORY I</v>
      </c>
      <c r="H1397">
        <v>8693.12</v>
      </c>
      <c r="I1397">
        <v>7750.340000000001</v>
      </c>
      <c r="J1397">
        <v>467.88</v>
      </c>
      <c r="K1397" s="1">
        <f>SUM(H1397:J1397)</f>
        <v>16911.340000000004</v>
      </c>
      <c r="L1397">
        <v>1950</v>
      </c>
      <c r="M1397">
        <f>ROUNDUP(K1397*3.25%,0)</f>
        <v>550</v>
      </c>
      <c r="N1397">
        <f>IF(G1397="CATEGORY II",38,IF(G1397="CATEGORY III",39,37))*26</f>
        <v>962</v>
      </c>
      <c r="O1397" s="1">
        <f>SUM(K1397:N1397)</f>
        <v>20373.340000000004</v>
      </c>
      <c r="P1397">
        <v>0</v>
      </c>
      <c r="Q1397" s="1">
        <f>P1397+O1397</f>
        <v>20373.340000000004</v>
      </c>
      <c r="S1397" s="1">
        <f>O1397/26</f>
        <v>783.5900000000001</v>
      </c>
      <c r="T1397" s="1">
        <f>K1397/26/8*2</f>
        <v>162.6090384615385</v>
      </c>
    </row>
    <row r="1398">
      <c r="A1398" t="str">
        <f>LEFT(B1398,2)</f>
        <v>PK</v>
      </c>
      <c r="B1398" t="str">
        <v>PK1745</v>
      </c>
      <c r="C1398" t="str">
        <f>VLOOKUP($B1398,[1]Sheet1!$D:$J,2,0)</f>
        <v>PUNAMALAI M</v>
      </c>
      <c r="D1398" t="str">
        <f>IF(E1398="PRODUCTION","DIRECT","INDIRECT")</f>
        <v>INDIRECT</v>
      </c>
      <c r="E1398" t="str">
        <f>VLOOKUP($B1398,[1]Sheet1!$D:$J,3,0)</f>
        <v>OJT</v>
      </c>
      <c r="F1398" t="str">
        <f>VLOOKUP($B1398,[1]Sheet1!$D:$J,3,0)</f>
        <v>OJT</v>
      </c>
      <c r="G1398" t="str">
        <v>CATEGORY I</v>
      </c>
      <c r="H1398">
        <v>8693.12</v>
      </c>
      <c r="I1398">
        <v>7750.340000000001</v>
      </c>
      <c r="J1398">
        <v>467.88</v>
      </c>
      <c r="K1398" s="1">
        <f>SUM(H1398:J1398)</f>
        <v>16911.340000000004</v>
      </c>
      <c r="L1398">
        <v>1950</v>
      </c>
      <c r="M1398">
        <f>ROUNDUP(K1398*3.25%,0)</f>
        <v>550</v>
      </c>
      <c r="N1398">
        <f>IF(G1398="CATEGORY II",38,IF(G1398="CATEGORY III",39,37))*26</f>
        <v>962</v>
      </c>
      <c r="O1398" s="1">
        <f>SUM(K1398:N1398)</f>
        <v>20373.340000000004</v>
      </c>
      <c r="P1398">
        <v>0</v>
      </c>
      <c r="Q1398" s="1">
        <f>P1398+O1398</f>
        <v>20373.340000000004</v>
      </c>
      <c r="S1398" s="1">
        <f>O1398/26</f>
        <v>783.5900000000001</v>
      </c>
      <c r="T1398" s="1">
        <f>K1398/26/8*2</f>
        <v>162.6090384615385</v>
      </c>
    </row>
    <row r="1399">
      <c r="A1399" t="str">
        <f>LEFT(B1399,2)</f>
        <v>PK</v>
      </c>
      <c r="B1399" t="str">
        <v>PK1746</v>
      </c>
      <c r="C1399" t="str">
        <f>VLOOKUP($B1399,[1]Sheet1!$D:$J,2,0)</f>
        <v>SAM JEBASING</v>
      </c>
      <c r="D1399" t="str">
        <f>IF(E1399="PRODUCTION","DIRECT","INDIRECT")</f>
        <v>INDIRECT</v>
      </c>
      <c r="E1399" t="str">
        <f>VLOOKUP($B1399,[1]Sheet1!$D:$J,3,0)</f>
        <v>OJT</v>
      </c>
      <c r="F1399" t="str">
        <f>VLOOKUP($B1399,[1]Sheet1!$D:$J,3,0)</f>
        <v>OJT</v>
      </c>
      <c r="G1399" t="str">
        <v>CATEGORY I</v>
      </c>
      <c r="H1399">
        <v>8693.12</v>
      </c>
      <c r="I1399">
        <v>7750.340000000001</v>
      </c>
      <c r="J1399">
        <v>467.88</v>
      </c>
      <c r="K1399" s="1">
        <f>SUM(H1399:J1399)</f>
        <v>16911.340000000004</v>
      </c>
      <c r="L1399">
        <v>1950</v>
      </c>
      <c r="M1399">
        <f>ROUNDUP(K1399*3.25%,0)</f>
        <v>550</v>
      </c>
      <c r="N1399">
        <f>IF(G1399="CATEGORY II",38,IF(G1399="CATEGORY III",39,37))*26</f>
        <v>962</v>
      </c>
      <c r="O1399" s="1">
        <f>SUM(K1399:N1399)</f>
        <v>20373.340000000004</v>
      </c>
      <c r="P1399">
        <v>0</v>
      </c>
      <c r="Q1399" s="1">
        <f>P1399+O1399</f>
        <v>20373.340000000004</v>
      </c>
      <c r="S1399" s="1">
        <f>O1399/26</f>
        <v>783.5900000000001</v>
      </c>
      <c r="T1399" s="1">
        <f>K1399/26/8*2</f>
        <v>162.6090384615385</v>
      </c>
    </row>
    <row r="1400">
      <c r="A1400" t="str">
        <f>LEFT(B1400,2)</f>
        <v>PK</v>
      </c>
      <c r="B1400" t="str">
        <v>PK1747</v>
      </c>
      <c r="C1400" t="str">
        <f>VLOOKUP($B1400,[1]Sheet1!$D:$J,2,0)</f>
        <v>GANESAN J</v>
      </c>
      <c r="D1400" t="str">
        <f>IF(E1400="PRODUCTION","DIRECT","INDIRECT")</f>
        <v>INDIRECT</v>
      </c>
      <c r="E1400" t="str">
        <f>VLOOKUP($B1400,[1]Sheet1!$D:$J,3,0)</f>
        <v>OJT</v>
      </c>
      <c r="F1400" t="str">
        <f>VLOOKUP($B1400,[1]Sheet1!$D:$J,3,0)</f>
        <v>OJT</v>
      </c>
      <c r="G1400" t="str">
        <v>CATEGORY I</v>
      </c>
      <c r="H1400">
        <v>8693.12</v>
      </c>
      <c r="I1400">
        <v>7750.340000000001</v>
      </c>
      <c r="J1400">
        <v>467.88</v>
      </c>
      <c r="K1400" s="1">
        <f>SUM(H1400:J1400)</f>
        <v>16911.340000000004</v>
      </c>
      <c r="L1400">
        <v>1950</v>
      </c>
      <c r="M1400">
        <f>ROUNDUP(K1400*3.25%,0)</f>
        <v>550</v>
      </c>
      <c r="N1400">
        <f>IF(G1400="CATEGORY II",38,IF(G1400="CATEGORY III",39,37))*26</f>
        <v>962</v>
      </c>
      <c r="O1400" s="1">
        <f>SUM(K1400:N1400)</f>
        <v>20373.340000000004</v>
      </c>
      <c r="P1400">
        <v>0</v>
      </c>
      <c r="Q1400" s="1">
        <f>P1400+O1400</f>
        <v>20373.340000000004</v>
      </c>
      <c r="S1400" s="1">
        <f>O1400/26</f>
        <v>783.5900000000001</v>
      </c>
      <c r="T1400" s="1">
        <f>K1400/26/8*2</f>
        <v>162.6090384615385</v>
      </c>
    </row>
    <row r="1401">
      <c r="A1401" t="str">
        <f>LEFT(B1401,2)</f>
        <v>PK</v>
      </c>
      <c r="B1401" t="str">
        <v>PK1748</v>
      </c>
      <c r="C1401" t="str">
        <f>VLOOKUP($B1401,[1]Sheet1!$D:$J,2,0)</f>
        <v>THANIYEL P</v>
      </c>
      <c r="D1401" t="str">
        <f>IF(E1401="PRODUCTION","DIRECT","INDIRECT")</f>
        <v>INDIRECT</v>
      </c>
      <c r="E1401" t="str">
        <f>VLOOKUP($B1401,[1]Sheet1!$D:$J,3,0)</f>
        <v>ENGINEERING</v>
      </c>
      <c r="F1401" t="str">
        <f>VLOOKUP($B1401,[1]Sheet1!$D:$J,3,0)</f>
        <v>ENGINEERING</v>
      </c>
      <c r="G1401" t="str">
        <v>CATEGORY I</v>
      </c>
      <c r="H1401">
        <v>8693.12</v>
      </c>
      <c r="I1401">
        <v>7750.340000000001</v>
      </c>
      <c r="J1401">
        <v>467.88</v>
      </c>
      <c r="K1401" s="1">
        <f>SUM(H1401:J1401)</f>
        <v>16911.340000000004</v>
      </c>
      <c r="L1401">
        <v>1950</v>
      </c>
      <c r="M1401">
        <f>ROUNDUP(K1401*3.25%,0)</f>
        <v>550</v>
      </c>
      <c r="N1401">
        <f>IF(G1401="CATEGORY II",38,IF(G1401="CATEGORY III",39,37))*26</f>
        <v>962</v>
      </c>
      <c r="O1401" s="1">
        <f>SUM(K1401:N1401)</f>
        <v>20373.340000000004</v>
      </c>
      <c r="P1401">
        <v>0</v>
      </c>
      <c r="Q1401" s="1">
        <f>P1401+O1401</f>
        <v>20373.340000000004</v>
      </c>
      <c r="S1401" s="1">
        <f>O1401/26</f>
        <v>783.5900000000001</v>
      </c>
      <c r="T1401" s="1">
        <f>K1401/26/8*2</f>
        <v>162.6090384615385</v>
      </c>
    </row>
    <row r="1402">
      <c r="A1402" t="str">
        <f>LEFT(B1402,2)</f>
        <v>PK</v>
      </c>
      <c r="B1402" t="str">
        <v>PK1749</v>
      </c>
      <c r="C1402" t="str">
        <f>VLOOKUP($B1402,[1]Sheet1!$D:$J,2,0)</f>
        <v>MUTHUMANI J</v>
      </c>
      <c r="D1402" t="str">
        <f>IF(E1402="PRODUCTION","DIRECT","INDIRECT")</f>
        <v>INDIRECT</v>
      </c>
      <c r="E1402" t="str">
        <f>VLOOKUP($B1402,[1]Sheet1!$D:$J,3,0)</f>
        <v>TECHNICAL</v>
      </c>
      <c r="F1402" t="str">
        <f>VLOOKUP($B1402,[1]Sheet1!$D:$J,3,0)</f>
        <v>TECHNICAL</v>
      </c>
      <c r="G1402" t="str">
        <v>CATEGORY I</v>
      </c>
      <c r="H1402">
        <v>8693.12</v>
      </c>
      <c r="I1402">
        <v>7750.340000000001</v>
      </c>
      <c r="J1402">
        <v>467.88</v>
      </c>
      <c r="K1402" s="1">
        <f>SUM(H1402:J1402)</f>
        <v>16911.340000000004</v>
      </c>
      <c r="L1402">
        <v>1950</v>
      </c>
      <c r="M1402">
        <f>ROUNDUP(K1402*3.25%,0)</f>
        <v>550</v>
      </c>
      <c r="N1402">
        <f>IF(G1402="CATEGORY II",38,IF(G1402="CATEGORY III",39,37))*26</f>
        <v>962</v>
      </c>
      <c r="O1402" s="1">
        <f>SUM(K1402:N1402)</f>
        <v>20373.340000000004</v>
      </c>
      <c r="P1402">
        <v>0</v>
      </c>
      <c r="Q1402" s="1">
        <f>P1402+O1402</f>
        <v>20373.340000000004</v>
      </c>
      <c r="S1402" s="1">
        <f>O1402/26</f>
        <v>783.5900000000001</v>
      </c>
      <c r="T1402" s="1">
        <f>K1402/26/8*2</f>
        <v>162.6090384615385</v>
      </c>
    </row>
    <row r="1403">
      <c r="A1403" t="str">
        <f>LEFT(B1403,2)</f>
        <v>PK</v>
      </c>
      <c r="B1403" t="str">
        <v>PK1750</v>
      </c>
      <c r="C1403" t="str">
        <f>VLOOKUP($B1403,[1]Sheet1!$D:$J,2,0)</f>
        <v>ESAKKI RAJA P</v>
      </c>
      <c r="D1403" t="str">
        <f>IF(E1403="PRODUCTION","DIRECT","INDIRECT")</f>
        <v>INDIRECT</v>
      </c>
      <c r="E1403" t="str">
        <f>VLOOKUP($B1403,[1]Sheet1!$D:$J,3,0)</f>
        <v>ENGINEERING</v>
      </c>
      <c r="F1403" t="str">
        <f>VLOOKUP($B1403,[1]Sheet1!$D:$J,3,0)</f>
        <v>ENGINEERING</v>
      </c>
      <c r="G1403" t="str">
        <v>CATEGORY I</v>
      </c>
      <c r="H1403">
        <v>8693.12</v>
      </c>
      <c r="I1403">
        <v>7750.340000000001</v>
      </c>
      <c r="J1403">
        <v>467.88</v>
      </c>
      <c r="K1403" s="1">
        <f>SUM(H1403:J1403)</f>
        <v>16911.340000000004</v>
      </c>
      <c r="L1403">
        <v>1950</v>
      </c>
      <c r="M1403">
        <f>ROUNDUP(K1403*3.25%,0)</f>
        <v>550</v>
      </c>
      <c r="N1403">
        <f>IF(G1403="CATEGORY II",38,IF(G1403="CATEGORY III",39,37))*26</f>
        <v>962</v>
      </c>
      <c r="O1403" s="1">
        <f>SUM(K1403:N1403)</f>
        <v>20373.340000000004</v>
      </c>
      <c r="P1403">
        <v>0</v>
      </c>
      <c r="Q1403" s="1">
        <f>P1403+O1403</f>
        <v>20373.340000000004</v>
      </c>
      <c r="S1403" s="1">
        <f>O1403/26</f>
        <v>783.5900000000001</v>
      </c>
      <c r="T1403" s="1">
        <f>K1403/26/8*2</f>
        <v>162.6090384615385</v>
      </c>
    </row>
    <row r="1404">
      <c r="A1404" t="str">
        <f>LEFT(B1404,2)</f>
        <v>PK</v>
      </c>
      <c r="B1404" t="str">
        <v>PK1751</v>
      </c>
      <c r="C1404" t="str">
        <f>VLOOKUP($B1404,[1]Sheet1!$D:$J,2,0)</f>
        <v>ESAKKI THAVASI M</v>
      </c>
      <c r="D1404" t="str">
        <f>IF(E1404="PRODUCTION","DIRECT","INDIRECT")</f>
        <v>INDIRECT</v>
      </c>
      <c r="E1404" t="str">
        <f>VLOOKUP($B1404,[1]Sheet1!$D:$J,3,0)</f>
        <v>ENGINEERING</v>
      </c>
      <c r="F1404" t="str">
        <f>VLOOKUP($B1404,[1]Sheet1!$D:$J,3,0)</f>
        <v>ENGINEERING</v>
      </c>
      <c r="G1404" t="str">
        <v>CATEGORY I</v>
      </c>
      <c r="H1404">
        <v>8693.12</v>
      </c>
      <c r="I1404">
        <v>7750.340000000001</v>
      </c>
      <c r="J1404">
        <v>467.88</v>
      </c>
      <c r="K1404" s="1">
        <f>SUM(H1404:J1404)</f>
        <v>16911.340000000004</v>
      </c>
      <c r="L1404">
        <v>1950</v>
      </c>
      <c r="M1404">
        <f>ROUNDUP(K1404*3.25%,0)</f>
        <v>550</v>
      </c>
      <c r="N1404">
        <f>IF(G1404="CATEGORY II",38,IF(G1404="CATEGORY III",39,37))*26</f>
        <v>962</v>
      </c>
      <c r="O1404" s="1">
        <f>SUM(K1404:N1404)</f>
        <v>20373.340000000004</v>
      </c>
      <c r="P1404">
        <v>0</v>
      </c>
      <c r="Q1404" s="1">
        <f>P1404+O1404</f>
        <v>20373.340000000004</v>
      </c>
      <c r="S1404" s="1">
        <f>O1404/26</f>
        <v>783.5900000000001</v>
      </c>
      <c r="T1404" s="1">
        <f>K1404/26/8*2</f>
        <v>162.6090384615385</v>
      </c>
    </row>
    <row r="1405">
      <c r="A1405" t="str">
        <f>LEFT(B1405,2)</f>
        <v>PK</v>
      </c>
      <c r="B1405" t="str">
        <v>PK1752</v>
      </c>
      <c r="C1405" t="str">
        <f>VLOOKUP($B1405,[1]Sheet1!$D:$J,2,0)</f>
        <v>PRAKASH S</v>
      </c>
      <c r="D1405" t="str">
        <f>IF(E1405="PRODUCTION","DIRECT","INDIRECT")</f>
        <v>INDIRECT</v>
      </c>
      <c r="E1405" t="str">
        <f>VLOOKUP($B1405,[1]Sheet1!$D:$J,3,0)</f>
        <v>OJT</v>
      </c>
      <c r="F1405" t="str">
        <f>VLOOKUP($B1405,[1]Sheet1!$D:$J,3,0)</f>
        <v>OJT</v>
      </c>
      <c r="G1405" t="str">
        <v>CATEGORY I</v>
      </c>
      <c r="H1405">
        <v>8693.12</v>
      </c>
      <c r="I1405">
        <v>7750.340000000001</v>
      </c>
      <c r="J1405">
        <v>467.88</v>
      </c>
      <c r="K1405" s="1">
        <f>SUM(H1405:J1405)</f>
        <v>16911.340000000004</v>
      </c>
      <c r="L1405">
        <v>1950</v>
      </c>
      <c r="M1405">
        <f>ROUNDUP(K1405*3.25%,0)</f>
        <v>550</v>
      </c>
      <c r="N1405">
        <f>IF(G1405="CATEGORY II",38,IF(G1405="CATEGORY III",39,37))*26</f>
        <v>962</v>
      </c>
      <c r="O1405" s="1">
        <f>SUM(K1405:N1405)</f>
        <v>20373.340000000004</v>
      </c>
      <c r="P1405">
        <v>0</v>
      </c>
      <c r="Q1405" s="1">
        <f>P1405+O1405</f>
        <v>20373.340000000004</v>
      </c>
      <c r="S1405" s="1">
        <f>O1405/26</f>
        <v>783.5900000000001</v>
      </c>
      <c r="T1405" s="1">
        <f>K1405/26/8*2</f>
        <v>162.6090384615385</v>
      </c>
    </row>
    <row r="1406">
      <c r="A1406" t="str">
        <f>LEFT(B1406,2)</f>
        <v>PK</v>
      </c>
      <c r="B1406" t="str">
        <v>PK1753</v>
      </c>
      <c r="C1406" t="str">
        <f>VLOOKUP($B1406,[1]Sheet1!$D:$J,2,0)</f>
        <v>VARATHARAJ SANGEERSON S</v>
      </c>
      <c r="D1406" t="str">
        <f>IF(E1406="PRODUCTION","DIRECT","INDIRECT")</f>
        <v>INDIRECT</v>
      </c>
      <c r="E1406" t="str">
        <f>VLOOKUP($B1406,[1]Sheet1!$D:$J,3,0)</f>
        <v>OJT</v>
      </c>
      <c r="F1406" t="str">
        <f>VLOOKUP($B1406,[1]Sheet1!$D:$J,3,0)</f>
        <v>OJT</v>
      </c>
      <c r="G1406" t="str">
        <v>CATEGORY I</v>
      </c>
      <c r="H1406">
        <v>8693.12</v>
      </c>
      <c r="I1406">
        <v>7750.340000000001</v>
      </c>
      <c r="J1406">
        <v>467.88</v>
      </c>
      <c r="K1406" s="1">
        <f>SUM(H1406:J1406)</f>
        <v>16911.340000000004</v>
      </c>
      <c r="L1406">
        <v>1950</v>
      </c>
      <c r="M1406">
        <f>ROUNDUP(K1406*3.25%,0)</f>
        <v>550</v>
      </c>
      <c r="N1406">
        <f>IF(G1406="CATEGORY II",38,IF(G1406="CATEGORY III",39,37))*26</f>
        <v>962</v>
      </c>
      <c r="O1406" s="1">
        <f>SUM(K1406:N1406)</f>
        <v>20373.340000000004</v>
      </c>
      <c r="P1406">
        <v>0</v>
      </c>
      <c r="Q1406" s="1">
        <f>P1406+O1406</f>
        <v>20373.340000000004</v>
      </c>
      <c r="S1406" s="1">
        <f>O1406/26</f>
        <v>783.5900000000001</v>
      </c>
      <c r="T1406" s="1">
        <f>K1406/26/8*2</f>
        <v>162.6090384615385</v>
      </c>
    </row>
    <row r="1407">
      <c r="A1407" t="str">
        <f>LEFT(B1407,2)</f>
        <v>PK</v>
      </c>
      <c r="B1407" t="str">
        <v>PK1754</v>
      </c>
      <c r="C1407" t="str">
        <f>VLOOKUP($B1407,[1]Sheet1!$D:$J,2,0)</f>
        <v>KARTHIKEYAN M</v>
      </c>
      <c r="D1407" t="str">
        <f>IF(E1407="PRODUCTION","DIRECT","INDIRECT")</f>
        <v>INDIRECT</v>
      </c>
      <c r="E1407" t="str">
        <f>VLOOKUP($B1407,[1]Sheet1!$D:$J,3,0)</f>
        <v>OJT</v>
      </c>
      <c r="F1407" t="str">
        <f>VLOOKUP($B1407,[1]Sheet1!$D:$J,3,0)</f>
        <v>OJT</v>
      </c>
      <c r="G1407" t="str">
        <v>CATEGORY I</v>
      </c>
      <c r="H1407">
        <v>8693.12</v>
      </c>
      <c r="I1407">
        <v>7750.340000000001</v>
      </c>
      <c r="J1407">
        <v>467.88</v>
      </c>
      <c r="K1407" s="1">
        <f>SUM(H1407:J1407)</f>
        <v>16911.340000000004</v>
      </c>
      <c r="L1407">
        <v>1950</v>
      </c>
      <c r="M1407">
        <f>ROUNDUP(K1407*3.25%,0)</f>
        <v>550</v>
      </c>
      <c r="N1407">
        <f>IF(G1407="CATEGORY II",38,IF(G1407="CATEGORY III",39,37))*26</f>
        <v>962</v>
      </c>
      <c r="O1407" s="1">
        <f>SUM(K1407:N1407)</f>
        <v>20373.340000000004</v>
      </c>
      <c r="P1407">
        <v>0</v>
      </c>
      <c r="Q1407" s="1">
        <f>P1407+O1407</f>
        <v>20373.340000000004</v>
      </c>
      <c r="S1407" s="1">
        <f>O1407/26</f>
        <v>783.5900000000001</v>
      </c>
      <c r="T1407" s="1">
        <f>K1407/26/8*2</f>
        <v>162.6090384615385</v>
      </c>
    </row>
    <row r="1408">
      <c r="A1408" t="str">
        <f>LEFT(B1408,2)</f>
        <v>PK</v>
      </c>
      <c r="B1408" t="str">
        <v>PK1755</v>
      </c>
      <c r="C1408" t="str">
        <f>VLOOKUP($B1408,[1]Sheet1!$D:$J,2,0)</f>
        <v xml:space="preserve">DANIEL RAJ J </v>
      </c>
      <c r="D1408" t="str">
        <f>IF(E1408="PRODUCTION","DIRECT","INDIRECT")</f>
        <v>INDIRECT</v>
      </c>
      <c r="E1408" t="str">
        <f>VLOOKUP($B1408,[1]Sheet1!$D:$J,3,0)</f>
        <v>OJT</v>
      </c>
      <c r="F1408" t="str">
        <f>VLOOKUP($B1408,[1]Sheet1!$D:$J,3,0)</f>
        <v>OJT</v>
      </c>
      <c r="G1408" t="str">
        <v>CATEGORY I</v>
      </c>
      <c r="H1408">
        <v>8693.12</v>
      </c>
      <c r="I1408">
        <v>7750.340000000001</v>
      </c>
      <c r="J1408">
        <v>467.88</v>
      </c>
      <c r="K1408" s="1">
        <f>SUM(H1408:J1408)</f>
        <v>16911.340000000004</v>
      </c>
      <c r="L1408">
        <v>1950</v>
      </c>
      <c r="M1408">
        <f>ROUNDUP(K1408*3.25%,0)</f>
        <v>550</v>
      </c>
      <c r="N1408">
        <f>IF(G1408="CATEGORY II",38,IF(G1408="CATEGORY III",39,37))*26</f>
        <v>962</v>
      </c>
      <c r="O1408" s="1">
        <f>SUM(K1408:N1408)</f>
        <v>20373.340000000004</v>
      </c>
      <c r="P1408">
        <v>0</v>
      </c>
      <c r="Q1408" s="1">
        <f>P1408+O1408</f>
        <v>20373.340000000004</v>
      </c>
      <c r="S1408" s="1">
        <f>O1408/26</f>
        <v>783.5900000000001</v>
      </c>
      <c r="T1408" s="1">
        <f>K1408/26/8*2</f>
        <v>162.6090384615385</v>
      </c>
    </row>
    <row r="1409">
      <c r="A1409" t="str">
        <f>LEFT(B1409,2)</f>
        <v>PK</v>
      </c>
      <c r="B1409" t="str">
        <v>PK1756</v>
      </c>
      <c r="C1409" t="str">
        <f>VLOOKUP($B1409,[1]Sheet1!$D:$J,2,0)</f>
        <v>PATHIRAKALI M</v>
      </c>
      <c r="D1409" t="str">
        <f>IF(E1409="PRODUCTION","DIRECT","INDIRECT")</f>
        <v>INDIRECT</v>
      </c>
      <c r="E1409" t="str">
        <f>VLOOKUP($B1409,[1]Sheet1!$D:$J,3,0)</f>
        <v>OJT</v>
      </c>
      <c r="F1409" t="str">
        <f>VLOOKUP($B1409,[1]Sheet1!$D:$J,3,0)</f>
        <v>OJT</v>
      </c>
      <c r="G1409" t="str">
        <v>CATEGORY I</v>
      </c>
      <c r="H1409">
        <v>8693.12</v>
      </c>
      <c r="I1409">
        <v>7750.340000000001</v>
      </c>
      <c r="J1409">
        <v>467.88</v>
      </c>
      <c r="K1409" s="1">
        <f>SUM(H1409:J1409)</f>
        <v>16911.340000000004</v>
      </c>
      <c r="L1409">
        <v>1950</v>
      </c>
      <c r="M1409">
        <f>ROUNDUP(K1409*3.25%,0)</f>
        <v>550</v>
      </c>
      <c r="N1409">
        <f>IF(G1409="CATEGORY II",38,IF(G1409="CATEGORY III",39,37))*26</f>
        <v>962</v>
      </c>
      <c r="O1409" s="1">
        <f>SUM(K1409:N1409)</f>
        <v>20373.340000000004</v>
      </c>
      <c r="P1409">
        <v>0</v>
      </c>
      <c r="Q1409" s="1">
        <f>P1409+O1409</f>
        <v>20373.340000000004</v>
      </c>
      <c r="S1409" s="1">
        <f>O1409/26</f>
        <v>783.5900000000001</v>
      </c>
      <c r="T1409" s="1">
        <f>K1409/26/8*2</f>
        <v>162.6090384615385</v>
      </c>
    </row>
    <row r="1410">
      <c r="A1410" t="str">
        <f>LEFT(B1410,2)</f>
        <v>PK</v>
      </c>
      <c r="B1410" t="str">
        <v>PK1757</v>
      </c>
      <c r="C1410" t="str">
        <f>VLOOKUP($B1410,[1]Sheet1!$D:$J,2,0)</f>
        <v>CHELLADURAI PANDIAN</v>
      </c>
      <c r="D1410" t="str">
        <f>IF(E1410="PRODUCTION","DIRECT","INDIRECT")</f>
        <v>INDIRECT</v>
      </c>
      <c r="E1410" t="str">
        <f>VLOOKUP($B1410,[1]Sheet1!$D:$J,3,0)</f>
        <v>OJT</v>
      </c>
      <c r="F1410" t="str">
        <f>VLOOKUP($B1410,[1]Sheet1!$D:$J,3,0)</f>
        <v>OJT</v>
      </c>
      <c r="G1410" t="str">
        <v>CATEGORY I</v>
      </c>
      <c r="H1410">
        <v>8693.12</v>
      </c>
      <c r="I1410">
        <v>7750.340000000001</v>
      </c>
      <c r="J1410">
        <v>467.88</v>
      </c>
      <c r="K1410" s="1">
        <f>SUM(H1410:J1410)</f>
        <v>16911.340000000004</v>
      </c>
      <c r="L1410">
        <v>1950</v>
      </c>
      <c r="M1410">
        <f>ROUNDUP(K1410*3.25%,0)</f>
        <v>550</v>
      </c>
      <c r="N1410">
        <f>IF(G1410="CATEGORY II",38,IF(G1410="CATEGORY III",39,37))*26</f>
        <v>962</v>
      </c>
      <c r="O1410" s="1">
        <f>SUM(K1410:N1410)</f>
        <v>20373.340000000004</v>
      </c>
      <c r="P1410">
        <v>0</v>
      </c>
      <c r="Q1410" s="1">
        <f>P1410+O1410</f>
        <v>20373.340000000004</v>
      </c>
      <c r="S1410" s="1">
        <f>O1410/26</f>
        <v>783.5900000000001</v>
      </c>
      <c r="T1410" s="1">
        <f>K1410/26/8*2</f>
        <v>162.6090384615385</v>
      </c>
    </row>
    <row r="1411">
      <c r="A1411" t="str">
        <f>LEFT(B1411,2)</f>
        <v>PK</v>
      </c>
      <c r="B1411" t="str">
        <v>PK1758</v>
      </c>
      <c r="C1411" t="str">
        <f>VLOOKUP($B1411,[1]Sheet1!$D:$J,2,0)</f>
        <v>KLANZE RAI</v>
      </c>
      <c r="D1411" t="str">
        <f>IF(E1411="PRODUCTION","DIRECT","INDIRECT")</f>
        <v>INDIRECT</v>
      </c>
      <c r="E1411" t="str">
        <f>VLOOKUP($B1411,[1]Sheet1!$D:$J,3,0)</f>
        <v xml:space="preserve">OJT </v>
      </c>
      <c r="F1411" t="str">
        <f>VLOOKUP($B1411,[1]Sheet1!$D:$J,3,0)</f>
        <v xml:space="preserve">OJT </v>
      </c>
      <c r="G1411" t="str">
        <v>CATEGORY I</v>
      </c>
      <c r="H1411">
        <v>8693.12</v>
      </c>
      <c r="I1411">
        <v>7750.340000000001</v>
      </c>
      <c r="J1411">
        <v>467.88</v>
      </c>
      <c r="K1411" s="1">
        <f>SUM(H1411:J1411)</f>
        <v>16911.340000000004</v>
      </c>
      <c r="L1411">
        <v>1950</v>
      </c>
      <c r="M1411">
        <f>ROUNDUP(K1411*3.25%,0)</f>
        <v>550</v>
      </c>
      <c r="N1411">
        <f>IF(G1411="CATEGORY II",38,IF(G1411="CATEGORY III",39,37))*26</f>
        <v>962</v>
      </c>
      <c r="O1411" s="1">
        <f>SUM(K1411:N1411)</f>
        <v>20373.340000000004</v>
      </c>
      <c r="P1411">
        <v>0</v>
      </c>
      <c r="Q1411" s="1">
        <f>P1411+O1411</f>
        <v>20373.340000000004</v>
      </c>
      <c r="S1411" s="1">
        <f>O1411/26</f>
        <v>783.5900000000001</v>
      </c>
      <c r="T1411" s="1">
        <f>K1411/26/8*2</f>
        <v>162.6090384615385</v>
      </c>
    </row>
    <row r="1412">
      <c r="A1412" t="str">
        <f>LEFT(B1412,2)</f>
        <v>SK</v>
      </c>
      <c r="B1412" t="str">
        <v>SK3828</v>
      </c>
      <c r="C1412" t="str">
        <f>VLOOKUP($B1412,[1]Sheet1!$D:$J,2,0)</f>
        <v xml:space="preserve">VISHAL KUMAR </v>
      </c>
      <c r="D1412" t="str">
        <f>IF(E1412="PRODUCTION","DIRECT","INDIRECT")</f>
        <v>INDIRECT</v>
      </c>
      <c r="E1412" t="str">
        <f>VLOOKUP($B1412,[1]Sheet1!$D:$J,3,0)</f>
        <v>OJT</v>
      </c>
      <c r="F1412" t="str">
        <f>VLOOKUP($B1412,[1]Sheet1!$D:$J,3,0)</f>
        <v>OJT</v>
      </c>
      <c r="G1412" t="str">
        <v>CATEGORY I</v>
      </c>
      <c r="H1412">
        <v>8693.12</v>
      </c>
      <c r="I1412">
        <v>7750.340000000001</v>
      </c>
      <c r="J1412">
        <v>467.88</v>
      </c>
      <c r="K1412" s="1">
        <f>SUM(H1412:J1412)</f>
        <v>16911.340000000004</v>
      </c>
      <c r="L1412">
        <v>1950</v>
      </c>
      <c r="M1412">
        <f>ROUNDUP(K1412*3.25%,0)</f>
        <v>550</v>
      </c>
      <c r="N1412">
        <f>IF(G1412="CATEGORY II",38,IF(G1412="CATEGORY III",39,37))*26</f>
        <v>962</v>
      </c>
      <c r="O1412" s="1">
        <f>SUM(K1412:N1412)</f>
        <v>20373.340000000004</v>
      </c>
      <c r="P1412">
        <v>0</v>
      </c>
      <c r="Q1412" s="1">
        <f>P1412+O1412</f>
        <v>20373.340000000004</v>
      </c>
      <c r="S1412" s="1">
        <f>O1412/26</f>
        <v>783.5900000000001</v>
      </c>
      <c r="T1412" s="1">
        <f>K1412/26/8*2</f>
        <v>162.6090384615385</v>
      </c>
    </row>
    <row r="1413">
      <c r="A1413" t="str">
        <f>LEFT(B1413,2)</f>
        <v>SK</v>
      </c>
      <c r="B1413" t="str">
        <v>SK3829</v>
      </c>
      <c r="C1413" t="str">
        <f>VLOOKUP($B1413,[1]Sheet1!$D:$J,2,0)</f>
        <v>NATARAJAN M</v>
      </c>
      <c r="D1413" t="str">
        <f>IF(E1413="PRODUCTION","DIRECT","INDIRECT")</f>
        <v>INDIRECT</v>
      </c>
      <c r="E1413" t="str">
        <f>VLOOKUP($B1413,[1]Sheet1!$D:$J,3,0)</f>
        <v>OJT</v>
      </c>
      <c r="F1413" t="str">
        <f>VLOOKUP($B1413,[1]Sheet1!$D:$J,3,0)</f>
        <v>OJT</v>
      </c>
      <c r="G1413" t="str">
        <v>CATEGORY I</v>
      </c>
      <c r="H1413">
        <v>8693.12</v>
      </c>
      <c r="I1413">
        <v>7750.340000000001</v>
      </c>
      <c r="J1413">
        <v>467.88</v>
      </c>
      <c r="K1413" s="1">
        <f>SUM(H1413:J1413)</f>
        <v>16911.340000000004</v>
      </c>
      <c r="L1413">
        <v>1950</v>
      </c>
      <c r="M1413">
        <f>ROUNDUP(K1413*3.25%,0)</f>
        <v>550</v>
      </c>
      <c r="N1413">
        <f>IF(G1413="CATEGORY II",38,IF(G1413="CATEGORY III",39,37))*26</f>
        <v>962</v>
      </c>
      <c r="O1413" s="1">
        <f>SUM(K1413:N1413)</f>
        <v>20373.340000000004</v>
      </c>
      <c r="P1413">
        <v>0</v>
      </c>
      <c r="Q1413" s="1">
        <f>P1413+O1413</f>
        <v>20373.340000000004</v>
      </c>
      <c r="S1413" s="1">
        <f>O1413/26</f>
        <v>783.5900000000001</v>
      </c>
      <c r="T1413" s="1">
        <f>K1413/26/8*2</f>
        <v>162.6090384615385</v>
      </c>
    </row>
    <row r="1414">
      <c r="A1414" t="str">
        <f>LEFT(B1414,2)</f>
        <v>SK</v>
      </c>
      <c r="B1414" t="str">
        <v>SK3830</v>
      </c>
      <c r="C1414" t="str">
        <f>VLOOKUP($B1414,[1]Sheet1!$D:$J,2,0)</f>
        <v>SUNDARRAJ R</v>
      </c>
      <c r="D1414" t="str">
        <f>IF(E1414="PRODUCTION","DIRECT","INDIRECT")</f>
        <v>INDIRECT</v>
      </c>
      <c r="E1414" t="str">
        <f>VLOOKUP($B1414,[1]Sheet1!$D:$J,3,0)</f>
        <v>ENGINEERING</v>
      </c>
      <c r="F1414" t="str">
        <f>VLOOKUP($B1414,[1]Sheet1!$D:$J,3,0)</f>
        <v>ENGINEERING</v>
      </c>
      <c r="G1414" t="str">
        <v>CATEGORY I</v>
      </c>
      <c r="H1414">
        <v>8693.12</v>
      </c>
      <c r="I1414">
        <v>7750.340000000001</v>
      </c>
      <c r="J1414">
        <v>467.88</v>
      </c>
      <c r="K1414" s="1">
        <f>SUM(H1414:J1414)</f>
        <v>16911.340000000004</v>
      </c>
      <c r="L1414">
        <v>1950</v>
      </c>
      <c r="M1414">
        <f>ROUNDUP(K1414*3.25%,0)</f>
        <v>550</v>
      </c>
      <c r="N1414">
        <f>IF(G1414="CATEGORY II",38,IF(G1414="CATEGORY III",39,37))*26</f>
        <v>962</v>
      </c>
      <c r="O1414" s="1">
        <f>SUM(K1414:N1414)</f>
        <v>20373.340000000004</v>
      </c>
      <c r="P1414">
        <v>0</v>
      </c>
      <c r="Q1414" s="1">
        <f>P1414+O1414</f>
        <v>20373.340000000004</v>
      </c>
      <c r="S1414" s="1">
        <f>O1414/26</f>
        <v>783.5900000000001</v>
      </c>
      <c r="T1414" s="1">
        <f>K1414/26/8*2</f>
        <v>162.6090384615385</v>
      </c>
    </row>
    <row r="1415">
      <c r="A1415" t="str">
        <f>LEFT(B1415,2)</f>
        <v>SK</v>
      </c>
      <c r="B1415" t="str">
        <v>SK3831</v>
      </c>
      <c r="C1415" t="str">
        <f>VLOOKUP($B1415,[1]Sheet1!$D:$J,2,0)</f>
        <v>PEPSEELAN SEENU M</v>
      </c>
      <c r="D1415" t="str">
        <f>IF(E1415="PRODUCTION","DIRECT","INDIRECT")</f>
        <v>INDIRECT</v>
      </c>
      <c r="E1415" t="str">
        <f>VLOOKUP($B1415,[1]Sheet1!$D:$J,3,0)</f>
        <v>ENGINEERING</v>
      </c>
      <c r="F1415" t="str">
        <f>VLOOKUP($B1415,[1]Sheet1!$D:$J,3,0)</f>
        <v>ENGINEERING</v>
      </c>
      <c r="G1415" t="str">
        <v>CATEGORY I</v>
      </c>
      <c r="H1415">
        <v>8693.12</v>
      </c>
      <c r="I1415">
        <v>7750.340000000001</v>
      </c>
      <c r="J1415">
        <v>467.88</v>
      </c>
      <c r="K1415" s="1">
        <f>SUM(H1415:J1415)</f>
        <v>16911.340000000004</v>
      </c>
      <c r="L1415">
        <v>1950</v>
      </c>
      <c r="M1415">
        <f>ROUNDUP(K1415*3.25%,0)</f>
        <v>550</v>
      </c>
      <c r="N1415">
        <f>IF(G1415="CATEGORY II",38,IF(G1415="CATEGORY III",39,37))*26</f>
        <v>962</v>
      </c>
      <c r="O1415" s="1">
        <f>SUM(K1415:N1415)</f>
        <v>20373.340000000004</v>
      </c>
      <c r="P1415">
        <v>0</v>
      </c>
      <c r="Q1415" s="1">
        <f>P1415+O1415</f>
        <v>20373.340000000004</v>
      </c>
      <c r="S1415" s="1">
        <f>O1415/26</f>
        <v>783.5900000000001</v>
      </c>
      <c r="T1415" s="1">
        <f>K1415/26/8*2</f>
        <v>162.6090384615385</v>
      </c>
    </row>
    <row r="1416">
      <c r="A1416" t="str">
        <f>LEFT(B1416,2)</f>
        <v>SK</v>
      </c>
      <c r="B1416" t="str">
        <v>SK3832</v>
      </c>
      <c r="C1416" t="str">
        <f>VLOOKUP($B1416,[1]Sheet1!$D:$J,2,0)</f>
        <v>BALAMURUGAN K</v>
      </c>
      <c r="D1416" t="str">
        <f>IF(E1416="PRODUCTION","DIRECT","INDIRECT")</f>
        <v>INDIRECT</v>
      </c>
      <c r="E1416" t="str">
        <f>VLOOKUP($B1416,[1]Sheet1!$D:$J,3,0)</f>
        <v>OJT</v>
      </c>
      <c r="F1416" t="str">
        <f>VLOOKUP($B1416,[1]Sheet1!$D:$J,3,0)</f>
        <v>OJT</v>
      </c>
      <c r="G1416" t="str">
        <v>CATEGORY I</v>
      </c>
      <c r="H1416">
        <v>8693.12</v>
      </c>
      <c r="I1416">
        <v>7750.340000000001</v>
      </c>
      <c r="J1416">
        <v>467.88</v>
      </c>
      <c r="K1416" s="1">
        <f>SUM(H1416:J1416)</f>
        <v>16911.340000000004</v>
      </c>
      <c r="L1416">
        <v>1950</v>
      </c>
      <c r="M1416">
        <f>ROUNDUP(K1416*3.25%,0)</f>
        <v>550</v>
      </c>
      <c r="N1416">
        <f>IF(G1416="CATEGORY II",38,IF(G1416="CATEGORY III",39,37))*26</f>
        <v>962</v>
      </c>
      <c r="O1416" s="1">
        <f>SUM(K1416:N1416)</f>
        <v>20373.340000000004</v>
      </c>
      <c r="P1416">
        <v>0</v>
      </c>
      <c r="Q1416" s="1">
        <f>P1416+O1416</f>
        <v>20373.340000000004</v>
      </c>
      <c r="S1416" s="1">
        <f>O1416/26</f>
        <v>783.5900000000001</v>
      </c>
      <c r="T1416" s="1">
        <f>K1416/26/8*2</f>
        <v>162.6090384615385</v>
      </c>
    </row>
    <row r="1417">
      <c r="A1417" t="str">
        <f>LEFT(B1417,2)</f>
        <v>SK</v>
      </c>
      <c r="B1417" t="str">
        <v>SK3834</v>
      </c>
      <c r="C1417" t="str">
        <f>VLOOKUP($B1417,[1]Sheet1!$D:$J,2,0)</f>
        <v>MURUGAN V</v>
      </c>
      <c r="D1417" t="str">
        <f>IF(E1417="PRODUCTION","DIRECT","INDIRECT")</f>
        <v>INDIRECT</v>
      </c>
      <c r="E1417" t="str">
        <f>VLOOKUP($B1417,[1]Sheet1!$D:$J,3,0)</f>
        <v>OJT</v>
      </c>
      <c r="F1417" t="str">
        <f>VLOOKUP($B1417,[1]Sheet1!$D:$J,3,0)</f>
        <v>OJT</v>
      </c>
      <c r="G1417" t="str">
        <v>CATEGORY I</v>
      </c>
      <c r="H1417">
        <v>8693.12</v>
      </c>
      <c r="I1417">
        <v>7750.340000000001</v>
      </c>
      <c r="J1417">
        <v>467.88</v>
      </c>
      <c r="K1417" s="1">
        <f>SUM(H1417:J1417)</f>
        <v>16911.340000000004</v>
      </c>
      <c r="L1417">
        <v>1950</v>
      </c>
      <c r="M1417">
        <f>ROUNDUP(K1417*3.25%,0)</f>
        <v>550</v>
      </c>
      <c r="N1417">
        <f>IF(G1417="CATEGORY II",38,IF(G1417="CATEGORY III",39,37))*26</f>
        <v>962</v>
      </c>
      <c r="O1417" s="1">
        <f>SUM(K1417:N1417)</f>
        <v>20373.340000000004</v>
      </c>
      <c r="P1417">
        <v>0</v>
      </c>
      <c r="Q1417" s="1">
        <f>P1417+O1417</f>
        <v>20373.340000000004</v>
      </c>
      <c r="S1417" s="1">
        <f>O1417/26</f>
        <v>783.5900000000001</v>
      </c>
      <c r="T1417" s="1">
        <f>K1417/26/8*2</f>
        <v>162.6090384615385</v>
      </c>
    </row>
    <row r="1418">
      <c r="A1418" t="str">
        <f>LEFT(B1418,2)</f>
        <v>SK</v>
      </c>
      <c r="B1418" t="str">
        <v>SK3835</v>
      </c>
      <c r="C1418" t="str">
        <f>VLOOKUP($B1418,[1]Sheet1!$D:$J,2,0)</f>
        <v>SHAHIL VIJAY</v>
      </c>
      <c r="D1418" t="str">
        <f>IF(E1418="PRODUCTION","DIRECT","INDIRECT")</f>
        <v>DIRECT</v>
      </c>
      <c r="E1418" t="str">
        <f>VLOOKUP($B1418,[1]Sheet1!$D:$J,3,0)</f>
        <v>PRODUCTION</v>
      </c>
      <c r="F1418" t="str">
        <f>VLOOKUP($B1418,[1]Sheet1!$D:$J,3,0)</f>
        <v>PRODUCTION</v>
      </c>
      <c r="G1418" t="str">
        <v>CATEGORY I</v>
      </c>
      <c r="H1418">
        <v>8693.12</v>
      </c>
      <c r="I1418">
        <v>7750.340000000001</v>
      </c>
      <c r="J1418">
        <v>467.88</v>
      </c>
      <c r="K1418" s="1">
        <f>SUM(H1418:J1418)</f>
        <v>16911.340000000004</v>
      </c>
      <c r="L1418">
        <v>1950</v>
      </c>
      <c r="M1418">
        <f>ROUNDUP(K1418*3.25%,0)</f>
        <v>550</v>
      </c>
      <c r="N1418">
        <f>IF(G1418="CATEGORY II",38,IF(G1418="CATEGORY III",39,37))*26</f>
        <v>962</v>
      </c>
      <c r="O1418" s="1">
        <f>SUM(K1418:N1418)</f>
        <v>20373.340000000004</v>
      </c>
      <c r="P1418">
        <v>0</v>
      </c>
      <c r="Q1418" s="1">
        <f>P1418+O1418</f>
        <v>20373.340000000004</v>
      </c>
      <c r="S1418" s="1">
        <f>O1418/26</f>
        <v>783.5900000000001</v>
      </c>
      <c r="T1418" s="1">
        <f>K1418/26/8*2</f>
        <v>162.6090384615385</v>
      </c>
    </row>
    <row r="1419">
      <c r="A1419" t="str">
        <f>LEFT(B1419,2)</f>
        <v>SK</v>
      </c>
      <c r="B1419" t="str">
        <v>SK3836</v>
      </c>
      <c r="C1419" t="str">
        <f>VLOOKUP($B1419,[1]Sheet1!$D:$J,2,0)</f>
        <v>HARIHARA SUMAN THANAVEL</v>
      </c>
      <c r="D1419" t="str">
        <f>IF(E1419="PRODUCTION","DIRECT","INDIRECT")</f>
        <v>INDIRECT</v>
      </c>
      <c r="E1419" t="str">
        <f>VLOOKUP($B1419,[1]Sheet1!$D:$J,3,0)</f>
        <v>OJT</v>
      </c>
      <c r="F1419" t="str">
        <f>VLOOKUP($B1419,[1]Sheet1!$D:$J,3,0)</f>
        <v>OJT</v>
      </c>
      <c r="G1419" t="str">
        <v>CATEGORY I</v>
      </c>
      <c r="H1419">
        <v>8693.12</v>
      </c>
      <c r="I1419">
        <v>7750.340000000001</v>
      </c>
      <c r="J1419">
        <v>467.88</v>
      </c>
      <c r="K1419" s="1">
        <f>SUM(H1419:J1419)</f>
        <v>16911.340000000004</v>
      </c>
      <c r="L1419">
        <v>1950</v>
      </c>
      <c r="M1419">
        <f>ROUNDUP(K1419*3.25%,0)</f>
        <v>550</v>
      </c>
      <c r="N1419">
        <f>IF(G1419="CATEGORY II",38,IF(G1419="CATEGORY III",39,37))*26</f>
        <v>962</v>
      </c>
      <c r="O1419" s="1">
        <f>SUM(K1419:N1419)</f>
        <v>20373.340000000004</v>
      </c>
      <c r="P1419">
        <v>0</v>
      </c>
      <c r="Q1419" s="1">
        <f>P1419+O1419</f>
        <v>20373.340000000004</v>
      </c>
      <c r="S1419" s="1">
        <f>O1419/26</f>
        <v>783.5900000000001</v>
      </c>
      <c r="T1419" s="1">
        <f>K1419/26/8*2</f>
        <v>162.6090384615385</v>
      </c>
    </row>
    <row r="1420">
      <c r="A1420" t="str">
        <f>LEFT(B1420,2)</f>
        <v>SK</v>
      </c>
      <c r="B1420" t="str">
        <v>SK3837</v>
      </c>
      <c r="C1420" t="str">
        <f>VLOOKUP($B1420,[1]Sheet1!$D:$J,2,0)</f>
        <v>ESAKKI RAJA G</v>
      </c>
      <c r="D1420" t="str">
        <f>IF(E1420="PRODUCTION","DIRECT","INDIRECT")</f>
        <v>INDIRECT</v>
      </c>
      <c r="E1420" t="str">
        <f>VLOOKUP($B1420,[1]Sheet1!$D:$J,3,0)</f>
        <v>ENGINEERING</v>
      </c>
      <c r="F1420" t="str">
        <f>VLOOKUP($B1420,[1]Sheet1!$D:$J,3,0)</f>
        <v>ENGINEERING</v>
      </c>
      <c r="G1420" t="str">
        <v>CATEGORY I</v>
      </c>
      <c r="H1420">
        <v>8693.12</v>
      </c>
      <c r="I1420">
        <v>7750.340000000001</v>
      </c>
      <c r="J1420">
        <v>467.88</v>
      </c>
      <c r="K1420" s="1">
        <f>SUM(H1420:J1420)</f>
        <v>16911.340000000004</v>
      </c>
      <c r="L1420">
        <v>1950</v>
      </c>
      <c r="M1420">
        <f>ROUNDUP(K1420*3.25%,0)</f>
        <v>550</v>
      </c>
      <c r="N1420">
        <f>IF(G1420="CATEGORY II",38,IF(G1420="CATEGORY III",39,37))*26</f>
        <v>962</v>
      </c>
      <c r="O1420" s="1">
        <f>SUM(K1420:N1420)</f>
        <v>20373.340000000004</v>
      </c>
      <c r="P1420">
        <v>0</v>
      </c>
      <c r="Q1420" s="1">
        <f>P1420+O1420</f>
        <v>20373.340000000004</v>
      </c>
      <c r="S1420" s="1">
        <f>O1420/26</f>
        <v>783.5900000000001</v>
      </c>
      <c r="T1420" s="1">
        <f>K1420/26/8*2</f>
        <v>162.6090384615385</v>
      </c>
    </row>
    <row r="1421">
      <c r="A1421" t="str">
        <f>LEFT(B1421,2)</f>
        <v>SK</v>
      </c>
      <c r="B1421" t="str">
        <v>SK3838</v>
      </c>
      <c r="C1421" t="str">
        <f>VLOOKUP($B1421,[1]Sheet1!$D:$J,2,0)</f>
        <v>MANSHARAM BARASKAR</v>
      </c>
      <c r="D1421" t="str">
        <f>IF(E1421="PRODUCTION","DIRECT","INDIRECT")</f>
        <v>DIRECT</v>
      </c>
      <c r="E1421" t="str">
        <f>VLOOKUP($B1421,[1]Sheet1!$D:$J,3,0)</f>
        <v>PRODUCTION</v>
      </c>
      <c r="F1421" t="str">
        <f>VLOOKUP($B1421,[1]Sheet1!$D:$J,3,0)</f>
        <v>PRODUCTION</v>
      </c>
      <c r="G1421" t="str">
        <v>CATEGORY I</v>
      </c>
      <c r="H1421">
        <v>8693.12</v>
      </c>
      <c r="I1421">
        <v>7750.340000000001</v>
      </c>
      <c r="J1421">
        <v>467.88</v>
      </c>
      <c r="K1421" s="1">
        <f>SUM(H1421:J1421)</f>
        <v>16911.340000000004</v>
      </c>
      <c r="L1421">
        <v>1950</v>
      </c>
      <c r="M1421">
        <f>ROUNDUP(K1421*3.25%,0)</f>
        <v>550</v>
      </c>
      <c r="N1421">
        <f>IF(G1421="CATEGORY II",38,IF(G1421="CATEGORY III",39,37))*26</f>
        <v>962</v>
      </c>
      <c r="O1421" s="1">
        <f>SUM(K1421:N1421)</f>
        <v>20373.340000000004</v>
      </c>
      <c r="P1421">
        <v>0</v>
      </c>
      <c r="Q1421" s="1">
        <f>P1421+O1421</f>
        <v>20373.340000000004</v>
      </c>
      <c r="S1421" s="1">
        <f>O1421/26</f>
        <v>783.5900000000001</v>
      </c>
      <c r="T1421" s="1">
        <f>K1421/26/8*2</f>
        <v>162.6090384615385</v>
      </c>
    </row>
    <row r="1422">
      <c r="A1422" t="str">
        <f>LEFT(B1422,2)</f>
        <v>SK</v>
      </c>
      <c r="B1422" t="str">
        <v>SK3839</v>
      </c>
      <c r="C1422" t="str">
        <f>VLOOKUP($B1422,[1]Sheet1!$D:$J,2,0)</f>
        <v>ITULAL EVANE</v>
      </c>
      <c r="D1422" t="str">
        <f>IF(E1422="PRODUCTION","DIRECT","INDIRECT")</f>
        <v>DIRECT</v>
      </c>
      <c r="E1422" t="str">
        <f>VLOOKUP($B1422,[1]Sheet1!$D:$J,3,0)</f>
        <v>PRODUCTION</v>
      </c>
      <c r="F1422" t="str">
        <f>VLOOKUP($B1422,[1]Sheet1!$D:$J,3,0)</f>
        <v>PRODUCTION</v>
      </c>
      <c r="G1422" t="str">
        <v>CATEGORY I</v>
      </c>
      <c r="H1422">
        <v>8693.12</v>
      </c>
      <c r="I1422">
        <v>7750.340000000001</v>
      </c>
      <c r="J1422">
        <v>467.88</v>
      </c>
      <c r="K1422" s="1">
        <f>SUM(H1422:J1422)</f>
        <v>16911.340000000004</v>
      </c>
      <c r="L1422">
        <v>1950</v>
      </c>
      <c r="M1422">
        <f>ROUNDUP(K1422*3.25%,0)</f>
        <v>550</v>
      </c>
      <c r="N1422">
        <f>IF(G1422="CATEGORY II",38,IF(G1422="CATEGORY III",39,37))*26</f>
        <v>962</v>
      </c>
      <c r="O1422" s="1">
        <f>SUM(K1422:N1422)</f>
        <v>20373.340000000004</v>
      </c>
      <c r="P1422">
        <v>0</v>
      </c>
      <c r="Q1422" s="1">
        <f>P1422+O1422</f>
        <v>20373.340000000004</v>
      </c>
      <c r="S1422" s="1">
        <f>O1422/26</f>
        <v>783.5900000000001</v>
      </c>
      <c r="T1422" s="1">
        <f>K1422/26/8*2</f>
        <v>162.6090384615385</v>
      </c>
    </row>
    <row r="1423">
      <c r="A1423" t="str">
        <f>LEFT(B1423,2)</f>
        <v>SR</v>
      </c>
      <c r="B1423" t="str">
        <v>SR0516</v>
      </c>
      <c r="C1423" t="str">
        <f>VLOOKUP($B1423,[1]Sheet1!$D:$J,2,0)</f>
        <v>BAISEL S</v>
      </c>
      <c r="D1423" t="str">
        <f>IF(E1423="PRODUCTION","DIRECT","INDIRECT")</f>
        <v>DIRECT</v>
      </c>
      <c r="E1423" t="str">
        <f>VLOOKUP($B1423,[1]Sheet1!$D:$J,3,0)</f>
        <v>PRODUCTION</v>
      </c>
      <c r="F1423" t="str">
        <f>VLOOKUP($B1423,[1]Sheet1!$D:$J,3,0)</f>
        <v>PRODUCTION</v>
      </c>
      <c r="G1423" t="str">
        <v>CATEGORY I</v>
      </c>
      <c r="H1423">
        <v>8693.12</v>
      </c>
      <c r="I1423">
        <v>7750.340000000001</v>
      </c>
      <c r="J1423">
        <v>467.88</v>
      </c>
      <c r="K1423" s="1">
        <f>SUM(H1423:J1423)</f>
        <v>16911.340000000004</v>
      </c>
      <c r="L1423">
        <v>1950</v>
      </c>
      <c r="M1423">
        <f>ROUNDUP(K1423*3.25%,0)</f>
        <v>550</v>
      </c>
      <c r="N1423">
        <f>IF(G1423="CATEGORY II",38,IF(G1423="CATEGORY III",39,37))*26</f>
        <v>962</v>
      </c>
      <c r="O1423" s="1">
        <f>SUM(K1423:N1423)</f>
        <v>20373.340000000004</v>
      </c>
      <c r="P1423">
        <v>0</v>
      </c>
      <c r="Q1423" s="1">
        <f>P1423+O1423</f>
        <v>20373.340000000004</v>
      </c>
      <c r="S1423" s="1">
        <f>O1423/26</f>
        <v>783.5900000000001</v>
      </c>
      <c r="T1423" s="1">
        <f>K1423/26/8*2</f>
        <v>162.6090384615385</v>
      </c>
    </row>
    <row r="1424">
      <c r="A1424" t="str">
        <f>LEFT(B1424,2)</f>
        <v>SR</v>
      </c>
      <c r="B1424" t="str">
        <v>SR1236</v>
      </c>
      <c r="C1424" t="str">
        <f>VLOOKUP($B1424,[1]Sheet1!$D:$J,2,0)</f>
        <v>LAKSHMI KANTH MURUGAN</v>
      </c>
      <c r="D1424" t="str">
        <f>IF(E1424="PRODUCTION","DIRECT","INDIRECT")</f>
        <v>DIRECT</v>
      </c>
      <c r="E1424" t="str">
        <f>VLOOKUP($B1424,[1]Sheet1!$D:$J,3,0)</f>
        <v>PRODUCTION</v>
      </c>
      <c r="F1424" t="str">
        <f>VLOOKUP($B1424,[1]Sheet1!$D:$J,3,0)</f>
        <v>PRODUCTION</v>
      </c>
      <c r="G1424" t="str">
        <v>CATEGORY I</v>
      </c>
      <c r="H1424">
        <v>8693.12</v>
      </c>
      <c r="I1424">
        <v>7750.340000000001</v>
      </c>
      <c r="J1424">
        <v>467.88</v>
      </c>
      <c r="K1424" s="1">
        <f>SUM(H1424:J1424)</f>
        <v>16911.340000000004</v>
      </c>
      <c r="L1424">
        <v>1950</v>
      </c>
      <c r="M1424">
        <f>ROUNDUP(K1424*3.25%,0)</f>
        <v>550</v>
      </c>
      <c r="N1424">
        <f>IF(G1424="CATEGORY II",38,IF(G1424="CATEGORY III",39,37))*26</f>
        <v>962</v>
      </c>
      <c r="O1424" s="1">
        <f>SUM(K1424:N1424)</f>
        <v>20373.340000000004</v>
      </c>
      <c r="P1424">
        <v>0</v>
      </c>
      <c r="Q1424" s="1">
        <f>P1424+O1424</f>
        <v>20373.340000000004</v>
      </c>
      <c r="S1424" s="1">
        <f>O1424/26</f>
        <v>783.5900000000001</v>
      </c>
      <c r="T1424" s="1">
        <f>K1424/26/8*2</f>
        <v>162.6090384615385</v>
      </c>
    </row>
    <row r="1425">
      <c r="A1425" t="str">
        <f>LEFT(B1425,2)</f>
        <v>SR</v>
      </c>
      <c r="B1425" t="str">
        <v>SR1237</v>
      </c>
      <c r="C1425" t="str">
        <f>VLOOKUP($B1425,[1]Sheet1!$D:$J,2,0)</f>
        <v>LAKSHMI KANTH MURUGAN</v>
      </c>
      <c r="D1425" t="str">
        <f>IF(E1425="PRODUCTION","DIRECT","INDIRECT")</f>
        <v>DIRECT</v>
      </c>
      <c r="E1425" t="str">
        <f>VLOOKUP($B1425,[1]Sheet1!$D:$J,3,0)</f>
        <v>PRODUCTION</v>
      </c>
      <c r="F1425" t="str">
        <f>VLOOKUP($B1425,[1]Sheet1!$D:$J,3,0)</f>
        <v>PRODUCTION</v>
      </c>
      <c r="G1425" t="str">
        <v>CATEGORY I</v>
      </c>
      <c r="H1425">
        <v>8693.12</v>
      </c>
      <c r="I1425">
        <v>7750.340000000001</v>
      </c>
      <c r="J1425">
        <v>467.88</v>
      </c>
      <c r="K1425" s="1">
        <f>SUM(H1425:J1425)</f>
        <v>16911.340000000004</v>
      </c>
      <c r="L1425">
        <v>1950</v>
      </c>
      <c r="M1425">
        <f>ROUNDUP(K1425*3.25%,0)</f>
        <v>550</v>
      </c>
      <c r="N1425">
        <f>IF(G1425="CATEGORY II",38,IF(G1425="CATEGORY III",39,37))*26</f>
        <v>962</v>
      </c>
      <c r="O1425" s="1">
        <f>SUM(K1425:N1425)</f>
        <v>20373.340000000004</v>
      </c>
      <c r="P1425">
        <v>0</v>
      </c>
      <c r="Q1425" s="1">
        <f>P1425+O1425</f>
        <v>20373.340000000004</v>
      </c>
      <c r="S1425" s="1">
        <f>O1425/26</f>
        <v>783.5900000000001</v>
      </c>
      <c r="T1425" s="1">
        <f>K1425/26/8*2</f>
        <v>162.6090384615385</v>
      </c>
    </row>
    <row r="1426">
      <c r="A1426" t="str">
        <f>LEFT(B1426,2)</f>
        <v>SR</v>
      </c>
      <c r="B1426" t="str">
        <v>SR1609</v>
      </c>
      <c r="C1426" t="str">
        <f>VLOOKUP($B1426,[1]Sheet1!$D:$J,2,0)</f>
        <v>MANOKAR M</v>
      </c>
      <c r="D1426" t="str">
        <f>IF(E1426="PRODUCTION","DIRECT","INDIRECT")</f>
        <v>INDIRECT</v>
      </c>
      <c r="E1426" t="str">
        <f>VLOOKUP($B1426,[1]Sheet1!$D:$J,3,0)</f>
        <v>ADMIN</v>
      </c>
      <c r="F1426" t="str">
        <f>VLOOKUP($B1426,[1]Sheet1!$D:$J,3,0)</f>
        <v>ADMIN</v>
      </c>
      <c r="G1426" t="str">
        <v>CATEGORY I</v>
      </c>
      <c r="H1426">
        <v>8693.12</v>
      </c>
      <c r="I1426">
        <v>7750.340000000001</v>
      </c>
      <c r="J1426">
        <v>467.88</v>
      </c>
      <c r="K1426" s="1">
        <f>SUM(H1426:J1426)</f>
        <v>16911.340000000004</v>
      </c>
      <c r="L1426">
        <v>1950</v>
      </c>
      <c r="M1426">
        <f>ROUNDUP(K1426*3.25%,0)</f>
        <v>550</v>
      </c>
      <c r="N1426">
        <f>IF(G1426="CATEGORY II",38,IF(G1426="CATEGORY III",39,37))*26</f>
        <v>962</v>
      </c>
      <c r="O1426" s="1">
        <f>SUM(K1426:N1426)</f>
        <v>20373.340000000004</v>
      </c>
      <c r="P1426">
        <v>0</v>
      </c>
      <c r="Q1426" s="1">
        <f>P1426+O1426</f>
        <v>20373.340000000004</v>
      </c>
      <c r="S1426" s="1">
        <f>O1426/26</f>
        <v>783.5900000000001</v>
      </c>
      <c r="T1426" s="1">
        <f>K1426/26/8*2</f>
        <v>162.6090384615385</v>
      </c>
    </row>
    <row r="1427">
      <c r="A1427" t="str">
        <f>LEFT(B1427,2)</f>
        <v>SR</v>
      </c>
      <c r="B1427" t="str">
        <v>SR1610</v>
      </c>
      <c r="C1427" t="str">
        <f>VLOOKUP($B1427,[1]Sheet1!$D:$J,2,0)</f>
        <v>ESSAI SENTHILMURUGAN</v>
      </c>
      <c r="D1427" t="str">
        <f>IF(E1427="PRODUCTION","DIRECT","INDIRECT")</f>
        <v>INDIRECT</v>
      </c>
      <c r="E1427" t="str">
        <f>VLOOKUP($B1427,[1]Sheet1!$D:$J,3,0)</f>
        <v>ENGINEERING</v>
      </c>
      <c r="F1427" t="str">
        <f>VLOOKUP($B1427,[1]Sheet1!$D:$J,3,0)</f>
        <v>ENGINEERING</v>
      </c>
      <c r="G1427" t="str">
        <v>CATEGORY I</v>
      </c>
      <c r="H1427">
        <v>8693.12</v>
      </c>
      <c r="I1427">
        <v>7750.340000000001</v>
      </c>
      <c r="J1427">
        <v>467.88</v>
      </c>
      <c r="K1427" s="1">
        <f>SUM(H1427:J1427)</f>
        <v>16911.340000000004</v>
      </c>
      <c r="L1427">
        <v>1950</v>
      </c>
      <c r="M1427">
        <f>ROUNDUP(K1427*3.25%,0)</f>
        <v>550</v>
      </c>
      <c r="N1427">
        <f>IF(G1427="CATEGORY II",38,IF(G1427="CATEGORY III",39,37))*26</f>
        <v>962</v>
      </c>
      <c r="O1427" s="1">
        <f>SUM(K1427:N1427)</f>
        <v>20373.340000000004</v>
      </c>
      <c r="P1427">
        <v>0</v>
      </c>
      <c r="Q1427" s="1">
        <f>P1427+O1427</f>
        <v>20373.340000000004</v>
      </c>
      <c r="S1427" s="1">
        <f>O1427/26</f>
        <v>783.5900000000001</v>
      </c>
      <c r="T1427" s="1">
        <f>K1427/26/8*2</f>
        <v>162.6090384615385</v>
      </c>
    </row>
    <row r="1428">
      <c r="A1428" t="str">
        <f>LEFT(B1428,2)</f>
        <v>SR</v>
      </c>
      <c r="B1428" t="str">
        <v>SR1611</v>
      </c>
      <c r="C1428" t="str">
        <f>VLOOKUP($B1428,[1]Sheet1!$D:$J,2,0)</f>
        <v>DHARNISH</v>
      </c>
      <c r="D1428" t="str">
        <f>IF(E1428="PRODUCTION","DIRECT","INDIRECT")</f>
        <v>INDIRECT</v>
      </c>
      <c r="E1428" t="str">
        <f>VLOOKUP($B1428,[1]Sheet1!$D:$J,3,0)</f>
        <v>OJT</v>
      </c>
      <c r="F1428" t="str">
        <f>VLOOKUP($B1428,[1]Sheet1!$D:$J,3,0)</f>
        <v>OJT</v>
      </c>
      <c r="G1428" t="str">
        <v>CATEGORY I</v>
      </c>
      <c r="H1428">
        <v>8693.12</v>
      </c>
      <c r="I1428">
        <v>7750.340000000001</v>
      </c>
      <c r="J1428">
        <v>467.88</v>
      </c>
      <c r="K1428" s="1">
        <f>SUM(H1428:J1428)</f>
        <v>16911.340000000004</v>
      </c>
      <c r="L1428">
        <v>1950</v>
      </c>
      <c r="M1428">
        <f>ROUNDUP(K1428*3.25%,0)</f>
        <v>550</v>
      </c>
      <c r="N1428">
        <f>IF(G1428="CATEGORY II",38,IF(G1428="CATEGORY III",39,37))*26</f>
        <v>962</v>
      </c>
      <c r="O1428" s="1">
        <f>SUM(K1428:N1428)</f>
        <v>20373.340000000004</v>
      </c>
      <c r="P1428">
        <v>0</v>
      </c>
      <c r="Q1428" s="1">
        <f>P1428+O1428</f>
        <v>20373.340000000004</v>
      </c>
      <c r="S1428" s="1">
        <f>O1428/26</f>
        <v>783.5900000000001</v>
      </c>
      <c r="T1428" s="1">
        <f>K1428/26/8*2</f>
        <v>162.6090384615385</v>
      </c>
    </row>
    <row r="1429">
      <c r="A1429" t="str">
        <f>LEFT(B1429,2)</f>
        <v>SR</v>
      </c>
      <c r="B1429" t="str">
        <v>SR1612</v>
      </c>
      <c r="C1429" t="str">
        <f>VLOOKUP($B1429,[1]Sheet1!$D:$J,2,0)</f>
        <v>MASANAM</v>
      </c>
      <c r="D1429" t="str">
        <f>IF(E1429="PRODUCTION","DIRECT","INDIRECT")</f>
        <v>INDIRECT</v>
      </c>
      <c r="E1429" t="str">
        <f>VLOOKUP($B1429,[1]Sheet1!$D:$J,3,0)</f>
        <v>ENGINEERING</v>
      </c>
      <c r="F1429" t="str">
        <f>VLOOKUP($B1429,[1]Sheet1!$D:$J,3,0)</f>
        <v>ENGINEERING</v>
      </c>
      <c r="G1429" t="str">
        <v>CATEGORY I</v>
      </c>
      <c r="H1429">
        <v>8693.12</v>
      </c>
      <c r="I1429">
        <v>7750.340000000001</v>
      </c>
      <c r="J1429">
        <v>467.88</v>
      </c>
      <c r="K1429" s="1">
        <f>SUM(H1429:J1429)</f>
        <v>16911.340000000004</v>
      </c>
      <c r="L1429">
        <v>1950</v>
      </c>
      <c r="M1429">
        <f>ROUNDUP(K1429*3.25%,0)</f>
        <v>550</v>
      </c>
      <c r="N1429">
        <f>IF(G1429="CATEGORY II",38,IF(G1429="CATEGORY III",39,37))*26</f>
        <v>962</v>
      </c>
      <c r="O1429" s="1">
        <f>SUM(K1429:N1429)</f>
        <v>20373.340000000004</v>
      </c>
      <c r="P1429">
        <v>0</v>
      </c>
      <c r="Q1429" s="1">
        <f>P1429+O1429</f>
        <v>20373.340000000004</v>
      </c>
      <c r="S1429" s="1">
        <f>O1429/26</f>
        <v>783.5900000000001</v>
      </c>
      <c r="T1429" s="1">
        <f>K1429/26/8*2</f>
        <v>162.6090384615385</v>
      </c>
    </row>
    <row r="1430">
      <c r="A1430" t="str">
        <f>LEFT(B1430,2)</f>
        <v>SR</v>
      </c>
      <c r="B1430" t="str">
        <v>SR1613</v>
      </c>
      <c r="C1430" t="str">
        <f>VLOOKUP($B1430,[1]Sheet1!$D:$J,2,0)</f>
        <v>ESAKKI CHELLADURAI K</v>
      </c>
      <c r="D1430" t="str">
        <f>IF(E1430="PRODUCTION","DIRECT","INDIRECT")</f>
        <v>INDIRECT</v>
      </c>
      <c r="E1430" t="str">
        <f>VLOOKUP($B1430,[1]Sheet1!$D:$J,3,0)</f>
        <v>QUALITY CONTROL</v>
      </c>
      <c r="F1430" t="str">
        <f>VLOOKUP($B1430,[1]Sheet1!$D:$J,3,0)</f>
        <v>QUALITY CONTROL</v>
      </c>
      <c r="G1430" t="str">
        <v>CATEGORY I</v>
      </c>
      <c r="H1430">
        <v>8693.12</v>
      </c>
      <c r="I1430">
        <v>7750.340000000001</v>
      </c>
      <c r="J1430">
        <v>467.88</v>
      </c>
      <c r="K1430" s="1">
        <f>SUM(H1430:J1430)</f>
        <v>16911.340000000004</v>
      </c>
      <c r="L1430">
        <v>1950</v>
      </c>
      <c r="M1430">
        <f>ROUNDUP(K1430*3.25%,0)</f>
        <v>550</v>
      </c>
      <c r="N1430">
        <f>IF(G1430="CATEGORY II",38,IF(G1430="CATEGORY III",39,37))*26</f>
        <v>962</v>
      </c>
      <c r="O1430" s="1">
        <f>SUM(K1430:N1430)</f>
        <v>20373.340000000004</v>
      </c>
      <c r="P1430">
        <v>0</v>
      </c>
      <c r="Q1430" s="1">
        <f>P1430+O1430</f>
        <v>20373.340000000004</v>
      </c>
      <c r="S1430" s="1">
        <f>O1430/26</f>
        <v>783.5900000000001</v>
      </c>
      <c r="T1430" s="1">
        <f>K1430/26/8*2</f>
        <v>162.6090384615385</v>
      </c>
    </row>
    <row r="1431">
      <c r="A1431" t="str">
        <f>LEFT(B1431,2)</f>
        <v>SR</v>
      </c>
      <c r="B1431" t="str">
        <v>SR1614</v>
      </c>
      <c r="C1431" t="str">
        <f>VLOOKUP($B1431,[1]Sheet1!$D:$J,2,0)</f>
        <v>LAKSHMANA PERUMAL</v>
      </c>
      <c r="D1431" t="str">
        <f>IF(E1431="PRODUCTION","DIRECT","INDIRECT")</f>
        <v>INDIRECT</v>
      </c>
      <c r="E1431" t="str">
        <f>VLOOKUP($B1431,[1]Sheet1!$D:$J,3,0)</f>
        <v>OJT</v>
      </c>
      <c r="F1431" t="str">
        <f>VLOOKUP($B1431,[1]Sheet1!$D:$J,3,0)</f>
        <v>OJT</v>
      </c>
      <c r="G1431" t="str">
        <v>CATEGORY I</v>
      </c>
      <c r="H1431">
        <v>8693.12</v>
      </c>
      <c r="I1431">
        <v>7750.340000000001</v>
      </c>
      <c r="J1431">
        <v>467.88</v>
      </c>
      <c r="K1431" s="1">
        <f>SUM(H1431:J1431)</f>
        <v>16911.340000000004</v>
      </c>
      <c r="L1431">
        <v>1950</v>
      </c>
      <c r="M1431">
        <f>ROUNDUP(K1431*3.25%,0)</f>
        <v>550</v>
      </c>
      <c r="N1431">
        <f>IF(G1431="CATEGORY II",38,IF(G1431="CATEGORY III",39,37))*26</f>
        <v>962</v>
      </c>
      <c r="O1431" s="1">
        <f>SUM(K1431:N1431)</f>
        <v>20373.340000000004</v>
      </c>
      <c r="P1431">
        <v>0</v>
      </c>
      <c r="Q1431" s="1">
        <f>P1431+O1431</f>
        <v>20373.340000000004</v>
      </c>
      <c r="S1431" s="1">
        <f>O1431/26</f>
        <v>783.5900000000001</v>
      </c>
      <c r="T1431" s="1">
        <f>K1431/26/8*2</f>
        <v>162.6090384615385</v>
      </c>
    </row>
    <row r="1432">
      <c r="A1432" t="str">
        <f>LEFT(B1432,2)</f>
        <v>SR</v>
      </c>
      <c r="B1432" t="str">
        <v>SR1615</v>
      </c>
      <c r="C1432" t="str">
        <f>VLOOKUP($B1432,[1]Sheet1!$D:$J,2,0)</f>
        <v>MARIAPPAN C</v>
      </c>
      <c r="D1432" t="str">
        <f>IF(E1432="PRODUCTION","DIRECT","INDIRECT")</f>
        <v>DIRECT</v>
      </c>
      <c r="E1432" t="str">
        <f>VLOOKUP($B1432,[1]Sheet1!$D:$J,3,0)</f>
        <v>PRODUCTION</v>
      </c>
      <c r="F1432" t="str">
        <f>VLOOKUP($B1432,[1]Sheet1!$D:$J,3,0)</f>
        <v>PRODUCTION</v>
      </c>
      <c r="G1432" t="str">
        <v>CATEGORY I</v>
      </c>
      <c r="H1432">
        <v>8693.12</v>
      </c>
      <c r="I1432">
        <v>7750.340000000001</v>
      </c>
      <c r="J1432">
        <v>467.88</v>
      </c>
      <c r="K1432" s="1">
        <f>SUM(H1432:J1432)</f>
        <v>16911.340000000004</v>
      </c>
      <c r="L1432">
        <v>1950</v>
      </c>
      <c r="M1432">
        <f>ROUNDUP(K1432*3.25%,0)</f>
        <v>550</v>
      </c>
      <c r="N1432">
        <f>IF(G1432="CATEGORY II",38,IF(G1432="CATEGORY III",39,37))*26</f>
        <v>962</v>
      </c>
      <c r="O1432" s="1">
        <f>SUM(K1432:N1432)</f>
        <v>20373.340000000004</v>
      </c>
      <c r="P1432">
        <v>0</v>
      </c>
      <c r="Q1432" s="1">
        <f>P1432+O1432</f>
        <v>20373.340000000004</v>
      </c>
      <c r="S1432" s="1">
        <f>O1432/26</f>
        <v>783.5900000000001</v>
      </c>
      <c r="T1432" s="1">
        <f>K1432/26/8*2</f>
        <v>162.6090384615385</v>
      </c>
    </row>
    <row r="1433">
      <c r="A1433" t="str">
        <f>LEFT(B1433,2)</f>
        <v>SR</v>
      </c>
      <c r="B1433" t="str">
        <v>SR1616</v>
      </c>
      <c r="C1433" t="str">
        <f>VLOOKUP($B1433,[1]Sheet1!$D:$J,2,0)</f>
        <v>MUTHUKUMAR</v>
      </c>
      <c r="D1433" t="str">
        <f>IF(E1433="PRODUCTION","DIRECT","INDIRECT")</f>
        <v>DIRECT</v>
      </c>
      <c r="E1433" t="str">
        <f>VLOOKUP($B1433,[1]Sheet1!$D:$J,3,0)</f>
        <v>PRODUCTION</v>
      </c>
      <c r="F1433" t="str">
        <f>VLOOKUP($B1433,[1]Sheet1!$D:$J,3,0)</f>
        <v>PRODUCTION</v>
      </c>
      <c r="G1433" t="str">
        <v>CATEGORY I</v>
      </c>
      <c r="H1433">
        <v>8693.12</v>
      </c>
      <c r="I1433">
        <v>7750.340000000001</v>
      </c>
      <c r="J1433">
        <v>467.88</v>
      </c>
      <c r="K1433" s="1">
        <f>SUM(H1433:J1433)</f>
        <v>16911.340000000004</v>
      </c>
      <c r="L1433">
        <v>1950</v>
      </c>
      <c r="M1433">
        <f>ROUNDUP(K1433*3.25%,0)</f>
        <v>550</v>
      </c>
      <c r="N1433">
        <f>IF(G1433="CATEGORY II",38,IF(G1433="CATEGORY III",39,37))*26</f>
        <v>962</v>
      </c>
      <c r="O1433" s="1">
        <f>SUM(K1433:N1433)</f>
        <v>20373.340000000004</v>
      </c>
      <c r="P1433">
        <v>0</v>
      </c>
      <c r="Q1433" s="1">
        <f>P1433+O1433</f>
        <v>20373.340000000004</v>
      </c>
      <c r="S1433" s="1">
        <f>O1433/26</f>
        <v>783.5900000000001</v>
      </c>
      <c r="T1433" s="1">
        <f>K1433/26/8*2</f>
        <v>162.6090384615385</v>
      </c>
    </row>
    <row r="1434">
      <c r="A1434" t="str">
        <f>LEFT(B1434,2)</f>
        <v>UD</v>
      </c>
      <c r="B1434" t="str">
        <v>UDS1741</v>
      </c>
      <c r="C1434" t="str">
        <f>VLOOKUP($B1434,[1]Sheet1!$D:$J,2,0)</f>
        <v>MUTHUKUMAR S</v>
      </c>
      <c r="D1434" t="str">
        <f>IF(E1434="PRODUCTION","DIRECT","INDIRECT")</f>
        <v>INDIRECT</v>
      </c>
      <c r="E1434" t="str">
        <f>VLOOKUP($B1434,[1]Sheet1!$D:$J,3,0)</f>
        <v>OJT</v>
      </c>
      <c r="F1434" t="str">
        <f>VLOOKUP($B1434,[1]Sheet1!$D:$J,3,0)</f>
        <v>OJT</v>
      </c>
      <c r="G1434" t="str">
        <v>CATEGORY I</v>
      </c>
      <c r="H1434">
        <v>8693.12</v>
      </c>
      <c r="I1434">
        <v>7750.340000000001</v>
      </c>
      <c r="J1434">
        <v>467.88</v>
      </c>
      <c r="K1434" s="1">
        <f>SUM(H1434:J1434)</f>
        <v>16911.340000000004</v>
      </c>
      <c r="L1434">
        <v>1950</v>
      </c>
      <c r="M1434">
        <f>ROUNDUP(K1434*3.25%,0)</f>
        <v>550</v>
      </c>
      <c r="N1434">
        <f>IF(G1434="CATEGORY II",38,IF(G1434="CATEGORY III",39,37))*26</f>
        <v>962</v>
      </c>
      <c r="O1434" s="1">
        <f>SUM(K1434:N1434)</f>
        <v>20373.340000000004</v>
      </c>
      <c r="P1434">
        <v>0</v>
      </c>
      <c r="Q1434" s="1">
        <f>P1434+O1434</f>
        <v>20373.340000000004</v>
      </c>
      <c r="S1434" s="1">
        <f>O1434/26</f>
        <v>783.5900000000001</v>
      </c>
      <c r="T1434" s="1">
        <f>K1434/26/8*2</f>
        <v>162.6090384615385</v>
      </c>
    </row>
    <row r="1435">
      <c r="A1435" t="str">
        <f>LEFT(B1435,2)</f>
        <v>UD</v>
      </c>
      <c r="B1435" t="str">
        <v>UDS1742</v>
      </c>
      <c r="C1435" t="str">
        <f>VLOOKUP($B1435,[1]Sheet1!$D:$J,2,0)</f>
        <v>ESAKKI MUTHU T</v>
      </c>
      <c r="D1435" t="str">
        <f>IF(E1435="PRODUCTION","DIRECT","INDIRECT")</f>
        <v>INDIRECT</v>
      </c>
      <c r="E1435" t="str">
        <f>VLOOKUP($B1435,[1]Sheet1!$D:$J,3,0)</f>
        <v>ENGINEERING</v>
      </c>
      <c r="F1435" t="str">
        <f>VLOOKUP($B1435,[1]Sheet1!$D:$J,3,0)</f>
        <v>ENGINEERING</v>
      </c>
      <c r="G1435" t="str">
        <v>CATEGORY I</v>
      </c>
      <c r="H1435">
        <v>8693.12</v>
      </c>
      <c r="I1435">
        <v>7750.340000000001</v>
      </c>
      <c r="J1435">
        <v>467.88</v>
      </c>
      <c r="K1435" s="1">
        <f>SUM(H1435:J1435)</f>
        <v>16911.340000000004</v>
      </c>
      <c r="L1435">
        <v>1950</v>
      </c>
      <c r="M1435">
        <f>ROUNDUP(K1435*3.25%,0)</f>
        <v>550</v>
      </c>
      <c r="N1435">
        <f>IF(G1435="CATEGORY II",38,IF(G1435="CATEGORY III",39,37))*26</f>
        <v>962</v>
      </c>
      <c r="O1435" s="1">
        <f>SUM(K1435:N1435)</f>
        <v>20373.340000000004</v>
      </c>
      <c r="P1435">
        <v>0</v>
      </c>
      <c r="Q1435" s="1">
        <f>P1435+O1435</f>
        <v>20373.340000000004</v>
      </c>
      <c r="S1435" s="1">
        <f>O1435/26</f>
        <v>783.5900000000001</v>
      </c>
      <c r="T1435" s="1">
        <f>K1435/26/8*2</f>
        <v>162.6090384615385</v>
      </c>
    </row>
    <row r="1436">
      <c r="A1436" t="str">
        <f>LEFT(B1436,2)</f>
        <v>UD</v>
      </c>
      <c r="B1436" t="str">
        <v>UDS1743</v>
      </c>
      <c r="C1436" t="str">
        <f>VLOOKUP($B1436,[1]Sheet1!$D:$J,2,0)</f>
        <v>MAHESH M</v>
      </c>
      <c r="D1436" t="str">
        <f>IF(E1436="PRODUCTION","DIRECT","INDIRECT")</f>
        <v>INDIRECT</v>
      </c>
      <c r="E1436" t="str">
        <f>VLOOKUP($B1436,[1]Sheet1!$D:$J,3,0)</f>
        <v>ENGINEERING</v>
      </c>
      <c r="F1436" t="str">
        <f>VLOOKUP($B1436,[1]Sheet1!$D:$J,3,0)</f>
        <v>ENGINEERING</v>
      </c>
      <c r="G1436" t="str">
        <v>CATEGORY I</v>
      </c>
      <c r="H1436">
        <v>8693.12</v>
      </c>
      <c r="I1436">
        <v>7750.340000000001</v>
      </c>
      <c r="J1436">
        <v>467.88</v>
      </c>
      <c r="K1436" s="1">
        <f>SUM(H1436:J1436)</f>
        <v>16911.340000000004</v>
      </c>
      <c r="L1436">
        <v>1950</v>
      </c>
      <c r="M1436">
        <f>ROUNDUP(K1436*3.25%,0)</f>
        <v>550</v>
      </c>
      <c r="N1436">
        <f>IF(G1436="CATEGORY II",38,IF(G1436="CATEGORY III",39,37))*26</f>
        <v>962</v>
      </c>
      <c r="O1436" s="1">
        <f>SUM(K1436:N1436)</f>
        <v>20373.340000000004</v>
      </c>
      <c r="P1436">
        <v>0</v>
      </c>
      <c r="Q1436" s="1">
        <f>P1436+O1436</f>
        <v>20373.340000000004</v>
      </c>
      <c r="S1436" s="1">
        <f>O1436/26</f>
        <v>783.5900000000001</v>
      </c>
      <c r="T1436" s="1">
        <f>K1436/26/8*2</f>
        <v>162.6090384615385</v>
      </c>
    </row>
    <row r="1437">
      <c r="A1437" t="str">
        <f>LEFT(B1437,2)</f>
        <v>UD</v>
      </c>
      <c r="B1437" t="str">
        <v>UDS1744</v>
      </c>
      <c r="C1437" t="str">
        <f>VLOOKUP($B1437,[1]Sheet1!$D:$J,2,0)</f>
        <v>PUNITHARAJ R</v>
      </c>
      <c r="D1437" t="str">
        <f>IF(E1437="PRODUCTION","DIRECT","INDIRECT")</f>
        <v>INDIRECT</v>
      </c>
      <c r="E1437" t="str">
        <f>VLOOKUP($B1437,[1]Sheet1!$D:$J,3,0)</f>
        <v>ENGINEERING</v>
      </c>
      <c r="F1437" t="str">
        <f>VLOOKUP($B1437,[1]Sheet1!$D:$J,3,0)</f>
        <v>ENGINEERING</v>
      </c>
      <c r="G1437" t="str">
        <v>CATEGORY I</v>
      </c>
      <c r="H1437">
        <v>8693.12</v>
      </c>
      <c r="I1437">
        <v>7750.340000000001</v>
      </c>
      <c r="J1437">
        <v>467.88</v>
      </c>
      <c r="K1437" s="1">
        <f>SUM(H1437:J1437)</f>
        <v>16911.340000000004</v>
      </c>
      <c r="L1437">
        <v>1950</v>
      </c>
      <c r="M1437">
        <f>ROUNDUP(K1437*3.25%,0)</f>
        <v>550</v>
      </c>
      <c r="N1437">
        <f>IF(G1437="CATEGORY II",38,IF(G1437="CATEGORY III",39,37))*26</f>
        <v>962</v>
      </c>
      <c r="O1437" s="1">
        <f>SUM(K1437:N1437)</f>
        <v>20373.340000000004</v>
      </c>
      <c r="P1437">
        <v>0</v>
      </c>
      <c r="Q1437" s="1">
        <f>P1437+O1437</f>
        <v>20373.340000000004</v>
      </c>
      <c r="S1437" s="1">
        <f>O1437/26</f>
        <v>783.5900000000001</v>
      </c>
      <c r="T1437" s="1">
        <f>K1437/26/8*2</f>
        <v>162.6090384615385</v>
      </c>
    </row>
    <row r="1438">
      <c r="A1438" t="str">
        <f>LEFT(B1438,2)</f>
        <v>UD</v>
      </c>
      <c r="B1438" t="str">
        <v>UDS1745</v>
      </c>
      <c r="C1438" t="str">
        <f>VLOOKUP($B1438,[1]Sheet1!$D:$J,2,0)</f>
        <v>MUTHU VEL A</v>
      </c>
      <c r="D1438" t="str">
        <f>IF(E1438="PRODUCTION","DIRECT","INDIRECT")</f>
        <v>INDIRECT</v>
      </c>
      <c r="E1438" t="str">
        <f>VLOOKUP($B1438,[1]Sheet1!$D:$J,3,0)</f>
        <v>OJT</v>
      </c>
      <c r="F1438" t="str">
        <f>VLOOKUP($B1438,[1]Sheet1!$D:$J,3,0)</f>
        <v>OJT</v>
      </c>
      <c r="G1438" t="str">
        <v>CATEGORY I</v>
      </c>
      <c r="H1438">
        <v>8693.12</v>
      </c>
      <c r="I1438">
        <v>7750.340000000001</v>
      </c>
      <c r="J1438">
        <v>467.88</v>
      </c>
      <c r="K1438" s="1">
        <f>SUM(H1438:J1438)</f>
        <v>16911.340000000004</v>
      </c>
      <c r="L1438">
        <v>1950</v>
      </c>
      <c r="M1438">
        <f>ROUNDUP(K1438*3.25%,0)</f>
        <v>550</v>
      </c>
      <c r="N1438">
        <f>IF(G1438="CATEGORY II",38,IF(G1438="CATEGORY III",39,37))*26</f>
        <v>962</v>
      </c>
      <c r="O1438" s="1">
        <f>SUM(K1438:N1438)</f>
        <v>20373.340000000004</v>
      </c>
      <c r="P1438">
        <v>0</v>
      </c>
      <c r="Q1438" s="1">
        <f>P1438+O1438</f>
        <v>20373.340000000004</v>
      </c>
      <c r="S1438" s="1">
        <f>O1438/26</f>
        <v>783.5900000000001</v>
      </c>
      <c r="T1438" s="1">
        <f>K1438/26/8*2</f>
        <v>162.6090384615385</v>
      </c>
    </row>
    <row r="1439">
      <c r="A1439" t="str">
        <f>LEFT(B1439,2)</f>
        <v>UD</v>
      </c>
      <c r="B1439" t="str">
        <v>UDS1746</v>
      </c>
      <c r="C1439" t="str">
        <f>VLOOKUP($B1439,[1]Sheet1!$D:$J,2,0)</f>
        <v>INNACI S</v>
      </c>
      <c r="D1439" t="str">
        <f>IF(E1439="PRODUCTION","DIRECT","INDIRECT")</f>
        <v>INDIRECT</v>
      </c>
      <c r="E1439" t="str">
        <f>VLOOKUP($B1439,[1]Sheet1!$D:$J,3,0)</f>
        <v>OJT</v>
      </c>
      <c r="F1439" t="str">
        <f>VLOOKUP($B1439,[1]Sheet1!$D:$J,3,0)</f>
        <v>OJT</v>
      </c>
      <c r="G1439" t="str">
        <v>CATEGORY I</v>
      </c>
      <c r="H1439">
        <v>8693.12</v>
      </c>
      <c r="I1439">
        <v>7750.340000000001</v>
      </c>
      <c r="J1439">
        <v>467.88</v>
      </c>
      <c r="K1439" s="1">
        <f>SUM(H1439:J1439)</f>
        <v>16911.340000000004</v>
      </c>
      <c r="L1439">
        <v>1950</v>
      </c>
      <c r="M1439">
        <f>ROUNDUP(K1439*3.25%,0)</f>
        <v>550</v>
      </c>
      <c r="N1439">
        <f>IF(G1439="CATEGORY II",38,IF(G1439="CATEGORY III",39,37))*26</f>
        <v>962</v>
      </c>
      <c r="O1439" s="1">
        <f>SUM(K1439:N1439)</f>
        <v>20373.340000000004</v>
      </c>
      <c r="P1439">
        <v>0</v>
      </c>
      <c r="Q1439" s="1">
        <f>P1439+O1439</f>
        <v>20373.340000000004</v>
      </c>
      <c r="S1439" s="1">
        <f>O1439/26</f>
        <v>783.5900000000001</v>
      </c>
      <c r="T1439" s="1">
        <f>K1439/26/8*2</f>
        <v>162.6090384615385</v>
      </c>
    </row>
    <row r="1440">
      <c r="A1440" t="str">
        <f>LEFT(B1440,2)</f>
        <v>UD</v>
      </c>
      <c r="B1440" t="str">
        <v>UDS1747</v>
      </c>
      <c r="C1440" t="str">
        <f>VLOOKUP($B1440,[1]Sheet1!$D:$J,2,0)</f>
        <v>MURUGESH M</v>
      </c>
      <c r="D1440" t="str">
        <f>IF(E1440="PRODUCTION","DIRECT","INDIRECT")</f>
        <v>INDIRECT</v>
      </c>
      <c r="E1440" t="str">
        <f>VLOOKUP($B1440,[1]Sheet1!$D:$J,3,0)</f>
        <v>OJT</v>
      </c>
      <c r="F1440" t="str">
        <f>VLOOKUP($B1440,[1]Sheet1!$D:$J,3,0)</f>
        <v>OJT</v>
      </c>
      <c r="G1440" t="str">
        <v>CATEGORY I</v>
      </c>
      <c r="H1440">
        <v>8693.12</v>
      </c>
      <c r="I1440">
        <v>7750.340000000001</v>
      </c>
      <c r="J1440">
        <v>467.88</v>
      </c>
      <c r="K1440" s="1">
        <f>SUM(H1440:J1440)</f>
        <v>16911.340000000004</v>
      </c>
      <c r="L1440">
        <v>1950</v>
      </c>
      <c r="M1440">
        <f>ROUNDUP(K1440*3.25%,0)</f>
        <v>550</v>
      </c>
      <c r="N1440">
        <f>IF(G1440="CATEGORY II",38,IF(G1440="CATEGORY III",39,37))*26</f>
        <v>962</v>
      </c>
      <c r="O1440" s="1">
        <f>SUM(K1440:N1440)</f>
        <v>20373.340000000004</v>
      </c>
      <c r="P1440">
        <v>0</v>
      </c>
      <c r="Q1440" s="1">
        <f>P1440+O1440</f>
        <v>20373.340000000004</v>
      </c>
      <c r="S1440" s="1">
        <f>O1440/26</f>
        <v>783.5900000000001</v>
      </c>
      <c r="T1440" s="1">
        <f>K1440/26/8*2</f>
        <v>162.6090384615385</v>
      </c>
    </row>
    <row r="1441">
      <c r="A1441" t="str">
        <f>LEFT(B1441,2)</f>
        <v>UD</v>
      </c>
      <c r="B1441" t="str">
        <v>UDS1748</v>
      </c>
      <c r="C1441" t="str">
        <f>VLOOKUP($B1441,[1]Sheet1!$D:$J,2,0)</f>
        <v>PETCHIAPPAN</v>
      </c>
      <c r="D1441" t="str">
        <f>IF(E1441="PRODUCTION","DIRECT","INDIRECT")</f>
        <v>INDIRECT</v>
      </c>
      <c r="E1441" t="str">
        <f>VLOOKUP($B1441,[1]Sheet1!$D:$J,3,0)</f>
        <v>ENGINEERING</v>
      </c>
      <c r="F1441" t="str">
        <f>VLOOKUP($B1441,[1]Sheet1!$D:$J,3,0)</f>
        <v>ENGINEERING</v>
      </c>
      <c r="G1441" t="str">
        <v>CATEGORY I</v>
      </c>
      <c r="H1441">
        <v>8693.12</v>
      </c>
      <c r="I1441">
        <v>7750.340000000001</v>
      </c>
      <c r="J1441">
        <v>467.88</v>
      </c>
      <c r="K1441" s="1">
        <f>SUM(H1441:J1441)</f>
        <v>16911.340000000004</v>
      </c>
      <c r="L1441">
        <v>1950</v>
      </c>
      <c r="M1441">
        <f>ROUNDUP(K1441*3.25%,0)</f>
        <v>550</v>
      </c>
      <c r="N1441">
        <f>IF(G1441="CATEGORY II",38,IF(G1441="CATEGORY III",39,37))*26</f>
        <v>962</v>
      </c>
      <c r="O1441" s="1">
        <f>SUM(K1441:N1441)</f>
        <v>20373.340000000004</v>
      </c>
      <c r="P1441">
        <v>0</v>
      </c>
      <c r="Q1441" s="1">
        <f>P1441+O1441</f>
        <v>20373.340000000004</v>
      </c>
      <c r="S1441" s="1">
        <f>O1441/26</f>
        <v>783.5900000000001</v>
      </c>
      <c r="T1441" s="1">
        <f>K1441/26/8*2</f>
        <v>162.6090384615385</v>
      </c>
    </row>
    <row r="1442">
      <c r="A1442" t="str">
        <f>LEFT(B1442,2)</f>
        <v>UD</v>
      </c>
      <c r="B1442" t="str">
        <v>UDS1749</v>
      </c>
      <c r="C1442" t="str">
        <f>VLOOKUP($B1442,[1]Sheet1!$D:$J,2,0)</f>
        <v>SIVA SANKAR P</v>
      </c>
      <c r="D1442" t="str">
        <f>IF(E1442="PRODUCTION","DIRECT","INDIRECT")</f>
        <v>INDIRECT</v>
      </c>
      <c r="E1442" t="str">
        <f>VLOOKUP($B1442,[1]Sheet1!$D:$J,3,0)</f>
        <v>OJT</v>
      </c>
      <c r="F1442" t="str">
        <f>VLOOKUP($B1442,[1]Sheet1!$D:$J,3,0)</f>
        <v>OJT</v>
      </c>
      <c r="G1442" t="str">
        <v>CATEGORY I</v>
      </c>
      <c r="H1442">
        <v>8693.12</v>
      </c>
      <c r="I1442">
        <v>7750.340000000001</v>
      </c>
      <c r="J1442">
        <v>467.88</v>
      </c>
      <c r="K1442" s="1">
        <f>SUM(H1442:J1442)</f>
        <v>16911.340000000004</v>
      </c>
      <c r="L1442">
        <v>1950</v>
      </c>
      <c r="M1442">
        <f>ROUNDUP(K1442*3.25%,0)</f>
        <v>550</v>
      </c>
      <c r="N1442">
        <f>IF(G1442="CATEGORY II",38,IF(G1442="CATEGORY III",39,37))*26</f>
        <v>962</v>
      </c>
      <c r="O1442" s="1">
        <f>SUM(K1442:N1442)</f>
        <v>20373.340000000004</v>
      </c>
      <c r="P1442">
        <v>0</v>
      </c>
      <c r="Q1442" s="1">
        <f>P1442+O1442</f>
        <v>20373.340000000004</v>
      </c>
      <c r="S1442" s="1">
        <f>O1442/26</f>
        <v>783.5900000000001</v>
      </c>
      <c r="T1442" s="1">
        <f>K1442/26/8*2</f>
        <v>162.6090384615385</v>
      </c>
    </row>
    <row r="1443">
      <c r="A1443" t="str">
        <f>LEFT(B1443,2)</f>
        <v>UD</v>
      </c>
      <c r="B1443" t="str">
        <v>UDS1750</v>
      </c>
      <c r="C1443" t="str">
        <f>VLOOKUP($B1443,[1]Sheet1!$D:$J,2,0)</f>
        <v xml:space="preserve"> RESHIKANTH M</v>
      </c>
      <c r="D1443" t="str">
        <f>IF(E1443="PRODUCTION","DIRECT","INDIRECT")</f>
        <v>INDIRECT</v>
      </c>
      <c r="E1443" t="str">
        <f>VLOOKUP($B1443,[1]Sheet1!$D:$J,3,0)</f>
        <v>OJT</v>
      </c>
      <c r="F1443" t="str">
        <f>VLOOKUP($B1443,[1]Sheet1!$D:$J,3,0)</f>
        <v>OJT</v>
      </c>
      <c r="G1443" t="str">
        <v>CATEGORY I</v>
      </c>
      <c r="H1443">
        <v>8693.12</v>
      </c>
      <c r="I1443">
        <v>7750.340000000001</v>
      </c>
      <c r="J1443">
        <v>467.88</v>
      </c>
      <c r="K1443" s="1">
        <f>SUM(H1443:J1443)</f>
        <v>16911.340000000004</v>
      </c>
      <c r="L1443">
        <v>1950</v>
      </c>
      <c r="M1443">
        <f>ROUNDUP(K1443*3.25%,0)</f>
        <v>550</v>
      </c>
      <c r="N1443">
        <f>IF(G1443="CATEGORY II",38,IF(G1443="CATEGORY III",39,37))*26</f>
        <v>962</v>
      </c>
      <c r="O1443" s="1">
        <f>SUM(K1443:N1443)</f>
        <v>20373.340000000004</v>
      </c>
      <c r="P1443">
        <v>0</v>
      </c>
      <c r="Q1443" s="1">
        <f>P1443+O1443</f>
        <v>20373.340000000004</v>
      </c>
      <c r="S1443" s="1">
        <f>O1443/26</f>
        <v>783.5900000000001</v>
      </c>
      <c r="T1443" s="1">
        <f>K1443/26/8*2</f>
        <v>162.6090384615385</v>
      </c>
    </row>
    <row r="1444">
      <c r="A1444" t="str">
        <f>LEFT(B1444,2)</f>
        <v>UD</v>
      </c>
      <c r="B1444" t="str">
        <v>UDS1751</v>
      </c>
      <c r="C1444" t="str">
        <f>VLOOKUP($B1444,[1]Sheet1!$D:$J,2,0)</f>
        <v>NAMBI</v>
      </c>
      <c r="D1444" t="str">
        <f>IF(E1444="PRODUCTION","DIRECT","INDIRECT")</f>
        <v>INDIRECT</v>
      </c>
      <c r="E1444" t="str">
        <f>VLOOKUP($B1444,[1]Sheet1!$D:$J,3,0)</f>
        <v>OJT</v>
      </c>
      <c r="F1444" t="str">
        <f>VLOOKUP($B1444,[1]Sheet1!$D:$J,3,0)</f>
        <v>OJT</v>
      </c>
      <c r="G1444" t="str">
        <v>CATEGORY I</v>
      </c>
      <c r="H1444">
        <v>8693.12</v>
      </c>
      <c r="I1444">
        <v>7750.340000000001</v>
      </c>
      <c r="J1444">
        <v>467.88</v>
      </c>
      <c r="K1444" s="1">
        <f>SUM(H1444:J1444)</f>
        <v>16911.340000000004</v>
      </c>
      <c r="L1444">
        <v>1950</v>
      </c>
      <c r="M1444">
        <f>ROUNDUP(K1444*3.25%,0)</f>
        <v>550</v>
      </c>
      <c r="N1444">
        <f>IF(G1444="CATEGORY II",38,IF(G1444="CATEGORY III",39,37))*26</f>
        <v>962</v>
      </c>
      <c r="O1444" s="1">
        <f>SUM(K1444:N1444)</f>
        <v>20373.340000000004</v>
      </c>
      <c r="P1444">
        <v>0</v>
      </c>
      <c r="Q1444" s="1">
        <f>P1444+O1444</f>
        <v>20373.340000000004</v>
      </c>
      <c r="S1444" s="1">
        <f>O1444/26</f>
        <v>783.5900000000001</v>
      </c>
      <c r="T1444" s="1">
        <f>K1444/26/8*2</f>
        <v>162.6090384615385</v>
      </c>
    </row>
    <row r="1445">
      <c r="A1445" t="str">
        <v>SR</v>
      </c>
      <c r="B1445" t="str">
        <v>SR1617</v>
      </c>
      <c r="C1445" t="str">
        <v>RAJA ABISHEIK</v>
      </c>
      <c r="D1445" t="str">
        <v>DIRECT</v>
      </c>
      <c r="E1445" t="str">
        <v>PRODUCTION</v>
      </c>
      <c r="F1445" t="str">
        <v>PRODUCTION</v>
      </c>
      <c r="G1445" t="str">
        <v>CATEGORY I</v>
      </c>
      <c r="H1445">
        <v>8693.12</v>
      </c>
      <c r="I1445">
        <v>7750.34</v>
      </c>
      <c r="J1445">
        <v>467.88</v>
      </c>
      <c r="K1445">
        <v>16911.34</v>
      </c>
      <c r="L1445">
        <v>1950</v>
      </c>
      <c r="M1445">
        <v>550</v>
      </c>
      <c r="N1445">
        <v>962</v>
      </c>
      <c r="O1445">
        <v>20373.34</v>
      </c>
      <c r="P1445">
        <v>0</v>
      </c>
      <c r="Q1445">
        <v>20373.34</v>
      </c>
      <c r="R1445" t="str">
        <v/>
      </c>
      <c r="S1445">
        <v>783.59</v>
      </c>
      <c r="T1445">
        <v>162.6090384615385</v>
      </c>
    </row>
    <row r="1446">
      <c r="A1446" t="str">
        <v>SK</v>
      </c>
      <c r="B1446" t="str">
        <v>SK2385</v>
      </c>
      <c r="C1446" t="str">
        <v>MUTHU KRISHNAN T</v>
      </c>
      <c r="D1446" t="str">
        <v>DIRECT</v>
      </c>
      <c r="E1446" t="str">
        <v>PRODUCTION</v>
      </c>
      <c r="F1446" t="str">
        <v>PRODUCTION</v>
      </c>
      <c r="G1446" t="str">
        <v>CATEGORY I</v>
      </c>
      <c r="H1446">
        <v>8693.12</v>
      </c>
      <c r="I1446">
        <v>7750.34</v>
      </c>
      <c r="J1446">
        <v>467.88</v>
      </c>
      <c r="K1446">
        <v>16911.34</v>
      </c>
      <c r="L1446">
        <v>1950</v>
      </c>
      <c r="M1446">
        <v>550</v>
      </c>
      <c r="N1446">
        <v>962</v>
      </c>
      <c r="O1446">
        <v>20373.34</v>
      </c>
      <c r="P1446">
        <v>0</v>
      </c>
      <c r="Q1446">
        <v>20373.34</v>
      </c>
      <c r="R1446" t="str">
        <v/>
      </c>
      <c r="S1446">
        <v>783.59</v>
      </c>
      <c r="T1446">
        <v>162.6090384615385</v>
      </c>
    </row>
  </sheetData>
  <pageMargins left="0.7" right="0.7" top="0.75" bottom="0.75" header="0.3" footer="0.3"/>
  <ignoredErrors>
    <ignoredError numberStoredAsText="1" sqref="A1:T14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37"/>
  <sheetViews>
    <sheetView workbookViewId="0" rightToLeft="0"/>
  </sheetViews>
  <cols>
    <col min="1" max="1" customWidth="1" width="9.42578125"/>
    <col min="2" max="2" customWidth="1" width="37.42578125"/>
    <col min="3" max="3" customWidth="1" width="18.7109375"/>
    <col min="4" max="4" customWidth="1" width="23.28515625"/>
    <col min="5" max="5" customWidth="1" width="19.5703125"/>
    <col min="6" max="6" customWidth="1" width="10.28515625"/>
    <col min="7" max="7" customWidth="1" width="8.42578125"/>
  </cols>
  <sheetData>
    <row r="1" ht="22.5" customHeight="1">
      <c r="A1" t="str">
        <v>Code</v>
      </c>
      <c r="B1" t="str">
        <v>Name</v>
      </c>
      <c r="C1" t="str">
        <v>DEPT</v>
      </c>
      <c r="D1" t="str">
        <v>SECTION</v>
      </c>
      <c r="E1" t="str">
        <v>DIRECT/INDIRECT</v>
      </c>
      <c r="F1" t="str">
        <v>DOJ</v>
      </c>
      <c r="G1" t="str">
        <v>Fixed Stipend</v>
      </c>
      <c r="H1" t="str">
        <v>Daily CTC</v>
      </c>
    </row>
    <row r="2">
      <c r="A2" t="str">
        <v>LN0030</v>
      </c>
      <c r="B2" t="str">
        <v>K DEVADOSS</v>
      </c>
      <c r="C2" t="str">
        <v>PRODUCTION</v>
      </c>
      <c r="D2" t="str">
        <v>BEAD WINDING</v>
      </c>
      <c r="E2" t="str">
        <v>DIRECT</v>
      </c>
      <c r="F2" s="2">
        <v>45266</v>
      </c>
      <c r="G2">
        <v>17250</v>
      </c>
      <c r="H2" s="1">
        <f>G2/30</f>
        <v>575</v>
      </c>
    </row>
    <row r="3">
      <c r="A3" t="str">
        <v>LN0039</v>
      </c>
      <c r="B3" t="str">
        <v>PRAKASH R</v>
      </c>
      <c r="C3" t="str">
        <v>QUALITY CONTROL</v>
      </c>
      <c r="D3" t="str">
        <v>Data Entry QA</v>
      </c>
      <c r="E3" t="str">
        <v>INDIRECT</v>
      </c>
      <c r="F3" s="2">
        <v>45273</v>
      </c>
      <c r="G3">
        <v>17250</v>
      </c>
      <c r="H3" s="1">
        <f>G3/30</f>
        <v>575</v>
      </c>
    </row>
    <row r="4">
      <c r="A4" t="str">
        <v>LN0048</v>
      </c>
      <c r="B4" t="str">
        <v>MANOHAR M</v>
      </c>
      <c r="C4" t="str">
        <v>ENGINEERING</v>
      </c>
      <c r="D4" t="str">
        <v>EEI-TBM</v>
      </c>
      <c r="E4" t="str">
        <v>INDIRECT</v>
      </c>
      <c r="F4" s="2">
        <v>45273</v>
      </c>
      <c r="G4">
        <v>17250</v>
      </c>
      <c r="H4" s="1">
        <f>G4/30</f>
        <v>575</v>
      </c>
    </row>
    <row r="5">
      <c r="A5" t="str">
        <v>LN0059</v>
      </c>
      <c r="B5" t="str">
        <v>MURUGAPERUMAL V</v>
      </c>
      <c r="C5" t="str">
        <v>QUALITY CONTROL</v>
      </c>
      <c r="D5" t="str">
        <v>Final Finish QA</v>
      </c>
      <c r="E5" t="str">
        <v>INDIRECT</v>
      </c>
      <c r="F5" s="2">
        <v>45273</v>
      </c>
      <c r="G5">
        <v>17250</v>
      </c>
      <c r="H5" s="1">
        <f>G5/30</f>
        <v>575</v>
      </c>
    </row>
    <row r="6">
      <c r="A6" t="str">
        <v>LN0067</v>
      </c>
      <c r="B6" t="str">
        <v>DANIEL M</v>
      </c>
      <c r="C6" t="str">
        <v>ENGINEERING</v>
      </c>
      <c r="D6" t="str">
        <v>TBM - BD</v>
      </c>
      <c r="E6" t="str">
        <v>INDIRECT</v>
      </c>
      <c r="F6" s="2">
        <v>45273</v>
      </c>
      <c r="G6">
        <v>17250</v>
      </c>
      <c r="H6" s="1">
        <f>G6/30</f>
        <v>575</v>
      </c>
    </row>
    <row r="7">
      <c r="A7" t="str">
        <v>LN0086</v>
      </c>
      <c r="B7" t="str">
        <v>KAVERI UDAIYAR</v>
      </c>
      <c r="C7" t="str">
        <v>TECHNICAL</v>
      </c>
      <c r="D7" t="str">
        <v>NPD - TECHNICAL NPD</v>
      </c>
      <c r="E7" t="str">
        <v>INDIRECT</v>
      </c>
      <c r="F7" s="2">
        <v>45281</v>
      </c>
      <c r="G7">
        <v>17250</v>
      </c>
      <c r="H7" s="1">
        <f>G7/30</f>
        <v>575</v>
      </c>
    </row>
    <row r="8">
      <c r="A8" t="str">
        <v>LN0091</v>
      </c>
      <c r="B8" t="str">
        <v>SAKTHI KUMAR K</v>
      </c>
      <c r="C8" t="str">
        <v>QUALITY CONTROL</v>
      </c>
      <c r="D8" t="str">
        <v>Ware House QA</v>
      </c>
      <c r="E8" t="str">
        <v>INDIRECT</v>
      </c>
      <c r="F8" s="2">
        <v>45299</v>
      </c>
      <c r="G8">
        <v>17250</v>
      </c>
      <c r="H8" s="1">
        <f>G8/30</f>
        <v>575</v>
      </c>
    </row>
    <row r="9">
      <c r="A9" t="str">
        <v>LN0092</v>
      </c>
      <c r="B9" t="str">
        <v>SIVANMURUGAN RAJADURAI</v>
      </c>
      <c r="C9" t="str">
        <v>ENGINEERING</v>
      </c>
      <c r="D9" t="str">
        <v>MOULD SHOP</v>
      </c>
      <c r="E9" t="str">
        <v>INDIRECT</v>
      </c>
      <c r="F9" s="2">
        <v>45299</v>
      </c>
      <c r="G9">
        <v>17250</v>
      </c>
      <c r="H9" s="1">
        <f>G9/30</f>
        <v>575</v>
      </c>
    </row>
    <row r="10">
      <c r="A10" t="str">
        <v>LN0103</v>
      </c>
      <c r="B10" t="str">
        <v>C THANGARAJ</v>
      </c>
      <c r="C10" t="str">
        <v>QUALITY CONTROL</v>
      </c>
      <c r="D10" t="str">
        <v>Ware House QA</v>
      </c>
      <c r="E10" t="str">
        <v>INDIRECT</v>
      </c>
      <c r="F10" s="2">
        <v>45309</v>
      </c>
      <c r="G10">
        <v>17250</v>
      </c>
      <c r="H10" s="1">
        <f>G10/30</f>
        <v>575</v>
      </c>
    </row>
    <row r="11">
      <c r="A11" t="str">
        <v>LN0146</v>
      </c>
      <c r="B11" t="str">
        <v>SATHTHISWARAN</v>
      </c>
      <c r="C11" t="str">
        <v>ENGINEERING</v>
      </c>
      <c r="D11" t="str">
        <v>TBM - DC Preparation</v>
      </c>
      <c r="E11" t="str">
        <v>INDIRECT</v>
      </c>
      <c r="F11" s="2">
        <v>45327</v>
      </c>
      <c r="G11">
        <v>17250</v>
      </c>
      <c r="H11" s="1">
        <f>G11/30</f>
        <v>575</v>
      </c>
    </row>
    <row r="12">
      <c r="A12" t="str">
        <v>LN0206</v>
      </c>
      <c r="B12" t="str">
        <v>GANESHKUMAR</v>
      </c>
      <c r="C12" t="str">
        <v>PRODUCTION</v>
      </c>
      <c r="D12" t="str">
        <v>TYRE BUILDING-P2</v>
      </c>
      <c r="E12" t="str">
        <v>DIRECT</v>
      </c>
      <c r="F12" s="2">
        <v>45355</v>
      </c>
      <c r="G12">
        <v>17250</v>
      </c>
      <c r="H12" s="1">
        <f>G12/30</f>
        <v>575</v>
      </c>
    </row>
    <row r="13">
      <c r="A13" t="str">
        <v>LN0210</v>
      </c>
      <c r="B13" t="str">
        <v>UTCHIMAHALI M</v>
      </c>
      <c r="C13" t="str">
        <v>COMMERCIAL</v>
      </c>
      <c r="D13" t="str">
        <v>MATERIAL HANDLING STORES</v>
      </c>
      <c r="E13" t="str">
        <v>INDIRECT</v>
      </c>
      <c r="F13" s="2">
        <v>45355</v>
      </c>
      <c r="G13">
        <v>17250</v>
      </c>
      <c r="H13" s="1">
        <f>G13/30</f>
        <v>575</v>
      </c>
    </row>
    <row r="14">
      <c r="A14" t="str">
        <v>LN0216</v>
      </c>
      <c r="B14" t="str">
        <v>PANNER SELVAM M</v>
      </c>
      <c r="C14" t="str">
        <v>PRODUCTION</v>
      </c>
      <c r="D14" t="str">
        <v>TYRE BUILDING-P2</v>
      </c>
      <c r="E14" t="str">
        <v>DIRECT</v>
      </c>
      <c r="F14" s="2">
        <v>45355</v>
      </c>
      <c r="G14">
        <v>17250</v>
      </c>
      <c r="H14" s="1">
        <f>G14/30</f>
        <v>575</v>
      </c>
    </row>
    <row r="15">
      <c r="A15" t="str">
        <v>LN0230</v>
      </c>
      <c r="B15" t="str">
        <v>DHANUSHKUMAR S</v>
      </c>
      <c r="C15" t="str">
        <v>TECHNICAL</v>
      </c>
      <c r="D15" t="str">
        <v>R&amp;D - LAB</v>
      </c>
      <c r="E15" t="str">
        <v>INDIRECT</v>
      </c>
      <c r="F15" s="2">
        <v>45362</v>
      </c>
      <c r="G15">
        <v>17250</v>
      </c>
      <c r="H15" s="1">
        <f>G15/30</f>
        <v>575</v>
      </c>
    </row>
    <row r="16">
      <c r="A16" t="str">
        <v>LN0239</v>
      </c>
      <c r="B16" t="str">
        <v>MUNIASAMY K</v>
      </c>
      <c r="C16" t="str">
        <v>PRODUCTION</v>
      </c>
      <c r="D16" t="str">
        <v>TYRE BUILDING-P2</v>
      </c>
      <c r="E16" t="str">
        <v>DIRECT</v>
      </c>
      <c r="F16" s="2">
        <v>45369</v>
      </c>
      <c r="G16">
        <v>17250</v>
      </c>
      <c r="H16" s="1">
        <f>G16/30</f>
        <v>575</v>
      </c>
    </row>
    <row r="17">
      <c r="A17" t="str">
        <v>LN0242</v>
      </c>
      <c r="B17" t="str">
        <v>MUTHU KUTTI A</v>
      </c>
      <c r="C17" t="str">
        <v>PRODUCTION</v>
      </c>
      <c r="D17" t="str">
        <v>TYRE CURING</v>
      </c>
      <c r="E17" t="str">
        <v>DIRECT</v>
      </c>
      <c r="F17" s="2">
        <v>45369</v>
      </c>
      <c r="G17">
        <v>17250</v>
      </c>
      <c r="H17" s="1">
        <f>G17/30</f>
        <v>575</v>
      </c>
    </row>
    <row r="18">
      <c r="A18" t="str">
        <v>LN0256</v>
      </c>
      <c r="B18" t="str">
        <v>CHARLES RAJA P</v>
      </c>
      <c r="C18" t="str">
        <v>ADMIN</v>
      </c>
      <c r="D18" t="str">
        <v>ADMIN</v>
      </c>
      <c r="E18" t="str">
        <v>INDIRECT</v>
      </c>
      <c r="F18" s="2">
        <v>45376</v>
      </c>
      <c r="G18">
        <v>17250</v>
      </c>
      <c r="H18" s="1">
        <f>G18/30</f>
        <v>575</v>
      </c>
    </row>
    <row r="19">
      <c r="A19" t="str">
        <v>LN0285</v>
      </c>
      <c r="B19" t="str">
        <v>SASIKUMAR</v>
      </c>
      <c r="C19" t="str">
        <v>PRODUCTION</v>
      </c>
      <c r="D19" t="str">
        <v>TYRE CURING</v>
      </c>
      <c r="E19" t="str">
        <v>DIRECT</v>
      </c>
      <c r="F19" s="2">
        <v>45399</v>
      </c>
      <c r="G19">
        <v>17250</v>
      </c>
      <c r="H19" s="1">
        <f>G19/30</f>
        <v>575</v>
      </c>
    </row>
    <row r="20">
      <c r="A20" t="str">
        <v>LN0289</v>
      </c>
      <c r="B20" t="str">
        <v>ESAKKI PANDI</v>
      </c>
      <c r="C20" t="str">
        <v>PRODUCTION</v>
      </c>
      <c r="D20" t="str">
        <v>TYRE CURING</v>
      </c>
      <c r="E20" t="str">
        <v>DIRECT</v>
      </c>
      <c r="F20" s="2">
        <v>45399</v>
      </c>
      <c r="G20">
        <v>17250</v>
      </c>
      <c r="H20" s="1">
        <f>G20/30</f>
        <v>575</v>
      </c>
    </row>
    <row r="21">
      <c r="A21" t="str">
        <v>LN0334</v>
      </c>
      <c r="B21" t="str">
        <v>MEHALINGAM.M</v>
      </c>
      <c r="C21" t="str">
        <v>IED</v>
      </c>
      <c r="D21" t="str">
        <v>IED&amp;PPC</v>
      </c>
      <c r="E21" t="str">
        <v>INDIRECT</v>
      </c>
      <c r="F21" s="2">
        <v>45425</v>
      </c>
      <c r="G21">
        <v>17250</v>
      </c>
      <c r="H21" s="1">
        <f>G21/30</f>
        <v>575</v>
      </c>
    </row>
    <row r="22">
      <c r="A22" t="str">
        <v>LN0398</v>
      </c>
      <c r="B22" t="str">
        <v>FABIN MANOJ</v>
      </c>
      <c r="C22" t="str">
        <v>TECHNICAL</v>
      </c>
      <c r="D22" t="str">
        <v>NPD - TYRE TESTING LAB</v>
      </c>
      <c r="E22" t="str">
        <v>INDIRECT</v>
      </c>
      <c r="F22" s="2">
        <v>45447</v>
      </c>
      <c r="G22">
        <v>17250</v>
      </c>
      <c r="H22" s="1">
        <f>G22/30</f>
        <v>575</v>
      </c>
    </row>
    <row r="23">
      <c r="A23" t="str">
        <v>LN0414</v>
      </c>
      <c r="B23" t="str">
        <v>KANNAN CHELLAIYA</v>
      </c>
      <c r="C23" t="str">
        <v>PRODUCTION</v>
      </c>
      <c r="D23" t="str">
        <v>TYRE BUILDING-P2</v>
      </c>
      <c r="E23" t="str">
        <v>DIRECT</v>
      </c>
      <c r="F23" s="2">
        <v>45455</v>
      </c>
      <c r="G23">
        <v>17250</v>
      </c>
      <c r="H23" s="1">
        <f>G23/30</f>
        <v>575</v>
      </c>
    </row>
    <row r="24">
      <c r="A24" t="str">
        <v>LN0415</v>
      </c>
      <c r="B24" t="str">
        <v>AATHIAPPAN MADASAMY</v>
      </c>
      <c r="C24" t="str">
        <v>ENGINEERING</v>
      </c>
      <c r="D24" t="str">
        <v>TBM - DC Preparation</v>
      </c>
      <c r="E24" t="str">
        <v>INDIRECT</v>
      </c>
      <c r="F24" s="2">
        <v>45455</v>
      </c>
      <c r="G24">
        <v>17250</v>
      </c>
      <c r="H24" s="1">
        <f>G24/30</f>
        <v>575</v>
      </c>
    </row>
    <row r="25">
      <c r="A25" t="str">
        <v>LN0417</v>
      </c>
      <c r="B25" t="str">
        <v>L HARISH</v>
      </c>
      <c r="C25" t="str">
        <v>TECHNICAL</v>
      </c>
      <c r="D25" t="str">
        <v>MFG - DIE MAKER</v>
      </c>
      <c r="E25" t="str">
        <v>INDIRECT</v>
      </c>
      <c r="F25" s="2">
        <v>45455</v>
      </c>
      <c r="G25">
        <v>17250</v>
      </c>
      <c r="H25" s="1">
        <f>G25/30</f>
        <v>575</v>
      </c>
    </row>
    <row r="26">
      <c r="A26" t="str">
        <v>LN0439</v>
      </c>
      <c r="B26" t="str">
        <v>PETCHIAMMAL P</v>
      </c>
      <c r="C26" t="str">
        <v>QUALITY CONTROL</v>
      </c>
      <c r="D26" t="str">
        <v>Tire building QA</v>
      </c>
      <c r="E26" t="str">
        <v>INDIRECT</v>
      </c>
      <c r="F26" s="2">
        <v>45482</v>
      </c>
      <c r="G26">
        <v>17250</v>
      </c>
      <c r="H26" s="1">
        <f>G26/30</f>
        <v>575</v>
      </c>
    </row>
    <row r="27">
      <c r="A27" t="str">
        <v>LN0443</v>
      </c>
      <c r="B27" t="str">
        <v>SIVARANJANI MARIAPPAN</v>
      </c>
      <c r="C27" t="str">
        <v>QUALITY CONTROL</v>
      </c>
      <c r="D27" t="str">
        <v>Tire building QA</v>
      </c>
      <c r="E27" t="str">
        <v>INDIRECT</v>
      </c>
      <c r="F27" s="2">
        <v>45482</v>
      </c>
      <c r="G27">
        <v>17250</v>
      </c>
      <c r="H27" s="1">
        <f>G27/30</f>
        <v>575</v>
      </c>
    </row>
    <row r="28">
      <c r="A28" t="str">
        <v>LN0445</v>
      </c>
      <c r="B28" t="str">
        <v>HEPHZIBHA PONNAIAH</v>
      </c>
      <c r="C28" t="str">
        <v>QUALITY CONTROL</v>
      </c>
      <c r="D28" t="str">
        <v>Tire curing QA</v>
      </c>
      <c r="E28" t="str">
        <v>INDIRECT</v>
      </c>
      <c r="F28" s="2">
        <v>45482</v>
      </c>
      <c r="G28">
        <v>17250</v>
      </c>
      <c r="H28" s="1">
        <f>G28/30</f>
        <v>575</v>
      </c>
    </row>
    <row r="29">
      <c r="A29" t="str">
        <v>LN0450</v>
      </c>
      <c r="B29" t="str">
        <v>J SINTHIYA</v>
      </c>
      <c r="C29" t="str">
        <v>QUALITY CONTROL</v>
      </c>
      <c r="D29" t="str">
        <v>Final Finish QA</v>
      </c>
      <c r="E29" t="str">
        <v>INDIRECT</v>
      </c>
      <c r="F29" s="2">
        <v>45482</v>
      </c>
      <c r="G29">
        <v>17250</v>
      </c>
      <c r="H29" s="1">
        <f>G29/30</f>
        <v>575</v>
      </c>
    </row>
    <row r="30">
      <c r="A30" t="str">
        <v>LN0460</v>
      </c>
      <c r="B30" t="str">
        <v>SANGEETHA S</v>
      </c>
      <c r="C30" t="str">
        <v>QUALITY CONTROL</v>
      </c>
      <c r="D30" t="str">
        <v>Tire building QA</v>
      </c>
      <c r="E30" t="str">
        <v>INDIRECT</v>
      </c>
      <c r="F30" s="2">
        <v>45482</v>
      </c>
      <c r="G30">
        <v>17250</v>
      </c>
      <c r="H30" s="1">
        <f>G30/30</f>
        <v>575</v>
      </c>
    </row>
    <row r="31">
      <c r="A31" t="str">
        <v>LN0469</v>
      </c>
      <c r="B31" t="str">
        <v>AJITHKUMAR M</v>
      </c>
      <c r="C31" t="str">
        <v>PRODUCTION</v>
      </c>
      <c r="D31" t="str">
        <v>TYRE CURING</v>
      </c>
      <c r="E31" t="str">
        <v>DIRECT</v>
      </c>
      <c r="F31" s="2">
        <v>45490</v>
      </c>
      <c r="G31">
        <v>17250</v>
      </c>
      <c r="H31" s="1">
        <f>G31/30</f>
        <v>575</v>
      </c>
    </row>
    <row r="32">
      <c r="A32" t="str">
        <v>LN0480</v>
      </c>
      <c r="B32" t="str">
        <v>MUTHU KUMAR P</v>
      </c>
      <c r="C32" t="str">
        <v>COMMERCIAL</v>
      </c>
      <c r="D32" t="str">
        <v>MATERIAL HANDLING STORES</v>
      </c>
      <c r="E32" t="str">
        <v>INDIRECT</v>
      </c>
      <c r="F32" s="2">
        <v>45490</v>
      </c>
      <c r="G32">
        <v>17250</v>
      </c>
      <c r="H32" s="1">
        <f>G32/30</f>
        <v>575</v>
      </c>
    </row>
    <row r="33">
      <c r="A33" t="str">
        <v>LN0483</v>
      </c>
      <c r="B33" t="str">
        <v>THANGARAM V</v>
      </c>
      <c r="C33" t="str">
        <v>ENGINEERING</v>
      </c>
      <c r="D33" t="str">
        <v>EEI -POWER HOUSE</v>
      </c>
      <c r="E33" t="str">
        <v>INDIRECT</v>
      </c>
      <c r="F33" s="2">
        <v>45490</v>
      </c>
      <c r="G33">
        <v>17250</v>
      </c>
      <c r="H33" s="1">
        <f>G33/30</f>
        <v>575</v>
      </c>
    </row>
    <row r="34">
      <c r="A34" t="str">
        <v>LN0510</v>
      </c>
      <c r="B34" t="str">
        <v>VELLADURAI G</v>
      </c>
      <c r="C34" t="str">
        <v>QUALITY CONTROL</v>
      </c>
      <c r="D34" t="str">
        <v>Final Finish QA</v>
      </c>
      <c r="E34" t="str">
        <v>INDIRECT</v>
      </c>
      <c r="F34" s="2">
        <v>45608</v>
      </c>
      <c r="G34">
        <v>16500</v>
      </c>
      <c r="H34" s="1">
        <f>G34/30</f>
        <v>550</v>
      </c>
    </row>
    <row r="35">
      <c r="A35" t="str">
        <v>LN0575</v>
      </c>
      <c r="B35" t="str">
        <v>ATHISANKAR C</v>
      </c>
      <c r="C35" t="str">
        <v>PRODUCTION</v>
      </c>
      <c r="D35" t="str">
        <v>TYRE BUILDING-P2</v>
      </c>
      <c r="E35" t="str">
        <v>DIRECT</v>
      </c>
      <c r="F35" s="2">
        <v>45614</v>
      </c>
      <c r="G35">
        <v>16500</v>
      </c>
      <c r="H35" s="1">
        <f>G35/30</f>
        <v>550</v>
      </c>
    </row>
    <row r="36">
      <c r="A36" t="str">
        <v>LN0593</v>
      </c>
      <c r="B36" t="str">
        <v>PERUMAL SAMY K</v>
      </c>
      <c r="C36" t="str">
        <v>IED</v>
      </c>
      <c r="D36" t="str">
        <v>IED&amp;PPC</v>
      </c>
      <c r="E36" t="str">
        <v>INDIRECT</v>
      </c>
      <c r="F36" s="2">
        <v>45618</v>
      </c>
      <c r="G36">
        <v>16500</v>
      </c>
      <c r="H36" s="1">
        <f>G36/30</f>
        <v>550</v>
      </c>
    </row>
    <row r="37">
      <c r="A37" t="str">
        <v>LN0619</v>
      </c>
      <c r="B37" t="str">
        <v>AYIRATHAN S</v>
      </c>
      <c r="C37" t="str">
        <v>OJT</v>
      </c>
      <c r="D37" t="str">
        <v>TYRE BUILDING-P3</v>
      </c>
      <c r="E37" t="str">
        <v>DIRECT</v>
      </c>
      <c r="F37" s="2">
        <v>45631</v>
      </c>
      <c r="G37">
        <v>16500</v>
      </c>
      <c r="H37" s="1">
        <f>G37/30</f>
        <v>550</v>
      </c>
    </row>
    <row r="38">
      <c r="A38" t="str">
        <v>LN0630</v>
      </c>
      <c r="B38" t="str">
        <v>ARUL AROCKIA SELVAM</v>
      </c>
      <c r="C38" t="str">
        <v>ENGINEERING</v>
      </c>
      <c r="D38" t="str">
        <v>TBM - BD</v>
      </c>
      <c r="E38" t="str">
        <v>INDIRECT</v>
      </c>
      <c r="F38" s="2">
        <v>45631</v>
      </c>
      <c r="G38">
        <v>16500</v>
      </c>
      <c r="H38" s="1">
        <f>G38/30</f>
        <v>550</v>
      </c>
    </row>
    <row r="39">
      <c r="A39" t="str">
        <v>LN0643</v>
      </c>
      <c r="B39" t="str">
        <v>NAMBIRAJAN J</v>
      </c>
      <c r="C39" t="str">
        <v>OJT</v>
      </c>
      <c r="D39" t="str">
        <v>SOLID TYRE</v>
      </c>
      <c r="E39" t="str">
        <v>DIRECT</v>
      </c>
      <c r="F39" s="2">
        <v>45631</v>
      </c>
      <c r="G39">
        <v>16500</v>
      </c>
      <c r="H39" s="1">
        <f>G39/30</f>
        <v>550</v>
      </c>
    </row>
    <row r="40">
      <c r="A40" t="str">
        <v>LN0653</v>
      </c>
      <c r="B40" t="str">
        <v>MURUGAN M</v>
      </c>
      <c r="C40" t="str">
        <v>OJT</v>
      </c>
      <c r="D40" t="str">
        <v>TYRE CURING</v>
      </c>
      <c r="E40" t="str">
        <v>DIRECT</v>
      </c>
      <c r="F40" s="2">
        <v>45631</v>
      </c>
      <c r="G40">
        <v>16500</v>
      </c>
      <c r="H40" s="1">
        <f>G40/30</f>
        <v>550</v>
      </c>
    </row>
    <row r="41">
      <c r="A41" t="str">
        <v>LN0657</v>
      </c>
      <c r="B41" t="str">
        <v>MUTHUMARI U</v>
      </c>
      <c r="C41" t="str">
        <v>OJT</v>
      </c>
      <c r="D41" t="str">
        <v>SOLID TYRE</v>
      </c>
      <c r="E41" t="str">
        <v>INDIRECT</v>
      </c>
      <c r="F41" s="2">
        <v>45637</v>
      </c>
      <c r="G41">
        <v>16500</v>
      </c>
      <c r="H41" s="1">
        <f>G41/30</f>
        <v>550</v>
      </c>
    </row>
    <row r="42">
      <c r="A42" t="str">
        <v>LN0658</v>
      </c>
      <c r="B42" t="str">
        <v>RAMALAKSHMI</v>
      </c>
      <c r="C42" t="str">
        <v>TECHNICAL</v>
      </c>
      <c r="D42" t="str">
        <v>MFG - LAB ASSISTANT</v>
      </c>
      <c r="E42" t="str">
        <v>INDIRECT</v>
      </c>
      <c r="F42" s="2">
        <v>45637</v>
      </c>
      <c r="G42">
        <v>16500</v>
      </c>
      <c r="H42" s="1">
        <f>G42/30</f>
        <v>550</v>
      </c>
    </row>
    <row r="43">
      <c r="A43" t="str">
        <v>LN0660</v>
      </c>
      <c r="B43" t="str">
        <v>ESAKKIAMMAL</v>
      </c>
      <c r="C43" t="str">
        <v>QUALITY CONTROL</v>
      </c>
      <c r="D43" t="str">
        <v>Tire building QA</v>
      </c>
      <c r="E43" t="str">
        <v>INDIRECT</v>
      </c>
      <c r="F43" s="2">
        <v>45637</v>
      </c>
      <c r="G43">
        <v>16500</v>
      </c>
      <c r="H43" s="1">
        <f>G43/30</f>
        <v>550</v>
      </c>
    </row>
    <row r="44">
      <c r="A44" t="str">
        <v>LN0663</v>
      </c>
      <c r="B44" t="str">
        <v>PREETHI M</v>
      </c>
      <c r="C44" t="str">
        <v>TECHNICAL</v>
      </c>
      <c r="D44" t="str">
        <v>NPD - TYRE TESTING LAB</v>
      </c>
      <c r="E44" t="str">
        <v>INDIRECT</v>
      </c>
      <c r="F44" s="2">
        <v>45637</v>
      </c>
      <c r="G44">
        <v>16500</v>
      </c>
      <c r="H44" s="1">
        <f>G44/30</f>
        <v>550</v>
      </c>
    </row>
    <row r="45">
      <c r="A45" t="str">
        <v>LN0664</v>
      </c>
      <c r="B45" t="str">
        <v>MARIAMMAL  S</v>
      </c>
      <c r="C45" t="str">
        <v>QUALITY CONTROL</v>
      </c>
      <c r="D45" t="str">
        <v>Tire building QA</v>
      </c>
      <c r="E45" t="str">
        <v>INDIRECT</v>
      </c>
      <c r="F45" s="2">
        <v>45637</v>
      </c>
      <c r="G45">
        <v>16500</v>
      </c>
      <c r="H45" s="1">
        <f>G45/30</f>
        <v>550</v>
      </c>
    </row>
    <row r="46">
      <c r="A46" t="str">
        <v>LN0665</v>
      </c>
      <c r="B46" t="str">
        <v>PETCHIAMMAL T</v>
      </c>
      <c r="C46" t="str">
        <v>OJT</v>
      </c>
      <c r="D46" t="str">
        <v>SOLID TYRE</v>
      </c>
      <c r="E46" t="str">
        <v>INDIRECT</v>
      </c>
      <c r="F46" s="2">
        <v>45637</v>
      </c>
      <c r="G46">
        <v>16500</v>
      </c>
      <c r="H46" s="1">
        <f>G46/30</f>
        <v>550</v>
      </c>
    </row>
    <row r="47">
      <c r="A47" t="str">
        <v>LN0668</v>
      </c>
      <c r="B47" t="str">
        <v>JELIN A</v>
      </c>
      <c r="C47" t="str">
        <v>QUALITY CONTROL</v>
      </c>
      <c r="D47" t="str">
        <v>Final Finish QA</v>
      </c>
      <c r="E47" t="str">
        <v>INDIRECT</v>
      </c>
      <c r="F47" s="2">
        <v>45637</v>
      </c>
      <c r="G47">
        <v>16500</v>
      </c>
      <c r="H47" s="1">
        <f>G47/30</f>
        <v>550</v>
      </c>
    </row>
    <row r="48">
      <c r="A48" t="str">
        <v>LN0669</v>
      </c>
      <c r="B48" t="str">
        <v>MUTHULAKSHMI M</v>
      </c>
      <c r="C48" t="str">
        <v>TECHNICAL</v>
      </c>
      <c r="D48" t="str">
        <v>MFG - LAB ASSISTANT</v>
      </c>
      <c r="E48" t="str">
        <v>INDIRECT</v>
      </c>
      <c r="F48" s="2">
        <v>45637</v>
      </c>
      <c r="G48">
        <v>16500</v>
      </c>
      <c r="H48" s="1">
        <f>G48/30</f>
        <v>550</v>
      </c>
    </row>
    <row r="49">
      <c r="A49" t="str">
        <v>LN0670</v>
      </c>
      <c r="B49" t="str">
        <v>MUTHARAMMAL S</v>
      </c>
      <c r="C49" t="str">
        <v>QUALITY CONTROL</v>
      </c>
      <c r="D49" t="str">
        <v>Tire building QA</v>
      </c>
      <c r="E49" t="str">
        <v>INDIRECT</v>
      </c>
      <c r="F49" s="2">
        <v>45637</v>
      </c>
      <c r="G49">
        <v>16500</v>
      </c>
      <c r="H49" s="1">
        <f>G49/30</f>
        <v>550</v>
      </c>
    </row>
    <row r="50">
      <c r="A50" t="str">
        <v>LN0674</v>
      </c>
      <c r="B50" t="str">
        <v>VASTHI RANI</v>
      </c>
      <c r="C50" t="str">
        <v>QUALITY CONTROL</v>
      </c>
      <c r="D50" t="str">
        <v>Tire building QA</v>
      </c>
      <c r="E50" t="str">
        <v>INDIRECT</v>
      </c>
      <c r="F50" s="2">
        <v>45637</v>
      </c>
      <c r="G50">
        <v>16500</v>
      </c>
      <c r="H50" s="1">
        <f>G50/30</f>
        <v>550</v>
      </c>
    </row>
    <row r="51">
      <c r="A51" t="str">
        <v>LN0675</v>
      </c>
      <c r="B51" t="str">
        <v>RAMYA</v>
      </c>
      <c r="C51" t="str">
        <v>TECHNICAL</v>
      </c>
      <c r="D51" t="str">
        <v>MFG - LAB ASSISTANT</v>
      </c>
      <c r="E51" t="str">
        <v>INDIRECT</v>
      </c>
      <c r="F51" s="2">
        <v>45637</v>
      </c>
      <c r="G51">
        <v>16500</v>
      </c>
      <c r="H51" s="1">
        <f>G51/30</f>
        <v>550</v>
      </c>
    </row>
    <row r="52">
      <c r="A52" t="str">
        <v>LN0679</v>
      </c>
      <c r="B52" t="str">
        <v>MAHARAJAN</v>
      </c>
      <c r="C52" t="str">
        <v>QUALITY CONTROL</v>
      </c>
      <c r="D52" t="str">
        <v>Final Finish QA</v>
      </c>
      <c r="E52" t="str">
        <v>INDIRECT</v>
      </c>
      <c r="F52" s="2">
        <v>45639</v>
      </c>
      <c r="G52">
        <v>16500</v>
      </c>
      <c r="H52" s="1">
        <f>G52/30</f>
        <v>550</v>
      </c>
    </row>
    <row r="53">
      <c r="A53" t="str">
        <v>LN0686</v>
      </c>
      <c r="B53" t="str">
        <v>PREMKUMAR P</v>
      </c>
      <c r="C53" t="str">
        <v>ENGINEERING</v>
      </c>
      <c r="D53" t="str">
        <v>TBM - DC Preparation</v>
      </c>
      <c r="E53" t="str">
        <v>INDIRECT</v>
      </c>
      <c r="F53" s="2">
        <v>45639</v>
      </c>
      <c r="G53">
        <v>16500</v>
      </c>
      <c r="H53" s="1">
        <f>G53/30</f>
        <v>550</v>
      </c>
    </row>
    <row r="54">
      <c r="A54" t="str">
        <v>LN0687</v>
      </c>
      <c r="B54" t="str">
        <v>PALMURUGAN V</v>
      </c>
      <c r="C54" t="str">
        <v>QUALITY CONTROL</v>
      </c>
      <c r="D54" t="str">
        <v>Final Finish QA</v>
      </c>
      <c r="E54" t="str">
        <v>INDIRECT</v>
      </c>
      <c r="F54" s="2">
        <v>45639</v>
      </c>
      <c r="G54">
        <v>16500</v>
      </c>
      <c r="H54" s="1">
        <f>G54/30</f>
        <v>550</v>
      </c>
    </row>
    <row r="55">
      <c r="A55" t="str">
        <v>LN0696</v>
      </c>
      <c r="B55" t="str">
        <v>VEILUMUTHU V</v>
      </c>
      <c r="C55" t="str">
        <v>ENGINEERING</v>
      </c>
      <c r="D55" t="str">
        <v>TBM - DC Preparation</v>
      </c>
      <c r="E55" t="str">
        <v>INDIRECT</v>
      </c>
      <c r="F55" s="2">
        <v>45642</v>
      </c>
      <c r="G55">
        <v>16500</v>
      </c>
      <c r="H55" s="1">
        <f>G55/30</f>
        <v>550</v>
      </c>
    </row>
    <row r="56">
      <c r="A56" t="str">
        <v>LN0698</v>
      </c>
      <c r="B56" t="str">
        <v>MAHALAKSHMI</v>
      </c>
      <c r="C56" t="str">
        <v>COMMERCIAL</v>
      </c>
      <c r="D56" t="str">
        <v>EXCISE ASSISTANT</v>
      </c>
      <c r="E56" t="str">
        <v>INDIRECT</v>
      </c>
      <c r="F56" s="2">
        <v>45649</v>
      </c>
      <c r="G56">
        <v>16500</v>
      </c>
      <c r="H56" s="1">
        <f>G56/30</f>
        <v>550</v>
      </c>
    </row>
    <row r="57">
      <c r="A57" t="str">
        <v>LN0730</v>
      </c>
      <c r="B57" t="str">
        <v>ESAKKI</v>
      </c>
      <c r="C57" t="str">
        <v>OJT</v>
      </c>
      <c r="D57" t="str">
        <v>TYRE BUILDING-P1</v>
      </c>
      <c r="E57" t="str">
        <v>DIRECT</v>
      </c>
      <c r="F57" s="2">
        <v>45674</v>
      </c>
      <c r="G57">
        <v>16500</v>
      </c>
      <c r="H57" s="1">
        <f>G57/30</f>
        <v>550</v>
      </c>
    </row>
    <row r="58">
      <c r="A58" t="str">
        <v>LN0733</v>
      </c>
      <c r="B58" t="str">
        <v>RAGHU</v>
      </c>
      <c r="C58" t="str">
        <v>OJT</v>
      </c>
      <c r="D58" t="str">
        <v>SPIDER MAN</v>
      </c>
      <c r="E58" t="str">
        <v>DIRECT</v>
      </c>
      <c r="F58" s="2">
        <v>45674</v>
      </c>
      <c r="G58">
        <v>16500</v>
      </c>
      <c r="H58" s="1">
        <f>G58/30</f>
        <v>550</v>
      </c>
    </row>
    <row r="59">
      <c r="A59" t="str">
        <v>LN0757</v>
      </c>
      <c r="B59" t="str">
        <v>SURESH RAMACHANDRAN</v>
      </c>
      <c r="C59" t="str">
        <v>COMMERCIAL</v>
      </c>
      <c r="D59" t="str">
        <v>MATERIAL HANDLING STORES</v>
      </c>
      <c r="E59" t="str">
        <v>INDIRECT</v>
      </c>
      <c r="F59" s="2">
        <v>45693</v>
      </c>
      <c r="G59">
        <v>16500</v>
      </c>
      <c r="H59" s="1">
        <f>G59/30</f>
        <v>550</v>
      </c>
    </row>
    <row r="60">
      <c r="A60" t="str">
        <v>LN0759</v>
      </c>
      <c r="B60" t="str">
        <v>SAFIN BANU</v>
      </c>
      <c r="C60" t="str">
        <v>QUALITY CONTROL</v>
      </c>
      <c r="D60" t="str">
        <v>Tire building QA</v>
      </c>
      <c r="E60" t="str">
        <v>INDIRECT</v>
      </c>
      <c r="F60" s="2">
        <v>45699</v>
      </c>
      <c r="G60">
        <v>16500</v>
      </c>
      <c r="H60" s="1">
        <f>G60/30</f>
        <v>550</v>
      </c>
    </row>
    <row r="61">
      <c r="A61" t="str">
        <v>LN0763</v>
      </c>
      <c r="B61" t="str">
        <v>SANGEETHA S</v>
      </c>
      <c r="C61" t="str">
        <v>QUALITY CONTROL</v>
      </c>
      <c r="D61" t="str">
        <v>Tire building QA</v>
      </c>
      <c r="E61" t="str">
        <v>INDIRECT</v>
      </c>
      <c r="F61" s="2">
        <v>45699</v>
      </c>
      <c r="G61">
        <v>16500</v>
      </c>
      <c r="H61" s="1">
        <f>G61/30</f>
        <v>550</v>
      </c>
    </row>
    <row r="62">
      <c r="A62" t="str">
        <v>LN0764</v>
      </c>
      <c r="B62" t="str">
        <v>MANO K</v>
      </c>
      <c r="C62" t="str">
        <v>TECHNICAL</v>
      </c>
      <c r="D62" t="str">
        <v>MFG - TIRE WEIGHT</v>
      </c>
      <c r="E62" t="str">
        <v>INDIRECT</v>
      </c>
      <c r="F62" s="2">
        <v>45699</v>
      </c>
      <c r="G62">
        <v>16500</v>
      </c>
      <c r="H62" s="1">
        <f>G62/30</f>
        <v>550</v>
      </c>
    </row>
    <row r="63">
      <c r="A63" t="str">
        <v>LN0770</v>
      </c>
      <c r="B63" t="str">
        <v>PRADEEPA T</v>
      </c>
      <c r="C63" t="str">
        <v>QUALITY CONTROL</v>
      </c>
      <c r="D63" t="str">
        <v>Tire building QA</v>
      </c>
      <c r="E63" t="str">
        <v>INDIRECT</v>
      </c>
      <c r="F63" s="2">
        <v>45699</v>
      </c>
      <c r="G63">
        <v>16500</v>
      </c>
      <c r="H63" s="1">
        <f>G63/30</f>
        <v>550</v>
      </c>
    </row>
    <row r="64">
      <c r="A64" t="str">
        <v>LN0771</v>
      </c>
      <c r="B64" t="str">
        <v>MAHADEVI</v>
      </c>
      <c r="C64" t="str">
        <v>QUALITY CONTROL</v>
      </c>
      <c r="D64" t="str">
        <v>Tire curing QA</v>
      </c>
      <c r="E64" t="str">
        <v>INDIRECT</v>
      </c>
      <c r="F64" s="2">
        <v>45699</v>
      </c>
      <c r="G64">
        <v>16500</v>
      </c>
      <c r="H64" s="1">
        <f>G64/30</f>
        <v>550</v>
      </c>
    </row>
    <row r="65">
      <c r="A65" t="str">
        <v>LN0776</v>
      </c>
      <c r="B65" t="str">
        <v>NAVINA G</v>
      </c>
      <c r="C65" t="str">
        <v>QUALITY CONTROL</v>
      </c>
      <c r="D65" t="str">
        <v>Tire curing QA</v>
      </c>
      <c r="E65" t="str">
        <v>INDIRECT</v>
      </c>
      <c r="F65" s="2">
        <v>45699</v>
      </c>
      <c r="G65">
        <v>16500</v>
      </c>
      <c r="H65" s="1">
        <f>G65/30</f>
        <v>550</v>
      </c>
    </row>
    <row r="66">
      <c r="A66" t="str">
        <v>LN0795</v>
      </c>
      <c r="B66" t="str">
        <v>LENIN S</v>
      </c>
      <c r="C66" t="str">
        <v>OJT</v>
      </c>
      <c r="D66" t="str">
        <v>BEAD WINDING</v>
      </c>
      <c r="E66" t="str">
        <v>DIRECT</v>
      </c>
      <c r="F66" s="2">
        <v>45754</v>
      </c>
      <c r="G66">
        <v>16500</v>
      </c>
      <c r="H66" s="1">
        <f>G66/30</f>
        <v>550</v>
      </c>
    </row>
    <row r="67">
      <c r="A67" t="str">
        <v>LN0803</v>
      </c>
      <c r="B67" t="str">
        <v>VENGADESH G</v>
      </c>
      <c r="C67" t="str">
        <v>OJT</v>
      </c>
      <c r="D67" t="str">
        <v>BIAS CUTTING-2</v>
      </c>
      <c r="E67" t="str">
        <v>DIRECT</v>
      </c>
      <c r="F67" s="2">
        <v>45754</v>
      </c>
      <c r="G67">
        <v>16500</v>
      </c>
      <c r="H67" s="1">
        <f>G67/30</f>
        <v>550</v>
      </c>
    </row>
    <row r="68">
      <c r="A68" t="str">
        <v>LN0811</v>
      </c>
      <c r="B68" t="str">
        <v>SELVAMANICKAM A</v>
      </c>
      <c r="C68" t="str">
        <v>OJT</v>
      </c>
      <c r="D68" t="str">
        <v>STEELASTIC</v>
      </c>
      <c r="E68" t="str">
        <v>DIRECT</v>
      </c>
      <c r="F68" s="2">
        <v>45755</v>
      </c>
      <c r="G68">
        <v>16500</v>
      </c>
      <c r="H68" s="1">
        <f>G68/30</f>
        <v>550</v>
      </c>
    </row>
    <row r="69">
      <c r="A69" t="str">
        <v>LN0842</v>
      </c>
      <c r="B69" t="str">
        <v>SEETHARAMAN</v>
      </c>
      <c r="C69" t="str">
        <v>OJT</v>
      </c>
      <c r="D69" t="str">
        <v>TYRE CURING</v>
      </c>
      <c r="E69" t="str">
        <v>DIRECT</v>
      </c>
      <c r="F69" s="2">
        <v>45770</v>
      </c>
      <c r="G69">
        <v>16500</v>
      </c>
      <c r="H69" s="1">
        <f>G69/30</f>
        <v>550</v>
      </c>
    </row>
    <row r="70">
      <c r="A70" t="str">
        <v>LN0849</v>
      </c>
      <c r="B70" t="str">
        <v>PRIYA G</v>
      </c>
      <c r="C70" t="str">
        <v>OJT</v>
      </c>
      <c r="D70" t="str">
        <v>SOLID TYRE</v>
      </c>
      <c r="E70" t="str">
        <v>INDIRECT</v>
      </c>
      <c r="F70" s="2">
        <v>45770</v>
      </c>
      <c r="G70">
        <v>16500</v>
      </c>
      <c r="H70" s="1">
        <f>G70/30</f>
        <v>550</v>
      </c>
    </row>
    <row r="71">
      <c r="A71" t="str">
        <v>LN0851</v>
      </c>
      <c r="B71" t="str">
        <v>JEYAPRIYA M</v>
      </c>
      <c r="C71" t="str">
        <v>QUALITY CONTROL</v>
      </c>
      <c r="D71" t="str">
        <v>Final Finish QA</v>
      </c>
      <c r="E71" t="str">
        <v>INDIRECT</v>
      </c>
      <c r="F71" s="2">
        <v>45770</v>
      </c>
      <c r="G71">
        <v>16500</v>
      </c>
      <c r="H71" s="1">
        <f>G71/30</f>
        <v>550</v>
      </c>
    </row>
    <row r="72">
      <c r="A72" t="str">
        <v>LN0854</v>
      </c>
      <c r="B72" t="str">
        <v>SORNASELVI R</v>
      </c>
      <c r="C72" t="str">
        <v>QUALITY CONTROL</v>
      </c>
      <c r="D72" t="str">
        <v>Final Finish QA</v>
      </c>
      <c r="E72" t="str">
        <v>INDIRECT</v>
      </c>
      <c r="F72" s="2">
        <v>45770</v>
      </c>
      <c r="G72">
        <v>16500</v>
      </c>
      <c r="H72" s="1">
        <f>G72/30</f>
        <v>550</v>
      </c>
    </row>
    <row r="73">
      <c r="A73" t="str">
        <v>LN0855</v>
      </c>
      <c r="B73" t="str">
        <v>SAVARIAMMAL</v>
      </c>
      <c r="C73" t="str">
        <v>QUALITY CONTROL</v>
      </c>
      <c r="D73" t="str">
        <v>Final Finish QA</v>
      </c>
      <c r="E73" t="str">
        <v>INDIRECT</v>
      </c>
      <c r="F73" s="2">
        <v>45770</v>
      </c>
      <c r="G73">
        <v>16500</v>
      </c>
      <c r="H73" s="1">
        <f>G73/30</f>
        <v>550</v>
      </c>
    </row>
    <row r="74">
      <c r="A74" t="str">
        <v>LN0856</v>
      </c>
      <c r="B74" t="str">
        <v>SUDALI</v>
      </c>
      <c r="C74" t="str">
        <v>QUALITY CONTROL</v>
      </c>
      <c r="D74" t="str">
        <v>Tire building QA</v>
      </c>
      <c r="E74" t="str">
        <v>INDIRECT</v>
      </c>
      <c r="F74" s="2">
        <v>45770</v>
      </c>
      <c r="G74">
        <v>16500</v>
      </c>
      <c r="H74" s="1">
        <f>G74/30</f>
        <v>550</v>
      </c>
    </row>
    <row r="75">
      <c r="A75" t="str">
        <v>LN0860</v>
      </c>
      <c r="B75" t="str">
        <v>VALARMATHI N</v>
      </c>
      <c r="C75" t="str">
        <v>ADMIN</v>
      </c>
      <c r="D75" t="str">
        <v>ADMIN</v>
      </c>
      <c r="E75" t="str">
        <v>INDIRECT</v>
      </c>
      <c r="F75" s="2">
        <v>45770</v>
      </c>
      <c r="G75">
        <v>16500</v>
      </c>
      <c r="H75" s="1">
        <f>G75/30</f>
        <v>550</v>
      </c>
    </row>
    <row r="76">
      <c r="A76" t="str">
        <v>LN0863</v>
      </c>
      <c r="B76" t="str">
        <v>MARIYAMMAL B</v>
      </c>
      <c r="C76" t="str">
        <v>QUALITY CONTROL</v>
      </c>
      <c r="D76" t="str">
        <v>Tire building QA</v>
      </c>
      <c r="E76" t="str">
        <v>INDIRECT</v>
      </c>
      <c r="F76" s="2">
        <v>45770</v>
      </c>
      <c r="G76">
        <v>16500</v>
      </c>
      <c r="H76" s="1">
        <f>G76/30</f>
        <v>550</v>
      </c>
    </row>
    <row r="77">
      <c r="A77" t="str">
        <v>LN0866</v>
      </c>
      <c r="B77" t="str">
        <v>SARASWATHI MURUGAN</v>
      </c>
      <c r="C77" t="str">
        <v>ADMIN</v>
      </c>
      <c r="D77" t="str">
        <v>ADMIN</v>
      </c>
      <c r="E77" t="str">
        <v>INDIRECT</v>
      </c>
      <c r="F77" s="2">
        <v>45770</v>
      </c>
      <c r="G77">
        <v>16500</v>
      </c>
      <c r="H77" s="1">
        <f>G77/30</f>
        <v>550</v>
      </c>
    </row>
    <row r="78">
      <c r="A78" t="str">
        <v>LN0872</v>
      </c>
      <c r="B78" t="str">
        <v>MUTHULAKSHMI S</v>
      </c>
      <c r="C78" t="str">
        <v>COMMERCIAL</v>
      </c>
      <c r="D78" t="str">
        <v>MATERIAL HANDLING STORES</v>
      </c>
      <c r="E78" t="str">
        <v>INDIRECT</v>
      </c>
      <c r="F78" s="2">
        <v>45771</v>
      </c>
      <c r="G78">
        <v>16500</v>
      </c>
      <c r="H78" s="1">
        <f>G78/30</f>
        <v>550</v>
      </c>
    </row>
    <row r="79">
      <c r="A79" t="str">
        <v>LN0873</v>
      </c>
      <c r="B79" t="str">
        <v>MUTHUMARI</v>
      </c>
      <c r="C79" t="str">
        <v>COMMERCIAL</v>
      </c>
      <c r="D79" t="str">
        <v>MATERIAL HANDLING STORES</v>
      </c>
      <c r="E79" t="str">
        <v>INDIRECT</v>
      </c>
      <c r="F79" s="2">
        <v>45771</v>
      </c>
      <c r="G79">
        <v>16500</v>
      </c>
      <c r="H79" s="1">
        <f>G79/30</f>
        <v>550</v>
      </c>
    </row>
    <row r="80">
      <c r="A80" t="str">
        <v>LN0874</v>
      </c>
      <c r="B80" t="str">
        <v>KARPAGAVALLI K</v>
      </c>
      <c r="C80" t="str">
        <v>QUALITY CONTROL</v>
      </c>
      <c r="D80" t="str">
        <v>Final Finish QA</v>
      </c>
      <c r="E80" t="str">
        <v>INDIRECT</v>
      </c>
      <c r="F80" s="2">
        <v>45771</v>
      </c>
      <c r="G80">
        <v>16500</v>
      </c>
      <c r="H80" s="1">
        <f>G80/30</f>
        <v>550</v>
      </c>
    </row>
    <row r="81">
      <c r="A81" t="str">
        <v>LN0878</v>
      </c>
      <c r="B81" t="str">
        <v>MEKALA</v>
      </c>
      <c r="C81" t="str">
        <v>TPM</v>
      </c>
      <c r="D81" t="str">
        <v>TPM</v>
      </c>
      <c r="E81" t="str">
        <v>INDIRECT</v>
      </c>
      <c r="F81" s="2">
        <v>45783</v>
      </c>
      <c r="G81">
        <v>16500</v>
      </c>
      <c r="H81" s="1">
        <f>G81/30</f>
        <v>550</v>
      </c>
    </row>
    <row r="82">
      <c r="A82" t="str">
        <v>LN0881</v>
      </c>
      <c r="B82" t="str">
        <v>AZHAGUMANIKANDAN</v>
      </c>
      <c r="C82" t="str">
        <v>OJT</v>
      </c>
      <c r="D82" t="str">
        <v>SOLID TYRE</v>
      </c>
      <c r="E82" t="str">
        <v>DIRECT</v>
      </c>
      <c r="F82" s="2">
        <v>45783</v>
      </c>
      <c r="G82">
        <v>16500</v>
      </c>
      <c r="H82" s="1">
        <f>G82/30</f>
        <v>550</v>
      </c>
    </row>
    <row r="83">
      <c r="A83" t="str">
        <v>LN0890</v>
      </c>
      <c r="B83" t="str">
        <v>ESTHER P</v>
      </c>
      <c r="C83" t="str">
        <v>COMMERCIAL</v>
      </c>
      <c r="D83" t="str">
        <v>EXCISE ASSISTANT</v>
      </c>
      <c r="E83" t="str">
        <v>INDIRECT</v>
      </c>
      <c r="F83" s="2">
        <v>45810</v>
      </c>
      <c r="G83">
        <v>16500</v>
      </c>
      <c r="H83" s="1">
        <f>G83/30</f>
        <v>550</v>
      </c>
    </row>
    <row r="84">
      <c r="A84" t="str">
        <v>LN0892</v>
      </c>
      <c r="B84" t="str">
        <v>GURU SANTHOSH</v>
      </c>
      <c r="C84" t="str">
        <v>QUALITY CONTROL</v>
      </c>
      <c r="D84" t="str">
        <v>Ware House QA</v>
      </c>
      <c r="E84" t="str">
        <v>INDIRECT</v>
      </c>
      <c r="F84" s="2">
        <v>45810</v>
      </c>
      <c r="G84">
        <v>16500</v>
      </c>
      <c r="H84" s="1">
        <f>G84/30</f>
        <v>550</v>
      </c>
    </row>
    <row r="85">
      <c r="A85" t="str">
        <v>LN0895</v>
      </c>
      <c r="B85" t="str">
        <v>JOHAN D</v>
      </c>
      <c r="C85" t="str">
        <v>OJT</v>
      </c>
      <c r="D85" t="str">
        <v>EXTRUDER</v>
      </c>
      <c r="E85" t="str">
        <v>DIRECT</v>
      </c>
      <c r="F85" s="2">
        <v>45811</v>
      </c>
      <c r="G85">
        <v>16500</v>
      </c>
      <c r="H85" s="1">
        <f>G85/30</f>
        <v>550</v>
      </c>
    </row>
    <row r="86">
      <c r="A86" t="str">
        <v>LN0899</v>
      </c>
      <c r="B86" t="str">
        <v>PADMA PRIYA</v>
      </c>
      <c r="C86" t="str">
        <v>TECHNICAL</v>
      </c>
      <c r="D86" t="str">
        <v xml:space="preserve">MFG -  Process (STR /ECR preparation) </v>
      </c>
      <c r="E86" t="str">
        <v>INDIRECT</v>
      </c>
      <c r="F86" s="2">
        <v>45813</v>
      </c>
      <c r="G86">
        <v>16500</v>
      </c>
      <c r="H86" s="1">
        <f>G86/30</f>
        <v>550</v>
      </c>
    </row>
    <row r="87">
      <c r="A87" t="str">
        <v>LN0900</v>
      </c>
      <c r="B87" t="str">
        <v>SRUTHI</v>
      </c>
      <c r="C87" t="str">
        <v>ADMIN</v>
      </c>
      <c r="D87" t="str">
        <v>ADMIN</v>
      </c>
      <c r="E87" t="str">
        <v>INDIRECT</v>
      </c>
      <c r="F87" s="2">
        <v>45813</v>
      </c>
      <c r="G87">
        <v>16500</v>
      </c>
      <c r="H87" s="1">
        <f>G87/30</f>
        <v>550</v>
      </c>
    </row>
    <row r="88">
      <c r="A88" t="str">
        <v>LN0901</v>
      </c>
      <c r="B88" t="str">
        <v>ANGEL RANI</v>
      </c>
      <c r="C88" t="str">
        <v>TECHNICAL</v>
      </c>
      <c r="D88" t="str">
        <v>MFG - TIRE WEIGHT</v>
      </c>
      <c r="E88" t="str">
        <v>INDIRECT</v>
      </c>
      <c r="F88" s="2">
        <v>45813</v>
      </c>
      <c r="G88">
        <v>16500</v>
      </c>
      <c r="H88" s="1">
        <f>G88/30</f>
        <v>550</v>
      </c>
    </row>
    <row r="89">
      <c r="A89" t="str">
        <v>LN0902</v>
      </c>
      <c r="B89" t="str">
        <v>SAKTHI VARSHINI</v>
      </c>
      <c r="C89" t="str">
        <v>TECHNICAL</v>
      </c>
      <c r="D89" t="str">
        <v>MFG - NPD ASSISTANT</v>
      </c>
      <c r="E89" t="str">
        <v>INDIRECT</v>
      </c>
      <c r="F89" s="2">
        <v>45813</v>
      </c>
      <c r="G89">
        <v>16500</v>
      </c>
      <c r="H89" s="1">
        <f>G89/30</f>
        <v>550</v>
      </c>
    </row>
    <row r="90">
      <c r="A90" t="str">
        <v>LN0904</v>
      </c>
      <c r="B90" t="str">
        <v>MARIAPPAN</v>
      </c>
      <c r="C90" t="str">
        <v>OJT</v>
      </c>
      <c r="D90" t="str">
        <v>TYRE CURING</v>
      </c>
      <c r="E90" t="str">
        <v>INDIRECT</v>
      </c>
      <c r="F90" s="2">
        <v>45817</v>
      </c>
      <c r="G90">
        <v>16500</v>
      </c>
      <c r="H90" s="1">
        <f>G90/30</f>
        <v>550</v>
      </c>
    </row>
    <row r="91">
      <c r="A91" t="str">
        <v>LN0919</v>
      </c>
      <c r="B91" t="str">
        <v>MUKESH KUMAR J</v>
      </c>
      <c r="C91" t="str">
        <v>ENGINEERING</v>
      </c>
      <c r="D91" t="str">
        <v>TCM - BD</v>
      </c>
      <c r="E91" t="str">
        <v>INDIRECT</v>
      </c>
      <c r="F91" s="2">
        <v>45847</v>
      </c>
      <c r="G91">
        <v>16500</v>
      </c>
      <c r="H91" s="1">
        <f>G91/30</f>
        <v>550</v>
      </c>
    </row>
    <row r="92">
      <c r="A92" t="str">
        <v>LN0930</v>
      </c>
      <c r="B92" t="str">
        <v>MUGESH S</v>
      </c>
      <c r="C92" t="str">
        <v>ENGINEERING</v>
      </c>
      <c r="D92" t="str">
        <v>MIXING MAINTENANCE</v>
      </c>
      <c r="E92" t="str">
        <v>INDIRECT</v>
      </c>
      <c r="F92" s="2">
        <v>45859</v>
      </c>
      <c r="G92">
        <v>16500</v>
      </c>
      <c r="H92" s="1">
        <f>G92/30</f>
        <v>550</v>
      </c>
    </row>
    <row r="93">
      <c r="A93" t="str">
        <v>LN0939</v>
      </c>
      <c r="B93" t="str">
        <v>UCHIMAKALI A</v>
      </c>
      <c r="C93" t="str">
        <v>ADMIN</v>
      </c>
      <c r="D93" t="str">
        <v>ADMIN</v>
      </c>
      <c r="E93" t="str">
        <v>DIRECT</v>
      </c>
      <c r="F93" s="2">
        <v>45859</v>
      </c>
      <c r="G93">
        <v>16500</v>
      </c>
      <c r="H93" s="1">
        <f>G93/30</f>
        <v>550</v>
      </c>
    </row>
    <row r="94">
      <c r="A94" t="str">
        <v>LN0941</v>
      </c>
      <c r="B94" t="str">
        <v>PAL MAYANDI E</v>
      </c>
      <c r="C94" t="str">
        <v>ENGINEERING</v>
      </c>
      <c r="D94" t="str">
        <v>EEI-TBM</v>
      </c>
      <c r="E94" t="str">
        <v>INDIRECT</v>
      </c>
      <c r="F94" s="2">
        <v>45860</v>
      </c>
      <c r="G94">
        <v>16500</v>
      </c>
      <c r="H94" s="1">
        <f>G94/30</f>
        <v>550</v>
      </c>
    </row>
    <row r="95">
      <c r="A95" t="str">
        <v>LN0944</v>
      </c>
      <c r="B95" t="str">
        <v>SHANTHI S</v>
      </c>
      <c r="C95" t="str">
        <v>OJT</v>
      </c>
      <c r="D95" t="str">
        <v>AUTO BIASCUTTER</v>
      </c>
      <c r="E95" t="str">
        <v>DIRECT</v>
      </c>
      <c r="F95" s="2">
        <v>45909</v>
      </c>
      <c r="G95">
        <v>14500</v>
      </c>
      <c r="H95" s="1">
        <f>G95/30</f>
        <v>483.3333333333333</v>
      </c>
    </row>
    <row r="96">
      <c r="A96" t="str">
        <v>LN0948</v>
      </c>
      <c r="B96" t="str">
        <v>ANUSIYA</v>
      </c>
      <c r="C96" t="str">
        <v>OJT</v>
      </c>
      <c r="D96" t="str">
        <v>AUTO BIASCUTTER</v>
      </c>
      <c r="E96" t="str">
        <v>DIRECT</v>
      </c>
      <c r="F96" s="2">
        <v>45909</v>
      </c>
      <c r="G96">
        <v>14500</v>
      </c>
      <c r="H96" s="1">
        <f>G96/30</f>
        <v>483.3333333333333</v>
      </c>
    </row>
    <row r="97">
      <c r="A97" t="str">
        <v>LN0951</v>
      </c>
      <c r="B97" t="str">
        <v>TAMILSELVI ARUMUGAM</v>
      </c>
      <c r="C97" t="str">
        <v>OJT</v>
      </c>
      <c r="D97" t="str">
        <v>AUTO BIASCUTTER</v>
      </c>
      <c r="E97" t="str">
        <v>DIRECT</v>
      </c>
      <c r="F97" s="2">
        <v>45909</v>
      </c>
      <c r="G97">
        <v>14500</v>
      </c>
      <c r="H97" s="1">
        <f>G97/30</f>
        <v>483.3333333333333</v>
      </c>
    </row>
    <row r="98">
      <c r="A98" t="str">
        <v>LN0964</v>
      </c>
      <c r="B98" t="str">
        <v>REKHA N</v>
      </c>
      <c r="C98" t="str">
        <v>QUALITY CONTROL</v>
      </c>
      <c r="D98" t="str">
        <v>Tire curing QA</v>
      </c>
      <c r="E98" t="str">
        <v>INDIRECT</v>
      </c>
      <c r="F98" s="2">
        <v>45915</v>
      </c>
      <c r="G98">
        <v>14500</v>
      </c>
      <c r="H98" s="1">
        <f>G98/30</f>
        <v>483.3333333333333</v>
      </c>
    </row>
    <row r="99">
      <c r="A99" t="str">
        <v>LN0969</v>
      </c>
      <c r="B99" t="str">
        <v>RAMA LAKSHMI M</v>
      </c>
      <c r="C99" t="str">
        <v>OJT</v>
      </c>
      <c r="D99" t="str">
        <v>STEELASTIC</v>
      </c>
      <c r="E99" t="str">
        <v>DIRECT</v>
      </c>
      <c r="F99" s="2">
        <v>45915</v>
      </c>
      <c r="G99">
        <v>14500</v>
      </c>
      <c r="H99" s="1">
        <f>G99/30</f>
        <v>483.3333333333333</v>
      </c>
    </row>
    <row r="100">
      <c r="A100" t="str">
        <v>LN0977</v>
      </c>
      <c r="B100" t="str">
        <v>JERALD D</v>
      </c>
      <c r="C100" t="str">
        <v>OJT</v>
      </c>
      <c r="D100" t="str">
        <v>BEAD WINDING</v>
      </c>
      <c r="E100" t="str">
        <v>DIRECT</v>
      </c>
      <c r="F100" s="2">
        <v>45936</v>
      </c>
      <c r="G100">
        <v>14500</v>
      </c>
      <c r="H100" s="1">
        <f>G100/30</f>
        <v>483.3333333333333</v>
      </c>
    </row>
    <row r="101">
      <c r="A101" t="str">
        <v>LN0992</v>
      </c>
      <c r="B101" t="str">
        <v>GOPALA KRISHNAN S</v>
      </c>
      <c r="C101" t="str">
        <v>ENGINEERING</v>
      </c>
      <c r="D101" t="str">
        <v>EEI-TBM</v>
      </c>
      <c r="E101" t="str">
        <v>INDIRECT</v>
      </c>
      <c r="F101" s="2">
        <v>45943</v>
      </c>
      <c r="G101">
        <v>14500</v>
      </c>
      <c r="H101" s="1">
        <f>G101/30</f>
        <v>483.3333333333333</v>
      </c>
    </row>
    <row r="102">
      <c r="A102" t="str">
        <v>LN0997</v>
      </c>
      <c r="B102" t="str">
        <v>ANAND BABU M</v>
      </c>
      <c r="C102" t="str">
        <v>TECHNICAL</v>
      </c>
      <c r="D102" t="str">
        <v>TECH MOULD SHOP</v>
      </c>
      <c r="E102" t="str">
        <v>INDIRECT</v>
      </c>
      <c r="F102" s="2">
        <v>45953</v>
      </c>
      <c r="G102">
        <v>14500</v>
      </c>
      <c r="H102" s="1">
        <f>G102/30</f>
        <v>483.3333333333333</v>
      </c>
    </row>
    <row r="103">
      <c r="A103" t="str">
        <v>LN1012</v>
      </c>
      <c r="B103" t="str">
        <v>MATHAVI</v>
      </c>
      <c r="C103" t="str">
        <v>QUALITY CONTROL</v>
      </c>
      <c r="D103" t="str">
        <v>Final Finish QA</v>
      </c>
      <c r="E103" t="str">
        <v>INDIRECT</v>
      </c>
      <c r="F103" s="2">
        <v>45959</v>
      </c>
      <c r="G103">
        <v>14500</v>
      </c>
      <c r="H103" s="1">
        <f>G103/30</f>
        <v>483.3333333333333</v>
      </c>
    </row>
    <row r="104">
      <c r="A104" t="str">
        <v>LN1014</v>
      </c>
      <c r="B104" t="str">
        <v>SUDHALAKSHMI KANNAN</v>
      </c>
      <c r="C104" t="str">
        <v>TECHNICAL</v>
      </c>
      <c r="D104" t="str">
        <v>MFG - LAB ASSISTANT</v>
      </c>
      <c r="E104" t="str">
        <v>INDIRECT</v>
      </c>
      <c r="F104" s="2">
        <v>45959</v>
      </c>
      <c r="G104">
        <v>14500</v>
      </c>
      <c r="H104" s="1">
        <f>G104/30</f>
        <v>483.3333333333333</v>
      </c>
    </row>
    <row r="105">
      <c r="A105" t="str">
        <v>LN1015</v>
      </c>
      <c r="B105" t="str">
        <v>SIVASANKARI K</v>
      </c>
      <c r="C105" t="str">
        <v>QUALITY CONTROL</v>
      </c>
      <c r="D105" t="str">
        <v>Preparatory QA</v>
      </c>
      <c r="E105" t="str">
        <v>INDIRECT</v>
      </c>
      <c r="F105" s="2">
        <v>45959</v>
      </c>
      <c r="G105">
        <v>14500</v>
      </c>
      <c r="H105" s="1">
        <f>G105/30</f>
        <v>483.3333333333333</v>
      </c>
    </row>
    <row r="106">
      <c r="A106" t="str">
        <v>LN1027</v>
      </c>
      <c r="B106" t="str">
        <v>ABRAHAMRABIN M</v>
      </c>
      <c r="C106" t="str">
        <v>OJT</v>
      </c>
      <c r="D106" t="str">
        <v>TYRE BUILDING-P3</v>
      </c>
      <c r="E106" t="str">
        <v>DIRECT</v>
      </c>
      <c r="F106" s="2">
        <v>45965</v>
      </c>
      <c r="G106">
        <v>14500</v>
      </c>
      <c r="H106" s="1">
        <f>G106/30</f>
        <v>483.3333333333333</v>
      </c>
    </row>
    <row r="107">
      <c r="A107" t="str">
        <v>LN1034</v>
      </c>
      <c r="B107" t="str">
        <v>ISSAC JEBASTIN S</v>
      </c>
      <c r="C107" t="str">
        <v>COMMERCIAL</v>
      </c>
      <c r="D107" t="str">
        <v>MATERIAL HANDLING STORES</v>
      </c>
      <c r="E107" t="str">
        <v>INDIRECT</v>
      </c>
      <c r="F107" s="2">
        <v>45967</v>
      </c>
      <c r="G107">
        <v>14500</v>
      </c>
      <c r="H107" s="1">
        <f>G107/30</f>
        <v>483.3333333333333</v>
      </c>
    </row>
    <row r="108">
      <c r="A108" t="str">
        <v>LN1035</v>
      </c>
      <c r="B108" t="str">
        <v>SURYA S</v>
      </c>
      <c r="C108" t="str">
        <v>OJT</v>
      </c>
      <c r="D108" t="str">
        <v>TYRE BUILDING-P3</v>
      </c>
      <c r="E108" t="str">
        <v>DIRECT</v>
      </c>
      <c r="F108" s="2">
        <v>45968</v>
      </c>
      <c r="G108">
        <v>14500</v>
      </c>
      <c r="H108" s="1">
        <f>G108/30</f>
        <v>483.3333333333333</v>
      </c>
    </row>
    <row r="109">
      <c r="A109" t="str">
        <v>LN1037</v>
      </c>
      <c r="B109" t="str">
        <v>RAHUL M</v>
      </c>
      <c r="C109" t="str">
        <v>ENGINEERING</v>
      </c>
      <c r="D109" t="str">
        <v>MOULD SHOP</v>
      </c>
      <c r="E109" t="str">
        <v>INDIRECT</v>
      </c>
      <c r="F109" s="2">
        <v>45968</v>
      </c>
      <c r="G109">
        <v>14500</v>
      </c>
      <c r="H109" s="1">
        <f>G109/30</f>
        <v>483.3333333333333</v>
      </c>
    </row>
    <row r="110">
      <c r="A110" t="str">
        <v>LN1046</v>
      </c>
      <c r="B110" t="str">
        <v>SUBRAMANIAN S</v>
      </c>
      <c r="C110" t="str">
        <v>OJT</v>
      </c>
      <c r="D110" t="str">
        <v>TYRE CURING</v>
      </c>
      <c r="E110" t="str">
        <v>DIRECT</v>
      </c>
      <c r="F110" s="2">
        <v>45974</v>
      </c>
      <c r="G110">
        <v>14500</v>
      </c>
      <c r="H110" s="1">
        <f>G110/30</f>
        <v>483.3333333333333</v>
      </c>
    </row>
    <row r="111">
      <c r="A111" t="str">
        <v>LN1055</v>
      </c>
      <c r="B111" t="str">
        <v>KASTHURI MALA R</v>
      </c>
      <c r="C111" t="str">
        <v>TECHNICAL</v>
      </c>
      <c r="D111" t="str">
        <v>MFG - LAB ASSISTANT</v>
      </c>
      <c r="E111" t="str">
        <v>INDIRECT</v>
      </c>
      <c r="F111" s="2">
        <v>45974</v>
      </c>
      <c r="G111">
        <v>14500</v>
      </c>
      <c r="H111" s="1">
        <f>G111/30</f>
        <v>483.3333333333333</v>
      </c>
    </row>
    <row r="112">
      <c r="A112" t="str">
        <v>LN1072</v>
      </c>
      <c r="B112" t="str">
        <v>KANNIRAJA</v>
      </c>
      <c r="C112" t="str">
        <v>TECHNICAL</v>
      </c>
      <c r="D112" t="str">
        <v>TECH MOULD SHOP</v>
      </c>
      <c r="E112" t="str">
        <v>INDIRECT</v>
      </c>
      <c r="F112" s="2">
        <v>45985</v>
      </c>
      <c r="G112">
        <v>14500</v>
      </c>
      <c r="H112" s="1">
        <f>G112/30</f>
        <v>483.3333333333333</v>
      </c>
    </row>
    <row r="113">
      <c r="A113" t="str">
        <v>LN1073</v>
      </c>
      <c r="B113" t="str">
        <v>VELMURUGAN</v>
      </c>
      <c r="C113" t="str">
        <v>OJT</v>
      </c>
      <c r="D113" t="str">
        <v>TYRE BUILDING-P3</v>
      </c>
      <c r="E113" t="str">
        <v>DIRECT</v>
      </c>
      <c r="F113" s="2">
        <v>45985</v>
      </c>
      <c r="G113">
        <v>14500</v>
      </c>
      <c r="H113" s="1">
        <f>G113/30</f>
        <v>483.3333333333333</v>
      </c>
    </row>
    <row r="114">
      <c r="A114" t="str">
        <v>LN1074</v>
      </c>
      <c r="B114" t="str">
        <v>VINOTH G</v>
      </c>
      <c r="C114" t="str">
        <v>ENGINEERING</v>
      </c>
      <c r="D114" t="str">
        <v>MOULD SHOP</v>
      </c>
      <c r="E114" t="str">
        <v>INDIRECT</v>
      </c>
      <c r="F114" s="2">
        <v>45985</v>
      </c>
      <c r="G114">
        <v>14500</v>
      </c>
      <c r="H114" s="1">
        <f>G114/30</f>
        <v>483.3333333333333</v>
      </c>
    </row>
    <row r="115">
      <c r="A115" t="str">
        <v>LN1092</v>
      </c>
      <c r="B115" t="str">
        <v>KARTHICK</v>
      </c>
      <c r="C115" t="str">
        <v>OJT</v>
      </c>
      <c r="D115" t="str">
        <v>TYRE CURING</v>
      </c>
      <c r="E115" t="str">
        <v>DIRECT</v>
      </c>
      <c r="F115" s="2">
        <v>45994</v>
      </c>
      <c r="G115">
        <v>14500</v>
      </c>
      <c r="H115" s="1">
        <f>G115/30</f>
        <v>483.3333333333333</v>
      </c>
    </row>
    <row r="116">
      <c r="A116" t="str">
        <v>LN1094</v>
      </c>
      <c r="B116" t="str">
        <v>LEO FRANCIS CHURCHILL</v>
      </c>
      <c r="C116" t="str">
        <v>ADMIN</v>
      </c>
      <c r="D116" t="str">
        <v>ADMIN</v>
      </c>
      <c r="E116" t="str">
        <v>DIRECT</v>
      </c>
      <c r="F116" s="2">
        <v>45995</v>
      </c>
      <c r="G116">
        <v>14500</v>
      </c>
      <c r="H116" s="1">
        <f>G116/30</f>
        <v>483.3333333333333</v>
      </c>
    </row>
    <row r="117">
      <c r="A117" t="str">
        <v>LN1099</v>
      </c>
      <c r="B117" t="str">
        <v>RAMKUMAR</v>
      </c>
      <c r="C117" t="str">
        <v>OJT</v>
      </c>
      <c r="D117" t="str">
        <v>TYRE CURING</v>
      </c>
      <c r="E117" t="str">
        <v>DIRECT</v>
      </c>
      <c r="F117" s="2">
        <v>46000</v>
      </c>
      <c r="G117">
        <v>14500</v>
      </c>
      <c r="H117" s="1">
        <f>G117/30</f>
        <v>483.3333333333333</v>
      </c>
    </row>
    <row r="118">
      <c r="A118" t="str">
        <v>LN1101</v>
      </c>
      <c r="B118" t="str">
        <v>PETCHI S</v>
      </c>
      <c r="C118" t="str">
        <v>OJT</v>
      </c>
      <c r="D118" t="str">
        <v>TYRE CURING</v>
      </c>
      <c r="E118" t="str">
        <v>DIRECT</v>
      </c>
      <c r="F118" s="2">
        <v>46001</v>
      </c>
      <c r="G118">
        <v>14500</v>
      </c>
      <c r="H118" s="1">
        <f>G118/30</f>
        <v>483.3333333333333</v>
      </c>
    </row>
    <row r="119">
      <c r="A119" t="str">
        <v>LN1105</v>
      </c>
      <c r="B119" t="str">
        <v>KRISHNA DEVAN</v>
      </c>
      <c r="C119" t="str">
        <v>ENGINEERING</v>
      </c>
      <c r="D119" t="str">
        <v>TCM - BD</v>
      </c>
      <c r="E119" t="str">
        <v>INDIRECT</v>
      </c>
      <c r="F119" s="2">
        <v>46006</v>
      </c>
      <c r="G119">
        <v>14500</v>
      </c>
      <c r="H119" s="1">
        <f>G119/30</f>
        <v>483.3333333333333</v>
      </c>
    </row>
    <row r="120">
      <c r="A120" t="str">
        <v>LN1121</v>
      </c>
      <c r="B120" t="str">
        <v>MARIMATHAN P</v>
      </c>
      <c r="C120" t="str">
        <v>ENGINEERING</v>
      </c>
      <c r="D120" t="str">
        <v>EEI-TBM</v>
      </c>
      <c r="E120" t="str">
        <v>INDIRECT</v>
      </c>
      <c r="F120" s="2">
        <v>46027</v>
      </c>
      <c r="G120">
        <v>14500</v>
      </c>
      <c r="H120" s="1">
        <f>G120/30</f>
        <v>483.3333333333333</v>
      </c>
    </row>
    <row r="121">
      <c r="A121" t="str">
        <v>LN1122</v>
      </c>
      <c r="B121" t="str">
        <v>JEBASTIN</v>
      </c>
      <c r="C121" t="str">
        <v>OJT</v>
      </c>
      <c r="D121" t="str">
        <v>TYRE BUILDING-P3</v>
      </c>
      <c r="E121" t="str">
        <v>DIRECT</v>
      </c>
      <c r="F121" s="2">
        <v>46027</v>
      </c>
      <c r="G121">
        <v>14500</v>
      </c>
      <c r="H121" s="1">
        <f>G121/30</f>
        <v>483.3333333333333</v>
      </c>
    </row>
    <row r="122">
      <c r="A122" t="str">
        <v>LN1126</v>
      </c>
      <c r="B122" t="str">
        <v>MANIKANDAN S</v>
      </c>
      <c r="C122" t="str">
        <v>OJT</v>
      </c>
      <c r="D122" t="str">
        <v>4 ROLL</v>
      </c>
      <c r="E122" t="str">
        <v>DIRECT</v>
      </c>
      <c r="F122" s="2">
        <v>46028</v>
      </c>
      <c r="G122">
        <v>14500</v>
      </c>
      <c r="H122" s="1">
        <f>G122/30</f>
        <v>483.3333333333333</v>
      </c>
    </row>
    <row r="123">
      <c r="A123" t="str">
        <v>LN1127</v>
      </c>
      <c r="B123" t="str">
        <v>RAJESHWARI M</v>
      </c>
      <c r="C123" t="str">
        <v>OJT</v>
      </c>
      <c r="D123" t="str">
        <v>SOLID TYRE</v>
      </c>
      <c r="E123" t="str">
        <v>DIRECT</v>
      </c>
      <c r="F123" s="2">
        <v>46028</v>
      </c>
      <c r="G123">
        <v>14500</v>
      </c>
      <c r="H123" s="1">
        <f>G123/30</f>
        <v>483.3333333333333</v>
      </c>
    </row>
    <row r="124">
      <c r="A124" t="str">
        <v>LN1129</v>
      </c>
      <c r="B124" t="str">
        <v>HARITHA M</v>
      </c>
      <c r="C124" t="str">
        <v>QUALITY CONTROL</v>
      </c>
      <c r="D124" t="str">
        <v>Tire building QA</v>
      </c>
      <c r="E124" t="str">
        <v>INDIRECT</v>
      </c>
      <c r="F124" s="2">
        <v>46028</v>
      </c>
      <c r="G124">
        <v>14500</v>
      </c>
      <c r="H124" s="1">
        <f>G124/30</f>
        <v>483.3333333333333</v>
      </c>
    </row>
    <row r="125">
      <c r="A125" t="str">
        <v>LN1134</v>
      </c>
      <c r="B125" t="str">
        <v>DHANA LAKSHMI P</v>
      </c>
      <c r="C125" t="str">
        <v>QUALITY CONTROL</v>
      </c>
      <c r="D125" t="str">
        <v>Tire building QA</v>
      </c>
      <c r="E125" t="str">
        <v>INDIRECT</v>
      </c>
      <c r="F125" s="2">
        <v>46028</v>
      </c>
      <c r="G125">
        <v>14500</v>
      </c>
      <c r="H125" s="1">
        <f>G125/30</f>
        <v>483.3333333333333</v>
      </c>
    </row>
    <row r="126">
      <c r="A126" t="str">
        <v>LN1137</v>
      </c>
      <c r="B126" t="str">
        <v>KALEP RAJA S</v>
      </c>
      <c r="C126" t="str">
        <v>COMMERCIAL</v>
      </c>
      <c r="D126" t="str">
        <v>MATERIAL HANDLING STORES</v>
      </c>
      <c r="E126" t="str">
        <v>INDIRECT</v>
      </c>
      <c r="F126" s="2">
        <v>46028</v>
      </c>
      <c r="G126">
        <v>14500</v>
      </c>
      <c r="H126" s="1">
        <f>G126/30</f>
        <v>483.3333333333333</v>
      </c>
    </row>
    <row r="127">
      <c r="A127" t="str">
        <v>LN1146</v>
      </c>
      <c r="B127" t="str">
        <v>JOSAN EMANVAEL G</v>
      </c>
      <c r="C127" t="str">
        <v>QUALITY CONTROL</v>
      </c>
      <c r="D127" t="str">
        <v>Ware House QA</v>
      </c>
      <c r="E127" t="str">
        <v>INDIRECT</v>
      </c>
      <c r="F127" s="2">
        <v>46041</v>
      </c>
      <c r="G127">
        <v>14500</v>
      </c>
      <c r="H127" s="1">
        <f>G127/30</f>
        <v>483.3333333333333</v>
      </c>
    </row>
    <row r="128">
      <c r="A128" t="str">
        <v>LN1148</v>
      </c>
      <c r="B128" t="str">
        <v>ANTHONY RAJ G</v>
      </c>
      <c r="C128" t="str">
        <v>OJT</v>
      </c>
      <c r="D128" t="str">
        <v>TYRE BUILDING-P3</v>
      </c>
      <c r="E128" t="str">
        <v>DIRECT</v>
      </c>
      <c r="F128" s="2">
        <v>46041</v>
      </c>
      <c r="G128">
        <v>14500</v>
      </c>
      <c r="H128" s="1">
        <f>G128/30</f>
        <v>483.3333333333333</v>
      </c>
    </row>
    <row r="129">
      <c r="A129" t="str">
        <v>LN1166</v>
      </c>
      <c r="B129" t="str">
        <v>BHASKAR M</v>
      </c>
      <c r="C129" t="str">
        <v>COMMERCIAL</v>
      </c>
      <c r="D129" t="str">
        <v>PURCHASE ASSISTANT</v>
      </c>
      <c r="E129" t="str">
        <v>INDIRECT</v>
      </c>
      <c r="F129" s="2">
        <v>46049</v>
      </c>
      <c r="G129">
        <v>14500</v>
      </c>
      <c r="H129" s="1">
        <f>G129/30</f>
        <v>483.3333333333333</v>
      </c>
    </row>
    <row r="130">
      <c r="A130" t="str">
        <v>LN1167</v>
      </c>
      <c r="B130" t="str">
        <v>PRAVEEN P</v>
      </c>
      <c r="C130" t="str">
        <v>OJT</v>
      </c>
      <c r="D130" t="str">
        <v>TYRE BUILDING-P1</v>
      </c>
      <c r="E130" t="str">
        <v>DIRECT</v>
      </c>
      <c r="F130" s="2">
        <v>46049</v>
      </c>
      <c r="G130">
        <v>16500</v>
      </c>
      <c r="H130" s="1">
        <f>G130/30</f>
        <v>550</v>
      </c>
    </row>
    <row r="131">
      <c r="A131" t="str">
        <v>LN1183</v>
      </c>
      <c r="B131" t="str">
        <v>BALAKRISHNAN M</v>
      </c>
      <c r="C131" t="str">
        <v>OJT</v>
      </c>
      <c r="D131" t="str">
        <v>TYRE BUILDING-P3</v>
      </c>
      <c r="E131" t="str">
        <v>DIRECT</v>
      </c>
      <c r="F131" s="2">
        <v>46055</v>
      </c>
      <c r="G131">
        <v>14500</v>
      </c>
      <c r="H131" s="1">
        <f>G131/30</f>
        <v>483.3333333333333</v>
      </c>
    </row>
    <row r="132">
      <c r="A132" t="str">
        <v>LN1192</v>
      </c>
      <c r="B132" t="str">
        <v>NANDHURAJA</v>
      </c>
      <c r="C132" t="str">
        <v>Engineering</v>
      </c>
      <c r="D132" t="str">
        <v>EEI-TBM</v>
      </c>
      <c r="E132" t="str">
        <v>INDIRECT</v>
      </c>
      <c r="F132" s="2">
        <v>46057</v>
      </c>
      <c r="G132">
        <v>14500</v>
      </c>
      <c r="H132" s="1">
        <f>G132/30</f>
        <v>483.3333333333333</v>
      </c>
    </row>
    <row r="133">
      <c r="A133" t="str">
        <v>LN1195</v>
      </c>
      <c r="B133" t="str">
        <v>GOPAL S</v>
      </c>
      <c r="C133" t="str">
        <v>OJT</v>
      </c>
      <c r="D133" t="str">
        <v>TYRE BUILDING-P2</v>
      </c>
      <c r="E133" t="str">
        <v>DIRECT</v>
      </c>
      <c r="F133" s="2">
        <v>46062</v>
      </c>
      <c r="G133">
        <v>14500</v>
      </c>
      <c r="H133" s="1">
        <f>G133/30</f>
        <v>483.3333333333333</v>
      </c>
    </row>
    <row r="134">
      <c r="A134" t="str">
        <v>LN1205</v>
      </c>
      <c r="B134" t="str">
        <v>NISHA S</v>
      </c>
      <c r="C134" t="str">
        <v>QUALITY CONTROL</v>
      </c>
      <c r="D134" t="str">
        <v>Tire building QA</v>
      </c>
      <c r="E134" t="str">
        <v>INDIRECT</v>
      </c>
      <c r="F134" s="2">
        <v>46063</v>
      </c>
      <c r="G134">
        <v>14500</v>
      </c>
      <c r="H134" s="1">
        <f>G134/30</f>
        <v>483.3333333333333</v>
      </c>
    </row>
    <row r="135">
      <c r="A135" t="str">
        <v>LN1206</v>
      </c>
      <c r="B135" t="str">
        <v>JEFFERY DERICK F</v>
      </c>
      <c r="C135" t="str">
        <v>TPM</v>
      </c>
      <c r="D135" t="str">
        <v>TPM</v>
      </c>
      <c r="E135" t="str">
        <v>INDIRECT</v>
      </c>
      <c r="F135" s="2">
        <v>46063</v>
      </c>
      <c r="G135">
        <v>14500</v>
      </c>
      <c r="H135" s="1">
        <f>G135/30</f>
        <v>483.3333333333333</v>
      </c>
    </row>
    <row r="136">
      <c r="A136" t="str">
        <v>LN1207</v>
      </c>
      <c r="B136" t="str">
        <v>VIJAYV S</v>
      </c>
      <c r="C136" t="str">
        <v>OJT</v>
      </c>
      <c r="D136" t="str">
        <v>BAND BUILDING-P1</v>
      </c>
      <c r="E136" t="str">
        <v>DIRECT</v>
      </c>
      <c r="F136" s="2">
        <v>46064</v>
      </c>
      <c r="G136">
        <v>14500</v>
      </c>
      <c r="H136" s="1">
        <f>G136/30</f>
        <v>483.3333333333333</v>
      </c>
    </row>
    <row r="137">
      <c r="A137" t="str">
        <v>LN1209</v>
      </c>
      <c r="B137" t="str">
        <v>PRAVIN R</v>
      </c>
      <c r="C137" t="str">
        <v>Engineering</v>
      </c>
      <c r="D137" t="str">
        <v>TBM - DC Preparation</v>
      </c>
      <c r="E137" t="str">
        <v>INDIRECT</v>
      </c>
      <c r="F137" s="2">
        <v>46066</v>
      </c>
      <c r="G137">
        <v>14500</v>
      </c>
      <c r="H137" s="1">
        <f>G137/30</f>
        <v>483.3333333333333</v>
      </c>
    </row>
    <row r="138">
      <c r="A138" t="str">
        <v>LN1211</v>
      </c>
      <c r="B138" t="str">
        <v>ESAKKIAMMAL K</v>
      </c>
      <c r="C138" t="str">
        <v>OJT</v>
      </c>
      <c r="D138" t="str">
        <v>SALVAGE</v>
      </c>
      <c r="E138" t="str">
        <v>DIRECT</v>
      </c>
      <c r="F138" s="2">
        <v>46066</v>
      </c>
      <c r="G138">
        <v>14500</v>
      </c>
      <c r="H138" s="1">
        <f>G138/30</f>
        <v>483.3333333333333</v>
      </c>
    </row>
    <row r="139">
      <c r="A139" t="str">
        <v>LN1212</v>
      </c>
      <c r="B139" t="str">
        <v>PRIYANKA A</v>
      </c>
      <c r="C139" t="str">
        <v>OJT</v>
      </c>
      <c r="D139" t="str">
        <v>SALVAGE</v>
      </c>
      <c r="E139" t="str">
        <v>DIRECT</v>
      </c>
      <c r="F139" s="2">
        <v>46066</v>
      </c>
      <c r="G139">
        <v>14500</v>
      </c>
      <c r="H139" s="1">
        <f>G139/30</f>
        <v>483.3333333333333</v>
      </c>
    </row>
    <row r="140">
      <c r="A140" t="str">
        <v>LN1213</v>
      </c>
      <c r="B140" t="str">
        <v>SHANMUGA PRIYA M</v>
      </c>
      <c r="C140" t="str">
        <v>OJT</v>
      </c>
      <c r="D140" t="str">
        <v>SALVAGE</v>
      </c>
      <c r="E140" t="str">
        <v>DIRECT</v>
      </c>
      <c r="F140" s="2">
        <v>46066</v>
      </c>
      <c r="G140">
        <v>14500</v>
      </c>
      <c r="H140" s="1">
        <f>G140/30</f>
        <v>483.3333333333333</v>
      </c>
    </row>
    <row r="141">
      <c r="A141" t="str">
        <v>LN1216</v>
      </c>
      <c r="B141" t="str">
        <v>VISWA DARSHINI</v>
      </c>
      <c r="C141" t="str">
        <v>OJT</v>
      </c>
      <c r="D141" t="str">
        <v>LINER DRESSING</v>
      </c>
      <c r="E141" t="str">
        <v>DIRECT</v>
      </c>
      <c r="F141" s="2">
        <v>46071</v>
      </c>
      <c r="G141">
        <v>14500</v>
      </c>
      <c r="H141" s="1">
        <f>G141/30</f>
        <v>483.3333333333333</v>
      </c>
    </row>
    <row r="142">
      <c r="A142" t="str">
        <v>LN1217</v>
      </c>
      <c r="B142" t="str">
        <v>MATHAVAN M</v>
      </c>
      <c r="C142" t="str">
        <v>Engineering</v>
      </c>
      <c r="D142" t="str">
        <v>TBM - DC Preparation</v>
      </c>
      <c r="E142" t="str">
        <v>INDIRECT</v>
      </c>
      <c r="F142" s="2">
        <v>46076</v>
      </c>
      <c r="G142">
        <v>14500</v>
      </c>
      <c r="H142" s="1">
        <f>G142/30</f>
        <v>483.3333333333333</v>
      </c>
    </row>
    <row r="143">
      <c r="A143" t="str">
        <v>LN1218</v>
      </c>
      <c r="B143" t="str">
        <v>VENKADASUBRAMANIAN M</v>
      </c>
      <c r="C143" t="str">
        <v>QUALITY CONTROL</v>
      </c>
      <c r="D143" t="str">
        <v>Preparatory QA</v>
      </c>
      <c r="E143" t="str">
        <v>INDIRECT</v>
      </c>
      <c r="F143" s="2">
        <v>46076</v>
      </c>
      <c r="G143">
        <v>14500</v>
      </c>
      <c r="H143" s="1">
        <f>G143/30</f>
        <v>483.3333333333333</v>
      </c>
    </row>
    <row r="144">
      <c r="A144" t="str">
        <v>LN1220</v>
      </c>
      <c r="B144" t="str">
        <v>MANIMEGALAI KARUPASAMY</v>
      </c>
      <c r="C144" t="str">
        <v>Engineering</v>
      </c>
      <c r="D144" t="str">
        <v>EEI -TBM</v>
      </c>
      <c r="E144" t="str">
        <v>INDIRECT</v>
      </c>
      <c r="F144" s="2">
        <v>46076</v>
      </c>
      <c r="G144">
        <v>14500</v>
      </c>
      <c r="H144" s="1">
        <f>G144/30</f>
        <v>483.3333333333333</v>
      </c>
    </row>
    <row r="145">
      <c r="A145" t="str">
        <v>LN1221</v>
      </c>
      <c r="B145" t="str">
        <v>ISWARYA M</v>
      </c>
      <c r="C145" t="str">
        <v>TECHNICAL</v>
      </c>
      <c r="D145" t="str">
        <v>MFG - NPD ASSISTANT</v>
      </c>
      <c r="E145" t="str">
        <v>INDIRECT</v>
      </c>
      <c r="F145" s="2">
        <v>46078</v>
      </c>
      <c r="G145">
        <v>14500</v>
      </c>
      <c r="H145" s="1">
        <f>G145/30</f>
        <v>483.3333333333333</v>
      </c>
    </row>
    <row r="146">
      <c r="A146" t="str">
        <v>LN1223</v>
      </c>
      <c r="B146" t="str">
        <v>MATHAVAN N</v>
      </c>
      <c r="C146" t="str">
        <v>OJT</v>
      </c>
      <c r="D146" t="str">
        <v>BEAD WINDING</v>
      </c>
      <c r="E146" t="str">
        <v>DIRECT</v>
      </c>
      <c r="F146" s="2">
        <v>46083</v>
      </c>
      <c r="G146">
        <v>14500</v>
      </c>
      <c r="H146" s="1">
        <f>G146/30</f>
        <v>483.3333333333333</v>
      </c>
    </row>
    <row r="147">
      <c r="A147" t="str">
        <v>LN1224</v>
      </c>
      <c r="B147" t="str">
        <v>MATHAN V</v>
      </c>
      <c r="C147" t="str">
        <v>TECHNICAL</v>
      </c>
      <c r="D147" t="str">
        <v>TECH MOULD SHOP</v>
      </c>
      <c r="E147" t="str">
        <v>INDIRECT</v>
      </c>
      <c r="F147" s="2">
        <v>46083</v>
      </c>
      <c r="G147">
        <v>14500</v>
      </c>
      <c r="H147" s="1">
        <f>G147/30</f>
        <v>483.3333333333333</v>
      </c>
    </row>
    <row r="148">
      <c r="A148" t="str">
        <v>LN1226</v>
      </c>
      <c r="B148" t="str">
        <v>MUTHU LAKSHMI M</v>
      </c>
      <c r="C148" t="str">
        <v>TECHNICAL</v>
      </c>
      <c r="D148" t="str">
        <v>NPD - TYRE TESTING LAB</v>
      </c>
      <c r="E148" t="str">
        <v>INDIRECT</v>
      </c>
      <c r="F148" s="2">
        <v>46084</v>
      </c>
      <c r="G148">
        <v>14500</v>
      </c>
      <c r="H148" s="1">
        <f>G148/30</f>
        <v>483.3333333333333</v>
      </c>
    </row>
    <row r="149">
      <c r="A149" t="str">
        <v>LN1232</v>
      </c>
      <c r="B149" t="str">
        <v>ANTONY SELVAM S</v>
      </c>
      <c r="C149" t="str">
        <v>TECHNICAL</v>
      </c>
      <c r="D149" t="str">
        <v>TECH MOULD SHOP</v>
      </c>
      <c r="E149" t="str">
        <v>INDIRECT</v>
      </c>
      <c r="F149" s="2">
        <v>46090</v>
      </c>
      <c r="G149">
        <v>14500</v>
      </c>
      <c r="H149" s="1">
        <f>G149/30</f>
        <v>483.3333333333333</v>
      </c>
    </row>
    <row r="150">
      <c r="A150" t="str">
        <v>LN1233</v>
      </c>
      <c r="B150" t="str">
        <v>NANCY GLADICE K</v>
      </c>
      <c r="C150" t="str">
        <v>IED</v>
      </c>
      <c r="D150" t="str">
        <v>IED&amp;PPC</v>
      </c>
      <c r="E150" t="str">
        <v>INDIRECT</v>
      </c>
      <c r="F150" s="2">
        <v>46091</v>
      </c>
      <c r="G150">
        <v>14500</v>
      </c>
      <c r="H150" s="1">
        <f>G150/30</f>
        <v>483.3333333333333</v>
      </c>
    </row>
    <row r="151">
      <c r="A151" t="str">
        <v>LN1234</v>
      </c>
      <c r="B151" t="str">
        <v>SHANMUGA PRIYA M</v>
      </c>
      <c r="C151" t="str">
        <v>TECHNICAL</v>
      </c>
      <c r="D151" t="str">
        <v xml:space="preserve">MFG -  Process (STR /ECR preparation) </v>
      </c>
      <c r="E151" t="str">
        <v>INDIRECT</v>
      </c>
      <c r="F151" s="2">
        <v>46091</v>
      </c>
      <c r="G151">
        <v>14500</v>
      </c>
      <c r="H151" s="1">
        <f>G151/30</f>
        <v>483.3333333333333</v>
      </c>
    </row>
    <row r="152">
      <c r="A152" t="str">
        <v>LN1236</v>
      </c>
      <c r="B152" t="str">
        <v>ESAKKIAMMAL</v>
      </c>
      <c r="C152" t="str">
        <v>OJT</v>
      </c>
      <c r="D152" t="str">
        <v>BEAD WINDING</v>
      </c>
      <c r="E152" t="str">
        <v>DIRECT</v>
      </c>
      <c r="F152" s="2">
        <v>46097</v>
      </c>
      <c r="G152">
        <v>14500</v>
      </c>
      <c r="H152" s="1">
        <f>G152/30</f>
        <v>483.3333333333333</v>
      </c>
    </row>
    <row r="153">
      <c r="A153" t="str">
        <v>LN1237</v>
      </c>
      <c r="B153" t="str">
        <v>MERCY RANI</v>
      </c>
      <c r="C153" t="str">
        <v>OJT</v>
      </c>
      <c r="D153" t="str">
        <v>BEAD WINDING</v>
      </c>
      <c r="E153" t="str">
        <v>DIRECT</v>
      </c>
      <c r="F153" s="2">
        <v>46097</v>
      </c>
      <c r="G153">
        <v>14500</v>
      </c>
      <c r="H153" s="1">
        <f>G153/30</f>
        <v>483.3333333333333</v>
      </c>
    </row>
    <row r="154">
      <c r="A154" t="str">
        <v>LN1240</v>
      </c>
      <c r="B154" t="str">
        <v>SHANMUGA KUMAR</v>
      </c>
      <c r="C154" t="str">
        <v>TECHNICAL</v>
      </c>
      <c r="D154" t="str">
        <v xml:space="preserve">MFG -  Process (STR /ECR preparation) </v>
      </c>
      <c r="E154" t="str">
        <v>INDIRECT</v>
      </c>
      <c r="F154" s="2">
        <v>46097</v>
      </c>
      <c r="G154">
        <v>14500</v>
      </c>
      <c r="H154" s="1">
        <f>G154/30</f>
        <v>483.3333333333333</v>
      </c>
    </row>
    <row r="155">
      <c r="A155" t="str">
        <v>LN1253</v>
      </c>
      <c r="B155" t="str">
        <v>JASMINE MARIYA SELVI S</v>
      </c>
      <c r="C155" t="str">
        <v>TECHNICAL</v>
      </c>
      <c r="D155" t="str">
        <v>MFG - LAB ASSISTANT</v>
      </c>
      <c r="E155" t="str">
        <v>INDIRECT</v>
      </c>
      <c r="F155" s="2">
        <v>46114</v>
      </c>
      <c r="G155">
        <v>14500</v>
      </c>
      <c r="H155" s="1">
        <f>G155/30</f>
        <v>483.3333333333333</v>
      </c>
    </row>
    <row r="156">
      <c r="A156" t="str">
        <v>LN1254</v>
      </c>
      <c r="B156" t="str">
        <v>SUMITHRA B</v>
      </c>
      <c r="C156" t="str">
        <v>OJT</v>
      </c>
      <c r="D156" t="str">
        <v>BAND BUILDING-P3</v>
      </c>
      <c r="E156" t="str">
        <v>DIRECT</v>
      </c>
      <c r="F156" s="2">
        <v>46114</v>
      </c>
      <c r="G156">
        <v>14500</v>
      </c>
      <c r="H156" s="1">
        <f>G156/30</f>
        <v>483.3333333333333</v>
      </c>
    </row>
    <row r="157">
      <c r="A157" t="str">
        <v>LN1256</v>
      </c>
      <c r="B157" t="str">
        <v>PARVATHI M</v>
      </c>
      <c r="C157" t="str">
        <v>TECHNICAL</v>
      </c>
      <c r="D157" t="str">
        <v>MFG - LAB ASSISTANT</v>
      </c>
      <c r="E157" t="str">
        <v>INDIRECT</v>
      </c>
      <c r="F157" s="2">
        <v>46114</v>
      </c>
      <c r="G157">
        <v>14500</v>
      </c>
      <c r="H157" s="1">
        <f>G157/30</f>
        <v>483.3333333333333</v>
      </c>
    </row>
    <row r="158">
      <c r="A158" t="str">
        <v>LN1259</v>
      </c>
      <c r="B158" t="str">
        <v>THANGAMARI K</v>
      </c>
      <c r="C158" t="str">
        <v>QUALITY CONTROL</v>
      </c>
      <c r="D158" t="str">
        <v>Tire curing QA</v>
      </c>
      <c r="E158" t="str">
        <v>INDIRECT</v>
      </c>
      <c r="F158" s="2">
        <v>46114</v>
      </c>
      <c r="G158">
        <v>14500</v>
      </c>
      <c r="H158" s="1">
        <f>G158/30</f>
        <v>483.3333333333333</v>
      </c>
    </row>
    <row r="159">
      <c r="A159" t="str">
        <v>LN1260</v>
      </c>
      <c r="B159" t="str">
        <v>MANIKANDAN P</v>
      </c>
      <c r="C159" t="str">
        <v>TPM</v>
      </c>
      <c r="D159" t="str">
        <v>TPM</v>
      </c>
      <c r="E159" t="str">
        <v>INDIRECT</v>
      </c>
      <c r="F159" s="2">
        <v>46119</v>
      </c>
      <c r="G159">
        <v>14500</v>
      </c>
      <c r="H159" s="1">
        <f>G159/30</f>
        <v>483.3333333333333</v>
      </c>
    </row>
    <row r="160">
      <c r="A160" t="str">
        <v>LN1262</v>
      </c>
      <c r="B160" t="str">
        <v>SORNAM K</v>
      </c>
      <c r="C160" t="str">
        <v>TECHNICAL</v>
      </c>
      <c r="D160" t="str">
        <v>MFG - LAB ASSISTANT</v>
      </c>
      <c r="E160" t="str">
        <v>INDIRECT</v>
      </c>
      <c r="F160" s="2">
        <v>46119</v>
      </c>
      <c r="G160">
        <v>14500</v>
      </c>
      <c r="H160" s="1">
        <f>G160/30</f>
        <v>483.3333333333333</v>
      </c>
    </row>
    <row r="161">
      <c r="A161" t="str">
        <v>LN1264</v>
      </c>
      <c r="B161" t="str">
        <v>PARUVADARAJAN G</v>
      </c>
      <c r="C161" t="str">
        <v>OJT</v>
      </c>
      <c r="D161" t="str">
        <v>SOLID TYRE</v>
      </c>
      <c r="E161" t="str">
        <v>DIRECT</v>
      </c>
      <c r="F161" s="2">
        <v>46119</v>
      </c>
      <c r="G161">
        <v>14500</v>
      </c>
      <c r="H161" s="1">
        <f>G161/30</f>
        <v>483.3333333333333</v>
      </c>
    </row>
    <row r="162">
      <c r="A162" t="str">
        <v>LN1266</v>
      </c>
      <c r="B162" t="str">
        <v>SANGEETHA M</v>
      </c>
      <c r="C162" t="str">
        <v>QUALITY CONTROL</v>
      </c>
      <c r="D162" t="str">
        <v>Solid Tire QA</v>
      </c>
      <c r="E162" t="str">
        <v>INDIRECT</v>
      </c>
      <c r="F162" s="2">
        <v>46122</v>
      </c>
      <c r="G162">
        <v>14500</v>
      </c>
      <c r="H162" s="1">
        <f>G162/30</f>
        <v>483.3333333333333</v>
      </c>
    </row>
    <row r="163">
      <c r="A163" t="str">
        <v>LN1267</v>
      </c>
      <c r="B163" t="str">
        <v>RADHAKRISHNAN</v>
      </c>
      <c r="C163" t="str">
        <v>OJT</v>
      </c>
      <c r="D163" t="str">
        <v>SOLID TYRE</v>
      </c>
      <c r="E163" t="str">
        <v>DIRECT</v>
      </c>
      <c r="F163" s="2">
        <v>46125</v>
      </c>
      <c r="G163">
        <v>14500</v>
      </c>
      <c r="H163" s="1">
        <f>G163/30</f>
        <v>483.3333333333333</v>
      </c>
    </row>
    <row r="164">
      <c r="A164" t="str">
        <v>LN1268</v>
      </c>
      <c r="B164" t="str">
        <v>PRAVEENA M</v>
      </c>
      <c r="C164" t="str">
        <v>OJT</v>
      </c>
      <c r="D164" t="str">
        <v>LINER DRESSING</v>
      </c>
      <c r="E164" t="str">
        <v>DIRECT</v>
      </c>
      <c r="F164" s="2">
        <v>46126</v>
      </c>
      <c r="G164">
        <v>14500</v>
      </c>
      <c r="H164" s="1">
        <f>G164/30</f>
        <v>483.3333333333333</v>
      </c>
    </row>
    <row r="165">
      <c r="A165" t="str">
        <v>LN1269</v>
      </c>
      <c r="B165" t="str">
        <v>INDHUMATHI S</v>
      </c>
      <c r="C165" t="str">
        <v>Engineering</v>
      </c>
      <c r="D165" t="str">
        <v>EEI -TBM</v>
      </c>
      <c r="E165" t="str">
        <v>INDIRECT</v>
      </c>
      <c r="F165" s="2">
        <v>46126</v>
      </c>
      <c r="G165">
        <v>14500</v>
      </c>
      <c r="H165" s="1">
        <f>G165/30</f>
        <v>483.3333333333333</v>
      </c>
    </row>
    <row r="166">
      <c r="A166" t="str">
        <v>LN1270</v>
      </c>
      <c r="B166" t="str">
        <v>MARIA SELVI E</v>
      </c>
      <c r="C166" t="str">
        <v>OJT</v>
      </c>
      <c r="D166" t="str">
        <v>LINER DRESSING</v>
      </c>
      <c r="E166" t="str">
        <v>DIRECT</v>
      </c>
      <c r="F166" s="2">
        <v>46126</v>
      </c>
      <c r="G166">
        <v>14500</v>
      </c>
      <c r="H166" s="1">
        <f>G166/30</f>
        <v>483.3333333333333</v>
      </c>
    </row>
    <row r="167">
      <c r="A167" t="str">
        <v>LN1271</v>
      </c>
      <c r="B167" t="str">
        <v>ESAKKIAMMAL S</v>
      </c>
      <c r="C167" t="str">
        <v>OJT</v>
      </c>
      <c r="D167" t="str">
        <v>LINER DRESSING</v>
      </c>
      <c r="E167" t="str">
        <v>DIRECT</v>
      </c>
      <c r="F167" s="2">
        <v>46127</v>
      </c>
      <c r="G167">
        <v>14500</v>
      </c>
      <c r="H167" s="1">
        <f>G167/30</f>
        <v>483.3333333333333</v>
      </c>
    </row>
    <row r="168">
      <c r="A168" t="str">
        <v>LN1272</v>
      </c>
      <c r="B168" t="str">
        <v>ESWARI N</v>
      </c>
      <c r="C168" t="str">
        <v>OJT</v>
      </c>
      <c r="D168" t="str">
        <v>LINER DRESSING</v>
      </c>
      <c r="E168" t="str">
        <v>DIRECT</v>
      </c>
      <c r="F168" s="2">
        <v>46127</v>
      </c>
      <c r="G168">
        <v>14500</v>
      </c>
      <c r="H168" s="1">
        <f>G168/30</f>
        <v>483.3333333333333</v>
      </c>
    </row>
    <row r="169">
      <c r="A169" t="str">
        <v>LN1273</v>
      </c>
      <c r="B169" t="str">
        <v>DIVYA K</v>
      </c>
      <c r="C169" t="str">
        <v>OJT</v>
      </c>
      <c r="D169" t="str">
        <v>LINER DRESSING</v>
      </c>
      <c r="E169" t="str">
        <v>DIRECT</v>
      </c>
      <c r="F169" s="2">
        <v>46133</v>
      </c>
      <c r="G169">
        <v>14500</v>
      </c>
      <c r="H169" s="1">
        <f>G169/30</f>
        <v>483.3333333333333</v>
      </c>
    </row>
    <row r="170">
      <c r="A170" t="str">
        <v>LN1275</v>
      </c>
      <c r="B170" t="str">
        <v>MUTHAMIL SELVI S</v>
      </c>
      <c r="C170" t="str">
        <v>QUALITY CONTROL</v>
      </c>
      <c r="D170" t="str">
        <v>Solid Tire QA</v>
      </c>
      <c r="E170" t="str">
        <v>INDIRECT</v>
      </c>
      <c r="F170" s="2">
        <v>46139</v>
      </c>
      <c r="G170">
        <v>14500</v>
      </c>
      <c r="H170" s="1">
        <f>G170/30</f>
        <v>483.3333333333333</v>
      </c>
    </row>
    <row r="171">
      <c r="A171" t="str">
        <v>LN1276</v>
      </c>
      <c r="B171" t="str">
        <v>VELAMMAL C</v>
      </c>
      <c r="C171" t="str">
        <v>QUALITY CONTROL</v>
      </c>
      <c r="D171" t="str">
        <v>Solid Tire QA</v>
      </c>
      <c r="E171" t="str">
        <v>INDIRECT</v>
      </c>
      <c r="F171" s="2">
        <v>46139</v>
      </c>
      <c r="G171">
        <v>14500</v>
      </c>
      <c r="H171" s="1">
        <f>G171/30</f>
        <v>483.3333333333333</v>
      </c>
    </row>
    <row r="172">
      <c r="A172" t="str">
        <v>LN1278</v>
      </c>
      <c r="B172" t="str">
        <v>ILAKKIYARANI S</v>
      </c>
      <c r="C172" t="str">
        <v>OJT</v>
      </c>
      <c r="D172" t="str">
        <v>TAILOR</v>
      </c>
      <c r="E172" t="str">
        <v>DIRECT</v>
      </c>
      <c r="F172" s="2">
        <v>46140</v>
      </c>
      <c r="G172">
        <v>14500</v>
      </c>
      <c r="H172" s="1">
        <f>G172/30</f>
        <v>483.3333333333333</v>
      </c>
    </row>
    <row r="173">
      <c r="A173" t="str">
        <v>LN1279</v>
      </c>
      <c r="B173" t="str">
        <v>VIJAYA BHRATHI M</v>
      </c>
      <c r="C173" t="str">
        <v>QUALITY CONTROL</v>
      </c>
      <c r="D173" t="str">
        <v>Solid Tire QA</v>
      </c>
      <c r="E173" t="str">
        <v>DIRECT</v>
      </c>
      <c r="F173" s="2">
        <v>46141</v>
      </c>
      <c r="G173">
        <v>14500</v>
      </c>
      <c r="H173" s="1">
        <f>G173/30</f>
        <v>483.3333333333333</v>
      </c>
    </row>
    <row r="174">
      <c r="A174" t="str">
        <v>LN1280</v>
      </c>
      <c r="B174" t="str">
        <v>KALPANA C</v>
      </c>
      <c r="C174" t="str">
        <v>QUALITY CONTROL</v>
      </c>
      <c r="D174" t="str">
        <v>Tire building QA</v>
      </c>
      <c r="E174" t="str">
        <v>INDIRECT</v>
      </c>
      <c r="F174" s="2">
        <v>46148</v>
      </c>
      <c r="G174">
        <v>14500</v>
      </c>
      <c r="H174" s="1">
        <f>G174/30</f>
        <v>483.3333333333333</v>
      </c>
    </row>
    <row r="175">
      <c r="A175" t="str">
        <v>LN1281</v>
      </c>
      <c r="B175" t="str">
        <v>JANAKI M</v>
      </c>
      <c r="C175" t="str">
        <v>QUALITY CONTROL</v>
      </c>
      <c r="D175" t="str">
        <v>Tire building QA</v>
      </c>
      <c r="E175" t="str">
        <v>INDIRECT</v>
      </c>
      <c r="F175" s="2">
        <v>46148</v>
      </c>
      <c r="G175">
        <v>14500</v>
      </c>
      <c r="H175" s="1">
        <f>G175/30</f>
        <v>483.3333333333333</v>
      </c>
    </row>
    <row r="176">
      <c r="A176" t="str">
        <v>LN1282</v>
      </c>
      <c r="B176" t="str">
        <v>PETCHIAMMAL K</v>
      </c>
      <c r="C176" t="str">
        <v>QUALITY CONTROL</v>
      </c>
      <c r="D176" t="str">
        <v>Solid Tire QA</v>
      </c>
      <c r="E176" t="str">
        <v>INDIRECT</v>
      </c>
      <c r="F176" s="2">
        <v>46148</v>
      </c>
      <c r="G176">
        <v>14500</v>
      </c>
      <c r="H176" s="1">
        <f>G176/30</f>
        <v>483.3333333333333</v>
      </c>
    </row>
    <row r="177">
      <c r="A177" t="str">
        <v>LN1287</v>
      </c>
      <c r="B177" t="str">
        <v>MADHUMITHA A</v>
      </c>
      <c r="C177" t="str">
        <v>ADMIN</v>
      </c>
      <c r="D177" t="str">
        <v>ADMIN</v>
      </c>
      <c r="E177" t="str">
        <v>INDIRECT</v>
      </c>
      <c r="F177" s="2">
        <v>46153</v>
      </c>
      <c r="G177">
        <v>14500</v>
      </c>
      <c r="H177" s="1">
        <f>G177/30</f>
        <v>483.3333333333333</v>
      </c>
    </row>
    <row r="178">
      <c r="A178" t="str">
        <v>LN1291</v>
      </c>
      <c r="B178" t="str">
        <v>LATCHIYA JOTHI S</v>
      </c>
      <c r="C178" t="str">
        <v>OJT</v>
      </c>
      <c r="D178" t="str">
        <v>TYRE CURING</v>
      </c>
      <c r="E178" t="str">
        <v>DIRECT</v>
      </c>
      <c r="F178" s="2">
        <v>46160</v>
      </c>
      <c r="G178">
        <v>14500</v>
      </c>
      <c r="H178" s="1">
        <f>G178/30</f>
        <v>483.3333333333333</v>
      </c>
    </row>
    <row r="179">
      <c r="A179" t="str">
        <v>LN1292</v>
      </c>
      <c r="B179" t="str">
        <v>JEYASRI K S</v>
      </c>
      <c r="C179" t="str">
        <v>OJT</v>
      </c>
      <c r="D179" t="str">
        <v>TYRE CURING</v>
      </c>
      <c r="E179" t="str">
        <v>DIRECT</v>
      </c>
      <c r="F179" s="2">
        <v>46160</v>
      </c>
      <c r="G179">
        <v>14500</v>
      </c>
      <c r="H179" s="1">
        <f>G179/30</f>
        <v>483.3333333333333</v>
      </c>
    </row>
    <row r="180">
      <c r="A180" t="str">
        <v>LN1295</v>
      </c>
      <c r="B180" t="str">
        <v>JEYANTHI M</v>
      </c>
      <c r="C180" t="str">
        <v>OJT</v>
      </c>
      <c r="D180" t="str">
        <v>TYRE CURING</v>
      </c>
      <c r="E180" t="str">
        <v>DIRECT</v>
      </c>
      <c r="F180" s="2">
        <v>46160</v>
      </c>
      <c r="G180">
        <v>14500</v>
      </c>
      <c r="H180" s="1">
        <f>G180/30</f>
        <v>483.3333333333333</v>
      </c>
    </row>
    <row r="181">
      <c r="A181" t="str">
        <v>LN1297</v>
      </c>
      <c r="B181" t="str">
        <v>SUGANTHI S</v>
      </c>
      <c r="C181" t="str">
        <v>OJT</v>
      </c>
      <c r="D181" t="str">
        <v>TYRE CURING</v>
      </c>
      <c r="E181" t="str">
        <v>DIRECT</v>
      </c>
      <c r="F181" s="2">
        <v>46162</v>
      </c>
      <c r="G181">
        <v>14500</v>
      </c>
      <c r="H181" s="1">
        <f>G181/30</f>
        <v>483.3333333333333</v>
      </c>
    </row>
    <row r="182">
      <c r="A182" t="str">
        <v>LN1298</v>
      </c>
      <c r="B182" t="str">
        <v>USHA RANI M</v>
      </c>
      <c r="C182" t="str">
        <v>OJT</v>
      </c>
      <c r="D182" t="str">
        <v>TYRE CURING</v>
      </c>
      <c r="E182" t="str">
        <v>DIRECT</v>
      </c>
      <c r="F182" s="2">
        <v>46162</v>
      </c>
      <c r="G182">
        <v>14500</v>
      </c>
      <c r="H182" s="1">
        <f>G182/30</f>
        <v>483.3333333333333</v>
      </c>
    </row>
    <row r="183">
      <c r="A183" t="str">
        <v>LN1300</v>
      </c>
      <c r="B183" t="str">
        <v>VIJAYALAKSHMI P</v>
      </c>
      <c r="C183" t="str">
        <v>OJT</v>
      </c>
      <c r="D183" t="str">
        <v>TYRE CURING</v>
      </c>
      <c r="E183" t="str">
        <v>DIRECT</v>
      </c>
      <c r="F183" s="2">
        <v>46174</v>
      </c>
      <c r="G183">
        <v>14500</v>
      </c>
      <c r="H183" s="1">
        <f>G183/30</f>
        <v>483.3333333333333</v>
      </c>
    </row>
    <row r="184">
      <c r="A184" t="str">
        <v>LN1301</v>
      </c>
      <c r="B184" t="str">
        <v>ANU N</v>
      </c>
      <c r="C184" t="str">
        <v>TPM</v>
      </c>
      <c r="D184" t="str">
        <v>TPM</v>
      </c>
      <c r="E184" t="str">
        <v>INDIRECT</v>
      </c>
      <c r="F184" s="2">
        <v>46174</v>
      </c>
      <c r="G184">
        <v>14500</v>
      </c>
      <c r="H184" s="1">
        <f>G184/30</f>
        <v>483.3333333333333</v>
      </c>
    </row>
    <row r="185">
      <c r="A185" t="str">
        <v>LN1302</v>
      </c>
      <c r="B185" t="str">
        <v>AMUTHA J</v>
      </c>
      <c r="C185" t="str">
        <v>OJT</v>
      </c>
      <c r="D185" t="str">
        <v>TYRE CURING</v>
      </c>
      <c r="E185" t="str">
        <v>DIRECT</v>
      </c>
      <c r="F185" s="2">
        <v>46174</v>
      </c>
      <c r="G185">
        <v>14500</v>
      </c>
      <c r="H185" s="1">
        <f>G185/30</f>
        <v>483.3333333333333</v>
      </c>
    </row>
    <row r="186">
      <c r="A186" t="str">
        <v>LN1303</v>
      </c>
      <c r="B186" t="str">
        <v>SHANMUGA SELVI M</v>
      </c>
      <c r="C186" t="str">
        <v>QUALITY CONTROL</v>
      </c>
      <c r="D186" t="str">
        <v>Final Finish QA</v>
      </c>
      <c r="E186" t="str">
        <v>INDIRECT</v>
      </c>
      <c r="F186" s="2">
        <v>46175</v>
      </c>
      <c r="G186">
        <v>14500</v>
      </c>
      <c r="H186" s="1">
        <f>G186/30</f>
        <v>483.3333333333333</v>
      </c>
    </row>
    <row r="187">
      <c r="A187" t="str">
        <v>LN1305</v>
      </c>
      <c r="B187" t="str">
        <v>MUTHU ANTONY C</v>
      </c>
      <c r="C187" t="str">
        <v>OJT</v>
      </c>
      <c r="D187" t="str">
        <v>TYRE CURING</v>
      </c>
      <c r="E187" t="str">
        <v>DIRECT</v>
      </c>
      <c r="F187" s="2">
        <v>46175</v>
      </c>
      <c r="G187">
        <v>14500</v>
      </c>
      <c r="H187" s="1">
        <f>G187/30</f>
        <v>483.3333333333333</v>
      </c>
    </row>
    <row r="188">
      <c r="A188" t="str">
        <v>LN1306</v>
      </c>
      <c r="B188" t="str">
        <v>VALLI S</v>
      </c>
      <c r="C188" t="str">
        <v>QUALITY CONTROL</v>
      </c>
      <c r="D188" t="str">
        <v>Final Finish QA</v>
      </c>
      <c r="E188" t="str">
        <v>INDIRECT</v>
      </c>
      <c r="F188" s="2">
        <v>46175</v>
      </c>
      <c r="G188">
        <v>14500</v>
      </c>
      <c r="H188" s="1">
        <f>G188/30</f>
        <v>483.3333333333333</v>
      </c>
    </row>
    <row r="189">
      <c r="A189" t="str">
        <v>LN1309</v>
      </c>
      <c r="B189" t="str">
        <v>PACKIA SELVI M</v>
      </c>
      <c r="C189" t="str">
        <v>QUALITY CONTROL</v>
      </c>
      <c r="D189" t="str">
        <v>Tire curing QA</v>
      </c>
      <c r="E189" t="str">
        <v>INDIRECT</v>
      </c>
      <c r="F189" s="2">
        <v>46175</v>
      </c>
      <c r="G189">
        <v>14500</v>
      </c>
      <c r="H189" s="1">
        <f>G189/30</f>
        <v>483.3333333333333</v>
      </c>
    </row>
    <row r="190">
      <c r="A190" t="str">
        <v>LN1310</v>
      </c>
      <c r="B190" t="str">
        <v>RAJESHWARI S</v>
      </c>
      <c r="C190" t="str">
        <v>OJT</v>
      </c>
      <c r="D190" t="str">
        <v>TYRE CURING</v>
      </c>
      <c r="E190" t="str">
        <v>DIRECT</v>
      </c>
      <c r="F190" s="2">
        <v>46175</v>
      </c>
      <c r="G190">
        <v>14500</v>
      </c>
      <c r="H190" s="1">
        <f>G190/30</f>
        <v>483.3333333333333</v>
      </c>
    </row>
    <row r="191">
      <c r="A191" t="str">
        <v>LN1311</v>
      </c>
      <c r="B191" t="str">
        <v>MUTHU SELVI K</v>
      </c>
      <c r="C191" t="str">
        <v>OJT</v>
      </c>
      <c r="D191" t="str">
        <v>TYRE CURING</v>
      </c>
      <c r="E191" t="str">
        <v>DIRECT</v>
      </c>
      <c r="F191" s="2">
        <v>46175</v>
      </c>
      <c r="G191">
        <v>14500</v>
      </c>
      <c r="H191" s="1">
        <f>G191/30</f>
        <v>483.3333333333333</v>
      </c>
    </row>
    <row r="192">
      <c r="A192" t="str">
        <v>LN1312</v>
      </c>
      <c r="B192" t="str">
        <v>PONVELLIMALAR S</v>
      </c>
      <c r="C192" t="str">
        <v>QUALITY CONTROL</v>
      </c>
      <c r="D192" t="str">
        <v>Final Finish QA</v>
      </c>
      <c r="E192" t="str">
        <v>INDIRECT</v>
      </c>
      <c r="F192" s="2">
        <v>46175</v>
      </c>
      <c r="G192">
        <v>14500</v>
      </c>
      <c r="H192" s="1">
        <f>G192/30</f>
        <v>483.3333333333333</v>
      </c>
    </row>
    <row r="193">
      <c r="A193" t="str">
        <v>LN1314</v>
      </c>
      <c r="B193" t="str">
        <v>PERACHI SELVI S</v>
      </c>
      <c r="C193" t="str">
        <v>TECHNICAL</v>
      </c>
      <c r="D193" t="str">
        <v>MFG - LAB ASSISTANT</v>
      </c>
      <c r="E193" t="str">
        <v>INDIRECT</v>
      </c>
      <c r="F193" s="2">
        <v>46175</v>
      </c>
      <c r="G193">
        <v>14500</v>
      </c>
      <c r="H193" s="1">
        <f>G193/30</f>
        <v>483.3333333333333</v>
      </c>
    </row>
    <row r="194">
      <c r="A194" t="str">
        <v>LN1317</v>
      </c>
      <c r="B194" t="str">
        <v>SHANMUGA LAKSHMI</v>
      </c>
      <c r="C194" t="str">
        <v>QUALITY CONTROL</v>
      </c>
      <c r="D194" t="str">
        <v>Final Finish QA</v>
      </c>
      <c r="E194" t="str">
        <v>INDIRECT</v>
      </c>
      <c r="F194" s="2">
        <v>46182</v>
      </c>
      <c r="G194">
        <v>14500</v>
      </c>
      <c r="H194" s="1">
        <f>G194/30</f>
        <v>483.3333333333333</v>
      </c>
    </row>
    <row r="195">
      <c r="A195" t="str">
        <v>LN1318</v>
      </c>
      <c r="B195" t="str">
        <v>SUDHA KANI</v>
      </c>
      <c r="C195" t="str">
        <v>OJT</v>
      </c>
      <c r="D195" t="str">
        <v>TYRE CURING</v>
      </c>
      <c r="E195" t="str">
        <v>DIRECT</v>
      </c>
      <c r="F195" s="2">
        <v>46182</v>
      </c>
      <c r="G195">
        <v>14500</v>
      </c>
      <c r="H195" s="1">
        <f>G195/30</f>
        <v>483.3333333333333</v>
      </c>
    </row>
    <row r="196">
      <c r="A196" t="str">
        <v>LN1319</v>
      </c>
      <c r="B196" t="str">
        <v>TAMILSELVI</v>
      </c>
      <c r="C196" t="str">
        <v>QUALITY CONTROL</v>
      </c>
      <c r="D196" t="str">
        <v>Final Finish QA</v>
      </c>
      <c r="E196" t="str">
        <v>INDIRECT</v>
      </c>
      <c r="F196" s="2">
        <v>46182</v>
      </c>
      <c r="G196">
        <v>14500</v>
      </c>
      <c r="H196" s="1">
        <f>G196/30</f>
        <v>483.3333333333333</v>
      </c>
    </row>
    <row r="197">
      <c r="A197" t="str">
        <v>LN1320</v>
      </c>
      <c r="B197" t="str">
        <v>THEIVU</v>
      </c>
      <c r="C197" t="str">
        <v>OJT</v>
      </c>
      <c r="D197" t="str">
        <v>TYRE CURING</v>
      </c>
      <c r="E197" t="str">
        <v>DIRECT</v>
      </c>
      <c r="F197" s="2">
        <v>46182</v>
      </c>
      <c r="G197">
        <v>14500</v>
      </c>
      <c r="H197" s="1">
        <f>G197/30</f>
        <v>483.3333333333333</v>
      </c>
    </row>
    <row r="198">
      <c r="A198" t="str">
        <v>LN1321</v>
      </c>
      <c r="B198" t="str">
        <v>MERCY N</v>
      </c>
      <c r="C198" t="str">
        <v>OJT</v>
      </c>
      <c r="D198" t="str">
        <v>TYRE CURING</v>
      </c>
      <c r="E198" t="str">
        <v>DIRECT</v>
      </c>
      <c r="F198" s="2">
        <v>46183</v>
      </c>
      <c r="G198">
        <v>14500</v>
      </c>
      <c r="H198" s="1">
        <f>G198/30</f>
        <v>483.3333333333333</v>
      </c>
    </row>
    <row r="199">
      <c r="A199" t="str">
        <v>LN1323</v>
      </c>
      <c r="B199" t="str">
        <v>REUBENGEOFFREY G</v>
      </c>
      <c r="C199" t="str">
        <v>ADMIN</v>
      </c>
      <c r="D199" t="str">
        <v>ADMIN</v>
      </c>
      <c r="E199" t="str">
        <v>INDIRECT</v>
      </c>
      <c r="F199" s="2">
        <v>46195</v>
      </c>
      <c r="G199">
        <v>14500</v>
      </c>
      <c r="H199" s="1">
        <f>G199/30</f>
        <v>483.3333333333333</v>
      </c>
    </row>
    <row r="200">
      <c r="A200" t="str">
        <v>LN1324</v>
      </c>
      <c r="B200" t="str">
        <v>VIDHYA S</v>
      </c>
      <c r="C200" t="str">
        <v>OJT</v>
      </c>
      <c r="D200" t="str">
        <v>TYRE CURING</v>
      </c>
      <c r="E200" t="str">
        <v>DIRECT</v>
      </c>
      <c r="F200" s="2">
        <v>46195</v>
      </c>
      <c r="G200">
        <v>14500</v>
      </c>
      <c r="H200" s="1">
        <f>G200/30</f>
        <v>483.3333333333333</v>
      </c>
    </row>
    <row r="201">
      <c r="A201" t="str">
        <v>LN1325</v>
      </c>
      <c r="B201" t="str">
        <v>JEFRIN EMIMA</v>
      </c>
      <c r="C201" t="str">
        <v>TECHNICAL</v>
      </c>
      <c r="D201" t="str">
        <v>MFG - LAB ASSISTANT</v>
      </c>
      <c r="E201" t="str">
        <v>INDIRECT</v>
      </c>
      <c r="F201" s="2">
        <v>46195</v>
      </c>
      <c r="G201">
        <v>14500</v>
      </c>
      <c r="H201" s="1">
        <f>G201/30</f>
        <v>483.3333333333333</v>
      </c>
    </row>
    <row r="202">
      <c r="A202" t="str">
        <v>LN1326</v>
      </c>
      <c r="B202" t="str">
        <v>ENIKA NAYAKI S</v>
      </c>
      <c r="C202" t="str">
        <v>COMMERCIAL</v>
      </c>
      <c r="D202" t="str">
        <v>ACCOUNTS ASSISTANT</v>
      </c>
      <c r="E202" t="str">
        <v>INDIRECT</v>
      </c>
      <c r="F202" s="2">
        <v>46196</v>
      </c>
      <c r="G202">
        <v>14500</v>
      </c>
      <c r="H202" s="1">
        <f>G202/30</f>
        <v>483.3333333333333</v>
      </c>
    </row>
    <row r="203">
      <c r="A203" t="str">
        <v>LN1327</v>
      </c>
      <c r="B203" t="str">
        <v>SUBASHINI M</v>
      </c>
      <c r="C203" t="str">
        <v>OJT</v>
      </c>
      <c r="D203" t="str">
        <v>TYRE CURING</v>
      </c>
      <c r="E203" t="str">
        <v>DIRECT</v>
      </c>
      <c r="F203" s="2">
        <v>46196</v>
      </c>
      <c r="G203">
        <v>14500</v>
      </c>
      <c r="H203" s="1">
        <f>G203/30</f>
        <v>483.3333333333333</v>
      </c>
    </row>
    <row r="204">
      <c r="A204" t="str">
        <v>LN1330</v>
      </c>
      <c r="B204" t="str">
        <v>SOBANA S</v>
      </c>
      <c r="C204" t="str">
        <v>ADMIN</v>
      </c>
      <c r="D204" t="str">
        <v>ADMIN</v>
      </c>
      <c r="E204" t="str">
        <v>INDIRECT</v>
      </c>
      <c r="F204" s="2">
        <v>46202</v>
      </c>
      <c r="G204">
        <v>14500</v>
      </c>
      <c r="H204" s="1">
        <f>G204/30</f>
        <v>483.3333333333333</v>
      </c>
    </row>
    <row r="205">
      <c r="A205" t="str">
        <v>LN1331</v>
      </c>
      <c r="B205" t="str">
        <v>PRIYADHARSHNI M</v>
      </c>
      <c r="C205" t="str">
        <v>ADMIN</v>
      </c>
      <c r="D205" t="str">
        <v>ADMIN</v>
      </c>
      <c r="E205" t="str">
        <v>INDIRECT</v>
      </c>
      <c r="F205" s="2">
        <v>46202</v>
      </c>
      <c r="G205">
        <v>14500</v>
      </c>
      <c r="H205" s="1">
        <f>G205/30</f>
        <v>483.3333333333333</v>
      </c>
    </row>
    <row r="206">
      <c r="A206" t="str">
        <v>LN1332</v>
      </c>
      <c r="B206" t="str">
        <v>KRISHNAVENI K</v>
      </c>
      <c r="C206" t="str">
        <v>QUALITY CONTROL</v>
      </c>
      <c r="D206" t="str">
        <v>MFG - LAB ASSISTANT</v>
      </c>
      <c r="E206" t="str">
        <v>INDIRECT</v>
      </c>
      <c r="F206" s="2">
        <v>46202</v>
      </c>
      <c r="G206">
        <v>14500</v>
      </c>
      <c r="H206" s="1">
        <f>G206/30</f>
        <v>483.3333333333333</v>
      </c>
    </row>
    <row r="207">
      <c r="A207" t="str">
        <v>LN1333</v>
      </c>
      <c r="B207" t="str">
        <v>DEVIKA P</v>
      </c>
      <c r="C207" t="str">
        <v>OJT</v>
      </c>
      <c r="D207" t="str">
        <v>TYRE CURING</v>
      </c>
      <c r="E207" t="str">
        <v>DIRECT</v>
      </c>
      <c r="F207" s="2">
        <v>46202</v>
      </c>
      <c r="G207">
        <v>14500</v>
      </c>
      <c r="H207" s="1">
        <f>G207/30</f>
        <v>483.3333333333333</v>
      </c>
    </row>
    <row r="208">
      <c r="A208" t="str">
        <v>LN1334</v>
      </c>
      <c r="B208" t="str">
        <v>THANGA MATHI T</v>
      </c>
      <c r="C208" t="str">
        <v>Engineering</v>
      </c>
      <c r="D208" t="str">
        <v>EEI-TBM</v>
      </c>
      <c r="E208" t="str">
        <v>INDIRECT</v>
      </c>
      <c r="F208" s="2">
        <v>46202</v>
      </c>
      <c r="G208">
        <v>14500</v>
      </c>
      <c r="H208" s="1">
        <f>G208/30</f>
        <v>483.3333333333333</v>
      </c>
    </row>
    <row r="209">
      <c r="A209" t="str">
        <v>LN1335</v>
      </c>
      <c r="B209" t="str">
        <v>MAHESH K</v>
      </c>
      <c r="C209" t="str">
        <v>QUALITY CONTROL</v>
      </c>
      <c r="D209" t="str">
        <v>Tire curing QA</v>
      </c>
      <c r="E209" t="str">
        <v>INDIRECT</v>
      </c>
      <c r="F209" s="2">
        <v>46202</v>
      </c>
      <c r="G209">
        <v>14500</v>
      </c>
      <c r="H209" s="1">
        <f>G209/30</f>
        <v>483.3333333333333</v>
      </c>
    </row>
    <row r="210">
      <c r="A210" t="str">
        <v>LN1336</v>
      </c>
      <c r="B210" t="str">
        <v>VAISHNAVI A</v>
      </c>
      <c r="C210" t="str">
        <v>OJT</v>
      </c>
      <c r="D210" t="str">
        <v>TYRE CURING</v>
      </c>
      <c r="E210" t="str">
        <v>DIRECT</v>
      </c>
      <c r="F210" s="2">
        <v>46209</v>
      </c>
      <c r="G210">
        <v>14500</v>
      </c>
      <c r="H210" s="1">
        <f>G210/30</f>
        <v>483.3333333333333</v>
      </c>
    </row>
    <row r="211">
      <c r="A211" t="str">
        <v>LN1337</v>
      </c>
      <c r="B211" t="str">
        <v>ABINAYA M</v>
      </c>
      <c r="C211" t="str">
        <v>OJT</v>
      </c>
      <c r="D211" t="str">
        <v>TYRE CURING</v>
      </c>
      <c r="E211" t="str">
        <v>DIRECT</v>
      </c>
      <c r="F211" s="2">
        <v>46209</v>
      </c>
      <c r="G211">
        <v>14500</v>
      </c>
      <c r="H211" s="1">
        <f>G211/30</f>
        <v>483.3333333333333</v>
      </c>
    </row>
    <row r="212">
      <c r="A212" t="str">
        <v>LN1338</v>
      </c>
      <c r="B212" t="str">
        <v>MARI M</v>
      </c>
      <c r="C212" t="str">
        <v>OJT</v>
      </c>
      <c r="D212" t="str">
        <v>TYRE CURING</v>
      </c>
      <c r="E212" t="str">
        <v>DIRECT</v>
      </c>
      <c r="F212" s="2">
        <v>46209</v>
      </c>
      <c r="G212">
        <v>14500</v>
      </c>
      <c r="H212" s="1">
        <f>G212/30</f>
        <v>483.3333333333333</v>
      </c>
    </row>
    <row r="213">
      <c r="A213" t="str">
        <v>LN1339</v>
      </c>
      <c r="B213" t="str">
        <v>JOTHI NAMBI</v>
      </c>
      <c r="C213" t="str">
        <v>OJT</v>
      </c>
      <c r="D213" t="str">
        <v>TYRE CURING</v>
      </c>
      <c r="E213" t="str">
        <v>DIRECT</v>
      </c>
      <c r="F213" s="2">
        <v>46209</v>
      </c>
      <c r="G213">
        <v>14500</v>
      </c>
      <c r="H213" s="1">
        <f>G213/30</f>
        <v>483.3333333333333</v>
      </c>
    </row>
    <row r="214">
      <c r="A214" t="str">
        <v>LN1340</v>
      </c>
      <c r="B214" t="str">
        <v>SURIYA S</v>
      </c>
      <c r="C214" t="str">
        <v>OJT</v>
      </c>
      <c r="D214" t="str">
        <v>TYRE CURING</v>
      </c>
      <c r="E214" t="str">
        <v>DIRECT</v>
      </c>
      <c r="F214" s="2">
        <v>46209</v>
      </c>
      <c r="G214">
        <v>14500</v>
      </c>
      <c r="H214" s="1">
        <f>G214/30</f>
        <v>483.3333333333333</v>
      </c>
    </row>
    <row r="215">
      <c r="A215" t="str">
        <v>LN1341</v>
      </c>
      <c r="B215" t="str">
        <v>MUTHUPRIYA R</v>
      </c>
      <c r="C215" t="str">
        <v>QUALITY CONTROL</v>
      </c>
      <c r="D215" t="str">
        <v>Tire curing QA</v>
      </c>
      <c r="E215" t="str">
        <v>INDIRECT</v>
      </c>
      <c r="F215" s="2">
        <v>46209</v>
      </c>
      <c r="G215">
        <v>14500</v>
      </c>
      <c r="H215" s="1">
        <f>G215/30</f>
        <v>483.3333333333333</v>
      </c>
    </row>
    <row r="216">
      <c r="A216" t="str">
        <v>LN1342</v>
      </c>
      <c r="B216" t="str">
        <v>PAVITHRA S</v>
      </c>
      <c r="C216" t="str">
        <v>OJT</v>
      </c>
      <c r="D216" t="str">
        <v>TYRE CURING</v>
      </c>
      <c r="E216" t="str">
        <v>DIRECT</v>
      </c>
      <c r="F216" s="2">
        <v>46209</v>
      </c>
      <c r="G216">
        <v>14500</v>
      </c>
      <c r="H216" s="1">
        <f>G216/30</f>
        <v>483.3333333333333</v>
      </c>
    </row>
    <row r="217">
      <c r="A217" t="str">
        <v>LN1343</v>
      </c>
      <c r="B217" t="str">
        <v>SELVAPRIYA C</v>
      </c>
      <c r="C217" t="str">
        <v>TECHNICAL</v>
      </c>
      <c r="D217" t="str">
        <v>NPD - TYRE TESTING LAB</v>
      </c>
      <c r="E217" t="str">
        <v>INDIRECT</v>
      </c>
      <c r="F217" s="2">
        <v>46209</v>
      </c>
      <c r="G217">
        <v>14500</v>
      </c>
      <c r="H217" s="1">
        <f>G217/30</f>
        <v>483.3333333333333</v>
      </c>
    </row>
    <row r="218">
      <c r="A218" t="str">
        <v>LN1344</v>
      </c>
      <c r="B218" t="str">
        <v>NITHYA C</v>
      </c>
      <c r="C218" t="str">
        <v>QUALITY CONTROL</v>
      </c>
      <c r="D218" t="str">
        <v>Solid Tire QA</v>
      </c>
      <c r="E218" t="str">
        <v>INDIRECT</v>
      </c>
      <c r="F218" s="2">
        <v>46209</v>
      </c>
      <c r="G218">
        <v>14500</v>
      </c>
      <c r="H218" s="1">
        <f>G218/30</f>
        <v>483.3333333333333</v>
      </c>
    </row>
    <row r="219">
      <c r="A219" t="str">
        <v>LN1345</v>
      </c>
      <c r="B219" t="str">
        <v>KARTHIKA M</v>
      </c>
      <c r="C219" t="str">
        <v>QUALITY CONTROL</v>
      </c>
      <c r="D219" t="str">
        <v>Tire curing QA</v>
      </c>
      <c r="E219" t="str">
        <v>INDIRECT</v>
      </c>
      <c r="F219" s="2">
        <v>46209</v>
      </c>
      <c r="G219">
        <v>14500</v>
      </c>
      <c r="H219" s="1">
        <f>G219/30</f>
        <v>483.3333333333333</v>
      </c>
    </row>
    <row r="220">
      <c r="A220" t="str">
        <v>LN1346</v>
      </c>
      <c r="B220" t="str">
        <v>CHITHRA S</v>
      </c>
      <c r="C220" t="str">
        <v>QUALITY CONTROL</v>
      </c>
      <c r="D220" t="str">
        <v>Solid Tire QA</v>
      </c>
      <c r="E220" t="str">
        <v>INDIRECT</v>
      </c>
      <c r="F220" s="2">
        <v>46209</v>
      </c>
      <c r="G220">
        <v>14500</v>
      </c>
      <c r="H220" s="1">
        <f>G220/30</f>
        <v>483.3333333333333</v>
      </c>
    </row>
    <row r="221">
      <c r="A221" t="str">
        <v>LN1347</v>
      </c>
      <c r="B221" t="str">
        <v>SUMITHRA A</v>
      </c>
      <c r="C221" t="str">
        <v>QUALITY CONTROL</v>
      </c>
      <c r="D221" t="str">
        <v>Solid Tire QA</v>
      </c>
      <c r="E221" t="str">
        <v>INDIRECT</v>
      </c>
      <c r="F221" s="2">
        <v>46210</v>
      </c>
      <c r="G221">
        <v>14500</v>
      </c>
      <c r="H221" s="1">
        <f>G221/30</f>
        <v>483.3333333333333</v>
      </c>
    </row>
    <row r="222">
      <c r="A222" t="str">
        <v>LN1348</v>
      </c>
      <c r="B222" t="str">
        <v>PIYUSH KUMAR</v>
      </c>
      <c r="C222" t="str">
        <v>OJT</v>
      </c>
      <c r="D222" t="str">
        <v>TYRE BUILDING-P3</v>
      </c>
      <c r="E222" t="str">
        <v>DIRECT</v>
      </c>
      <c r="F222" s="2">
        <v>46210</v>
      </c>
      <c r="G222">
        <v>14500</v>
      </c>
      <c r="H222" s="1">
        <f>G222/30</f>
        <v>483.3333333333333</v>
      </c>
    </row>
    <row r="223">
      <c r="A223" t="str">
        <v>LN1349</v>
      </c>
      <c r="B223" t="str">
        <v>MAHA LAKSHMI S</v>
      </c>
      <c r="C223" t="str">
        <v>QUALITY CONTROL</v>
      </c>
      <c r="D223" t="str">
        <v>Final Finish QA</v>
      </c>
      <c r="E223" t="str">
        <v>INDIRECT</v>
      </c>
      <c r="F223" s="2">
        <v>46217</v>
      </c>
      <c r="G223">
        <v>14500</v>
      </c>
      <c r="H223" s="1">
        <f>G223/30</f>
        <v>483.3333333333333</v>
      </c>
    </row>
    <row r="224">
      <c r="A224" t="str">
        <v>LN1350</v>
      </c>
      <c r="B224" t="str">
        <v>CHENDUJA P</v>
      </c>
      <c r="C224" t="str">
        <v>QUALITY CONTROL</v>
      </c>
      <c r="D224" t="str">
        <v>Final Finish QA</v>
      </c>
      <c r="E224" t="str">
        <v>INDIRECT</v>
      </c>
      <c r="F224" s="2">
        <v>46217</v>
      </c>
      <c r="G224">
        <v>14500</v>
      </c>
      <c r="H224" s="1">
        <f>G224/30</f>
        <v>483.3333333333333</v>
      </c>
    </row>
    <row r="225">
      <c r="A225" t="str">
        <v>LN1351</v>
      </c>
      <c r="B225" t="str">
        <v>TAMIL ARASI</v>
      </c>
      <c r="C225" t="str">
        <v>OJT</v>
      </c>
      <c r="D225" t="str">
        <v>TYRE CURING</v>
      </c>
      <c r="E225" t="str">
        <v>DIRECT</v>
      </c>
      <c r="F225" s="2">
        <v>46223</v>
      </c>
      <c r="G225">
        <v>14500</v>
      </c>
      <c r="H225" s="1">
        <f>G225/30</f>
        <v>483.3333333333333</v>
      </c>
    </row>
    <row r="226">
      <c r="A226" t="str">
        <v>LN1352</v>
      </c>
      <c r="B226" t="str">
        <v>PRABAVATHI S</v>
      </c>
      <c r="C226" t="str">
        <v>OJT</v>
      </c>
      <c r="D226" t="str">
        <v>TYRE CURING</v>
      </c>
      <c r="E226" t="str">
        <v>DIRECT</v>
      </c>
      <c r="F226" s="2">
        <v>46223</v>
      </c>
      <c r="G226">
        <v>14500</v>
      </c>
      <c r="H226" s="1">
        <f>G226/30</f>
        <v>483.3333333333333</v>
      </c>
    </row>
    <row r="227">
      <c r="A227" t="str">
        <v>LN1353</v>
      </c>
      <c r="B227" t="str">
        <v>MAHALAKSHMI</v>
      </c>
      <c r="C227" t="str">
        <v>OJT</v>
      </c>
      <c r="D227" t="str">
        <v>TYRE CURING</v>
      </c>
      <c r="E227" t="str">
        <v>DIRECT</v>
      </c>
      <c r="F227" s="2">
        <v>46223</v>
      </c>
      <c r="G227">
        <v>14500</v>
      </c>
      <c r="H227" s="1">
        <f>G227/30</f>
        <v>483.3333333333333</v>
      </c>
    </row>
    <row r="228">
      <c r="A228" t="str">
        <v>LN1354</v>
      </c>
      <c r="B228" t="str">
        <v>NELLAIVADIVOO VENKATACHALAM</v>
      </c>
      <c r="C228" t="str">
        <v>OJT</v>
      </c>
      <c r="D228" t="str">
        <v>TYRE CURING</v>
      </c>
      <c r="E228" t="str">
        <v>DIRECT</v>
      </c>
      <c r="F228" s="2">
        <v>46223</v>
      </c>
      <c r="G228">
        <v>14500</v>
      </c>
      <c r="H228" s="1">
        <f>G228/30</f>
        <v>483.3333333333333</v>
      </c>
    </row>
    <row r="229">
      <c r="A229" t="str">
        <v>LN1355</v>
      </c>
      <c r="B229" t="str">
        <v>MAHA LACKSMI M</v>
      </c>
      <c r="C229" t="str">
        <v>OJT</v>
      </c>
      <c r="D229" t="str">
        <v>TYRE CURING</v>
      </c>
      <c r="E229" t="str">
        <v>DIRECT</v>
      </c>
      <c r="F229" s="2">
        <v>46223</v>
      </c>
      <c r="G229">
        <v>14500</v>
      </c>
      <c r="H229" s="1">
        <f>G229/30</f>
        <v>483.3333333333333</v>
      </c>
    </row>
    <row r="230">
      <c r="A230" t="str">
        <v>LN1356</v>
      </c>
      <c r="B230" t="str">
        <v>VALLIYAMMAL</v>
      </c>
      <c r="C230" t="str">
        <v>OJT</v>
      </c>
      <c r="D230" t="str">
        <v>TYRE CURING</v>
      </c>
      <c r="E230" t="str">
        <v>DIRECT</v>
      </c>
      <c r="F230" t="str">
        <v>20-Jul-2026</v>
      </c>
      <c r="G230">
        <v>14500</v>
      </c>
      <c r="H230">
        <v>483.3333333333333</v>
      </c>
    </row>
    <row r="231">
      <c r="A231" t="str">
        <v>LN1357</v>
      </c>
      <c r="B231" t="str">
        <v>MUTHUMARI T</v>
      </c>
      <c r="C231" t="str">
        <v>OJT</v>
      </c>
      <c r="D231" t="str">
        <v>TYRE CURING</v>
      </c>
      <c r="E231" t="str">
        <v>DIRECT</v>
      </c>
      <c r="F231" t="str">
        <v>20-Jul-2026</v>
      </c>
      <c r="G231">
        <v>14500</v>
      </c>
      <c r="H231">
        <v>483.3333333333333</v>
      </c>
    </row>
    <row r="232">
      <c r="A232" t="str">
        <v>LN1358</v>
      </c>
      <c r="B232" t="str">
        <v>KAVITHA N</v>
      </c>
      <c r="C232" t="str">
        <v>OJT</v>
      </c>
      <c r="D232" t="str">
        <v>TYRE CURING</v>
      </c>
      <c r="E232" t="str">
        <v>DIRECT</v>
      </c>
      <c r="F232" t="str">
        <v>20-Jul-2026</v>
      </c>
      <c r="G232">
        <v>14500</v>
      </c>
      <c r="H232">
        <v>483.3333333333333</v>
      </c>
    </row>
    <row r="233">
      <c r="A233" t="str">
        <v>LN1359</v>
      </c>
      <c r="B233" t="str">
        <v>MALATHI C</v>
      </c>
      <c r="C233" t="str">
        <v>OJT</v>
      </c>
      <c r="D233" t="str">
        <v>TYRE CURING</v>
      </c>
      <c r="E233" t="str">
        <v>DIRECT</v>
      </c>
      <c r="F233" t="str">
        <v>20-Jul-2026</v>
      </c>
      <c r="G233">
        <v>14500</v>
      </c>
      <c r="H233">
        <v>483.3333333333333</v>
      </c>
    </row>
    <row r="234">
      <c r="A234" t="str">
        <v>LN1360</v>
      </c>
      <c r="B234" t="str">
        <v>CHERMAKANI</v>
      </c>
      <c r="C234" t="str">
        <v>OJT</v>
      </c>
      <c r="D234" t="str">
        <v>TYRE CURING</v>
      </c>
      <c r="E234" t="str">
        <v>DIRECT</v>
      </c>
      <c r="F234" t="str">
        <v>20-Jul-2026</v>
      </c>
      <c r="G234">
        <v>14500</v>
      </c>
      <c r="H234">
        <v>483.3333333333333</v>
      </c>
    </row>
    <row r="235">
      <c r="A235" t="str">
        <v>LN1361</v>
      </c>
      <c r="B235" t="str">
        <v>SHUNMUGAPRIYA M</v>
      </c>
      <c r="C235" t="str">
        <v>OJT</v>
      </c>
      <c r="D235" t="str">
        <v>TYRE CURING</v>
      </c>
      <c r="E235" t="str">
        <v>DIRECT</v>
      </c>
      <c r="F235" t="str">
        <v>20-Jul-2026</v>
      </c>
      <c r="G235">
        <v>14500</v>
      </c>
      <c r="H235">
        <v>483.3333333333333</v>
      </c>
    </row>
    <row r="236">
      <c r="A236" t="str">
        <v>LN1365</v>
      </c>
      <c r="B236" t="str">
        <v>V.YUVASRI</v>
      </c>
      <c r="C236" t="str">
        <v>OJT</v>
      </c>
      <c r="D236" t="str">
        <v>TYRE CURING</v>
      </c>
      <c r="E236" t="str">
        <v>DIRECT</v>
      </c>
      <c r="F236" t="str">
        <v>01-Aug-2026</v>
      </c>
      <c r="G236">
        <v>14500</v>
      </c>
      <c r="H236">
        <v>483.3333333333333</v>
      </c>
    </row>
    <row r="237">
      <c r="A237" t="str">
        <v>LN1366</v>
      </c>
      <c r="B237" t="str">
        <v>PERATCHI PRIYA</v>
      </c>
      <c r="C237" t="str">
        <v>OJT</v>
      </c>
      <c r="D237" t="str">
        <v>TYRE CURING</v>
      </c>
      <c r="E237" t="str">
        <v>DIRECT</v>
      </c>
      <c r="F237" t="str">
        <v>01-Aug-2026</v>
      </c>
      <c r="G237">
        <v>14500</v>
      </c>
      <c r="H237">
        <v>483.3333333333333</v>
      </c>
    </row>
  </sheetData>
  <pageMargins left="0.7" right="0.7" top="0.75" bottom="0.75" header="0.3" footer="0.3"/>
  <ignoredErrors>
    <ignoredError numberStoredAsText="1" sqref="A1:H237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62"/>
  <sheetViews>
    <sheetView workbookViewId="0" rightToLeft="0"/>
  </sheetViews>
  <cols>
    <col min="1" max="1" customWidth="1" width="10.5703125"/>
    <col min="2" max="2" customWidth="1" width="28.7109375"/>
    <col min="3" max="3" customWidth="1" width="15.5703125"/>
    <col min="4" max="4" customWidth="1" width="27.85546875"/>
    <col min="5" max="5" customWidth="1" width="12"/>
    <col min="7" max="7" customWidth="1" width="9.28515625"/>
    <col min="8" max="8" customWidth="1" width="9.5703125"/>
    <col min="9" max="9" customWidth="1" width="9.28515625"/>
    <col min="10" max="10" customWidth="1" width="9.28515625"/>
  </cols>
  <sheetData>
    <row r="1">
      <c r="A1" t="str">
        <v>Emp Code</v>
      </c>
      <c r="B1" t="str">
        <v>Emp Name</v>
      </c>
      <c r="C1" t="str">
        <v>Date of Joining</v>
      </c>
      <c r="D1" t="str">
        <v>Department</v>
      </c>
      <c r="E1" t="str">
        <v>Rated_Gross</v>
      </c>
      <c r="F1" t="str">
        <v>PF</v>
      </c>
      <c r="G1" s="1" t="str">
        <v>ESI</v>
      </c>
      <c r="H1" s="1" t="str">
        <v>CTC</v>
      </c>
      <c r="I1" s="1" t="str">
        <v>Daily CTC</v>
      </c>
      <c r="J1" s="1" t="str">
        <v>OT</v>
      </c>
    </row>
    <row r="2">
      <c r="A2">
        <v>900118</v>
      </c>
      <c r="B2" t="str">
        <v>AROCKIA SAMY A</v>
      </c>
      <c r="C2" t="str">
        <v>01 Apr 2011</v>
      </c>
      <c r="D2" t="str">
        <v>PRODUCTION</v>
      </c>
      <c r="E2">
        <v>42381</v>
      </c>
      <c r="F2">
        <v>1950</v>
      </c>
      <c r="G2" s="1">
        <f>IF(E2&lt;21000,ROUND(E2*0.0325,0),0)</f>
        <v>0</v>
      </c>
      <c r="H2" s="1">
        <f>G2+F2+E2</f>
        <v>44331</v>
      </c>
      <c r="I2" s="1">
        <f>H2/26</f>
        <v>1705.0384615384614</v>
      </c>
      <c r="J2" s="1">
        <f>E2/26/8*2</f>
        <v>407.50961538461536</v>
      </c>
    </row>
    <row r="3">
      <c r="A3">
        <v>900119</v>
      </c>
      <c r="B3" t="str">
        <v>CHINNA DURAI S</v>
      </c>
      <c r="C3" t="str">
        <v>01 Apr 2011</v>
      </c>
      <c r="D3" t="str">
        <v>PRODUCTION</v>
      </c>
      <c r="E3">
        <v>42381</v>
      </c>
      <c r="F3">
        <v>1950</v>
      </c>
      <c r="G3" s="1">
        <f>IF(E3&lt;21000,ROUND(E3*0.0325,0),0)</f>
        <v>0</v>
      </c>
      <c r="H3" s="1">
        <f>G3+F3+E3</f>
        <v>44331</v>
      </c>
      <c r="I3" s="1">
        <f>H3/26</f>
        <v>1705.0384615384614</v>
      </c>
      <c r="J3" s="1">
        <f>E3/26/8*2</f>
        <v>407.50961538461536</v>
      </c>
    </row>
    <row r="4">
      <c r="A4">
        <v>900120</v>
      </c>
      <c r="B4" t="str">
        <v>SANKARA PANDIAN S</v>
      </c>
      <c r="C4" t="str">
        <v>01 Apr 2011</v>
      </c>
      <c r="D4" t="str">
        <v>PRODUCTION</v>
      </c>
      <c r="E4">
        <v>42381</v>
      </c>
      <c r="F4">
        <v>1950</v>
      </c>
      <c r="G4" s="1">
        <f>IF(E4&lt;21000,ROUND(E4*0.0325,0),0)</f>
        <v>0</v>
      </c>
      <c r="H4" s="1">
        <f>G4+F4+E4</f>
        <v>44331</v>
      </c>
      <c r="I4" s="1">
        <f>H4/26</f>
        <v>1705.0384615384614</v>
      </c>
      <c r="J4" s="1">
        <f>E4/26/8*2</f>
        <v>407.50961538461536</v>
      </c>
    </row>
    <row r="5">
      <c r="A5">
        <v>900121</v>
      </c>
      <c r="B5" t="str">
        <v>SUNIL KUMAR SINGH</v>
      </c>
      <c r="C5" t="str">
        <v>01 Apr 2011</v>
      </c>
      <c r="D5" t="str">
        <v>PRODUCTION</v>
      </c>
      <c r="E5">
        <v>42381</v>
      </c>
      <c r="F5">
        <v>1950</v>
      </c>
      <c r="G5" s="1">
        <f>IF(E5&lt;21000,ROUND(E5*0.0325,0),0)</f>
        <v>0</v>
      </c>
      <c r="H5" s="1">
        <f>G5+F5+E5</f>
        <v>44331</v>
      </c>
      <c r="I5" s="1">
        <f>H5/26</f>
        <v>1705.0384615384614</v>
      </c>
      <c r="J5" s="1">
        <f>E5/26/8*2</f>
        <v>407.50961538461536</v>
      </c>
    </row>
    <row r="6">
      <c r="A6">
        <v>900122</v>
      </c>
      <c r="B6" t="str">
        <v>MUTHUKUTTI A</v>
      </c>
      <c r="C6" t="str">
        <v>01 Apr 2011</v>
      </c>
      <c r="D6" t="str">
        <v>PRODUCTION</v>
      </c>
      <c r="E6">
        <v>41224</v>
      </c>
      <c r="F6">
        <v>1950</v>
      </c>
      <c r="G6" s="1">
        <f>IF(E6&lt;21000,ROUND(E6*0.0325,0),0)</f>
        <v>0</v>
      </c>
      <c r="H6" s="1">
        <f>G6+F6+E6</f>
        <v>43174</v>
      </c>
      <c r="I6" s="1">
        <f>H6/26</f>
        <v>1660.5384615384614</v>
      </c>
      <c r="J6" s="1">
        <f>E6/26/8*2</f>
        <v>396.38461538461536</v>
      </c>
    </row>
    <row r="7">
      <c r="A7">
        <v>900123</v>
      </c>
      <c r="B7" t="str">
        <v>THEVENDIRAN N</v>
      </c>
      <c r="C7" t="str">
        <v>01 Apr 2011</v>
      </c>
      <c r="D7" t="str">
        <v>PRODUCTION</v>
      </c>
      <c r="E7">
        <v>42381</v>
      </c>
      <c r="F7">
        <v>1950</v>
      </c>
      <c r="G7" s="1">
        <f>IF(E7&lt;21000,ROUND(E7*0.0325,0),0)</f>
        <v>0</v>
      </c>
      <c r="H7" s="1">
        <f>G7+F7+E7</f>
        <v>44331</v>
      </c>
      <c r="I7" s="1">
        <f>H7/26</f>
        <v>1705.0384615384614</v>
      </c>
      <c r="J7" s="1">
        <f>E7/26/8*2</f>
        <v>407.50961538461536</v>
      </c>
    </row>
    <row r="8">
      <c r="A8">
        <v>900126</v>
      </c>
      <c r="B8" t="str">
        <v>ATUL KUMAR SINGH</v>
      </c>
      <c r="C8" t="str">
        <v>01 Apr 2011</v>
      </c>
      <c r="D8" t="str">
        <v>PRODUCTION</v>
      </c>
      <c r="E8">
        <v>41224</v>
      </c>
      <c r="F8">
        <v>1950</v>
      </c>
      <c r="G8" s="1">
        <f>IF(E8&lt;21000,ROUND(E8*0.0325,0),0)</f>
        <v>0</v>
      </c>
      <c r="H8" s="1">
        <f>G8+F8+E8</f>
        <v>43174</v>
      </c>
      <c r="I8" s="1">
        <f>H8/26</f>
        <v>1660.5384615384614</v>
      </c>
      <c r="J8" s="1">
        <f>E8/26/8*2</f>
        <v>396.38461538461536</v>
      </c>
    </row>
    <row r="9">
      <c r="A9">
        <v>900127</v>
      </c>
      <c r="B9" t="str">
        <v>RAJA S</v>
      </c>
      <c r="C9" t="str">
        <v>01 Apr 2011</v>
      </c>
      <c r="D9" t="str">
        <v>PRODUCTION</v>
      </c>
      <c r="E9">
        <v>41224</v>
      </c>
      <c r="F9">
        <v>1950</v>
      </c>
      <c r="G9" s="1">
        <f>IF(E9&lt;21000,ROUND(E9*0.0325,0),0)</f>
        <v>0</v>
      </c>
      <c r="H9" s="1">
        <f>G9+F9+E9</f>
        <v>43174</v>
      </c>
      <c r="I9" s="1">
        <f>H9/26</f>
        <v>1660.5384615384614</v>
      </c>
      <c r="J9" s="1">
        <f>E9/26/8*2</f>
        <v>396.38461538461536</v>
      </c>
    </row>
    <row r="10">
      <c r="A10">
        <v>900128</v>
      </c>
      <c r="B10" t="str">
        <v>DABLU KUMAR</v>
      </c>
      <c r="C10" t="str">
        <v>01 Apr 2011</v>
      </c>
      <c r="D10" t="str">
        <v>PRODUCTION</v>
      </c>
      <c r="E10">
        <v>41224</v>
      </c>
      <c r="F10">
        <v>1950</v>
      </c>
      <c r="G10" s="1">
        <f>IF(E10&lt;21000,ROUND(E10*0.0325,0),0)</f>
        <v>0</v>
      </c>
      <c r="H10" s="1">
        <f>G10+F10+E10</f>
        <v>43174</v>
      </c>
      <c r="I10" s="1">
        <f>H10/26</f>
        <v>1660.5384615384614</v>
      </c>
      <c r="J10" s="1">
        <f>E10/26/8*2</f>
        <v>396.38461538461536</v>
      </c>
    </row>
    <row r="11">
      <c r="A11">
        <v>900129</v>
      </c>
      <c r="B11" t="str">
        <v>THANGA MUTHU S</v>
      </c>
      <c r="C11" t="str">
        <v>01 Apr 2011</v>
      </c>
      <c r="D11" t="str">
        <v>PRODUCTION</v>
      </c>
      <c r="E11">
        <v>41224</v>
      </c>
      <c r="F11">
        <v>1950</v>
      </c>
      <c r="G11" s="1">
        <f>IF(E11&lt;21000,ROUND(E11*0.0325,0),0)</f>
        <v>0</v>
      </c>
      <c r="H11" s="1">
        <f>G11+F11+E11</f>
        <v>43174</v>
      </c>
      <c r="I11" s="1">
        <f>H11/26</f>
        <v>1660.5384615384614</v>
      </c>
      <c r="J11" s="1">
        <f>E11/26/8*2</f>
        <v>396.38461538461536</v>
      </c>
    </row>
    <row r="12">
      <c r="A12">
        <v>900130</v>
      </c>
      <c r="B12" t="str">
        <v>SANKAR E</v>
      </c>
      <c r="C12" t="str">
        <v>01 Apr 2011</v>
      </c>
      <c r="D12" t="str">
        <v>PRODUCTION</v>
      </c>
      <c r="E12">
        <v>41224</v>
      </c>
      <c r="F12">
        <v>1950</v>
      </c>
      <c r="G12" s="1">
        <f>IF(E12&lt;21000,ROUND(E12*0.0325,0),0)</f>
        <v>0</v>
      </c>
      <c r="H12" s="1">
        <f>G12+F12+E12</f>
        <v>43174</v>
      </c>
      <c r="I12" s="1">
        <f>H12/26</f>
        <v>1660.5384615384614</v>
      </c>
      <c r="J12" s="1">
        <f>E12/26/8*2</f>
        <v>396.38461538461536</v>
      </c>
    </row>
    <row r="13">
      <c r="A13">
        <v>900131</v>
      </c>
      <c r="B13" t="str">
        <v>ETTAPPAN D</v>
      </c>
      <c r="C13" t="str">
        <v>01 Apr 2011</v>
      </c>
      <c r="D13" t="str">
        <v>PRODUCTION</v>
      </c>
      <c r="E13">
        <v>41224</v>
      </c>
      <c r="F13">
        <v>1950</v>
      </c>
      <c r="G13" s="1">
        <f>IF(E13&lt;21000,ROUND(E13*0.0325,0),0)</f>
        <v>0</v>
      </c>
      <c r="H13" s="1">
        <f>G13+F13+E13</f>
        <v>43174</v>
      </c>
      <c r="I13" s="1">
        <f>H13/26</f>
        <v>1660.5384615384614</v>
      </c>
      <c r="J13" s="1">
        <f>E13/26/8*2</f>
        <v>396.38461538461536</v>
      </c>
    </row>
    <row r="14">
      <c r="A14">
        <v>900132</v>
      </c>
      <c r="B14" t="str">
        <v>KOMBAN M</v>
      </c>
      <c r="C14" t="str">
        <v>01 Apr 2011</v>
      </c>
      <c r="D14" t="str">
        <v>PRODUCTION</v>
      </c>
      <c r="E14">
        <v>41224</v>
      </c>
      <c r="F14">
        <v>1950</v>
      </c>
      <c r="G14" s="1">
        <f>IF(E14&lt;21000,ROUND(E14*0.0325,0),0)</f>
        <v>0</v>
      </c>
      <c r="H14" s="1">
        <f>G14+F14+E14</f>
        <v>43174</v>
      </c>
      <c r="I14" s="1">
        <f>H14/26</f>
        <v>1660.5384615384614</v>
      </c>
      <c r="J14" s="1">
        <f>E14/26/8*2</f>
        <v>396.38461538461536</v>
      </c>
    </row>
    <row r="15">
      <c r="A15">
        <v>900133</v>
      </c>
      <c r="B15" t="str">
        <v>NATARAJAN P</v>
      </c>
      <c r="C15" t="str">
        <v>01 Apr 2011</v>
      </c>
      <c r="D15" t="str">
        <v>PRODUCTION</v>
      </c>
      <c r="E15">
        <v>41224</v>
      </c>
      <c r="F15">
        <v>1950</v>
      </c>
      <c r="G15" s="1">
        <f>IF(E15&lt;21000,ROUND(E15*0.0325,0),0)</f>
        <v>0</v>
      </c>
      <c r="H15" s="1">
        <f>G15+F15+E15</f>
        <v>43174</v>
      </c>
      <c r="I15" s="1">
        <f>H15/26</f>
        <v>1660.5384615384614</v>
      </c>
      <c r="J15" s="1">
        <f>E15/26/8*2</f>
        <v>396.38461538461536</v>
      </c>
    </row>
    <row r="16">
      <c r="A16">
        <v>900134</v>
      </c>
      <c r="B16" t="str">
        <v>VINOTH KANNA S</v>
      </c>
      <c r="C16" t="str">
        <v>01 Apr 2011</v>
      </c>
      <c r="D16" t="str">
        <v>PRODUCTION</v>
      </c>
      <c r="E16">
        <v>41224</v>
      </c>
      <c r="F16">
        <v>1950</v>
      </c>
      <c r="G16" s="1">
        <f>IF(E16&lt;21000,ROUND(E16*0.0325,0),0)</f>
        <v>0</v>
      </c>
      <c r="H16" s="1">
        <f>G16+F16+E16</f>
        <v>43174</v>
      </c>
      <c r="I16" s="1">
        <f>H16/26</f>
        <v>1660.5384615384614</v>
      </c>
      <c r="J16" s="1">
        <f>E16/26/8*2</f>
        <v>396.38461538461536</v>
      </c>
    </row>
    <row r="17">
      <c r="A17">
        <v>900135</v>
      </c>
      <c r="B17" t="str">
        <v>ASHOK KUMAR S</v>
      </c>
      <c r="C17" t="str">
        <v>01 Apr 2011</v>
      </c>
      <c r="D17" t="str">
        <v>PRODUCTION</v>
      </c>
      <c r="E17">
        <v>41224</v>
      </c>
      <c r="F17">
        <v>1950</v>
      </c>
      <c r="G17" s="1">
        <f>IF(E17&lt;21000,ROUND(E17*0.0325,0),0)</f>
        <v>0</v>
      </c>
      <c r="H17" s="1">
        <f>G17+F17+E17</f>
        <v>43174</v>
      </c>
      <c r="I17" s="1">
        <f>H17/26</f>
        <v>1660.5384615384614</v>
      </c>
      <c r="J17" s="1">
        <f>E17/26/8*2</f>
        <v>396.38461538461536</v>
      </c>
    </row>
    <row r="18">
      <c r="A18">
        <v>900136</v>
      </c>
      <c r="B18" t="str">
        <v>KARUPPASAMY S</v>
      </c>
      <c r="C18" t="str">
        <v>01 Apr 2011</v>
      </c>
      <c r="D18" t="str">
        <v>PRODUCTION</v>
      </c>
      <c r="E18">
        <v>42381</v>
      </c>
      <c r="F18">
        <v>1950</v>
      </c>
      <c r="G18" s="1">
        <f>IF(E18&lt;21000,ROUND(E18*0.0325,0),0)</f>
        <v>0</v>
      </c>
      <c r="H18" s="1">
        <f>G18+F18+E18</f>
        <v>44331</v>
      </c>
      <c r="I18" s="1">
        <f>H18/26</f>
        <v>1705.0384615384614</v>
      </c>
      <c r="J18" s="1">
        <f>E18/26/8*2</f>
        <v>407.50961538461536</v>
      </c>
    </row>
    <row r="19">
      <c r="A19">
        <v>900137</v>
      </c>
      <c r="B19" t="str">
        <v>BABU S</v>
      </c>
      <c r="C19" t="str">
        <v>01 Apr 2011</v>
      </c>
      <c r="D19" t="str">
        <v>PRODUCTION</v>
      </c>
      <c r="E19">
        <v>41224</v>
      </c>
      <c r="F19">
        <v>1950</v>
      </c>
      <c r="G19" s="1">
        <f>IF(E19&lt;21000,ROUND(E19*0.0325,0),0)</f>
        <v>0</v>
      </c>
      <c r="H19" s="1">
        <f>G19+F19+E19</f>
        <v>43174</v>
      </c>
      <c r="I19" s="1">
        <f>H19/26</f>
        <v>1660.5384615384614</v>
      </c>
      <c r="J19" s="1">
        <f>E19/26/8*2</f>
        <v>396.38461538461536</v>
      </c>
    </row>
    <row r="20">
      <c r="A20">
        <v>900139</v>
      </c>
      <c r="B20" t="str">
        <v>SHIV MURAT SINGH</v>
      </c>
      <c r="C20" t="str">
        <v>01 Apr 2011</v>
      </c>
      <c r="D20" t="str">
        <v>PRODUCTION</v>
      </c>
      <c r="E20">
        <v>42381</v>
      </c>
      <c r="F20">
        <v>1950</v>
      </c>
      <c r="G20" s="1">
        <f>IF(E20&lt;21000,ROUND(E20*0.0325,0),0)</f>
        <v>0</v>
      </c>
      <c r="H20" s="1">
        <f>G20+F20+E20</f>
        <v>44331</v>
      </c>
      <c r="I20" s="1">
        <f>H20/26</f>
        <v>1705.0384615384614</v>
      </c>
      <c r="J20" s="1">
        <f>E20/26/8*2</f>
        <v>407.50961538461536</v>
      </c>
    </row>
    <row r="21">
      <c r="A21">
        <v>900140</v>
      </c>
      <c r="B21" t="str">
        <v>MAHA RAJAN B</v>
      </c>
      <c r="C21" t="str">
        <v>01 Apr 2011</v>
      </c>
      <c r="D21" t="str">
        <v>PRODUCTION</v>
      </c>
      <c r="E21">
        <v>42381</v>
      </c>
      <c r="F21">
        <v>1950</v>
      </c>
      <c r="G21" s="1">
        <f>IF(E21&lt;21000,ROUND(E21*0.0325,0),0)</f>
        <v>0</v>
      </c>
      <c r="H21" s="1">
        <f>G21+F21+E21</f>
        <v>44331</v>
      </c>
      <c r="I21" s="1">
        <f>H21/26</f>
        <v>1705.0384615384614</v>
      </c>
      <c r="J21" s="1">
        <f>E21/26/8*2</f>
        <v>407.50961538461536</v>
      </c>
    </row>
    <row r="22">
      <c r="A22">
        <v>900141</v>
      </c>
      <c r="B22" t="str">
        <v>JOSEPH RAJ V</v>
      </c>
      <c r="C22" t="str">
        <v>01 Apr 2011</v>
      </c>
      <c r="D22" t="str">
        <v>QUALITY ASSURANCE</v>
      </c>
      <c r="E22">
        <v>42381</v>
      </c>
      <c r="F22">
        <v>1950</v>
      </c>
      <c r="G22" s="1">
        <f>IF(E22&lt;21000,ROUND(E22*0.0325,0),0)</f>
        <v>0</v>
      </c>
      <c r="H22" s="1">
        <f>G22+F22+E22</f>
        <v>44331</v>
      </c>
      <c r="I22" s="1">
        <f>H22/26</f>
        <v>1705.0384615384614</v>
      </c>
      <c r="J22" s="1">
        <f>E22/26/8*2</f>
        <v>407.50961538461536</v>
      </c>
    </row>
    <row r="23">
      <c r="A23">
        <v>900142</v>
      </c>
      <c r="B23" t="str">
        <v>KANNAPIRAN P</v>
      </c>
      <c r="C23" t="str">
        <v>01 Apr 2011</v>
      </c>
      <c r="D23" t="str">
        <v>QUALITY ASSURANCE</v>
      </c>
      <c r="E23">
        <v>41224</v>
      </c>
      <c r="F23">
        <v>1950</v>
      </c>
      <c r="G23" s="1">
        <f>IF(E23&lt;21000,ROUND(E23*0.0325,0),0)</f>
        <v>0</v>
      </c>
      <c r="H23" s="1">
        <f>G23+F23+E23</f>
        <v>43174</v>
      </c>
      <c r="I23" s="1">
        <f>H23/26</f>
        <v>1660.5384615384614</v>
      </c>
      <c r="J23" s="1">
        <f>E23/26/8*2</f>
        <v>396.38461538461536</v>
      </c>
    </row>
    <row r="24">
      <c r="A24">
        <v>900143</v>
      </c>
      <c r="B24" t="str">
        <v>MOHAN T</v>
      </c>
      <c r="C24" t="str">
        <v>01 Apr 2011</v>
      </c>
      <c r="D24" t="str">
        <v>QUALITY ASSURANCE</v>
      </c>
      <c r="E24">
        <v>41224</v>
      </c>
      <c r="F24">
        <v>1950</v>
      </c>
      <c r="G24" s="1">
        <f>IF(E24&lt;21000,ROUND(E24*0.0325,0),0)</f>
        <v>0</v>
      </c>
      <c r="H24" s="1">
        <f>G24+F24+E24</f>
        <v>43174</v>
      </c>
      <c r="I24" s="1">
        <f>H24/26</f>
        <v>1660.5384615384614</v>
      </c>
      <c r="J24" s="1">
        <f>E24/26/8*2</f>
        <v>396.38461538461536</v>
      </c>
    </row>
    <row r="25">
      <c r="A25">
        <v>900145</v>
      </c>
      <c r="B25" t="str">
        <v>ATHIMUTHU E</v>
      </c>
      <c r="C25" t="str">
        <v>01 Apr 2011</v>
      </c>
      <c r="D25" t="str">
        <v>PRODUCTION</v>
      </c>
      <c r="E25">
        <v>42381</v>
      </c>
      <c r="F25">
        <v>1950</v>
      </c>
      <c r="G25" s="1">
        <f>IF(E25&lt;21000,ROUND(E25*0.0325,0),0)</f>
        <v>0</v>
      </c>
      <c r="H25" s="1">
        <f>G25+F25+E25</f>
        <v>44331</v>
      </c>
      <c r="I25" s="1">
        <f>H25/26</f>
        <v>1705.0384615384614</v>
      </c>
      <c r="J25" s="1">
        <f>E25/26/8*2</f>
        <v>407.50961538461536</v>
      </c>
    </row>
    <row r="26">
      <c r="A26">
        <v>900146</v>
      </c>
      <c r="B26" t="str">
        <v>PUTHIA RAJ R</v>
      </c>
      <c r="C26" t="str">
        <v>01 Apr 2011</v>
      </c>
      <c r="D26" t="str">
        <v>PRODUCTION</v>
      </c>
      <c r="E26">
        <v>42381</v>
      </c>
      <c r="F26">
        <v>1950</v>
      </c>
      <c r="G26" s="1">
        <f>IF(E26&lt;21000,ROUND(E26*0.0325,0),0)</f>
        <v>0</v>
      </c>
      <c r="H26" s="1">
        <f>G26+F26+E26</f>
        <v>44331</v>
      </c>
      <c r="I26" s="1">
        <f>H26/26</f>
        <v>1705.0384615384614</v>
      </c>
      <c r="J26" s="1">
        <f>E26/26/8*2</f>
        <v>407.50961538461536</v>
      </c>
    </row>
    <row r="27">
      <c r="A27">
        <v>900147</v>
      </c>
      <c r="B27" t="str">
        <v>VENKAT NARAYANAN S</v>
      </c>
      <c r="C27" t="str">
        <v>01 Apr 2011</v>
      </c>
      <c r="D27" t="str">
        <v>PRODUCTION</v>
      </c>
      <c r="E27">
        <v>42381</v>
      </c>
      <c r="F27">
        <v>1950</v>
      </c>
      <c r="G27" s="1">
        <f>IF(E27&lt;21000,ROUND(E27*0.0325,0),0)</f>
        <v>0</v>
      </c>
      <c r="H27" s="1">
        <f>G27+F27+E27</f>
        <v>44331</v>
      </c>
      <c r="I27" s="1">
        <f>H27/26</f>
        <v>1705.0384615384614</v>
      </c>
      <c r="J27" s="1">
        <f>E27/26/8*2</f>
        <v>407.50961538461536</v>
      </c>
    </row>
    <row r="28">
      <c r="A28">
        <v>900149</v>
      </c>
      <c r="B28" t="str">
        <v>IYYANAR M</v>
      </c>
      <c r="C28" t="str">
        <v>01 Apr 2011</v>
      </c>
      <c r="D28" t="str">
        <v>PRODUCTION</v>
      </c>
      <c r="E28">
        <v>42381</v>
      </c>
      <c r="F28">
        <v>1950</v>
      </c>
      <c r="G28" s="1">
        <f>IF(E28&lt;21000,ROUND(E28*0.0325,0),0)</f>
        <v>0</v>
      </c>
      <c r="H28" s="1">
        <f>G28+F28+E28</f>
        <v>44331</v>
      </c>
      <c r="I28" s="1">
        <f>H28/26</f>
        <v>1705.0384615384614</v>
      </c>
      <c r="J28" s="1">
        <f>E28/26/8*2</f>
        <v>407.50961538461536</v>
      </c>
    </row>
    <row r="29">
      <c r="A29">
        <v>900150</v>
      </c>
      <c r="B29" t="str">
        <v>SELVAM K</v>
      </c>
      <c r="C29" t="str">
        <v>01 Apr 2011</v>
      </c>
      <c r="D29" t="str">
        <v>PRODUCTION</v>
      </c>
      <c r="E29">
        <v>42381</v>
      </c>
      <c r="F29">
        <v>1950</v>
      </c>
      <c r="G29" s="1">
        <f>IF(E29&lt;21000,ROUND(E29*0.0325,0),0)</f>
        <v>0</v>
      </c>
      <c r="H29" s="1">
        <f>G29+F29+E29</f>
        <v>44331</v>
      </c>
      <c r="I29" s="1">
        <f>H29/26</f>
        <v>1705.0384615384614</v>
      </c>
      <c r="J29" s="1">
        <f>E29/26/8*2</f>
        <v>407.50961538461536</v>
      </c>
    </row>
    <row r="30">
      <c r="A30">
        <v>900151</v>
      </c>
      <c r="B30" t="str">
        <v>SANKARA PANDI R</v>
      </c>
      <c r="C30" t="str">
        <v>01 Apr 2011</v>
      </c>
      <c r="D30" t="str">
        <v>PRODUCTION</v>
      </c>
      <c r="E30">
        <v>42381</v>
      </c>
      <c r="F30">
        <v>1950</v>
      </c>
      <c r="G30" s="1">
        <f>IF(E30&lt;21000,ROUND(E30*0.0325,0),0)</f>
        <v>0</v>
      </c>
      <c r="H30" s="1">
        <f>G30+F30+E30</f>
        <v>44331</v>
      </c>
      <c r="I30" s="1">
        <f>H30/26</f>
        <v>1705.0384615384614</v>
      </c>
      <c r="J30" s="1">
        <f>E30/26/8*2</f>
        <v>407.50961538461536</v>
      </c>
    </row>
    <row r="31">
      <c r="A31">
        <v>900152</v>
      </c>
      <c r="B31" t="str">
        <v>SAKTHI VEL M</v>
      </c>
      <c r="C31" t="str">
        <v>01 Apr 2011</v>
      </c>
      <c r="D31" t="str">
        <v>PRODUCTION</v>
      </c>
      <c r="E31">
        <v>42381</v>
      </c>
      <c r="F31">
        <v>1950</v>
      </c>
      <c r="G31" s="1">
        <f>IF(E31&lt;21000,ROUND(E31*0.0325,0),0)</f>
        <v>0</v>
      </c>
      <c r="H31" s="1">
        <f>G31+F31+E31</f>
        <v>44331</v>
      </c>
      <c r="I31" s="1">
        <f>H31/26</f>
        <v>1705.0384615384614</v>
      </c>
      <c r="J31" s="1">
        <f>E31/26/8*2</f>
        <v>407.50961538461536</v>
      </c>
    </row>
    <row r="32">
      <c r="A32">
        <v>900154</v>
      </c>
      <c r="B32" t="str">
        <v>SUBRAMANIAN K</v>
      </c>
      <c r="C32" t="str">
        <v>01 Apr 2011</v>
      </c>
      <c r="D32" t="str">
        <v>PRODUCTION</v>
      </c>
      <c r="E32">
        <v>42381</v>
      </c>
      <c r="F32">
        <v>1950</v>
      </c>
      <c r="G32" s="1">
        <f>IF(E32&lt;21000,ROUND(E32*0.0325,0),0)</f>
        <v>0</v>
      </c>
      <c r="H32" s="1">
        <f>G32+F32+E32</f>
        <v>44331</v>
      </c>
      <c r="I32" s="1">
        <f>H32/26</f>
        <v>1705.0384615384614</v>
      </c>
      <c r="J32" s="1">
        <f>E32/26/8*2</f>
        <v>407.50961538461536</v>
      </c>
    </row>
    <row r="33">
      <c r="A33">
        <v>900155</v>
      </c>
      <c r="B33" t="str">
        <v>DANIEL ELANGO P</v>
      </c>
      <c r="C33" t="str">
        <v>01 Apr 2011</v>
      </c>
      <c r="D33" t="str">
        <v>PRODUCTION</v>
      </c>
      <c r="E33">
        <v>42381</v>
      </c>
      <c r="F33">
        <v>1950</v>
      </c>
      <c r="G33" s="1">
        <f>IF(E33&lt;21000,ROUND(E33*0.0325,0),0)</f>
        <v>0</v>
      </c>
      <c r="H33" s="1">
        <f>G33+F33+E33</f>
        <v>44331</v>
      </c>
      <c r="I33" s="1">
        <f>H33/26</f>
        <v>1705.0384615384614</v>
      </c>
      <c r="J33" s="1">
        <f>E33/26/8*2</f>
        <v>407.50961538461536</v>
      </c>
    </row>
    <row r="34">
      <c r="A34">
        <v>900156</v>
      </c>
      <c r="B34" t="str">
        <v>SANKAR V</v>
      </c>
      <c r="C34" t="str">
        <v>01 Apr 2011</v>
      </c>
      <c r="D34" t="str">
        <v>PRODUCTION</v>
      </c>
      <c r="E34">
        <v>42381</v>
      </c>
      <c r="F34">
        <v>1950</v>
      </c>
      <c r="G34" s="1">
        <f>IF(E34&lt;21000,ROUND(E34*0.0325,0),0)</f>
        <v>0</v>
      </c>
      <c r="H34" s="1">
        <f>G34+F34+E34</f>
        <v>44331</v>
      </c>
      <c r="I34" s="1">
        <f>H34/26</f>
        <v>1705.0384615384614</v>
      </c>
      <c r="J34" s="1">
        <f>E34/26/8*2</f>
        <v>407.50961538461536</v>
      </c>
    </row>
    <row r="35">
      <c r="A35">
        <v>900157</v>
      </c>
      <c r="B35" t="str">
        <v>MURUGAN E</v>
      </c>
      <c r="C35" t="str">
        <v>01 Apr 2011</v>
      </c>
      <c r="D35" t="str">
        <v>PRODUCTION</v>
      </c>
      <c r="E35">
        <v>42381</v>
      </c>
      <c r="F35">
        <v>1950</v>
      </c>
      <c r="G35" s="1">
        <f>IF(E35&lt;21000,ROUND(E35*0.0325,0),0)</f>
        <v>0</v>
      </c>
      <c r="H35" s="1">
        <f>G35+F35+E35</f>
        <v>44331</v>
      </c>
      <c r="I35" s="1">
        <f>H35/26</f>
        <v>1705.0384615384614</v>
      </c>
      <c r="J35" s="1">
        <f>E35/26/8*2</f>
        <v>407.50961538461536</v>
      </c>
    </row>
    <row r="36">
      <c r="A36">
        <v>900159</v>
      </c>
      <c r="B36" t="str">
        <v>RAJA S P</v>
      </c>
      <c r="C36" t="str">
        <v>01 Apr 2011</v>
      </c>
      <c r="D36" t="str">
        <v>PRODUCTION</v>
      </c>
      <c r="E36">
        <v>42381</v>
      </c>
      <c r="F36">
        <v>1950</v>
      </c>
      <c r="G36" s="1">
        <f>IF(E36&lt;21000,ROUND(E36*0.0325,0),0)</f>
        <v>0</v>
      </c>
      <c r="H36" s="1">
        <f>G36+F36+E36</f>
        <v>44331</v>
      </c>
      <c r="I36" s="1">
        <f>H36/26</f>
        <v>1705.0384615384614</v>
      </c>
      <c r="J36" s="1">
        <f>E36/26/8*2</f>
        <v>407.50961538461536</v>
      </c>
    </row>
    <row r="37">
      <c r="A37">
        <v>900160</v>
      </c>
      <c r="B37" t="str">
        <v>NALLA MADASAMY N</v>
      </c>
      <c r="C37" t="str">
        <v>01 Apr 2011</v>
      </c>
      <c r="D37" t="str">
        <v>PRODUCTION</v>
      </c>
      <c r="E37">
        <v>42381</v>
      </c>
      <c r="F37">
        <v>1950</v>
      </c>
      <c r="G37" s="1">
        <f>IF(E37&lt;21000,ROUND(E37*0.0325,0),0)</f>
        <v>0</v>
      </c>
      <c r="H37" s="1">
        <f>G37+F37+E37</f>
        <v>44331</v>
      </c>
      <c r="I37" s="1">
        <f>H37/26</f>
        <v>1705.0384615384614</v>
      </c>
      <c r="J37" s="1">
        <f>E37/26/8*2</f>
        <v>407.50961538461536</v>
      </c>
    </row>
    <row r="38">
      <c r="A38">
        <v>900161</v>
      </c>
      <c r="B38" t="str">
        <v>MASANAM P</v>
      </c>
      <c r="C38" t="str">
        <v>01 Apr 2011</v>
      </c>
      <c r="D38" t="str">
        <v>PRODUCTION</v>
      </c>
      <c r="E38">
        <v>41224</v>
      </c>
      <c r="F38">
        <v>1950</v>
      </c>
      <c r="G38" s="1">
        <f>IF(E38&lt;21000,ROUND(E38*0.0325,0),0)</f>
        <v>0</v>
      </c>
      <c r="H38" s="1">
        <f>G38+F38+E38</f>
        <v>43174</v>
      </c>
      <c r="I38" s="1">
        <f>H38/26</f>
        <v>1660.5384615384614</v>
      </c>
      <c r="J38" s="1">
        <f>E38/26/8*2</f>
        <v>396.38461538461536</v>
      </c>
    </row>
    <row r="39">
      <c r="A39">
        <v>900162</v>
      </c>
      <c r="B39" t="str">
        <v>THIRUNAVUKKARASU A</v>
      </c>
      <c r="C39" t="str">
        <v>01 Apr 2011</v>
      </c>
      <c r="D39" t="str">
        <v>PRODUCTION</v>
      </c>
      <c r="E39">
        <v>42381</v>
      </c>
      <c r="F39">
        <v>1950</v>
      </c>
      <c r="G39" s="1">
        <f>IF(E39&lt;21000,ROUND(E39*0.0325,0),0)</f>
        <v>0</v>
      </c>
      <c r="H39" s="1">
        <f>G39+F39+E39</f>
        <v>44331</v>
      </c>
      <c r="I39" s="1">
        <f>H39/26</f>
        <v>1705.0384615384614</v>
      </c>
      <c r="J39" s="1">
        <f>E39/26/8*2</f>
        <v>407.50961538461536</v>
      </c>
    </row>
    <row r="40">
      <c r="A40">
        <v>900163</v>
      </c>
      <c r="B40" t="str">
        <v>NARAYANAN A</v>
      </c>
      <c r="C40" t="str">
        <v>01 Apr 2011</v>
      </c>
      <c r="D40" t="str">
        <v>PRODUCTION</v>
      </c>
      <c r="E40">
        <v>42381</v>
      </c>
      <c r="F40">
        <v>1950</v>
      </c>
      <c r="G40" s="1">
        <f>IF(E40&lt;21000,ROUND(E40*0.0325,0),0)</f>
        <v>0</v>
      </c>
      <c r="H40" s="1">
        <f>G40+F40+E40</f>
        <v>44331</v>
      </c>
      <c r="I40" s="1">
        <f>H40/26</f>
        <v>1705.0384615384614</v>
      </c>
      <c r="J40" s="1">
        <f>E40/26/8*2</f>
        <v>407.50961538461536</v>
      </c>
    </row>
    <row r="41">
      <c r="A41">
        <v>900164</v>
      </c>
      <c r="B41" t="str">
        <v>RAMESH T</v>
      </c>
      <c r="C41" t="str">
        <v>01 Apr 2011</v>
      </c>
      <c r="D41" t="str">
        <v>PRODUCTION</v>
      </c>
      <c r="E41">
        <v>42381</v>
      </c>
      <c r="F41">
        <v>1950</v>
      </c>
      <c r="G41" s="1">
        <f>IF(E41&lt;21000,ROUND(E41*0.0325,0),0)</f>
        <v>0</v>
      </c>
      <c r="H41" s="1">
        <f>G41+F41+E41</f>
        <v>44331</v>
      </c>
      <c r="I41" s="1">
        <f>H41/26</f>
        <v>1705.0384615384614</v>
      </c>
      <c r="J41" s="1">
        <f>E41/26/8*2</f>
        <v>407.50961538461536</v>
      </c>
    </row>
    <row r="42">
      <c r="A42">
        <v>900165</v>
      </c>
      <c r="B42" t="str">
        <v>MUTHU KUMAR G</v>
      </c>
      <c r="C42" t="str">
        <v>01 Apr 2011</v>
      </c>
      <c r="D42" t="str">
        <v>PRODUCTION</v>
      </c>
      <c r="E42">
        <v>41224</v>
      </c>
      <c r="F42">
        <v>1950</v>
      </c>
      <c r="G42" s="1">
        <f>IF(E42&lt;21000,ROUND(E42*0.0325,0),0)</f>
        <v>0</v>
      </c>
      <c r="H42" s="1">
        <f>G42+F42+E42</f>
        <v>43174</v>
      </c>
      <c r="I42" s="1">
        <f>H42/26</f>
        <v>1660.5384615384614</v>
      </c>
      <c r="J42" s="1">
        <f>E42/26/8*2</f>
        <v>396.38461538461536</v>
      </c>
    </row>
    <row r="43">
      <c r="A43">
        <v>900166</v>
      </c>
      <c r="B43" t="str">
        <v>RAMESH V</v>
      </c>
      <c r="C43" t="str">
        <v>01 Apr 2011</v>
      </c>
      <c r="D43" t="str">
        <v>PRODUCTION</v>
      </c>
      <c r="E43">
        <v>42381</v>
      </c>
      <c r="F43">
        <v>1950</v>
      </c>
      <c r="G43" s="1">
        <f>IF(E43&lt;21000,ROUND(E43*0.0325,0),0)</f>
        <v>0</v>
      </c>
      <c r="H43" s="1">
        <f>G43+F43+E43</f>
        <v>44331</v>
      </c>
      <c r="I43" s="1">
        <f>H43/26</f>
        <v>1705.0384615384614</v>
      </c>
      <c r="J43" s="1">
        <f>E43/26/8*2</f>
        <v>407.50961538461536</v>
      </c>
    </row>
    <row r="44">
      <c r="A44">
        <v>900167</v>
      </c>
      <c r="B44" t="str">
        <v>PARAMASIVAN M</v>
      </c>
      <c r="C44" t="str">
        <v>01 Apr 2011</v>
      </c>
      <c r="D44" t="str">
        <v>PRODUCTION</v>
      </c>
      <c r="E44">
        <v>41224</v>
      </c>
      <c r="F44">
        <v>1950</v>
      </c>
      <c r="G44" s="1">
        <f>IF(E44&lt;21000,ROUND(E44*0.0325,0),0)</f>
        <v>0</v>
      </c>
      <c r="H44" s="1">
        <f>G44+F44+E44</f>
        <v>43174</v>
      </c>
      <c r="I44" s="1">
        <f>H44/26</f>
        <v>1660.5384615384614</v>
      </c>
      <c r="J44" s="1">
        <f>E44/26/8*2</f>
        <v>396.38461538461536</v>
      </c>
    </row>
    <row r="45">
      <c r="A45">
        <v>900168</v>
      </c>
      <c r="B45" t="str">
        <v>UGI SAMUEL Y</v>
      </c>
      <c r="C45" t="str">
        <v>01 Apr 2011</v>
      </c>
      <c r="D45" t="str">
        <v>PRODUCTION</v>
      </c>
      <c r="E45">
        <v>42381</v>
      </c>
      <c r="F45">
        <v>1950</v>
      </c>
      <c r="G45" s="1">
        <f>IF(E45&lt;21000,ROUND(E45*0.0325,0),0)</f>
        <v>0</v>
      </c>
      <c r="H45" s="1">
        <f>G45+F45+E45</f>
        <v>44331</v>
      </c>
      <c r="I45" s="1">
        <f>H45/26</f>
        <v>1705.0384615384614</v>
      </c>
      <c r="J45" s="1">
        <f>E45/26/8*2</f>
        <v>407.50961538461536</v>
      </c>
    </row>
    <row r="46">
      <c r="A46">
        <v>900169</v>
      </c>
      <c r="B46" t="str">
        <v>MARIAPPAN P</v>
      </c>
      <c r="C46" t="str">
        <v>01 Apr 2011</v>
      </c>
      <c r="D46" t="str">
        <v>PRODUCTION</v>
      </c>
      <c r="E46">
        <v>41224</v>
      </c>
      <c r="F46">
        <v>1950</v>
      </c>
      <c r="G46" s="1">
        <f>IF(E46&lt;21000,ROUND(E46*0.0325,0),0)</f>
        <v>0</v>
      </c>
      <c r="H46" s="1">
        <f>G46+F46+E46</f>
        <v>43174</v>
      </c>
      <c r="I46" s="1">
        <f>H46/26</f>
        <v>1660.5384615384614</v>
      </c>
      <c r="J46" s="1">
        <f>E46/26/8*2</f>
        <v>396.38461538461536</v>
      </c>
    </row>
    <row r="47">
      <c r="A47">
        <v>900170</v>
      </c>
      <c r="B47" t="str">
        <v>PERUMAL KRISHNAN S</v>
      </c>
      <c r="C47" t="str">
        <v>01 Apr 2011</v>
      </c>
      <c r="D47" t="str">
        <v>PRODUCTION</v>
      </c>
      <c r="E47">
        <v>42381</v>
      </c>
      <c r="F47">
        <v>1950</v>
      </c>
      <c r="G47" s="1">
        <f>IF(E47&lt;21000,ROUND(E47*0.0325,0),0)</f>
        <v>0</v>
      </c>
      <c r="H47" s="1">
        <f>G47+F47+E47</f>
        <v>44331</v>
      </c>
      <c r="I47" s="1">
        <f>H47/26</f>
        <v>1705.0384615384614</v>
      </c>
      <c r="J47" s="1">
        <f>E47/26/8*2</f>
        <v>407.50961538461536</v>
      </c>
    </row>
    <row r="48">
      <c r="A48">
        <v>900171</v>
      </c>
      <c r="B48" t="str">
        <v>JEYA KUMAR A</v>
      </c>
      <c r="C48" t="str">
        <v>01 Apr 2011</v>
      </c>
      <c r="D48" t="str">
        <v>PRODUCTION</v>
      </c>
      <c r="E48">
        <v>42381</v>
      </c>
      <c r="F48">
        <v>1950</v>
      </c>
      <c r="G48" s="1">
        <f>IF(E48&lt;21000,ROUND(E48*0.0325,0),0)</f>
        <v>0</v>
      </c>
      <c r="H48" s="1">
        <f>G48+F48+E48</f>
        <v>44331</v>
      </c>
      <c r="I48" s="1">
        <f>H48/26</f>
        <v>1705.0384615384614</v>
      </c>
      <c r="J48" s="1">
        <f>E48/26/8*2</f>
        <v>407.50961538461536</v>
      </c>
    </row>
    <row r="49">
      <c r="A49">
        <v>900172</v>
      </c>
      <c r="B49" t="str">
        <v>KANAGARAJ K</v>
      </c>
      <c r="C49" t="str">
        <v>01 Apr 2011</v>
      </c>
      <c r="D49" t="str">
        <v>PRODUCTION</v>
      </c>
      <c r="E49">
        <v>41224</v>
      </c>
      <c r="F49">
        <v>1950</v>
      </c>
      <c r="G49" s="1">
        <f>IF(E49&lt;21000,ROUND(E49*0.0325,0),0)</f>
        <v>0</v>
      </c>
      <c r="H49" s="1">
        <f>G49+F49+E49</f>
        <v>43174</v>
      </c>
      <c r="I49" s="1">
        <f>H49/26</f>
        <v>1660.5384615384614</v>
      </c>
      <c r="J49" s="1">
        <f>E49/26/8*2</f>
        <v>396.38461538461536</v>
      </c>
    </row>
    <row r="50">
      <c r="A50">
        <v>900173</v>
      </c>
      <c r="B50" t="str">
        <v>PETCHI MARIMUTHU L</v>
      </c>
      <c r="C50" t="str">
        <v>01 Apr 2011</v>
      </c>
      <c r="D50" t="str">
        <v>PRODUCTION</v>
      </c>
      <c r="E50">
        <v>42381</v>
      </c>
      <c r="F50">
        <v>1950</v>
      </c>
      <c r="G50" s="1">
        <f>IF(E50&lt;21000,ROUND(E50*0.0325,0),0)</f>
        <v>0</v>
      </c>
      <c r="H50" s="1">
        <f>G50+F50+E50</f>
        <v>44331</v>
      </c>
      <c r="I50" s="1">
        <f>H50/26</f>
        <v>1705.0384615384614</v>
      </c>
      <c r="J50" s="1">
        <f>E50/26/8*2</f>
        <v>407.50961538461536</v>
      </c>
    </row>
    <row r="51">
      <c r="A51">
        <v>900174</v>
      </c>
      <c r="B51" t="str">
        <v>SANJAY KUMAR</v>
      </c>
      <c r="C51" t="str">
        <v>01 Apr 2011</v>
      </c>
      <c r="D51" t="str">
        <v>PRODUCTION</v>
      </c>
      <c r="E51">
        <v>41224</v>
      </c>
      <c r="F51">
        <v>1950</v>
      </c>
      <c r="G51" s="1">
        <f>IF(E51&lt;21000,ROUND(E51*0.0325,0),0)</f>
        <v>0</v>
      </c>
      <c r="H51" s="1">
        <f>G51+F51+E51</f>
        <v>43174</v>
      </c>
      <c r="I51" s="1">
        <f>H51/26</f>
        <v>1660.5384615384614</v>
      </c>
      <c r="J51" s="1">
        <f>E51/26/8*2</f>
        <v>396.38461538461536</v>
      </c>
    </row>
    <row r="52">
      <c r="A52">
        <v>900175</v>
      </c>
      <c r="B52" t="str">
        <v>RAJENDRA RAY</v>
      </c>
      <c r="C52" t="str">
        <v>01 Apr 2011</v>
      </c>
      <c r="D52" t="str">
        <v>PRODUCTION</v>
      </c>
      <c r="E52">
        <v>41224</v>
      </c>
      <c r="F52">
        <v>1950</v>
      </c>
      <c r="G52" s="1">
        <f>IF(E52&lt;21000,ROUND(E52*0.0325,0),0)</f>
        <v>0</v>
      </c>
      <c r="H52" s="1">
        <f>G52+F52+E52</f>
        <v>43174</v>
      </c>
      <c r="I52" s="1">
        <f>H52/26</f>
        <v>1660.5384615384614</v>
      </c>
      <c r="J52" s="1">
        <f>E52/26/8*2</f>
        <v>396.38461538461536</v>
      </c>
    </row>
    <row r="53">
      <c r="A53">
        <v>900176</v>
      </c>
      <c r="B53" t="str">
        <v>MUTHU RAJ G</v>
      </c>
      <c r="C53" t="str">
        <v>01 Apr 2011</v>
      </c>
      <c r="D53" t="str">
        <v>PRODUCTION</v>
      </c>
      <c r="E53">
        <v>42381</v>
      </c>
      <c r="F53">
        <v>1950</v>
      </c>
      <c r="G53" s="1">
        <f>IF(E53&lt;21000,ROUND(E53*0.0325,0),0)</f>
        <v>0</v>
      </c>
      <c r="H53" s="1">
        <f>G53+F53+E53</f>
        <v>44331</v>
      </c>
      <c r="I53" s="1">
        <f>H53/26</f>
        <v>1705.0384615384614</v>
      </c>
      <c r="J53" s="1">
        <f>E53/26/8*2</f>
        <v>407.50961538461536</v>
      </c>
    </row>
    <row r="54">
      <c r="A54">
        <v>900177</v>
      </c>
      <c r="B54" t="str">
        <v>DEEPAK KUMAR JENA N</v>
      </c>
      <c r="C54" t="str">
        <v>01 Apr 2011</v>
      </c>
      <c r="D54" t="str">
        <v>PRODUCTION</v>
      </c>
      <c r="E54">
        <v>42381</v>
      </c>
      <c r="F54">
        <v>1950</v>
      </c>
      <c r="G54" s="1">
        <f>IF(E54&lt;21000,ROUND(E54*0.0325,0),0)</f>
        <v>0</v>
      </c>
      <c r="H54" s="1">
        <f>G54+F54+E54</f>
        <v>44331</v>
      </c>
      <c r="I54" s="1">
        <f>H54/26</f>
        <v>1705.0384615384614</v>
      </c>
      <c r="J54" s="1">
        <f>E54/26/8*2</f>
        <v>407.50961538461536</v>
      </c>
    </row>
    <row r="55">
      <c r="A55">
        <v>900178</v>
      </c>
      <c r="B55" t="str">
        <v>MARI MUTHU S</v>
      </c>
      <c r="C55" t="str">
        <v>01 Apr 2011</v>
      </c>
      <c r="D55" t="str">
        <v>PRODUCTION</v>
      </c>
      <c r="E55">
        <v>42381</v>
      </c>
      <c r="F55">
        <v>1950</v>
      </c>
      <c r="G55" s="1">
        <f>IF(E55&lt;21000,ROUND(E55*0.0325,0),0)</f>
        <v>0</v>
      </c>
      <c r="H55" s="1">
        <f>G55+F55+E55</f>
        <v>44331</v>
      </c>
      <c r="I55" s="1">
        <f>H55/26</f>
        <v>1705.0384615384614</v>
      </c>
      <c r="J55" s="1">
        <f>E55/26/8*2</f>
        <v>407.50961538461536</v>
      </c>
    </row>
    <row r="56">
      <c r="A56">
        <v>900179</v>
      </c>
      <c r="B56" t="str">
        <v>ELANGAMANI K</v>
      </c>
      <c r="C56" t="str">
        <v>01 Apr 2011</v>
      </c>
      <c r="D56" t="str">
        <v>PRODUCTION</v>
      </c>
      <c r="E56">
        <v>42381</v>
      </c>
      <c r="F56">
        <v>1950</v>
      </c>
      <c r="G56" s="1">
        <f>IF(E56&lt;21000,ROUND(E56*0.0325,0),0)</f>
        <v>0</v>
      </c>
      <c r="H56" s="1">
        <f>G56+F56+E56</f>
        <v>44331</v>
      </c>
      <c r="I56" s="1">
        <f>H56/26</f>
        <v>1705.0384615384614</v>
      </c>
      <c r="J56" s="1">
        <f>E56/26/8*2</f>
        <v>407.50961538461536</v>
      </c>
    </row>
    <row r="57">
      <c r="A57">
        <v>900180</v>
      </c>
      <c r="B57" t="str">
        <v>MUTHUKKANI S</v>
      </c>
      <c r="C57" t="str">
        <v>01 Apr 2011</v>
      </c>
      <c r="D57" t="str">
        <v>PRODUCTION</v>
      </c>
      <c r="E57">
        <v>42381</v>
      </c>
      <c r="F57">
        <v>1950</v>
      </c>
      <c r="G57" s="1">
        <f>IF(E57&lt;21000,ROUND(E57*0.0325,0),0)</f>
        <v>0</v>
      </c>
      <c r="H57" s="1">
        <f>G57+F57+E57</f>
        <v>44331</v>
      </c>
      <c r="I57" s="1">
        <f>H57/26</f>
        <v>1705.0384615384614</v>
      </c>
      <c r="J57" s="1">
        <f>E57/26/8*2</f>
        <v>407.50961538461536</v>
      </c>
    </row>
    <row r="58">
      <c r="A58">
        <v>900181</v>
      </c>
      <c r="B58" t="str">
        <v>VALATHI RAJAN V</v>
      </c>
      <c r="C58" t="str">
        <v>01 Apr 2011</v>
      </c>
      <c r="D58" t="str">
        <v>PRODUCTION</v>
      </c>
      <c r="E58">
        <v>42381</v>
      </c>
      <c r="F58">
        <v>1950</v>
      </c>
      <c r="G58" s="1">
        <f>IF(E58&lt;21000,ROUND(E58*0.0325,0),0)</f>
        <v>0</v>
      </c>
      <c r="H58" s="1">
        <f>G58+F58+E58</f>
        <v>44331</v>
      </c>
      <c r="I58" s="1">
        <f>H58/26</f>
        <v>1705.0384615384614</v>
      </c>
      <c r="J58" s="1">
        <f>E58/26/8*2</f>
        <v>407.50961538461536</v>
      </c>
    </row>
    <row r="59">
      <c r="A59">
        <v>900182</v>
      </c>
      <c r="B59" t="str">
        <v>PITCHAYA R</v>
      </c>
      <c r="C59" t="str">
        <v>01 Apr 2011</v>
      </c>
      <c r="D59" t="str">
        <v>PRODUCTION</v>
      </c>
      <c r="E59">
        <v>42381</v>
      </c>
      <c r="F59">
        <v>1950</v>
      </c>
      <c r="G59" s="1">
        <f>IF(E59&lt;21000,ROUND(E59*0.0325,0),0)</f>
        <v>0</v>
      </c>
      <c r="H59" s="1">
        <f>G59+F59+E59</f>
        <v>44331</v>
      </c>
      <c r="I59" s="1">
        <f>H59/26</f>
        <v>1705.0384615384614</v>
      </c>
      <c r="J59" s="1">
        <f>E59/26/8*2</f>
        <v>407.50961538461536</v>
      </c>
    </row>
    <row r="60">
      <c r="A60">
        <v>900183</v>
      </c>
      <c r="B60" t="str">
        <v>LAKSHMANA PERUMAL S</v>
      </c>
      <c r="C60" t="str">
        <v>01 Apr 2011</v>
      </c>
      <c r="D60" t="str">
        <v>PRODUCTION</v>
      </c>
      <c r="E60">
        <v>42381</v>
      </c>
      <c r="F60">
        <v>1950</v>
      </c>
      <c r="G60" s="1">
        <f>IF(E60&lt;21000,ROUND(E60*0.0325,0),0)</f>
        <v>0</v>
      </c>
      <c r="H60" s="1">
        <f>G60+F60+E60</f>
        <v>44331</v>
      </c>
      <c r="I60" s="1">
        <f>H60/26</f>
        <v>1705.0384615384614</v>
      </c>
      <c r="J60" s="1">
        <f>E60/26/8*2</f>
        <v>407.50961538461536</v>
      </c>
    </row>
    <row r="61">
      <c r="A61">
        <v>900184</v>
      </c>
      <c r="B61" t="str">
        <v>SANJAY KUSHWAH</v>
      </c>
      <c r="C61" t="str">
        <v>01 Apr 2011</v>
      </c>
      <c r="D61" t="str">
        <v>PRODUCTION</v>
      </c>
      <c r="E61">
        <v>42381</v>
      </c>
      <c r="F61">
        <v>1950</v>
      </c>
      <c r="G61" s="1">
        <f>IF(E61&lt;21000,ROUND(E61*0.0325,0),0)</f>
        <v>0</v>
      </c>
      <c r="H61" s="1">
        <f>G61+F61+E61</f>
        <v>44331</v>
      </c>
      <c r="I61" s="1">
        <f>H61/26</f>
        <v>1705.0384615384614</v>
      </c>
      <c r="J61" s="1">
        <f>E61/26/8*2</f>
        <v>407.50961538461536</v>
      </c>
    </row>
    <row r="62">
      <c r="A62">
        <v>900185</v>
      </c>
      <c r="B62" t="str">
        <v>NANDALAL KUSHWAHA</v>
      </c>
      <c r="C62" t="str">
        <v>01 Apr 2011</v>
      </c>
      <c r="D62" t="str">
        <v>PRODUCTION</v>
      </c>
      <c r="E62">
        <v>42381</v>
      </c>
      <c r="F62">
        <v>1950</v>
      </c>
      <c r="G62" s="1">
        <f>IF(E62&lt;21000,ROUND(E62*0.0325,0),0)</f>
        <v>0</v>
      </c>
      <c r="H62" s="1">
        <f>G62+F62+E62</f>
        <v>44331</v>
      </c>
      <c r="I62" s="1">
        <f>H62/26</f>
        <v>1705.0384615384614</v>
      </c>
      <c r="J62" s="1">
        <f>E62/26/8*2</f>
        <v>407.50961538461536</v>
      </c>
    </row>
    <row r="63">
      <c r="A63">
        <v>900186</v>
      </c>
      <c r="B63" t="str">
        <v>MUNNA GUPTA</v>
      </c>
      <c r="C63" t="str">
        <v>01 Apr 2011</v>
      </c>
      <c r="D63" t="str">
        <v>PRODUCTION</v>
      </c>
      <c r="E63">
        <v>42381</v>
      </c>
      <c r="F63">
        <v>1950</v>
      </c>
      <c r="G63" s="1">
        <f>IF(E63&lt;21000,ROUND(E63*0.0325,0),0)</f>
        <v>0</v>
      </c>
      <c r="H63" s="1">
        <f>G63+F63+E63</f>
        <v>44331</v>
      </c>
      <c r="I63" s="1">
        <f>H63/26</f>
        <v>1705.0384615384614</v>
      </c>
      <c r="J63" s="1">
        <f>E63/26/8*2</f>
        <v>407.50961538461536</v>
      </c>
    </row>
    <row r="64">
      <c r="A64">
        <v>900187</v>
      </c>
      <c r="B64" t="str">
        <v>RAM PRAVESH KUSHWAHA</v>
      </c>
      <c r="C64" t="str">
        <v>01 Apr 2011</v>
      </c>
      <c r="D64" t="str">
        <v>PRODUCTION</v>
      </c>
      <c r="E64">
        <v>42381</v>
      </c>
      <c r="F64">
        <v>1950</v>
      </c>
      <c r="G64" s="1">
        <f>IF(E64&lt;21000,ROUND(E64*0.0325,0),0)</f>
        <v>0</v>
      </c>
      <c r="H64" s="1">
        <f>G64+F64+E64</f>
        <v>44331</v>
      </c>
      <c r="I64" s="1">
        <f>H64/26</f>
        <v>1705.0384615384614</v>
      </c>
      <c r="J64" s="1">
        <f>E64/26/8*2</f>
        <v>407.50961538461536</v>
      </c>
    </row>
    <row r="65">
      <c r="A65">
        <v>900188</v>
      </c>
      <c r="B65" t="str">
        <v>MUTHU RAJA P</v>
      </c>
      <c r="C65" t="str">
        <v>01 Apr 2011</v>
      </c>
      <c r="D65" t="str">
        <v>PRODUCTION</v>
      </c>
      <c r="E65">
        <v>42381</v>
      </c>
      <c r="F65">
        <v>1950</v>
      </c>
      <c r="G65" s="1">
        <f>IF(E65&lt;21000,ROUND(E65*0.0325,0),0)</f>
        <v>0</v>
      </c>
      <c r="H65" s="1">
        <f>G65+F65+E65</f>
        <v>44331</v>
      </c>
      <c r="I65" s="1">
        <f>H65/26</f>
        <v>1705.0384615384614</v>
      </c>
      <c r="J65" s="1">
        <f>E65/26/8*2</f>
        <v>407.50961538461536</v>
      </c>
    </row>
    <row r="66">
      <c r="A66">
        <v>900189</v>
      </c>
      <c r="B66" t="str">
        <v>MARIVEL R</v>
      </c>
      <c r="C66" t="str">
        <v>01 Apr 2011</v>
      </c>
      <c r="D66" t="str">
        <v>PRODUCTION</v>
      </c>
      <c r="E66">
        <v>42381</v>
      </c>
      <c r="F66">
        <v>1950</v>
      </c>
      <c r="G66" s="1">
        <f>IF(E66&lt;21000,ROUND(E66*0.0325,0),0)</f>
        <v>0</v>
      </c>
      <c r="H66" s="1">
        <f>G66+F66+E66</f>
        <v>44331</v>
      </c>
      <c r="I66" s="1">
        <f>H66/26</f>
        <v>1705.0384615384614</v>
      </c>
      <c r="J66" s="1">
        <f>E66/26/8*2</f>
        <v>407.50961538461536</v>
      </c>
    </row>
    <row r="67">
      <c r="A67">
        <v>900190</v>
      </c>
      <c r="B67" t="str">
        <v>SAVARIVASAN M</v>
      </c>
      <c r="C67" t="str">
        <v>01 Apr 2011</v>
      </c>
      <c r="D67" t="str">
        <v>PRODUCTION</v>
      </c>
      <c r="E67">
        <v>42381</v>
      </c>
      <c r="F67">
        <v>1950</v>
      </c>
      <c r="G67" s="1">
        <f>IF(E67&lt;21000,ROUND(E67*0.0325,0),0)</f>
        <v>0</v>
      </c>
      <c r="H67" s="1">
        <f>G67+F67+E67</f>
        <v>44331</v>
      </c>
      <c r="I67" s="1">
        <f>H67/26</f>
        <v>1705.0384615384614</v>
      </c>
      <c r="J67" s="1">
        <f>E67/26/8*2</f>
        <v>407.50961538461536</v>
      </c>
    </row>
    <row r="68">
      <c r="A68">
        <v>900191</v>
      </c>
      <c r="B68" t="str">
        <v>SIVARAMAKRISHNAN K</v>
      </c>
      <c r="C68" t="str">
        <v>01 Apr 2011</v>
      </c>
      <c r="D68" t="str">
        <v>PRODUCTION</v>
      </c>
      <c r="E68">
        <v>42381</v>
      </c>
      <c r="F68">
        <v>1950</v>
      </c>
      <c r="G68" s="1">
        <f>IF(E68&lt;21000,ROUND(E68*0.0325,0),0)</f>
        <v>0</v>
      </c>
      <c r="H68" s="1">
        <f>G68+F68+E68</f>
        <v>44331</v>
      </c>
      <c r="I68" s="1">
        <f>H68/26</f>
        <v>1705.0384615384614</v>
      </c>
      <c r="J68" s="1">
        <f>E68/26/8*2</f>
        <v>407.50961538461536</v>
      </c>
    </row>
    <row r="69">
      <c r="A69">
        <v>900192</v>
      </c>
      <c r="B69" t="str">
        <v>A. GNANAMURTHI</v>
      </c>
      <c r="C69" t="str">
        <v>01 Apr 2011</v>
      </c>
      <c r="D69" t="str">
        <v>PRODUCTION</v>
      </c>
      <c r="E69">
        <v>42381</v>
      </c>
      <c r="F69">
        <v>1950</v>
      </c>
      <c r="G69" s="1">
        <f>IF(E69&lt;21000,ROUND(E69*0.0325,0),0)</f>
        <v>0</v>
      </c>
      <c r="H69" s="1">
        <f>G69+F69+E69</f>
        <v>44331</v>
      </c>
      <c r="I69" s="1">
        <f>H69/26</f>
        <v>1705.0384615384614</v>
      </c>
      <c r="J69" s="1">
        <f>E69/26/8*2</f>
        <v>407.50961538461536</v>
      </c>
    </row>
    <row r="70">
      <c r="A70">
        <v>900193</v>
      </c>
      <c r="B70" t="str">
        <v>PINTU TIWARI</v>
      </c>
      <c r="C70" t="str">
        <v>01 Apr 2011</v>
      </c>
      <c r="D70" t="str">
        <v>PRODUCTION</v>
      </c>
      <c r="E70">
        <v>42381</v>
      </c>
      <c r="F70">
        <v>1950</v>
      </c>
      <c r="G70" s="1">
        <f>IF(E70&lt;21000,ROUND(E70*0.0325,0),0)</f>
        <v>0</v>
      </c>
      <c r="H70" s="1">
        <f>G70+F70+E70</f>
        <v>44331</v>
      </c>
      <c r="I70" s="1">
        <f>H70/26</f>
        <v>1705.0384615384614</v>
      </c>
      <c r="J70" s="1">
        <f>E70/26/8*2</f>
        <v>407.50961538461536</v>
      </c>
    </row>
    <row r="71">
      <c r="A71">
        <v>900194</v>
      </c>
      <c r="B71" t="str">
        <v>KUMAR R</v>
      </c>
      <c r="C71" t="str">
        <v>01 Apr 2011</v>
      </c>
      <c r="D71" t="str">
        <v>PRODUCTION</v>
      </c>
      <c r="E71">
        <v>42381</v>
      </c>
      <c r="F71">
        <v>1950</v>
      </c>
      <c r="G71" s="1">
        <f>IF(E71&lt;21000,ROUND(E71*0.0325,0),0)</f>
        <v>0</v>
      </c>
      <c r="H71" s="1">
        <f>G71+F71+E71</f>
        <v>44331</v>
      </c>
      <c r="I71" s="1">
        <f>H71/26</f>
        <v>1705.0384615384614</v>
      </c>
      <c r="J71" s="1">
        <f>E71/26/8*2</f>
        <v>407.50961538461536</v>
      </c>
    </row>
    <row r="72">
      <c r="A72">
        <v>900195</v>
      </c>
      <c r="B72" t="str">
        <v>VINAYAGAR N</v>
      </c>
      <c r="C72" t="str">
        <v>01 Apr 2011</v>
      </c>
      <c r="D72" t="str">
        <v>PRODUCTION</v>
      </c>
      <c r="E72">
        <v>42381</v>
      </c>
      <c r="F72">
        <v>1950</v>
      </c>
      <c r="G72" s="1">
        <f>IF(E72&lt;21000,ROUND(E72*0.0325,0),0)</f>
        <v>0</v>
      </c>
      <c r="H72" s="1">
        <f>G72+F72+E72</f>
        <v>44331</v>
      </c>
      <c r="I72" s="1">
        <f>H72/26</f>
        <v>1705.0384615384614</v>
      </c>
      <c r="J72" s="1">
        <f>E72/26/8*2</f>
        <v>407.50961538461536</v>
      </c>
    </row>
    <row r="73">
      <c r="A73">
        <v>900196</v>
      </c>
      <c r="B73" t="str">
        <v>RAVI M</v>
      </c>
      <c r="C73" t="str">
        <v>01 Apr 2011</v>
      </c>
      <c r="D73" t="str">
        <v>PRODUCTION</v>
      </c>
      <c r="E73">
        <v>42381</v>
      </c>
      <c r="F73">
        <v>1950</v>
      </c>
      <c r="G73" s="1">
        <f>IF(E73&lt;21000,ROUND(E73*0.0325,0),0)</f>
        <v>0</v>
      </c>
      <c r="H73" s="1">
        <f>G73+F73+E73</f>
        <v>44331</v>
      </c>
      <c r="I73" s="1">
        <f>H73/26</f>
        <v>1705.0384615384614</v>
      </c>
      <c r="J73" s="1">
        <f>E73/26/8*2</f>
        <v>407.50961538461536</v>
      </c>
    </row>
    <row r="74">
      <c r="A74">
        <v>900197</v>
      </c>
      <c r="B74" t="str">
        <v>SANKAR M</v>
      </c>
      <c r="C74" t="str">
        <v>01 Apr 2011</v>
      </c>
      <c r="D74" t="str">
        <v>PRODUCTION</v>
      </c>
      <c r="E74">
        <v>42381</v>
      </c>
      <c r="F74">
        <v>1950</v>
      </c>
      <c r="G74" s="1">
        <f>IF(E74&lt;21000,ROUND(E74*0.0325,0),0)</f>
        <v>0</v>
      </c>
      <c r="H74" s="1">
        <f>G74+F74+E74</f>
        <v>44331</v>
      </c>
      <c r="I74" s="1">
        <f>H74/26</f>
        <v>1705.0384615384614</v>
      </c>
      <c r="J74" s="1">
        <f>E74/26/8*2</f>
        <v>407.50961538461536</v>
      </c>
    </row>
    <row r="75">
      <c r="A75">
        <v>900198</v>
      </c>
      <c r="B75" t="str">
        <v>RAJESH YADAV</v>
      </c>
      <c r="C75" t="str">
        <v>01 Apr 2011</v>
      </c>
      <c r="D75" t="str">
        <v>PRODUCTION</v>
      </c>
      <c r="E75">
        <v>42381</v>
      </c>
      <c r="F75">
        <v>1950</v>
      </c>
      <c r="G75" s="1">
        <f>IF(E75&lt;21000,ROUND(E75*0.0325,0),0)</f>
        <v>0</v>
      </c>
      <c r="H75" s="1">
        <f>G75+F75+E75</f>
        <v>44331</v>
      </c>
      <c r="I75" s="1">
        <f>H75/26</f>
        <v>1705.0384615384614</v>
      </c>
      <c r="J75" s="1">
        <f>E75/26/8*2</f>
        <v>407.50961538461536</v>
      </c>
    </row>
    <row r="76">
      <c r="A76">
        <v>900199</v>
      </c>
      <c r="B76" t="str">
        <v>RAJARAM K</v>
      </c>
      <c r="C76" t="str">
        <v>01 Apr 2011</v>
      </c>
      <c r="D76" t="str">
        <v>PRODUCTION</v>
      </c>
      <c r="E76">
        <v>41224</v>
      </c>
      <c r="F76">
        <v>1950</v>
      </c>
      <c r="G76" s="1">
        <f>IF(E76&lt;21000,ROUND(E76*0.0325,0),0)</f>
        <v>0</v>
      </c>
      <c r="H76" s="1">
        <f>G76+F76+E76</f>
        <v>43174</v>
      </c>
      <c r="I76" s="1">
        <f>H76/26</f>
        <v>1660.5384615384614</v>
      </c>
      <c r="J76" s="1">
        <f>E76/26/8*2</f>
        <v>396.38461538461536</v>
      </c>
    </row>
    <row r="77">
      <c r="A77">
        <v>900200</v>
      </c>
      <c r="B77" t="str">
        <v>AMAL RAJ R</v>
      </c>
      <c r="C77" t="str">
        <v>01 Apr 2011</v>
      </c>
      <c r="D77" t="str">
        <v>PRODUCTION</v>
      </c>
      <c r="E77">
        <v>42381</v>
      </c>
      <c r="F77">
        <v>1950</v>
      </c>
      <c r="G77" s="1">
        <f>IF(E77&lt;21000,ROUND(E77*0.0325,0),0)</f>
        <v>0</v>
      </c>
      <c r="H77" s="1">
        <f>G77+F77+E77</f>
        <v>44331</v>
      </c>
      <c r="I77" s="1">
        <f>H77/26</f>
        <v>1705.0384615384614</v>
      </c>
      <c r="J77" s="1">
        <f>E77/26/8*2</f>
        <v>407.50961538461536</v>
      </c>
    </row>
    <row r="78">
      <c r="A78">
        <v>900201</v>
      </c>
      <c r="B78" t="str">
        <v>JUSTIN PRABHAKAR A</v>
      </c>
      <c r="C78" t="str">
        <v>01 Apr 2011</v>
      </c>
      <c r="D78" t="str">
        <v>QUALITY ASSURANCE</v>
      </c>
      <c r="E78">
        <v>41224</v>
      </c>
      <c r="F78">
        <v>1950</v>
      </c>
      <c r="G78" s="1">
        <f>IF(E78&lt;21000,ROUND(E78*0.0325,0),0)</f>
        <v>0</v>
      </c>
      <c r="H78" s="1">
        <f>G78+F78+E78</f>
        <v>43174</v>
      </c>
      <c r="I78" s="1">
        <f>H78/26</f>
        <v>1660.5384615384614</v>
      </c>
      <c r="J78" s="1">
        <f>E78/26/8*2</f>
        <v>396.38461538461536</v>
      </c>
    </row>
    <row r="79">
      <c r="A79">
        <v>900202</v>
      </c>
      <c r="B79" t="str">
        <v>ESSAKI MUTHU V</v>
      </c>
      <c r="C79" t="str">
        <v>01 Apr 2011</v>
      </c>
      <c r="D79" t="str">
        <v>PRODUCTION</v>
      </c>
      <c r="E79">
        <v>42381</v>
      </c>
      <c r="F79">
        <v>1950</v>
      </c>
      <c r="G79" s="1">
        <f>IF(E79&lt;21000,ROUND(E79*0.0325,0),0)</f>
        <v>0</v>
      </c>
      <c r="H79" s="1">
        <f>G79+F79+E79</f>
        <v>44331</v>
      </c>
      <c r="I79" s="1">
        <f>H79/26</f>
        <v>1705.0384615384614</v>
      </c>
      <c r="J79" s="1">
        <f>E79/26/8*2</f>
        <v>407.50961538461536</v>
      </c>
    </row>
    <row r="80">
      <c r="A80">
        <v>900203</v>
      </c>
      <c r="B80" t="str">
        <v>MASILA MANI A</v>
      </c>
      <c r="C80" t="str">
        <v>01 Apr 2011</v>
      </c>
      <c r="D80" t="str">
        <v>PRODUCTION</v>
      </c>
      <c r="E80">
        <v>41224</v>
      </c>
      <c r="F80">
        <v>1950</v>
      </c>
      <c r="G80" s="1">
        <f>IF(E80&lt;21000,ROUND(E80*0.0325,0),0)</f>
        <v>0</v>
      </c>
      <c r="H80" s="1">
        <f>G80+F80+E80</f>
        <v>43174</v>
      </c>
      <c r="I80" s="1">
        <f>H80/26</f>
        <v>1660.5384615384614</v>
      </c>
      <c r="J80" s="1">
        <f>E80/26/8*2</f>
        <v>396.38461538461536</v>
      </c>
    </row>
    <row r="81">
      <c r="A81">
        <v>900204</v>
      </c>
      <c r="B81" t="str">
        <v>PARTHA SARATHY A</v>
      </c>
      <c r="C81" t="str">
        <v>01 Apr 2011</v>
      </c>
      <c r="D81" t="str">
        <v>PRODUCTION</v>
      </c>
      <c r="E81">
        <v>42381</v>
      </c>
      <c r="F81">
        <v>1950</v>
      </c>
      <c r="G81" s="1">
        <f>IF(E81&lt;21000,ROUND(E81*0.0325,0),0)</f>
        <v>0</v>
      </c>
      <c r="H81" s="1">
        <f>G81+F81+E81</f>
        <v>44331</v>
      </c>
      <c r="I81" s="1">
        <f>H81/26</f>
        <v>1705.0384615384614</v>
      </c>
      <c r="J81" s="1">
        <f>E81/26/8*2</f>
        <v>407.50961538461536</v>
      </c>
    </row>
    <row r="82">
      <c r="A82">
        <v>900205</v>
      </c>
      <c r="B82" t="str">
        <v>PARANTHAMAN P</v>
      </c>
      <c r="C82" t="str">
        <v>01 Apr 2011</v>
      </c>
      <c r="D82" t="str">
        <v>PRODUCTION</v>
      </c>
      <c r="E82">
        <v>42381</v>
      </c>
      <c r="F82">
        <v>1950</v>
      </c>
      <c r="G82" s="1">
        <f>IF(E82&lt;21000,ROUND(E82*0.0325,0),0)</f>
        <v>0</v>
      </c>
      <c r="H82" s="1">
        <f>G82+F82+E82</f>
        <v>44331</v>
      </c>
      <c r="I82" s="1">
        <f>H82/26</f>
        <v>1705.0384615384614</v>
      </c>
      <c r="J82" s="1">
        <f>E82/26/8*2</f>
        <v>407.50961538461536</v>
      </c>
    </row>
    <row r="83">
      <c r="A83">
        <v>900206</v>
      </c>
      <c r="B83" t="str">
        <v>MADASAMY G</v>
      </c>
      <c r="C83" t="str">
        <v>01 Apr 2011</v>
      </c>
      <c r="D83" t="str">
        <v>PRODUCTION</v>
      </c>
      <c r="E83">
        <v>41224</v>
      </c>
      <c r="F83">
        <v>1950</v>
      </c>
      <c r="G83" s="1">
        <f>IF(E83&lt;21000,ROUND(E83*0.0325,0),0)</f>
        <v>0</v>
      </c>
      <c r="H83" s="1">
        <f>G83+F83+E83</f>
        <v>43174</v>
      </c>
      <c r="I83" s="1">
        <f>H83/26</f>
        <v>1660.5384615384614</v>
      </c>
      <c r="J83" s="1">
        <f>E83/26/8*2</f>
        <v>396.38461538461536</v>
      </c>
    </row>
    <row r="84">
      <c r="A84">
        <v>900207</v>
      </c>
      <c r="B84" t="str">
        <v>JOHN A</v>
      </c>
      <c r="C84" t="str">
        <v>01 Apr 2011</v>
      </c>
      <c r="D84" t="str">
        <v>PRODUCTION</v>
      </c>
      <c r="E84">
        <v>41224</v>
      </c>
      <c r="F84">
        <v>1950</v>
      </c>
      <c r="G84" s="1">
        <f>IF(E84&lt;21000,ROUND(E84*0.0325,0),0)</f>
        <v>0</v>
      </c>
      <c r="H84" s="1">
        <f>G84+F84+E84</f>
        <v>43174</v>
      </c>
      <c r="I84" s="1">
        <f>H84/26</f>
        <v>1660.5384615384614</v>
      </c>
      <c r="J84" s="1">
        <f>E84/26/8*2</f>
        <v>396.38461538461536</v>
      </c>
    </row>
    <row r="85">
      <c r="A85">
        <v>900208</v>
      </c>
      <c r="B85" t="str">
        <v>SELVAGANESHAN C</v>
      </c>
      <c r="C85" t="str">
        <v>01 Apr 2011</v>
      </c>
      <c r="D85" t="str">
        <v>PRODUCTION</v>
      </c>
      <c r="E85">
        <v>42381</v>
      </c>
      <c r="F85">
        <v>1950</v>
      </c>
      <c r="G85" s="1">
        <f>IF(E85&lt;21000,ROUND(E85*0.0325,0),0)</f>
        <v>0</v>
      </c>
      <c r="H85" s="1">
        <f>G85+F85+E85</f>
        <v>44331</v>
      </c>
      <c r="I85" s="1">
        <f>H85/26</f>
        <v>1705.0384615384614</v>
      </c>
      <c r="J85" s="1">
        <f>E85/26/8*2</f>
        <v>407.50961538461536</v>
      </c>
    </row>
    <row r="86">
      <c r="A86">
        <v>900209</v>
      </c>
      <c r="B86" t="str">
        <v>SHUNMUGA SURESH S</v>
      </c>
      <c r="C86" t="str">
        <v>01 Apr 2011</v>
      </c>
      <c r="D86" t="str">
        <v>PRODUCTION</v>
      </c>
      <c r="E86">
        <v>42381</v>
      </c>
      <c r="F86">
        <v>1950</v>
      </c>
      <c r="G86" s="1">
        <f>IF(E86&lt;21000,ROUND(E86*0.0325,0),0)</f>
        <v>0</v>
      </c>
      <c r="H86" s="1">
        <f>G86+F86+E86</f>
        <v>44331</v>
      </c>
      <c r="I86" s="1">
        <f>H86/26</f>
        <v>1705.0384615384614</v>
      </c>
      <c r="J86" s="1">
        <f>E86/26/8*2</f>
        <v>407.50961538461536</v>
      </c>
    </row>
    <row r="87">
      <c r="A87">
        <v>900210</v>
      </c>
      <c r="B87" t="str">
        <v>RAJAGOPAL V</v>
      </c>
      <c r="C87" t="str">
        <v>01 Apr 2011</v>
      </c>
      <c r="D87" t="str">
        <v>QUALITY ASSURANCE</v>
      </c>
      <c r="E87">
        <v>41224</v>
      </c>
      <c r="F87">
        <v>1950</v>
      </c>
      <c r="G87" s="1">
        <f>IF(E87&lt;21000,ROUND(E87*0.0325,0),0)</f>
        <v>0</v>
      </c>
      <c r="H87" s="1">
        <f>G87+F87+E87</f>
        <v>43174</v>
      </c>
      <c r="I87" s="1">
        <f>H87/26</f>
        <v>1660.5384615384614</v>
      </c>
      <c r="J87" s="1">
        <f>E87/26/8*2</f>
        <v>396.38461538461536</v>
      </c>
    </row>
    <row r="88">
      <c r="A88">
        <v>900211</v>
      </c>
      <c r="B88" t="str">
        <v>PACKIARAJ M</v>
      </c>
      <c r="C88" t="str">
        <v>01 Apr 2011</v>
      </c>
      <c r="D88" t="str">
        <v>PRODUCTION</v>
      </c>
      <c r="E88">
        <v>41224</v>
      </c>
      <c r="F88">
        <v>1950</v>
      </c>
      <c r="G88" s="1">
        <f>IF(E88&lt;21000,ROUND(E88*0.0325,0),0)</f>
        <v>0</v>
      </c>
      <c r="H88" s="1">
        <f>G88+F88+E88</f>
        <v>43174</v>
      </c>
      <c r="I88" s="1">
        <f>H88/26</f>
        <v>1660.5384615384614</v>
      </c>
      <c r="J88" s="1">
        <f>E88/26/8*2</f>
        <v>396.38461538461536</v>
      </c>
    </row>
    <row r="89">
      <c r="A89">
        <v>900212</v>
      </c>
      <c r="B89" t="str">
        <v>RAJA G</v>
      </c>
      <c r="C89" t="str">
        <v>01 Apr 2011</v>
      </c>
      <c r="D89" t="str">
        <v>ENGINEERING</v>
      </c>
      <c r="E89">
        <v>42381</v>
      </c>
      <c r="F89">
        <v>1950</v>
      </c>
      <c r="G89" s="1">
        <f>IF(E89&lt;21000,ROUND(E89*0.0325,0),0)</f>
        <v>0</v>
      </c>
      <c r="H89" s="1">
        <f>G89+F89+E89</f>
        <v>44331</v>
      </c>
      <c r="I89" s="1">
        <f>H89/26</f>
        <v>1705.0384615384614</v>
      </c>
      <c r="J89" s="1">
        <f>E89/26/8*2</f>
        <v>407.50961538461536</v>
      </c>
    </row>
    <row r="90">
      <c r="A90">
        <v>900213</v>
      </c>
      <c r="B90" t="str">
        <v>PATTAN S</v>
      </c>
      <c r="C90" t="str">
        <v>01 Apr 2011</v>
      </c>
      <c r="D90" t="str">
        <v>PRODUCTION</v>
      </c>
      <c r="E90">
        <v>42381</v>
      </c>
      <c r="F90">
        <v>1950</v>
      </c>
      <c r="G90" s="1">
        <f>IF(E90&lt;21000,ROUND(E90*0.0325,0),0)</f>
        <v>0</v>
      </c>
      <c r="H90" s="1">
        <f>G90+F90+E90</f>
        <v>44331</v>
      </c>
      <c r="I90" s="1">
        <f>H90/26</f>
        <v>1705.0384615384614</v>
      </c>
      <c r="J90" s="1">
        <f>E90/26/8*2</f>
        <v>407.50961538461536</v>
      </c>
    </row>
    <row r="91">
      <c r="A91">
        <v>900214</v>
      </c>
      <c r="B91" t="str">
        <v>JAYARAJ S</v>
      </c>
      <c r="C91" t="str">
        <v>01 Apr 2011</v>
      </c>
      <c r="D91" t="str">
        <v>PRODUCTION</v>
      </c>
      <c r="E91">
        <v>42381</v>
      </c>
      <c r="F91">
        <v>1950</v>
      </c>
      <c r="G91" s="1">
        <f>IF(E91&lt;21000,ROUND(E91*0.0325,0),0)</f>
        <v>0</v>
      </c>
      <c r="H91" s="1">
        <f>G91+F91+E91</f>
        <v>44331</v>
      </c>
      <c r="I91" s="1">
        <f>H91/26</f>
        <v>1705.0384615384614</v>
      </c>
      <c r="J91" s="1">
        <f>E91/26/8*2</f>
        <v>407.50961538461536</v>
      </c>
    </row>
    <row r="92">
      <c r="A92">
        <v>900216</v>
      </c>
      <c r="B92" t="str">
        <v>KALESH M</v>
      </c>
      <c r="C92" t="str">
        <v>01 Apr 2011</v>
      </c>
      <c r="D92" t="str">
        <v>ENGINEERING</v>
      </c>
      <c r="E92">
        <v>42381</v>
      </c>
      <c r="F92">
        <v>1950</v>
      </c>
      <c r="G92" s="1">
        <f>IF(E92&lt;21000,ROUND(E92*0.0325,0),0)</f>
        <v>0</v>
      </c>
      <c r="H92" s="1">
        <f>G92+F92+E92</f>
        <v>44331</v>
      </c>
      <c r="I92" s="1">
        <f>H92/26</f>
        <v>1705.0384615384614</v>
      </c>
      <c r="J92" s="1">
        <f>E92/26/8*2</f>
        <v>407.50961538461536</v>
      </c>
    </row>
    <row r="93">
      <c r="A93">
        <v>900217</v>
      </c>
      <c r="B93" t="str">
        <v>VADIVELAN N</v>
      </c>
      <c r="C93" t="str">
        <v>01 Apr 2011</v>
      </c>
      <c r="D93" t="str">
        <v>ENGINEERING</v>
      </c>
      <c r="E93">
        <v>42381</v>
      </c>
      <c r="F93">
        <v>1950</v>
      </c>
      <c r="G93" s="1">
        <f>IF(E93&lt;21000,ROUND(E93*0.0325,0),0)</f>
        <v>0</v>
      </c>
      <c r="H93" s="1">
        <f>G93+F93+E93</f>
        <v>44331</v>
      </c>
      <c r="I93" s="1">
        <f>H93/26</f>
        <v>1705.0384615384614</v>
      </c>
      <c r="J93" s="1">
        <f>E93/26/8*2</f>
        <v>407.50961538461536</v>
      </c>
    </row>
    <row r="94">
      <c r="A94">
        <v>900218</v>
      </c>
      <c r="B94" t="str">
        <v>RAMESH M</v>
      </c>
      <c r="C94" t="str">
        <v>01 Apr 2011</v>
      </c>
      <c r="D94" t="str">
        <v>ENGINEERING</v>
      </c>
      <c r="E94">
        <v>42381</v>
      </c>
      <c r="F94">
        <v>1950</v>
      </c>
      <c r="G94" s="1">
        <f>IF(E94&lt;21000,ROUND(E94*0.0325,0),0)</f>
        <v>0</v>
      </c>
      <c r="H94" s="1">
        <f>G94+F94+E94</f>
        <v>44331</v>
      </c>
      <c r="I94" s="1">
        <f>H94/26</f>
        <v>1705.0384615384614</v>
      </c>
      <c r="J94" s="1">
        <f>E94/26/8*2</f>
        <v>407.50961538461536</v>
      </c>
    </row>
    <row r="95">
      <c r="A95">
        <v>900219</v>
      </c>
      <c r="B95" t="str">
        <v>PECHIMUTHU B</v>
      </c>
      <c r="C95" t="str">
        <v>01 Apr 2011</v>
      </c>
      <c r="D95" t="str">
        <v>ENGINEERING</v>
      </c>
      <c r="E95">
        <v>42381</v>
      </c>
      <c r="F95">
        <v>1950</v>
      </c>
      <c r="G95" s="1">
        <f>IF(E95&lt;21000,ROUND(E95*0.0325,0),0)</f>
        <v>0</v>
      </c>
      <c r="H95" s="1">
        <f>G95+F95+E95</f>
        <v>44331</v>
      </c>
      <c r="I95" s="1">
        <f>H95/26</f>
        <v>1705.0384615384614</v>
      </c>
      <c r="J95" s="1">
        <f>E95/26/8*2</f>
        <v>407.50961538461536</v>
      </c>
    </row>
    <row r="96">
      <c r="A96">
        <v>900220</v>
      </c>
      <c r="B96" t="str">
        <v>CHARLES S</v>
      </c>
      <c r="C96" t="str">
        <v>01 Apr 2011</v>
      </c>
      <c r="D96" t="str">
        <v>ENGINEERING</v>
      </c>
      <c r="E96">
        <v>42381</v>
      </c>
      <c r="F96">
        <v>1950</v>
      </c>
      <c r="G96" s="1">
        <f>IF(E96&lt;21000,ROUND(E96*0.0325,0),0)</f>
        <v>0</v>
      </c>
      <c r="H96" s="1">
        <f>G96+F96+E96</f>
        <v>44331</v>
      </c>
      <c r="I96" s="1">
        <f>H96/26</f>
        <v>1705.0384615384614</v>
      </c>
      <c r="J96" s="1">
        <f>E96/26/8*2</f>
        <v>407.50961538461536</v>
      </c>
    </row>
    <row r="97">
      <c r="A97">
        <v>900221</v>
      </c>
      <c r="B97" t="str">
        <v>SELVA KUMAR P</v>
      </c>
      <c r="C97" t="str">
        <v>01 Apr 2011</v>
      </c>
      <c r="D97" t="str">
        <v>ENGINEERING</v>
      </c>
      <c r="E97">
        <v>42381</v>
      </c>
      <c r="F97">
        <v>1950</v>
      </c>
      <c r="G97" s="1">
        <f>IF(E97&lt;21000,ROUND(E97*0.0325,0),0)</f>
        <v>0</v>
      </c>
      <c r="H97" s="1">
        <f>G97+F97+E97</f>
        <v>44331</v>
      </c>
      <c r="I97" s="1">
        <f>H97/26</f>
        <v>1705.0384615384614</v>
      </c>
      <c r="J97" s="1">
        <f>E97/26/8*2</f>
        <v>407.50961538461536</v>
      </c>
    </row>
    <row r="98">
      <c r="A98">
        <v>900222</v>
      </c>
      <c r="B98" t="str">
        <v>RAM ASHISH YADAV</v>
      </c>
      <c r="C98" t="str">
        <v>01 Apr 2011</v>
      </c>
      <c r="D98" t="str">
        <v>ENGINEERING</v>
      </c>
      <c r="E98">
        <v>42381</v>
      </c>
      <c r="F98">
        <v>1950</v>
      </c>
      <c r="G98" s="1">
        <f>IF(E98&lt;21000,ROUND(E98*0.0325,0),0)</f>
        <v>0</v>
      </c>
      <c r="H98" s="1">
        <f>G98+F98+E98</f>
        <v>44331</v>
      </c>
      <c r="I98" s="1">
        <f>H98/26</f>
        <v>1705.0384615384614</v>
      </c>
      <c r="J98" s="1">
        <f>E98/26/8*2</f>
        <v>407.50961538461536</v>
      </c>
    </row>
    <row r="99">
      <c r="A99">
        <v>900223</v>
      </c>
      <c r="B99" t="str">
        <v>ANUP TARAFDAR</v>
      </c>
      <c r="C99" t="str">
        <v>01 Apr 2011</v>
      </c>
      <c r="D99" t="str">
        <v>ENGINEERING</v>
      </c>
      <c r="E99">
        <v>41224</v>
      </c>
      <c r="F99">
        <v>1950</v>
      </c>
      <c r="G99" s="1">
        <f>IF(E99&lt;21000,ROUND(E99*0.0325,0),0)</f>
        <v>0</v>
      </c>
      <c r="H99" s="1">
        <f>G99+F99+E99</f>
        <v>43174</v>
      </c>
      <c r="I99" s="1">
        <f>H99/26</f>
        <v>1660.5384615384614</v>
      </c>
      <c r="J99" s="1">
        <f>E99/26/8*2</f>
        <v>396.38461538461536</v>
      </c>
    </row>
    <row r="100">
      <c r="A100">
        <v>900225</v>
      </c>
      <c r="B100" t="str">
        <v>MADAN ESAKKI M</v>
      </c>
      <c r="C100" t="str">
        <v>01 Apr 2011</v>
      </c>
      <c r="D100" t="str">
        <v>ENGINEERING</v>
      </c>
      <c r="E100">
        <v>42381</v>
      </c>
      <c r="F100">
        <v>1950</v>
      </c>
      <c r="G100" s="1">
        <f>IF(E100&lt;21000,ROUND(E100*0.0325,0),0)</f>
        <v>0</v>
      </c>
      <c r="H100" s="1">
        <f>G100+F100+E100</f>
        <v>44331</v>
      </c>
      <c r="I100" s="1">
        <f>H100/26</f>
        <v>1705.0384615384614</v>
      </c>
      <c r="J100" s="1">
        <f>E100/26/8*2</f>
        <v>407.50961538461536</v>
      </c>
    </row>
    <row r="101">
      <c r="A101">
        <v>900227</v>
      </c>
      <c r="B101" t="str">
        <v>ARUN SELVAM</v>
      </c>
      <c r="C101" t="str">
        <v>01 Apr 2011</v>
      </c>
      <c r="D101" t="str">
        <v>ENGINEERING</v>
      </c>
      <c r="E101">
        <v>42381</v>
      </c>
      <c r="F101">
        <v>1950</v>
      </c>
      <c r="G101" s="1">
        <f>IF(E101&lt;21000,ROUND(E101*0.0325,0),0)</f>
        <v>0</v>
      </c>
      <c r="H101" s="1">
        <f>G101+F101+E101</f>
        <v>44331</v>
      </c>
      <c r="I101" s="1">
        <f>H101/26</f>
        <v>1705.0384615384614</v>
      </c>
      <c r="J101" s="1">
        <f>E101/26/8*2</f>
        <v>407.50961538461536</v>
      </c>
    </row>
    <row r="102">
      <c r="A102">
        <v>900228</v>
      </c>
      <c r="B102" t="str">
        <v>KOMBAIAH M</v>
      </c>
      <c r="C102" t="str">
        <v>01 Apr 2011</v>
      </c>
      <c r="D102" t="str">
        <v>ENGINEERING</v>
      </c>
      <c r="E102">
        <v>42381</v>
      </c>
      <c r="F102">
        <v>1950</v>
      </c>
      <c r="G102" s="1">
        <f>IF(E102&lt;21000,ROUND(E102*0.0325,0),0)</f>
        <v>0</v>
      </c>
      <c r="H102" s="1">
        <f>G102+F102+E102</f>
        <v>44331</v>
      </c>
      <c r="I102" s="1">
        <f>H102/26</f>
        <v>1705.0384615384614</v>
      </c>
      <c r="J102" s="1">
        <f>E102/26/8*2</f>
        <v>407.50961538461536</v>
      </c>
    </row>
    <row r="103">
      <c r="A103">
        <v>900229</v>
      </c>
      <c r="B103" t="str">
        <v>KOMBAIAH G</v>
      </c>
      <c r="C103" t="str">
        <v>01 Apr 2011</v>
      </c>
      <c r="D103" t="str">
        <v>ENGINEERING</v>
      </c>
      <c r="E103">
        <v>42381</v>
      </c>
      <c r="F103">
        <v>1950</v>
      </c>
      <c r="G103" s="1">
        <f>IF(E103&lt;21000,ROUND(E103*0.0325,0),0)</f>
        <v>0</v>
      </c>
      <c r="H103" s="1">
        <f>G103+F103+E103</f>
        <v>44331</v>
      </c>
      <c r="I103" s="1">
        <f>H103/26</f>
        <v>1705.0384615384614</v>
      </c>
      <c r="J103" s="1">
        <f>E103/26/8*2</f>
        <v>407.50961538461536</v>
      </c>
    </row>
    <row r="104">
      <c r="A104">
        <v>900231</v>
      </c>
      <c r="B104" t="str">
        <v>CHINNADURAI V</v>
      </c>
      <c r="C104" t="str">
        <v>01 Apr 2011</v>
      </c>
      <c r="D104" t="str">
        <v>ENGINEERING</v>
      </c>
      <c r="E104">
        <v>42381</v>
      </c>
      <c r="F104">
        <v>1950</v>
      </c>
      <c r="G104" s="1">
        <f>IF(E104&lt;21000,ROUND(E104*0.0325,0),0)</f>
        <v>0</v>
      </c>
      <c r="H104" s="1">
        <f>G104+F104+E104</f>
        <v>44331</v>
      </c>
      <c r="I104" s="1">
        <f>H104/26</f>
        <v>1705.0384615384614</v>
      </c>
      <c r="J104" s="1">
        <f>E104/26/8*2</f>
        <v>407.50961538461536</v>
      </c>
    </row>
    <row r="105">
      <c r="A105">
        <v>900232</v>
      </c>
      <c r="B105" t="str">
        <v>VIJAY KUMAR YADAV</v>
      </c>
      <c r="C105" t="str">
        <v>01 Apr 2011</v>
      </c>
      <c r="D105" t="str">
        <v>ENGINEERING</v>
      </c>
      <c r="E105">
        <v>41224</v>
      </c>
      <c r="F105">
        <v>1950</v>
      </c>
      <c r="G105" s="1">
        <f>IF(E105&lt;21000,ROUND(E105*0.0325,0),0)</f>
        <v>0</v>
      </c>
      <c r="H105" s="1">
        <f>G105+F105+E105</f>
        <v>43174</v>
      </c>
      <c r="I105" s="1">
        <f>H105/26</f>
        <v>1660.5384615384614</v>
      </c>
      <c r="J105" s="1">
        <f>E105/26/8*2</f>
        <v>396.38461538461536</v>
      </c>
    </row>
    <row r="106">
      <c r="A106">
        <v>900233</v>
      </c>
      <c r="B106" t="str">
        <v>MANIKANDAN M</v>
      </c>
      <c r="C106" t="str">
        <v>01 Apr 2011</v>
      </c>
      <c r="D106" t="str">
        <v>PRODUCTION</v>
      </c>
      <c r="E106">
        <v>41224</v>
      </c>
      <c r="F106">
        <v>1950</v>
      </c>
      <c r="G106" s="1">
        <f>IF(E106&lt;21000,ROUND(E106*0.0325,0),0)</f>
        <v>0</v>
      </c>
      <c r="H106" s="1">
        <f>G106+F106+E106</f>
        <v>43174</v>
      </c>
      <c r="I106" s="1">
        <f>H106/26</f>
        <v>1660.5384615384614</v>
      </c>
      <c r="J106" s="1">
        <f>E106/26/8*2</f>
        <v>396.38461538461536</v>
      </c>
    </row>
    <row r="107">
      <c r="A107">
        <v>900234</v>
      </c>
      <c r="B107" t="str">
        <v>DURAIRAJ N</v>
      </c>
      <c r="C107" t="str">
        <v>01 Apr 2011</v>
      </c>
      <c r="D107" t="str">
        <v>ENGINEERING</v>
      </c>
      <c r="E107">
        <v>41224</v>
      </c>
      <c r="F107">
        <v>1950</v>
      </c>
      <c r="G107" s="1">
        <f>IF(E107&lt;21000,ROUND(E107*0.0325,0),0)</f>
        <v>0</v>
      </c>
      <c r="H107" s="1">
        <f>G107+F107+E107</f>
        <v>43174</v>
      </c>
      <c r="I107" s="1">
        <f>H107/26</f>
        <v>1660.5384615384614</v>
      </c>
      <c r="J107" s="1">
        <f>E107/26/8*2</f>
        <v>396.38461538461536</v>
      </c>
    </row>
    <row r="108">
      <c r="A108">
        <v>900235</v>
      </c>
      <c r="B108" t="str">
        <v>ARASADI MUTHU S</v>
      </c>
      <c r="C108" t="str">
        <v>01 Apr 2011</v>
      </c>
      <c r="D108" t="str">
        <v>ENGINEERING</v>
      </c>
      <c r="E108">
        <v>41224</v>
      </c>
      <c r="F108">
        <v>1950</v>
      </c>
      <c r="G108" s="1">
        <f>IF(E108&lt;21000,ROUND(E108*0.0325,0),0)</f>
        <v>0</v>
      </c>
      <c r="H108" s="1">
        <f>G108+F108+E108</f>
        <v>43174</v>
      </c>
      <c r="I108" s="1">
        <f>H108/26</f>
        <v>1660.5384615384614</v>
      </c>
      <c r="J108" s="1">
        <f>E108/26/8*2</f>
        <v>396.38461538461536</v>
      </c>
    </row>
    <row r="109">
      <c r="A109">
        <v>900236</v>
      </c>
      <c r="B109" t="str">
        <v>AROCKIARAJ F</v>
      </c>
      <c r="C109" t="str">
        <v>01 Apr 2011</v>
      </c>
      <c r="D109" t="str">
        <v>ENGINEERING</v>
      </c>
      <c r="E109">
        <v>41224</v>
      </c>
      <c r="F109">
        <v>1950</v>
      </c>
      <c r="G109" s="1">
        <f>IF(E109&lt;21000,ROUND(E109*0.0325,0),0)</f>
        <v>0</v>
      </c>
      <c r="H109" s="1">
        <f>G109+F109+E109</f>
        <v>43174</v>
      </c>
      <c r="I109" s="1">
        <f>H109/26</f>
        <v>1660.5384615384614</v>
      </c>
      <c r="J109" s="1">
        <f>E109/26/8*2</f>
        <v>396.38461538461536</v>
      </c>
    </row>
    <row r="110">
      <c r="A110">
        <v>900237</v>
      </c>
      <c r="B110" t="str">
        <v>THUKKI V</v>
      </c>
      <c r="C110" t="str">
        <v>01 Apr 2011</v>
      </c>
      <c r="D110" t="str">
        <v>ENGINEERING</v>
      </c>
      <c r="E110">
        <v>41224</v>
      </c>
      <c r="F110">
        <v>1950</v>
      </c>
      <c r="G110" s="1">
        <f>IF(E110&lt;21000,ROUND(E110*0.0325,0),0)</f>
        <v>0</v>
      </c>
      <c r="H110" s="1">
        <f>G110+F110+E110</f>
        <v>43174</v>
      </c>
      <c r="I110" s="1">
        <f>H110/26</f>
        <v>1660.5384615384614</v>
      </c>
      <c r="J110" s="1">
        <f>E110/26/8*2</f>
        <v>396.38461538461536</v>
      </c>
    </row>
    <row r="111">
      <c r="A111">
        <v>900238</v>
      </c>
      <c r="B111" t="str">
        <v>SUNDARRAJAN S</v>
      </c>
      <c r="C111" t="str">
        <v>01 Apr 2011</v>
      </c>
      <c r="D111" t="str">
        <v>ENGINEERING</v>
      </c>
      <c r="E111">
        <v>42381</v>
      </c>
      <c r="F111">
        <v>1950</v>
      </c>
      <c r="G111" s="1">
        <f>IF(E111&lt;21000,ROUND(E111*0.0325,0),0)</f>
        <v>0</v>
      </c>
      <c r="H111" s="1">
        <f>G111+F111+E111</f>
        <v>44331</v>
      </c>
      <c r="I111" s="1">
        <f>H111/26</f>
        <v>1705.0384615384614</v>
      </c>
      <c r="J111" s="1">
        <f>E111/26/8*2</f>
        <v>407.50961538461536</v>
      </c>
    </row>
    <row r="112">
      <c r="A112">
        <v>900239</v>
      </c>
      <c r="B112" t="str">
        <v>ANANTH S</v>
      </c>
      <c r="C112" t="str">
        <v>01 Apr 2011</v>
      </c>
      <c r="D112" t="str">
        <v>ENGINEERING</v>
      </c>
      <c r="E112">
        <v>41224</v>
      </c>
      <c r="F112">
        <v>1950</v>
      </c>
      <c r="G112" s="1">
        <f>IF(E112&lt;21000,ROUND(E112*0.0325,0),0)</f>
        <v>0</v>
      </c>
      <c r="H112" s="1">
        <f>G112+F112+E112</f>
        <v>43174</v>
      </c>
      <c r="I112" s="1">
        <f>H112/26</f>
        <v>1660.5384615384614</v>
      </c>
      <c r="J112" s="1">
        <f>E112/26/8*2</f>
        <v>396.38461538461536</v>
      </c>
    </row>
    <row r="113">
      <c r="A113">
        <v>900240</v>
      </c>
      <c r="B113" t="str">
        <v>RAJA V</v>
      </c>
      <c r="C113" t="str">
        <v>01 Apr 2011</v>
      </c>
      <c r="D113" t="str">
        <v>ENGINEERING</v>
      </c>
      <c r="E113">
        <v>42381</v>
      </c>
      <c r="F113">
        <v>1950</v>
      </c>
      <c r="G113" s="1">
        <f>IF(E113&lt;21000,ROUND(E113*0.0325,0),0)</f>
        <v>0</v>
      </c>
      <c r="H113" s="1">
        <f>G113+F113+E113</f>
        <v>44331</v>
      </c>
      <c r="I113" s="1">
        <f>H113/26</f>
        <v>1705.0384615384614</v>
      </c>
      <c r="J113" s="1">
        <f>E113/26/8*2</f>
        <v>407.50961538461536</v>
      </c>
    </row>
    <row r="114">
      <c r="A114">
        <v>900241</v>
      </c>
      <c r="B114" t="str">
        <v>RAMANATHAN S</v>
      </c>
      <c r="C114" t="str">
        <v>01 Apr 2011</v>
      </c>
      <c r="D114" t="str">
        <v>ENGINEERING</v>
      </c>
      <c r="E114">
        <v>42381</v>
      </c>
      <c r="F114">
        <v>1950</v>
      </c>
      <c r="G114" s="1">
        <f>IF(E114&lt;21000,ROUND(E114*0.0325,0),0)</f>
        <v>0</v>
      </c>
      <c r="H114" s="1">
        <f>G114+F114+E114</f>
        <v>44331</v>
      </c>
      <c r="I114" s="1">
        <f>H114/26</f>
        <v>1705.0384615384614</v>
      </c>
      <c r="J114" s="1">
        <f>E114/26/8*2</f>
        <v>407.50961538461536</v>
      </c>
    </row>
    <row r="115">
      <c r="A115">
        <v>900242</v>
      </c>
      <c r="B115" t="str">
        <v>ANTONY SAMY S</v>
      </c>
      <c r="C115" t="str">
        <v>01 Apr 2011</v>
      </c>
      <c r="D115" t="str">
        <v>ENGINEERING</v>
      </c>
      <c r="E115">
        <v>42381</v>
      </c>
      <c r="F115">
        <v>1950</v>
      </c>
      <c r="G115" s="1">
        <f>IF(E115&lt;21000,ROUND(E115*0.0325,0),0)</f>
        <v>0</v>
      </c>
      <c r="H115" s="1">
        <f>G115+F115+E115</f>
        <v>44331</v>
      </c>
      <c r="I115" s="1">
        <f>H115/26</f>
        <v>1705.0384615384614</v>
      </c>
      <c r="J115" s="1">
        <f>E115/26/8*2</f>
        <v>407.50961538461536</v>
      </c>
    </row>
    <row r="116">
      <c r="A116">
        <v>900243</v>
      </c>
      <c r="B116" t="str">
        <v>ANANDARAJ A</v>
      </c>
      <c r="C116" t="str">
        <v>01 Apr 2011</v>
      </c>
      <c r="D116" t="str">
        <v>ENGINEERING</v>
      </c>
      <c r="E116">
        <v>42381</v>
      </c>
      <c r="F116">
        <v>1950</v>
      </c>
      <c r="G116" s="1">
        <f>IF(E116&lt;21000,ROUND(E116*0.0325,0),0)</f>
        <v>0</v>
      </c>
      <c r="H116" s="1">
        <f>G116+F116+E116</f>
        <v>44331</v>
      </c>
      <c r="I116" s="1">
        <f>H116/26</f>
        <v>1705.0384615384614</v>
      </c>
      <c r="J116" s="1">
        <f>E116/26/8*2</f>
        <v>407.50961538461536</v>
      </c>
    </row>
    <row r="117">
      <c r="A117">
        <v>900244</v>
      </c>
      <c r="B117" t="str">
        <v>SUDALAI MUTHU E</v>
      </c>
      <c r="C117" t="str">
        <v>01 Apr 2011</v>
      </c>
      <c r="D117" t="str">
        <v>ENGINEERING</v>
      </c>
      <c r="E117">
        <v>42381</v>
      </c>
      <c r="F117">
        <v>1950</v>
      </c>
      <c r="G117" s="1">
        <f>IF(E117&lt;21000,ROUND(E117*0.0325,0),0)</f>
        <v>0</v>
      </c>
      <c r="H117" s="1">
        <f>G117+F117+E117</f>
        <v>44331</v>
      </c>
      <c r="I117" s="1">
        <f>H117/26</f>
        <v>1705.0384615384614</v>
      </c>
      <c r="J117" s="1">
        <f>E117/26/8*2</f>
        <v>407.50961538461536</v>
      </c>
    </row>
    <row r="118">
      <c r="A118">
        <v>900245</v>
      </c>
      <c r="B118" t="str">
        <v>BIRENDRA YADAV</v>
      </c>
      <c r="C118" t="str">
        <v>01 Apr 2011</v>
      </c>
      <c r="D118" t="str">
        <v>PRODUCTION</v>
      </c>
      <c r="E118">
        <v>41224</v>
      </c>
      <c r="F118">
        <v>1950</v>
      </c>
      <c r="G118" s="1">
        <f>IF(E118&lt;21000,ROUND(E118*0.0325,0),0)</f>
        <v>0</v>
      </c>
      <c r="H118" s="1">
        <f>G118+F118+E118</f>
        <v>43174</v>
      </c>
      <c r="I118" s="1">
        <f>H118/26</f>
        <v>1660.5384615384614</v>
      </c>
      <c r="J118" s="1">
        <f>E118/26/8*2</f>
        <v>396.38461538461536</v>
      </c>
    </row>
    <row r="119">
      <c r="A119">
        <v>900246</v>
      </c>
      <c r="B119" t="str">
        <v>ANNAMALAI RAJ M</v>
      </c>
      <c r="C119" t="str">
        <v>01 Apr 2011</v>
      </c>
      <c r="D119" t="str">
        <v>ENGINEERING</v>
      </c>
      <c r="E119">
        <v>42381</v>
      </c>
      <c r="F119">
        <v>1950</v>
      </c>
      <c r="G119" s="1">
        <f>IF(E119&lt;21000,ROUND(E119*0.0325,0),0)</f>
        <v>0</v>
      </c>
      <c r="H119" s="1">
        <f>G119+F119+E119</f>
        <v>44331</v>
      </c>
      <c r="I119" s="1">
        <f>H119/26</f>
        <v>1705.0384615384614</v>
      </c>
      <c r="J119" s="1">
        <f>E119/26/8*2</f>
        <v>407.50961538461536</v>
      </c>
    </row>
    <row r="120">
      <c r="A120">
        <v>900248</v>
      </c>
      <c r="B120" t="str">
        <v>BALAMURUGAN S</v>
      </c>
      <c r="C120" t="str">
        <v>01 Apr 2011</v>
      </c>
      <c r="D120" t="str">
        <v>ENGINEERING</v>
      </c>
      <c r="E120">
        <v>42381</v>
      </c>
      <c r="F120">
        <v>1950</v>
      </c>
      <c r="G120" s="1">
        <f>IF(E120&lt;21000,ROUND(E120*0.0325,0),0)</f>
        <v>0</v>
      </c>
      <c r="H120" s="1">
        <f>G120+F120+E120</f>
        <v>44331</v>
      </c>
      <c r="I120" s="1">
        <f>H120/26</f>
        <v>1705.0384615384614</v>
      </c>
      <c r="J120" s="1">
        <f>E120/26/8*2</f>
        <v>407.50961538461536</v>
      </c>
    </row>
    <row r="121">
      <c r="A121">
        <v>900249</v>
      </c>
      <c r="B121" t="str">
        <v>CHINNA DURAI S</v>
      </c>
      <c r="C121" t="str">
        <v>01 Apr 2011</v>
      </c>
      <c r="D121" t="str">
        <v>ENGINEERING</v>
      </c>
      <c r="E121">
        <v>42381</v>
      </c>
      <c r="F121">
        <v>1950</v>
      </c>
      <c r="G121" s="1">
        <f>IF(E121&lt;21000,ROUND(E121*0.0325,0),0)</f>
        <v>0</v>
      </c>
      <c r="H121" s="1">
        <f>G121+F121+E121</f>
        <v>44331</v>
      </c>
      <c r="I121" s="1">
        <f>H121/26</f>
        <v>1705.0384615384614</v>
      </c>
      <c r="J121" s="1">
        <f>E121/26/8*2</f>
        <v>407.50961538461536</v>
      </c>
    </row>
    <row r="122">
      <c r="A122">
        <v>900250</v>
      </c>
      <c r="B122" t="str">
        <v>MUTHU KUMAR S</v>
      </c>
      <c r="C122" t="str">
        <v>01 Apr 2011</v>
      </c>
      <c r="D122" t="str">
        <v>ENGINEERING</v>
      </c>
      <c r="E122">
        <v>42381</v>
      </c>
      <c r="F122">
        <v>1950</v>
      </c>
      <c r="G122" s="1">
        <f>IF(E122&lt;21000,ROUND(E122*0.0325,0),0)</f>
        <v>0</v>
      </c>
      <c r="H122" s="1">
        <f>G122+F122+E122</f>
        <v>44331</v>
      </c>
      <c r="I122" s="1">
        <f>H122/26</f>
        <v>1705.0384615384614</v>
      </c>
      <c r="J122" s="1">
        <f>E122/26/8*2</f>
        <v>407.50961538461536</v>
      </c>
    </row>
    <row r="123">
      <c r="A123">
        <v>900251</v>
      </c>
      <c r="B123" t="str">
        <v>SEKAR S</v>
      </c>
      <c r="C123" t="str">
        <v>01 Apr 2011</v>
      </c>
      <c r="D123" t="str">
        <v>PRODUCTION</v>
      </c>
      <c r="E123">
        <v>41224</v>
      </c>
      <c r="F123">
        <v>1950</v>
      </c>
      <c r="G123" s="1">
        <f>IF(E123&lt;21000,ROUND(E123*0.0325,0),0)</f>
        <v>0</v>
      </c>
      <c r="H123" s="1">
        <f>G123+F123+E123</f>
        <v>43174</v>
      </c>
      <c r="I123" s="1">
        <f>H123/26</f>
        <v>1660.5384615384614</v>
      </c>
      <c r="J123" s="1">
        <f>E123/26/8*2</f>
        <v>396.38461538461536</v>
      </c>
    </row>
    <row r="124">
      <c r="A124">
        <v>900252</v>
      </c>
      <c r="B124" t="str">
        <v>SUNDARA PANDIAN S</v>
      </c>
      <c r="C124" t="str">
        <v>01 Apr 2011</v>
      </c>
      <c r="D124" t="str">
        <v>ENGINEERING</v>
      </c>
      <c r="E124">
        <v>42381</v>
      </c>
      <c r="F124">
        <v>1950</v>
      </c>
      <c r="G124" s="1">
        <f>IF(E124&lt;21000,ROUND(E124*0.0325,0),0)</f>
        <v>0</v>
      </c>
      <c r="H124" s="1">
        <f>G124+F124+E124</f>
        <v>44331</v>
      </c>
      <c r="I124" s="1">
        <f>H124/26</f>
        <v>1705.0384615384614</v>
      </c>
      <c r="J124" s="1">
        <f>E124/26/8*2</f>
        <v>407.50961538461536</v>
      </c>
    </row>
    <row r="125">
      <c r="A125">
        <v>900253</v>
      </c>
      <c r="B125" t="str">
        <v>YOGENDRA SINGH</v>
      </c>
      <c r="C125" t="str">
        <v>01 Apr 2011</v>
      </c>
      <c r="D125" t="str">
        <v>ENGINEERING</v>
      </c>
      <c r="E125">
        <v>41224</v>
      </c>
      <c r="F125">
        <v>1950</v>
      </c>
      <c r="G125" s="1">
        <f>IF(E125&lt;21000,ROUND(E125*0.0325,0),0)</f>
        <v>0</v>
      </c>
      <c r="H125" s="1">
        <f>G125+F125+E125</f>
        <v>43174</v>
      </c>
      <c r="I125" s="1">
        <f>H125/26</f>
        <v>1660.5384615384614</v>
      </c>
      <c r="J125" s="1">
        <f>E125/26/8*2</f>
        <v>396.38461538461536</v>
      </c>
    </row>
    <row r="126">
      <c r="A126">
        <v>900254</v>
      </c>
      <c r="B126" t="str">
        <v>VIJAYAKUMAR V</v>
      </c>
      <c r="C126" t="str">
        <v>01 Apr 2011</v>
      </c>
      <c r="D126" t="str">
        <v>ENGINEERING</v>
      </c>
      <c r="E126">
        <v>42381</v>
      </c>
      <c r="F126">
        <v>1950</v>
      </c>
      <c r="G126" s="1">
        <f>IF(E126&lt;21000,ROUND(E126*0.0325,0),0)</f>
        <v>0</v>
      </c>
      <c r="H126" s="1">
        <f>G126+F126+E126</f>
        <v>44331</v>
      </c>
      <c r="I126" s="1">
        <f>H126/26</f>
        <v>1705.0384615384614</v>
      </c>
      <c r="J126" s="1">
        <f>E126/26/8*2</f>
        <v>407.50961538461536</v>
      </c>
    </row>
    <row r="127">
      <c r="A127">
        <v>900255</v>
      </c>
      <c r="B127" t="str">
        <v>ANAIAPPAN V</v>
      </c>
      <c r="C127" t="str">
        <v>01 Apr 2011</v>
      </c>
      <c r="D127" t="str">
        <v>ENGINEERING</v>
      </c>
      <c r="E127">
        <v>42381</v>
      </c>
      <c r="F127">
        <v>1950</v>
      </c>
      <c r="G127" s="1">
        <f>IF(E127&lt;21000,ROUND(E127*0.0325,0),0)</f>
        <v>0</v>
      </c>
      <c r="H127" s="1">
        <f>G127+F127+E127</f>
        <v>44331</v>
      </c>
      <c r="I127" s="1">
        <f>H127/26</f>
        <v>1705.0384615384614</v>
      </c>
      <c r="J127" s="1">
        <f>E127/26/8*2</f>
        <v>407.50961538461536</v>
      </c>
    </row>
    <row r="128">
      <c r="A128">
        <v>900256</v>
      </c>
      <c r="B128" t="str">
        <v>SAKTHIVEL R</v>
      </c>
      <c r="C128" t="str">
        <v>01 Apr 2011</v>
      </c>
      <c r="D128" t="str">
        <v>ENGINEERING</v>
      </c>
      <c r="E128">
        <v>42381</v>
      </c>
      <c r="F128">
        <v>1950</v>
      </c>
      <c r="G128" s="1">
        <f>IF(E128&lt;21000,ROUND(E128*0.0325,0),0)</f>
        <v>0</v>
      </c>
      <c r="H128" s="1">
        <f>G128+F128+E128</f>
        <v>44331</v>
      </c>
      <c r="I128" s="1">
        <f>H128/26</f>
        <v>1705.0384615384614</v>
      </c>
      <c r="J128" s="1">
        <f>E128/26/8*2</f>
        <v>407.50961538461536</v>
      </c>
    </row>
    <row r="129">
      <c r="A129">
        <v>900257</v>
      </c>
      <c r="B129" t="str">
        <v>KALLANDARAMAR N</v>
      </c>
      <c r="C129" t="str">
        <v>01 Apr 2011</v>
      </c>
      <c r="D129" t="str">
        <v>ENGINEERING</v>
      </c>
      <c r="E129">
        <v>41224</v>
      </c>
      <c r="F129">
        <v>1950</v>
      </c>
      <c r="G129" s="1">
        <f>IF(E129&lt;21000,ROUND(E129*0.0325,0),0)</f>
        <v>0</v>
      </c>
      <c r="H129" s="1">
        <f>G129+F129+E129</f>
        <v>43174</v>
      </c>
      <c r="I129" s="1">
        <f>H129/26</f>
        <v>1660.5384615384614</v>
      </c>
      <c r="J129" s="1">
        <f>E129/26/8*2</f>
        <v>396.38461538461536</v>
      </c>
    </row>
    <row r="130">
      <c r="A130">
        <v>900258</v>
      </c>
      <c r="B130" t="str">
        <v>ESAKKI PANDI G</v>
      </c>
      <c r="C130" t="str">
        <v>01 Apr 2011</v>
      </c>
      <c r="D130" t="str">
        <v>ENGINEERING</v>
      </c>
      <c r="E130">
        <v>41224</v>
      </c>
      <c r="F130">
        <v>1950</v>
      </c>
      <c r="G130" s="1">
        <f>IF(E130&lt;21000,ROUND(E130*0.0325,0),0)</f>
        <v>0</v>
      </c>
      <c r="H130" s="1">
        <f>G130+F130+E130</f>
        <v>43174</v>
      </c>
      <c r="I130" s="1">
        <f>H130/26</f>
        <v>1660.5384615384614</v>
      </c>
      <c r="J130" s="1">
        <f>E130/26/8*2</f>
        <v>396.38461538461536</v>
      </c>
    </row>
    <row r="131">
      <c r="A131">
        <v>900259</v>
      </c>
      <c r="B131" t="str">
        <v>MURUGAIAH PANDIAN G</v>
      </c>
      <c r="C131" t="str">
        <v>01 Apr 2011</v>
      </c>
      <c r="D131" t="str">
        <v>QUALITY ASSURANCE</v>
      </c>
      <c r="E131">
        <v>42381</v>
      </c>
      <c r="F131">
        <v>1950</v>
      </c>
      <c r="G131" s="1">
        <f>IF(E131&lt;21000,ROUND(E131*0.0325,0),0)</f>
        <v>0</v>
      </c>
      <c r="H131" s="1">
        <f>G131+F131+E131</f>
        <v>44331</v>
      </c>
      <c r="I131" s="1">
        <f>H131/26</f>
        <v>1705.0384615384614</v>
      </c>
      <c r="J131" s="1">
        <f>E131/26/8*2</f>
        <v>407.50961538461536</v>
      </c>
    </row>
    <row r="132">
      <c r="A132">
        <v>900260</v>
      </c>
      <c r="B132" t="str">
        <v>RAMESH M</v>
      </c>
      <c r="C132" t="str">
        <v>01 Apr 2011</v>
      </c>
      <c r="D132" t="str">
        <v>QUALITY ASSURANCE</v>
      </c>
      <c r="E132">
        <v>42381</v>
      </c>
      <c r="F132">
        <v>1950</v>
      </c>
      <c r="G132" s="1">
        <f>IF(E132&lt;21000,ROUND(E132*0.0325,0),0)</f>
        <v>0</v>
      </c>
      <c r="H132" s="1">
        <f>G132+F132+E132</f>
        <v>44331</v>
      </c>
      <c r="I132" s="1">
        <f>H132/26</f>
        <v>1705.0384615384614</v>
      </c>
      <c r="J132" s="1">
        <f>E132/26/8*2</f>
        <v>407.50961538461536</v>
      </c>
    </row>
    <row r="133">
      <c r="A133">
        <v>900261</v>
      </c>
      <c r="B133" t="str">
        <v>PARAMASIVAN P</v>
      </c>
      <c r="C133" t="str">
        <v>01 Apr 2011</v>
      </c>
      <c r="D133" t="str">
        <v>QUALITY ASSURANCE</v>
      </c>
      <c r="E133">
        <v>42381</v>
      </c>
      <c r="F133">
        <v>1950</v>
      </c>
      <c r="G133" s="1">
        <f>IF(E133&lt;21000,ROUND(E133*0.0325,0),0)</f>
        <v>0</v>
      </c>
      <c r="H133" s="1">
        <f>G133+F133+E133</f>
        <v>44331</v>
      </c>
      <c r="I133" s="1">
        <f>H133/26</f>
        <v>1705.0384615384614</v>
      </c>
      <c r="J133" s="1">
        <f>E133/26/8*2</f>
        <v>407.50961538461536</v>
      </c>
    </row>
    <row r="134">
      <c r="A134">
        <v>900262</v>
      </c>
      <c r="B134" t="str">
        <v>MEENAKSHI SUNDARAM S</v>
      </c>
      <c r="C134" t="str">
        <v>01 Apr 2011</v>
      </c>
      <c r="D134" t="str">
        <v>QUALITY ASSURANCE</v>
      </c>
      <c r="E134">
        <v>42381</v>
      </c>
      <c r="F134">
        <v>1950</v>
      </c>
      <c r="G134" s="1">
        <f>IF(E134&lt;21000,ROUND(E134*0.0325,0),0)</f>
        <v>0</v>
      </c>
      <c r="H134" s="1">
        <f>G134+F134+E134</f>
        <v>44331</v>
      </c>
      <c r="I134" s="1">
        <f>H134/26</f>
        <v>1705.0384615384614</v>
      </c>
      <c r="J134" s="1">
        <f>E134/26/8*2</f>
        <v>407.50961538461536</v>
      </c>
    </row>
    <row r="135">
      <c r="A135">
        <v>900264</v>
      </c>
      <c r="B135" t="str">
        <v>CHOKKALINGAM P</v>
      </c>
      <c r="C135" t="str">
        <v>01 Apr 2011</v>
      </c>
      <c r="D135" t="str">
        <v>PRODUCTION</v>
      </c>
      <c r="E135">
        <v>42381</v>
      </c>
      <c r="F135">
        <v>1950</v>
      </c>
      <c r="G135" s="1">
        <f>IF(E135&lt;21000,ROUND(E135*0.0325,0),0)</f>
        <v>0</v>
      </c>
      <c r="H135" s="1">
        <f>G135+F135+E135</f>
        <v>44331</v>
      </c>
      <c r="I135" s="1">
        <f>H135/26</f>
        <v>1705.0384615384614</v>
      </c>
      <c r="J135" s="1">
        <f>E135/26/8*2</f>
        <v>407.50961538461536</v>
      </c>
    </row>
    <row r="136">
      <c r="A136">
        <v>900265</v>
      </c>
      <c r="B136" t="str">
        <v>IMMANUEL J</v>
      </c>
      <c r="C136" t="str">
        <v>01 Apr 2011</v>
      </c>
      <c r="D136" t="str">
        <v>ENGINEERING</v>
      </c>
      <c r="E136">
        <v>42381</v>
      </c>
      <c r="F136">
        <v>1950</v>
      </c>
      <c r="G136" s="1">
        <f>IF(E136&lt;21000,ROUND(E136*0.0325,0),0)</f>
        <v>0</v>
      </c>
      <c r="H136" s="1">
        <f>G136+F136+E136</f>
        <v>44331</v>
      </c>
      <c r="I136" s="1">
        <f>H136/26</f>
        <v>1705.0384615384614</v>
      </c>
      <c r="J136" s="1">
        <f>E136/26/8*2</f>
        <v>407.50961538461536</v>
      </c>
    </row>
    <row r="137">
      <c r="A137">
        <v>900266</v>
      </c>
      <c r="B137" t="str">
        <v>RAJAN N</v>
      </c>
      <c r="C137" t="str">
        <v>01 Apr 2011</v>
      </c>
      <c r="D137" t="str">
        <v>ENGINEERING</v>
      </c>
      <c r="E137">
        <v>42381</v>
      </c>
      <c r="F137">
        <v>1950</v>
      </c>
      <c r="G137" s="1">
        <f>IF(E137&lt;21000,ROUND(E137*0.0325,0),0)</f>
        <v>0</v>
      </c>
      <c r="H137" s="1">
        <f>G137+F137+E137</f>
        <v>44331</v>
      </c>
      <c r="I137" s="1">
        <f>H137/26</f>
        <v>1705.0384615384614</v>
      </c>
      <c r="J137" s="1">
        <f>E137/26/8*2</f>
        <v>407.50961538461536</v>
      </c>
    </row>
    <row r="138">
      <c r="A138">
        <v>900267</v>
      </c>
      <c r="B138" t="str">
        <v>P.SAPPANI</v>
      </c>
      <c r="C138" t="str">
        <v>01 Apr 2011</v>
      </c>
      <c r="D138" t="str">
        <v>ADMIN</v>
      </c>
      <c r="E138">
        <v>42381</v>
      </c>
      <c r="F138">
        <v>1950</v>
      </c>
      <c r="G138" s="1">
        <f>IF(E138&lt;21000,ROUND(E138*0.0325,0),0)</f>
        <v>0</v>
      </c>
      <c r="H138" s="1">
        <f>G138+F138+E138</f>
        <v>44331</v>
      </c>
      <c r="I138" s="1">
        <f>H138/26</f>
        <v>1705.0384615384614</v>
      </c>
      <c r="J138" s="1">
        <f>E138/26/8*2</f>
        <v>407.50961538461536</v>
      </c>
    </row>
    <row r="139">
      <c r="A139">
        <v>900268</v>
      </c>
      <c r="B139" t="str">
        <v>P.MURUGAN</v>
      </c>
      <c r="C139" t="str">
        <v>01 Apr 2011</v>
      </c>
      <c r="D139" t="str">
        <v>ADMIN</v>
      </c>
      <c r="E139">
        <v>42381</v>
      </c>
      <c r="F139">
        <v>1950</v>
      </c>
      <c r="G139" s="1">
        <f>IF(E139&lt;21000,ROUND(E139*0.0325,0),0)</f>
        <v>0</v>
      </c>
      <c r="H139" s="1">
        <f>G139+F139+E139</f>
        <v>44331</v>
      </c>
      <c r="I139" s="1">
        <f>H139/26</f>
        <v>1705.0384615384614</v>
      </c>
      <c r="J139" s="1">
        <f>E139/26/8*2</f>
        <v>407.50961538461536</v>
      </c>
    </row>
    <row r="140">
      <c r="A140">
        <v>900312</v>
      </c>
      <c r="B140" t="str">
        <v>SURESH KANNAN M</v>
      </c>
      <c r="C140" t="str">
        <v>01 Apr 2012</v>
      </c>
      <c r="D140" t="str">
        <v>PRODUCTION</v>
      </c>
      <c r="E140">
        <v>40699</v>
      </c>
      <c r="F140">
        <v>1950</v>
      </c>
      <c r="G140" s="1">
        <f>IF(E140&lt;21000,ROUND(E140*0.0325,0),0)</f>
        <v>0</v>
      </c>
      <c r="H140" s="1">
        <f>G140+F140+E140</f>
        <v>42649</v>
      </c>
      <c r="I140" s="1">
        <f>H140/26</f>
        <v>1640.3461538461538</v>
      </c>
      <c r="J140" s="1">
        <f>E140/26/8*2</f>
        <v>391.33653846153845</v>
      </c>
    </row>
    <row r="141">
      <c r="A141">
        <v>900313</v>
      </c>
      <c r="B141" t="str">
        <v>ESAKKI MUTHU M</v>
      </c>
      <c r="C141" t="str">
        <v>01 Apr 2012</v>
      </c>
      <c r="D141" t="str">
        <v>PRODUCTION</v>
      </c>
      <c r="E141">
        <v>40699</v>
      </c>
      <c r="F141">
        <v>1950</v>
      </c>
      <c r="G141" s="1">
        <f>IF(E141&lt;21000,ROUND(E141*0.0325,0),0)</f>
        <v>0</v>
      </c>
      <c r="H141" s="1">
        <f>G141+F141+E141</f>
        <v>42649</v>
      </c>
      <c r="I141" s="1">
        <f>H141/26</f>
        <v>1640.3461538461538</v>
      </c>
      <c r="J141" s="1">
        <f>E141/26/8*2</f>
        <v>391.33653846153845</v>
      </c>
    </row>
    <row r="142">
      <c r="A142">
        <v>900314</v>
      </c>
      <c r="B142" t="str">
        <v>THEKKADIYAN A</v>
      </c>
      <c r="C142" t="str">
        <v>01 Apr 2012</v>
      </c>
      <c r="D142" t="str">
        <v>PRODUCTION</v>
      </c>
      <c r="E142">
        <v>39382</v>
      </c>
      <c r="F142">
        <v>1950</v>
      </c>
      <c r="G142" s="1">
        <f>IF(E142&lt;21000,ROUND(E142*0.0325,0),0)</f>
        <v>0</v>
      </c>
      <c r="H142" s="1">
        <f>G142+F142+E142</f>
        <v>41332</v>
      </c>
      <c r="I142" s="1">
        <f>H142/26</f>
        <v>1589.6923076923076</v>
      </c>
      <c r="J142" s="1">
        <f>E142/26/8*2</f>
        <v>378.6730769230769</v>
      </c>
    </row>
    <row r="143">
      <c r="A143">
        <v>900315</v>
      </c>
      <c r="B143" t="str">
        <v>ANTONY RAJ I</v>
      </c>
      <c r="C143" t="str">
        <v>01 Apr 2012</v>
      </c>
      <c r="D143" t="str">
        <v>PRODUCTION</v>
      </c>
      <c r="E143">
        <v>39382</v>
      </c>
      <c r="F143">
        <v>1950</v>
      </c>
      <c r="G143" s="1">
        <f>IF(E143&lt;21000,ROUND(E143*0.0325,0),0)</f>
        <v>0</v>
      </c>
      <c r="H143" s="1">
        <f>G143+F143+E143</f>
        <v>41332</v>
      </c>
      <c r="I143" s="1">
        <f>H143/26</f>
        <v>1589.6923076923076</v>
      </c>
      <c r="J143" s="1">
        <f>E143/26/8*2</f>
        <v>378.6730769230769</v>
      </c>
    </row>
    <row r="144">
      <c r="A144">
        <v>900316</v>
      </c>
      <c r="B144" t="str">
        <v>ANTONY RAJ T</v>
      </c>
      <c r="C144" t="str">
        <v>01 Apr 2012</v>
      </c>
      <c r="D144" t="str">
        <v>PRODUCTION</v>
      </c>
      <c r="E144">
        <v>40699</v>
      </c>
      <c r="F144">
        <v>1950</v>
      </c>
      <c r="G144" s="1">
        <f>IF(E144&lt;21000,ROUND(E144*0.0325,0),0)</f>
        <v>0</v>
      </c>
      <c r="H144" s="1">
        <f>G144+F144+E144</f>
        <v>42649</v>
      </c>
      <c r="I144" s="1">
        <f>H144/26</f>
        <v>1640.3461538461538</v>
      </c>
      <c r="J144" s="1">
        <f>E144/26/8*2</f>
        <v>391.33653846153845</v>
      </c>
    </row>
    <row r="145">
      <c r="A145">
        <v>900317</v>
      </c>
      <c r="B145" t="str">
        <v>RAJA GOPAL S</v>
      </c>
      <c r="C145" t="str">
        <v>01 Apr 2012</v>
      </c>
      <c r="D145" t="str">
        <v>PRODUCTION</v>
      </c>
      <c r="E145">
        <v>40699</v>
      </c>
      <c r="F145">
        <v>1950</v>
      </c>
      <c r="G145" s="1">
        <f>IF(E145&lt;21000,ROUND(E145*0.0325,0),0)</f>
        <v>0</v>
      </c>
      <c r="H145" s="1">
        <f>G145+F145+E145</f>
        <v>42649</v>
      </c>
      <c r="I145" s="1">
        <f>H145/26</f>
        <v>1640.3461538461538</v>
      </c>
      <c r="J145" s="1">
        <f>E145/26/8*2</f>
        <v>391.33653846153845</v>
      </c>
    </row>
    <row r="146">
      <c r="A146">
        <v>900318</v>
      </c>
      <c r="B146" t="str">
        <v>SENTHIL MURUGAN S</v>
      </c>
      <c r="C146" t="str">
        <v>01 Apr 2012</v>
      </c>
      <c r="D146" t="str">
        <v>PRODUCTION</v>
      </c>
      <c r="E146">
        <v>40699</v>
      </c>
      <c r="F146">
        <v>1950</v>
      </c>
      <c r="G146" s="1">
        <f>IF(E146&lt;21000,ROUND(E146*0.0325,0),0)</f>
        <v>0</v>
      </c>
      <c r="H146" s="1">
        <f>G146+F146+E146</f>
        <v>42649</v>
      </c>
      <c r="I146" s="1">
        <f>H146/26</f>
        <v>1640.3461538461538</v>
      </c>
      <c r="J146" s="1">
        <f>E146/26/8*2</f>
        <v>391.33653846153845</v>
      </c>
    </row>
    <row r="147">
      <c r="A147">
        <v>900319</v>
      </c>
      <c r="B147" t="str">
        <v>RAMESH K</v>
      </c>
      <c r="C147" t="str">
        <v>01 Apr 2012</v>
      </c>
      <c r="D147" t="str">
        <v>PRODUCTION</v>
      </c>
      <c r="E147">
        <v>40699</v>
      </c>
      <c r="F147">
        <v>1950</v>
      </c>
      <c r="G147" s="1">
        <f>IF(E147&lt;21000,ROUND(E147*0.0325,0),0)</f>
        <v>0</v>
      </c>
      <c r="H147" s="1">
        <f>G147+F147+E147</f>
        <v>42649</v>
      </c>
      <c r="I147" s="1">
        <f>H147/26</f>
        <v>1640.3461538461538</v>
      </c>
      <c r="J147" s="1">
        <f>E147/26/8*2</f>
        <v>391.33653846153845</v>
      </c>
    </row>
    <row r="148">
      <c r="A148">
        <v>900320</v>
      </c>
      <c r="B148" t="str">
        <v>ATHI MUTHU P</v>
      </c>
      <c r="C148" t="str">
        <v>01 Apr 2012</v>
      </c>
      <c r="D148" t="str">
        <v>PRODUCTION</v>
      </c>
      <c r="E148">
        <v>39382</v>
      </c>
      <c r="F148">
        <v>1950</v>
      </c>
      <c r="G148" s="1">
        <f>IF(E148&lt;21000,ROUND(E148*0.0325,0),0)</f>
        <v>0</v>
      </c>
      <c r="H148" s="1">
        <f>G148+F148+E148</f>
        <v>41332</v>
      </c>
      <c r="I148" s="1">
        <f>H148/26</f>
        <v>1589.6923076923076</v>
      </c>
      <c r="J148" s="1">
        <f>E148/26/8*2</f>
        <v>378.6730769230769</v>
      </c>
    </row>
    <row r="149">
      <c r="A149">
        <v>900321</v>
      </c>
      <c r="B149" t="str">
        <v>NAMBI RAJAN M</v>
      </c>
      <c r="C149" t="str">
        <v>01 Apr 2012</v>
      </c>
      <c r="D149" t="str">
        <v>PRODUCTION</v>
      </c>
      <c r="E149">
        <v>39382</v>
      </c>
      <c r="F149">
        <v>1950</v>
      </c>
      <c r="G149" s="1">
        <f>IF(E149&lt;21000,ROUND(E149*0.0325,0),0)</f>
        <v>0</v>
      </c>
      <c r="H149" s="1">
        <f>G149+F149+E149</f>
        <v>41332</v>
      </c>
      <c r="I149" s="1">
        <f>H149/26</f>
        <v>1589.6923076923076</v>
      </c>
      <c r="J149" s="1">
        <f>E149/26/8*2</f>
        <v>378.6730769230769</v>
      </c>
    </row>
    <row r="150">
      <c r="A150">
        <v>900322</v>
      </c>
      <c r="B150" t="str">
        <v>VENKATACHALAM S</v>
      </c>
      <c r="C150" t="str">
        <v>01 Apr 2012</v>
      </c>
      <c r="D150" t="str">
        <v>PRODUCTION</v>
      </c>
      <c r="E150">
        <v>39382</v>
      </c>
      <c r="F150">
        <v>1950</v>
      </c>
      <c r="G150" s="1">
        <f>IF(E150&lt;21000,ROUND(E150*0.0325,0),0)</f>
        <v>0</v>
      </c>
      <c r="H150" s="1">
        <f>G150+F150+E150</f>
        <v>41332</v>
      </c>
      <c r="I150" s="1">
        <f>H150/26</f>
        <v>1589.6923076923076</v>
      </c>
      <c r="J150" s="1">
        <f>E150/26/8*2</f>
        <v>378.6730769230769</v>
      </c>
    </row>
    <row r="151">
      <c r="A151">
        <v>900323</v>
      </c>
      <c r="B151" t="str">
        <v>MANI KANDAN S</v>
      </c>
      <c r="C151" t="str">
        <v>01 Apr 2012</v>
      </c>
      <c r="D151" t="str">
        <v>PRODUCTION</v>
      </c>
      <c r="E151">
        <v>39382</v>
      </c>
      <c r="F151">
        <v>1950</v>
      </c>
      <c r="G151" s="1">
        <f>IF(E151&lt;21000,ROUND(E151*0.0325,0),0)</f>
        <v>0</v>
      </c>
      <c r="H151" s="1">
        <f>G151+F151+E151</f>
        <v>41332</v>
      </c>
      <c r="I151" s="1">
        <f>H151/26</f>
        <v>1589.6923076923076</v>
      </c>
      <c r="J151" s="1">
        <f>E151/26/8*2</f>
        <v>378.6730769230769</v>
      </c>
    </row>
    <row r="152">
      <c r="A152">
        <v>900324</v>
      </c>
      <c r="B152" t="str">
        <v>MAYA DURAI S</v>
      </c>
      <c r="C152" t="str">
        <v>01 Apr 2012</v>
      </c>
      <c r="D152" t="str">
        <v>PRODUCTION</v>
      </c>
      <c r="E152">
        <v>39382</v>
      </c>
      <c r="F152">
        <v>1950</v>
      </c>
      <c r="G152" s="1">
        <f>IF(E152&lt;21000,ROUND(E152*0.0325,0),0)</f>
        <v>0</v>
      </c>
      <c r="H152" s="1">
        <f>G152+F152+E152</f>
        <v>41332</v>
      </c>
      <c r="I152" s="1">
        <f>H152/26</f>
        <v>1589.6923076923076</v>
      </c>
      <c r="J152" s="1">
        <f>E152/26/8*2</f>
        <v>378.6730769230769</v>
      </c>
    </row>
    <row r="153">
      <c r="A153">
        <v>900325</v>
      </c>
      <c r="B153" t="str">
        <v>THANGAMARIMUTHU M</v>
      </c>
      <c r="C153" t="str">
        <v>01 Apr 2012</v>
      </c>
      <c r="D153" t="str">
        <v>PRODUCTION</v>
      </c>
      <c r="E153">
        <v>39382</v>
      </c>
      <c r="F153">
        <v>1950</v>
      </c>
      <c r="G153" s="1">
        <f>IF(E153&lt;21000,ROUND(E153*0.0325,0),0)</f>
        <v>0</v>
      </c>
      <c r="H153" s="1">
        <f>G153+F153+E153</f>
        <v>41332</v>
      </c>
      <c r="I153" s="1">
        <f>H153/26</f>
        <v>1589.6923076923076</v>
      </c>
      <c r="J153" s="1">
        <f>E153/26/8*2</f>
        <v>378.6730769230769</v>
      </c>
    </row>
    <row r="154">
      <c r="A154">
        <v>900326</v>
      </c>
      <c r="B154" t="str">
        <v>BOOPATHY D</v>
      </c>
      <c r="C154" t="str">
        <v>01 Apr 2012</v>
      </c>
      <c r="D154" t="str">
        <v>PRODUCTION</v>
      </c>
      <c r="E154">
        <v>39382</v>
      </c>
      <c r="F154">
        <v>1950</v>
      </c>
      <c r="G154" s="1">
        <f>IF(E154&lt;21000,ROUND(E154*0.0325,0),0)</f>
        <v>0</v>
      </c>
      <c r="H154" s="1">
        <f>G154+F154+E154</f>
        <v>41332</v>
      </c>
      <c r="I154" s="1">
        <f>H154/26</f>
        <v>1589.6923076923076</v>
      </c>
      <c r="J154" s="1">
        <f>E154/26/8*2</f>
        <v>378.6730769230769</v>
      </c>
    </row>
    <row r="155">
      <c r="A155">
        <v>900327</v>
      </c>
      <c r="B155" t="str">
        <v>ARUMUGAKANI A</v>
      </c>
      <c r="C155" t="str">
        <v>01 Apr 2012</v>
      </c>
      <c r="D155" t="str">
        <v>PRODUCTION</v>
      </c>
      <c r="E155">
        <v>39382</v>
      </c>
      <c r="F155">
        <v>1950</v>
      </c>
      <c r="G155" s="1">
        <f>IF(E155&lt;21000,ROUND(E155*0.0325,0),0)</f>
        <v>0</v>
      </c>
      <c r="H155" s="1">
        <f>G155+F155+E155</f>
        <v>41332</v>
      </c>
      <c r="I155" s="1">
        <f>H155/26</f>
        <v>1589.6923076923076</v>
      </c>
      <c r="J155" s="1">
        <f>E155/26/8*2</f>
        <v>378.6730769230769</v>
      </c>
    </row>
    <row r="156">
      <c r="A156">
        <v>900328</v>
      </c>
      <c r="B156" t="str">
        <v>MANOKAR M</v>
      </c>
      <c r="C156" t="str">
        <v>01 Apr 2012</v>
      </c>
      <c r="D156" t="str">
        <v>PRODUCTION</v>
      </c>
      <c r="E156">
        <v>39382</v>
      </c>
      <c r="F156">
        <v>1950</v>
      </c>
      <c r="G156" s="1">
        <f>IF(E156&lt;21000,ROUND(E156*0.0325,0),0)</f>
        <v>0</v>
      </c>
      <c r="H156" s="1">
        <f>G156+F156+E156</f>
        <v>41332</v>
      </c>
      <c r="I156" s="1">
        <f>H156/26</f>
        <v>1589.6923076923076</v>
      </c>
      <c r="J156" s="1">
        <f>E156/26/8*2</f>
        <v>378.6730769230769</v>
      </c>
    </row>
    <row r="157">
      <c r="A157">
        <v>900329</v>
      </c>
      <c r="B157" t="str">
        <v>MARIMUTHU K</v>
      </c>
      <c r="C157" t="str">
        <v>01 Apr 2012</v>
      </c>
      <c r="D157" t="str">
        <v>PRODUCTION</v>
      </c>
      <c r="E157">
        <v>39382</v>
      </c>
      <c r="F157">
        <v>1950</v>
      </c>
      <c r="G157" s="1">
        <f>IF(E157&lt;21000,ROUND(E157*0.0325,0),0)</f>
        <v>0</v>
      </c>
      <c r="H157" s="1">
        <f>G157+F157+E157</f>
        <v>41332</v>
      </c>
      <c r="I157" s="1">
        <f>H157/26</f>
        <v>1589.6923076923076</v>
      </c>
      <c r="J157" s="1">
        <f>E157/26/8*2</f>
        <v>378.6730769230769</v>
      </c>
    </row>
    <row r="158">
      <c r="A158">
        <v>900330</v>
      </c>
      <c r="B158" t="str">
        <v>SHEIK JALANI S</v>
      </c>
      <c r="C158" t="str">
        <v>01 Apr 2012</v>
      </c>
      <c r="D158" t="str">
        <v>PRODUCTION</v>
      </c>
      <c r="E158">
        <v>39382</v>
      </c>
      <c r="F158">
        <v>1950</v>
      </c>
      <c r="G158" s="1">
        <f>IF(E158&lt;21000,ROUND(E158*0.0325,0),0)</f>
        <v>0</v>
      </c>
      <c r="H158" s="1">
        <f>G158+F158+E158</f>
        <v>41332</v>
      </c>
      <c r="I158" s="1">
        <f>H158/26</f>
        <v>1589.6923076923076</v>
      </c>
      <c r="J158" s="1">
        <f>E158/26/8*2</f>
        <v>378.6730769230769</v>
      </c>
    </row>
    <row r="159">
      <c r="A159">
        <v>900331</v>
      </c>
      <c r="B159" t="str">
        <v>NAGARAJAN K</v>
      </c>
      <c r="C159" t="str">
        <v>01 Apr 2012</v>
      </c>
      <c r="D159" t="str">
        <v>PRODUCTION</v>
      </c>
      <c r="E159">
        <v>39382</v>
      </c>
      <c r="F159">
        <v>1950</v>
      </c>
      <c r="G159" s="1">
        <f>IF(E159&lt;21000,ROUND(E159*0.0325,0),0)</f>
        <v>0</v>
      </c>
      <c r="H159" s="1">
        <f>G159+F159+E159</f>
        <v>41332</v>
      </c>
      <c r="I159" s="1">
        <f>H159/26</f>
        <v>1589.6923076923076</v>
      </c>
      <c r="J159" s="1">
        <f>E159/26/8*2</f>
        <v>378.6730769230769</v>
      </c>
    </row>
    <row r="160">
      <c r="A160">
        <v>900332</v>
      </c>
      <c r="B160" t="str">
        <v>SATHISH KUMAR S</v>
      </c>
      <c r="C160" t="str">
        <v>01 Apr 2012</v>
      </c>
      <c r="D160" t="str">
        <v>PRODUCTION</v>
      </c>
      <c r="E160">
        <v>39382</v>
      </c>
      <c r="F160">
        <v>1950</v>
      </c>
      <c r="G160" s="1">
        <f>IF(E160&lt;21000,ROUND(E160*0.0325,0),0)</f>
        <v>0</v>
      </c>
      <c r="H160" s="1">
        <f>G160+F160+E160</f>
        <v>41332</v>
      </c>
      <c r="I160" s="1">
        <f>H160/26</f>
        <v>1589.6923076923076</v>
      </c>
      <c r="J160" s="1">
        <f>E160/26/8*2</f>
        <v>378.6730769230769</v>
      </c>
    </row>
    <row r="161">
      <c r="A161">
        <v>900333</v>
      </c>
      <c r="B161" t="str">
        <v>SELVAN S</v>
      </c>
      <c r="C161" t="str">
        <v>01 Apr 2012</v>
      </c>
      <c r="D161" t="str">
        <v>PRODUCTION</v>
      </c>
      <c r="E161">
        <v>39382</v>
      </c>
      <c r="F161">
        <v>1950</v>
      </c>
      <c r="G161" s="1">
        <f>IF(E161&lt;21000,ROUND(E161*0.0325,0),0)</f>
        <v>0</v>
      </c>
      <c r="H161" s="1">
        <f>G161+F161+E161</f>
        <v>41332</v>
      </c>
      <c r="I161" s="1">
        <f>H161/26</f>
        <v>1589.6923076923076</v>
      </c>
      <c r="J161" s="1">
        <f>E161/26/8*2</f>
        <v>378.6730769230769</v>
      </c>
    </row>
    <row r="162">
      <c r="A162">
        <v>900334</v>
      </c>
      <c r="B162" t="str">
        <v>RAJKUMAR R</v>
      </c>
      <c r="C162" t="str">
        <v>01 Apr 2012</v>
      </c>
      <c r="D162" t="str">
        <v>PRODUCTION</v>
      </c>
      <c r="E162">
        <v>40699</v>
      </c>
      <c r="F162">
        <v>1950</v>
      </c>
      <c r="G162" s="1">
        <f>IF(E162&lt;21000,ROUND(E162*0.0325,0),0)</f>
        <v>0</v>
      </c>
      <c r="H162" s="1">
        <f>G162+F162+E162</f>
        <v>42649</v>
      </c>
      <c r="I162" s="1">
        <f>H162/26</f>
        <v>1640.3461538461538</v>
      </c>
      <c r="J162" s="1">
        <f>E162/26/8*2</f>
        <v>391.33653846153845</v>
      </c>
    </row>
    <row r="163">
      <c r="A163">
        <v>900335</v>
      </c>
      <c r="B163" t="str">
        <v>SIVA S</v>
      </c>
      <c r="C163" t="str">
        <v>01 Apr 2012</v>
      </c>
      <c r="D163" t="str">
        <v>PRODUCTION</v>
      </c>
      <c r="E163">
        <v>39382</v>
      </c>
      <c r="F163">
        <v>1950</v>
      </c>
      <c r="G163" s="1">
        <f>IF(E163&lt;21000,ROUND(E163*0.0325,0),0)</f>
        <v>0</v>
      </c>
      <c r="H163" s="1">
        <f>G163+F163+E163</f>
        <v>41332</v>
      </c>
      <c r="I163" s="1">
        <f>H163/26</f>
        <v>1589.6923076923076</v>
      </c>
      <c r="J163" s="1">
        <f>E163/26/8*2</f>
        <v>378.6730769230769</v>
      </c>
    </row>
    <row r="164">
      <c r="A164">
        <v>900336</v>
      </c>
      <c r="B164" t="str">
        <v>VELLA DURAI M</v>
      </c>
      <c r="C164" t="str">
        <v>01 Apr 2012</v>
      </c>
      <c r="D164" t="str">
        <v>PRODUCTION</v>
      </c>
      <c r="E164">
        <v>39382</v>
      </c>
      <c r="F164">
        <v>1950</v>
      </c>
      <c r="G164" s="1">
        <f>IF(E164&lt;21000,ROUND(E164*0.0325,0),0)</f>
        <v>0</v>
      </c>
      <c r="H164" s="1">
        <f>G164+F164+E164</f>
        <v>41332</v>
      </c>
      <c r="I164" s="1">
        <f>H164/26</f>
        <v>1589.6923076923076</v>
      </c>
      <c r="J164" s="1">
        <f>E164/26/8*2</f>
        <v>378.6730769230769</v>
      </c>
    </row>
    <row r="165">
      <c r="A165">
        <v>900337</v>
      </c>
      <c r="B165" t="str">
        <v>RAJESH KUMAR V</v>
      </c>
      <c r="C165" t="str">
        <v>01 Apr 2012</v>
      </c>
      <c r="D165" t="str">
        <v>PRODUCTION</v>
      </c>
      <c r="E165">
        <v>40699</v>
      </c>
      <c r="F165">
        <v>1950</v>
      </c>
      <c r="G165" s="1">
        <f>IF(E165&lt;21000,ROUND(E165*0.0325,0),0)</f>
        <v>0</v>
      </c>
      <c r="H165" s="1">
        <f>G165+F165+E165</f>
        <v>42649</v>
      </c>
      <c r="I165" s="1">
        <f>H165/26</f>
        <v>1640.3461538461538</v>
      </c>
      <c r="J165" s="1">
        <f>E165/26/8*2</f>
        <v>391.33653846153845</v>
      </c>
    </row>
    <row r="166">
      <c r="A166">
        <v>900338</v>
      </c>
      <c r="B166" t="str">
        <v>MATHANA GOPAL V</v>
      </c>
      <c r="C166" t="str">
        <v>01 Apr 2012</v>
      </c>
      <c r="D166" t="str">
        <v>QUALITY ASSURANCE</v>
      </c>
      <c r="E166">
        <v>39382</v>
      </c>
      <c r="F166">
        <v>1950</v>
      </c>
      <c r="G166" s="1">
        <f>IF(E166&lt;21000,ROUND(E166*0.0325,0),0)</f>
        <v>0</v>
      </c>
      <c r="H166" s="1">
        <f>G166+F166+E166</f>
        <v>41332</v>
      </c>
      <c r="I166" s="1">
        <f>H166/26</f>
        <v>1589.6923076923076</v>
      </c>
      <c r="J166" s="1">
        <f>E166/26/8*2</f>
        <v>378.6730769230769</v>
      </c>
    </row>
    <row r="167">
      <c r="A167">
        <v>900339</v>
      </c>
      <c r="B167" t="str">
        <v>SENTHIL KUMAR N M</v>
      </c>
      <c r="C167" t="str">
        <v>01 Apr 2012</v>
      </c>
      <c r="D167" t="str">
        <v>QUALITY ASSURANCE</v>
      </c>
      <c r="E167">
        <v>39382</v>
      </c>
      <c r="F167">
        <v>1950</v>
      </c>
      <c r="G167" s="1">
        <f>IF(E167&lt;21000,ROUND(E167*0.0325,0),0)</f>
        <v>0</v>
      </c>
      <c r="H167" s="1">
        <f>G167+F167+E167</f>
        <v>41332</v>
      </c>
      <c r="I167" s="1">
        <f>H167/26</f>
        <v>1589.6923076923076</v>
      </c>
      <c r="J167" s="1">
        <f>E167/26/8*2</f>
        <v>378.6730769230769</v>
      </c>
    </row>
    <row r="168">
      <c r="A168">
        <v>900340</v>
      </c>
      <c r="B168" t="str">
        <v>MARIMUTHU G</v>
      </c>
      <c r="C168" t="str">
        <v>01 Apr 2012</v>
      </c>
      <c r="D168" t="str">
        <v>QUALITY ASSURANCE</v>
      </c>
      <c r="E168">
        <v>39382</v>
      </c>
      <c r="F168">
        <v>1950</v>
      </c>
      <c r="G168" s="1">
        <f>IF(E168&lt;21000,ROUND(E168*0.0325,0),0)</f>
        <v>0</v>
      </c>
      <c r="H168" s="1">
        <f>G168+F168+E168</f>
        <v>41332</v>
      </c>
      <c r="I168" s="1">
        <f>H168/26</f>
        <v>1589.6923076923076</v>
      </c>
      <c r="J168" s="1">
        <f>E168/26/8*2</f>
        <v>378.6730769230769</v>
      </c>
    </row>
    <row r="169">
      <c r="A169">
        <v>900341</v>
      </c>
      <c r="B169" t="str">
        <v>ANTHONY E</v>
      </c>
      <c r="C169" t="str">
        <v>01 Apr 2012</v>
      </c>
      <c r="D169" t="str">
        <v>QUALITY ASSURANCE</v>
      </c>
      <c r="E169">
        <v>39382</v>
      </c>
      <c r="F169">
        <v>1950</v>
      </c>
      <c r="G169" s="1">
        <f>IF(E169&lt;21000,ROUND(E169*0.0325,0),0)</f>
        <v>0</v>
      </c>
      <c r="H169" s="1">
        <f>G169+F169+E169</f>
        <v>41332</v>
      </c>
      <c r="I169" s="1">
        <f>H169/26</f>
        <v>1589.6923076923076</v>
      </c>
      <c r="J169" s="1">
        <f>E169/26/8*2</f>
        <v>378.6730769230769</v>
      </c>
    </row>
    <row r="170">
      <c r="A170">
        <v>900342</v>
      </c>
      <c r="B170" t="str">
        <v>NATARAJAN T</v>
      </c>
      <c r="C170" t="str">
        <v>01 Apr 2012</v>
      </c>
      <c r="D170" t="str">
        <v>QUALITY ASSURANCE</v>
      </c>
      <c r="E170">
        <v>39382</v>
      </c>
      <c r="F170">
        <v>1950</v>
      </c>
      <c r="G170" s="1">
        <f>IF(E170&lt;21000,ROUND(E170*0.0325,0),0)</f>
        <v>0</v>
      </c>
      <c r="H170" s="1">
        <f>G170+F170+E170</f>
        <v>41332</v>
      </c>
      <c r="I170" s="1">
        <f>H170/26</f>
        <v>1589.6923076923076</v>
      </c>
      <c r="J170" s="1">
        <f>E170/26/8*2</f>
        <v>378.6730769230769</v>
      </c>
    </row>
    <row r="171">
      <c r="A171">
        <v>900343</v>
      </c>
      <c r="B171" t="str">
        <v>KUTTY RAJA U</v>
      </c>
      <c r="C171" t="str">
        <v>01 Apr 2012</v>
      </c>
      <c r="D171" t="str">
        <v>QUALITY ASSURANCE</v>
      </c>
      <c r="E171">
        <v>39382</v>
      </c>
      <c r="F171">
        <v>1950</v>
      </c>
      <c r="G171" s="1">
        <f>IF(E171&lt;21000,ROUND(E171*0.0325,0),0)</f>
        <v>0</v>
      </c>
      <c r="H171" s="1">
        <f>G171+F171+E171</f>
        <v>41332</v>
      </c>
      <c r="I171" s="1">
        <f>H171/26</f>
        <v>1589.6923076923076</v>
      </c>
      <c r="J171" s="1">
        <f>E171/26/8*2</f>
        <v>378.6730769230769</v>
      </c>
    </row>
    <row r="172">
      <c r="A172">
        <v>900344</v>
      </c>
      <c r="B172" t="str">
        <v>SAMUTHIRAVEL P</v>
      </c>
      <c r="C172" t="str">
        <v>01 Apr 2012</v>
      </c>
      <c r="D172" t="str">
        <v>PRODUCTION</v>
      </c>
      <c r="E172">
        <v>40699</v>
      </c>
      <c r="F172">
        <v>1950</v>
      </c>
      <c r="G172" s="1">
        <f>IF(E172&lt;21000,ROUND(E172*0.0325,0),0)</f>
        <v>0</v>
      </c>
      <c r="H172" s="1">
        <f>G172+F172+E172</f>
        <v>42649</v>
      </c>
      <c r="I172" s="1">
        <f>H172/26</f>
        <v>1640.3461538461538</v>
      </c>
      <c r="J172" s="1">
        <f>E172/26/8*2</f>
        <v>391.33653846153845</v>
      </c>
    </row>
    <row r="173">
      <c r="A173">
        <v>900345</v>
      </c>
      <c r="B173" t="str">
        <v>ANTONY AMAL J</v>
      </c>
      <c r="C173" t="str">
        <v>01 Apr 2012</v>
      </c>
      <c r="D173" t="str">
        <v>PRODUCTION</v>
      </c>
      <c r="E173">
        <v>40699</v>
      </c>
      <c r="F173">
        <v>1950</v>
      </c>
      <c r="G173" s="1">
        <f>IF(E173&lt;21000,ROUND(E173*0.0325,0),0)</f>
        <v>0</v>
      </c>
      <c r="H173" s="1">
        <f>G173+F173+E173</f>
        <v>42649</v>
      </c>
      <c r="I173" s="1">
        <f>H173/26</f>
        <v>1640.3461538461538</v>
      </c>
      <c r="J173" s="1">
        <f>E173/26/8*2</f>
        <v>391.33653846153845</v>
      </c>
    </row>
    <row r="174">
      <c r="A174">
        <v>900346</v>
      </c>
      <c r="B174" t="str">
        <v>RAMAR T</v>
      </c>
      <c r="C174" t="str">
        <v>01 Apr 2012</v>
      </c>
      <c r="D174" t="str">
        <v>PRODUCTION</v>
      </c>
      <c r="E174">
        <v>40699</v>
      </c>
      <c r="F174">
        <v>1950</v>
      </c>
      <c r="G174" s="1">
        <f>IF(E174&lt;21000,ROUND(E174*0.0325,0),0)</f>
        <v>0</v>
      </c>
      <c r="H174" s="1">
        <f>G174+F174+E174</f>
        <v>42649</v>
      </c>
      <c r="I174" s="1">
        <f>H174/26</f>
        <v>1640.3461538461538</v>
      </c>
      <c r="J174" s="1">
        <f>E174/26/8*2</f>
        <v>391.33653846153845</v>
      </c>
    </row>
    <row r="175">
      <c r="A175">
        <v>900347</v>
      </c>
      <c r="B175" t="str">
        <v>MARI SUBASH L</v>
      </c>
      <c r="C175" t="str">
        <v>01 Apr 2012</v>
      </c>
      <c r="D175" t="str">
        <v>PRODUCTION</v>
      </c>
      <c r="E175">
        <v>40699</v>
      </c>
      <c r="F175">
        <v>1950</v>
      </c>
      <c r="G175" s="1">
        <f>IF(E175&lt;21000,ROUND(E175*0.0325,0),0)</f>
        <v>0</v>
      </c>
      <c r="H175" s="1">
        <f>G175+F175+E175</f>
        <v>42649</v>
      </c>
      <c r="I175" s="1">
        <f>H175/26</f>
        <v>1640.3461538461538</v>
      </c>
      <c r="J175" s="1">
        <f>E175/26/8*2</f>
        <v>391.33653846153845</v>
      </c>
    </row>
    <row r="176">
      <c r="A176">
        <v>900348</v>
      </c>
      <c r="B176" t="str">
        <v>RAJA MANI P</v>
      </c>
      <c r="C176" t="str">
        <v>01 Apr 2012</v>
      </c>
      <c r="D176" t="str">
        <v>PRODUCTION</v>
      </c>
      <c r="E176">
        <v>40699</v>
      </c>
      <c r="F176">
        <v>1950</v>
      </c>
      <c r="G176" s="1">
        <f>IF(E176&lt;21000,ROUND(E176*0.0325,0),0)</f>
        <v>0</v>
      </c>
      <c r="H176" s="1">
        <f>G176+F176+E176</f>
        <v>42649</v>
      </c>
      <c r="I176" s="1">
        <f>H176/26</f>
        <v>1640.3461538461538</v>
      </c>
      <c r="J176" s="1">
        <f>E176/26/8*2</f>
        <v>391.33653846153845</v>
      </c>
    </row>
    <row r="177">
      <c r="A177">
        <v>900349</v>
      </c>
      <c r="B177" t="str">
        <v>MARI R</v>
      </c>
      <c r="C177" t="str">
        <v>01 Apr 2012</v>
      </c>
      <c r="D177" t="str">
        <v>PRODUCTION</v>
      </c>
      <c r="E177">
        <v>40699</v>
      </c>
      <c r="F177">
        <v>1950</v>
      </c>
      <c r="G177" s="1">
        <f>IF(E177&lt;21000,ROUND(E177*0.0325,0),0)</f>
        <v>0</v>
      </c>
      <c r="H177" s="1">
        <f>G177+F177+E177</f>
        <v>42649</v>
      </c>
      <c r="I177" s="1">
        <f>H177/26</f>
        <v>1640.3461538461538</v>
      </c>
      <c r="J177" s="1">
        <f>E177/26/8*2</f>
        <v>391.33653846153845</v>
      </c>
    </row>
    <row r="178">
      <c r="A178">
        <v>900350</v>
      </c>
      <c r="B178" t="str">
        <v>AROCKIA ALBERT A</v>
      </c>
      <c r="C178" t="str">
        <v>01 Apr 2012</v>
      </c>
      <c r="D178" t="str">
        <v>PRODUCTION</v>
      </c>
      <c r="E178">
        <v>40699</v>
      </c>
      <c r="F178">
        <v>1950</v>
      </c>
      <c r="G178" s="1">
        <f>IF(E178&lt;21000,ROUND(E178*0.0325,0),0)</f>
        <v>0</v>
      </c>
      <c r="H178" s="1">
        <f>G178+F178+E178</f>
        <v>42649</v>
      </c>
      <c r="I178" s="1">
        <f>H178/26</f>
        <v>1640.3461538461538</v>
      </c>
      <c r="J178" s="1">
        <f>E178/26/8*2</f>
        <v>391.33653846153845</v>
      </c>
    </row>
    <row r="179">
      <c r="A179">
        <v>900351</v>
      </c>
      <c r="B179" t="str">
        <v>SARAVANAN G</v>
      </c>
      <c r="C179" t="str">
        <v>01 Apr 2012</v>
      </c>
      <c r="D179" t="str">
        <v>PRODUCTION</v>
      </c>
      <c r="E179">
        <v>40699</v>
      </c>
      <c r="F179">
        <v>1950</v>
      </c>
      <c r="G179" s="1">
        <f>IF(E179&lt;21000,ROUND(E179*0.0325,0),0)</f>
        <v>0</v>
      </c>
      <c r="H179" s="1">
        <f>G179+F179+E179</f>
        <v>42649</v>
      </c>
      <c r="I179" s="1">
        <f>H179/26</f>
        <v>1640.3461538461538</v>
      </c>
      <c r="J179" s="1">
        <f>E179/26/8*2</f>
        <v>391.33653846153845</v>
      </c>
    </row>
    <row r="180">
      <c r="A180">
        <v>900352</v>
      </c>
      <c r="B180" t="str">
        <v>MAHESH RAJA C</v>
      </c>
      <c r="C180" t="str">
        <v>01 Apr 2012</v>
      </c>
      <c r="D180" t="str">
        <v>PRODUCTION</v>
      </c>
      <c r="E180">
        <v>40699</v>
      </c>
      <c r="F180">
        <v>1950</v>
      </c>
      <c r="G180" s="1">
        <f>IF(E180&lt;21000,ROUND(E180*0.0325,0),0)</f>
        <v>0</v>
      </c>
      <c r="H180" s="1">
        <f>G180+F180+E180</f>
        <v>42649</v>
      </c>
      <c r="I180" s="1">
        <f>H180/26</f>
        <v>1640.3461538461538</v>
      </c>
      <c r="J180" s="1">
        <f>E180/26/8*2</f>
        <v>391.33653846153845</v>
      </c>
    </row>
    <row r="181">
      <c r="A181">
        <v>900353</v>
      </c>
      <c r="B181" t="str">
        <v>PAULPANDI S</v>
      </c>
      <c r="C181" t="str">
        <v>01 Apr 2012</v>
      </c>
      <c r="D181" t="str">
        <v>PRODUCTION</v>
      </c>
      <c r="E181">
        <v>40699</v>
      </c>
      <c r="F181">
        <v>1950</v>
      </c>
      <c r="G181" s="1">
        <f>IF(E181&lt;21000,ROUND(E181*0.0325,0),0)</f>
        <v>0</v>
      </c>
      <c r="H181" s="1">
        <f>G181+F181+E181</f>
        <v>42649</v>
      </c>
      <c r="I181" s="1">
        <f>H181/26</f>
        <v>1640.3461538461538</v>
      </c>
      <c r="J181" s="1">
        <f>E181/26/8*2</f>
        <v>391.33653846153845</v>
      </c>
    </row>
    <row r="182">
      <c r="A182">
        <v>900354</v>
      </c>
      <c r="B182" t="str">
        <v>ARUMUGAM V</v>
      </c>
      <c r="C182" t="str">
        <v>01 Apr 2012</v>
      </c>
      <c r="D182" t="str">
        <v>PRODUCTION</v>
      </c>
      <c r="E182">
        <v>39382</v>
      </c>
      <c r="F182">
        <v>1950</v>
      </c>
      <c r="G182" s="1">
        <f>IF(E182&lt;21000,ROUND(E182*0.0325,0),0)</f>
        <v>0</v>
      </c>
      <c r="H182" s="1">
        <f>G182+F182+E182</f>
        <v>41332</v>
      </c>
      <c r="I182" s="1">
        <f>H182/26</f>
        <v>1589.6923076923076</v>
      </c>
      <c r="J182" s="1">
        <f>E182/26/8*2</f>
        <v>378.6730769230769</v>
      </c>
    </row>
    <row r="183">
      <c r="A183">
        <v>900355</v>
      </c>
      <c r="B183" t="str">
        <v>SENTHIL MURUGAN L</v>
      </c>
      <c r="C183" t="str">
        <v>01 Apr 2012</v>
      </c>
      <c r="D183" t="str">
        <v>PRODUCTION</v>
      </c>
      <c r="E183">
        <v>40699</v>
      </c>
      <c r="F183">
        <v>1950</v>
      </c>
      <c r="G183" s="1">
        <f>IF(E183&lt;21000,ROUND(E183*0.0325,0),0)</f>
        <v>0</v>
      </c>
      <c r="H183" s="1">
        <f>G183+F183+E183</f>
        <v>42649</v>
      </c>
      <c r="I183" s="1">
        <f>H183/26</f>
        <v>1640.3461538461538</v>
      </c>
      <c r="J183" s="1">
        <f>E183/26/8*2</f>
        <v>391.33653846153845</v>
      </c>
    </row>
    <row r="184">
      <c r="A184">
        <v>900356</v>
      </c>
      <c r="B184" t="str">
        <v>SINGA RAJ S</v>
      </c>
      <c r="C184" t="str">
        <v>01 Apr 2012</v>
      </c>
      <c r="D184" t="str">
        <v>PRODUCTION</v>
      </c>
      <c r="E184">
        <v>40699</v>
      </c>
      <c r="F184">
        <v>1950</v>
      </c>
      <c r="G184" s="1">
        <f>IF(E184&lt;21000,ROUND(E184*0.0325,0),0)</f>
        <v>0</v>
      </c>
      <c r="H184" s="1">
        <f>G184+F184+E184</f>
        <v>42649</v>
      </c>
      <c r="I184" s="1">
        <f>H184/26</f>
        <v>1640.3461538461538</v>
      </c>
      <c r="J184" s="1">
        <f>E184/26/8*2</f>
        <v>391.33653846153845</v>
      </c>
    </row>
    <row r="185">
      <c r="A185">
        <v>900357</v>
      </c>
      <c r="B185" t="str">
        <v>JEBA SELVA KUMAR K</v>
      </c>
      <c r="C185" t="str">
        <v>01 Apr 2012</v>
      </c>
      <c r="D185" t="str">
        <v>PRODUCTION</v>
      </c>
      <c r="E185">
        <v>40699</v>
      </c>
      <c r="F185">
        <v>1950</v>
      </c>
      <c r="G185" s="1">
        <f>IF(E185&lt;21000,ROUND(E185*0.0325,0),0)</f>
        <v>0</v>
      </c>
      <c r="H185" s="1">
        <f>G185+F185+E185</f>
        <v>42649</v>
      </c>
      <c r="I185" s="1">
        <f>H185/26</f>
        <v>1640.3461538461538</v>
      </c>
      <c r="J185" s="1">
        <f>E185/26/8*2</f>
        <v>391.33653846153845</v>
      </c>
    </row>
    <row r="186">
      <c r="A186">
        <v>900358</v>
      </c>
      <c r="B186" t="str">
        <v>SENDHUR PANDI A</v>
      </c>
      <c r="C186" t="str">
        <v>01 Apr 2012</v>
      </c>
      <c r="D186" t="str">
        <v>PRODUCTION</v>
      </c>
      <c r="E186">
        <v>39382</v>
      </c>
      <c r="F186">
        <v>1950</v>
      </c>
      <c r="G186" s="1">
        <f>IF(E186&lt;21000,ROUND(E186*0.0325,0),0)</f>
        <v>0</v>
      </c>
      <c r="H186" s="1">
        <f>G186+F186+E186</f>
        <v>41332</v>
      </c>
      <c r="I186" s="1">
        <f>H186/26</f>
        <v>1589.6923076923076</v>
      </c>
      <c r="J186" s="1">
        <f>E186/26/8*2</f>
        <v>378.6730769230769</v>
      </c>
    </row>
    <row r="187">
      <c r="A187">
        <v>900359</v>
      </c>
      <c r="B187" t="str">
        <v>NATARAJAN M</v>
      </c>
      <c r="C187" t="str">
        <v>01 Apr 2012</v>
      </c>
      <c r="D187" t="str">
        <v>PRODUCTION</v>
      </c>
      <c r="E187">
        <v>40699</v>
      </c>
      <c r="F187">
        <v>1950</v>
      </c>
      <c r="G187" s="1">
        <f>IF(E187&lt;21000,ROUND(E187*0.0325,0),0)</f>
        <v>0</v>
      </c>
      <c r="H187" s="1">
        <f>G187+F187+E187</f>
        <v>42649</v>
      </c>
      <c r="I187" s="1">
        <f>H187/26</f>
        <v>1640.3461538461538</v>
      </c>
      <c r="J187" s="1">
        <f>E187/26/8*2</f>
        <v>391.33653846153845</v>
      </c>
    </row>
    <row r="188">
      <c r="A188">
        <v>900360</v>
      </c>
      <c r="B188" t="str">
        <v>RAJ K</v>
      </c>
      <c r="C188" t="str">
        <v>01 Apr 2012</v>
      </c>
      <c r="D188" t="str">
        <v>PRODUCTION</v>
      </c>
      <c r="E188">
        <v>40699</v>
      </c>
      <c r="F188">
        <v>1950</v>
      </c>
      <c r="G188" s="1">
        <f>IF(E188&lt;21000,ROUND(E188*0.0325,0),0)</f>
        <v>0</v>
      </c>
      <c r="H188" s="1">
        <f>G188+F188+E188</f>
        <v>42649</v>
      </c>
      <c r="I188" s="1">
        <f>H188/26</f>
        <v>1640.3461538461538</v>
      </c>
      <c r="J188" s="1">
        <f>E188/26/8*2</f>
        <v>391.33653846153845</v>
      </c>
    </row>
    <row r="189">
      <c r="A189">
        <v>900361</v>
      </c>
      <c r="B189" t="str">
        <v>KARUPPA SAMY R</v>
      </c>
      <c r="C189" t="str">
        <v>01 Apr 2012</v>
      </c>
      <c r="D189" t="str">
        <v>PRODUCTION</v>
      </c>
      <c r="E189">
        <v>39382</v>
      </c>
      <c r="F189">
        <v>1950</v>
      </c>
      <c r="G189" s="1">
        <f>IF(E189&lt;21000,ROUND(E189*0.0325,0),0)</f>
        <v>0</v>
      </c>
      <c r="H189" s="1">
        <f>G189+F189+E189</f>
        <v>41332</v>
      </c>
      <c r="I189" s="1">
        <f>H189/26</f>
        <v>1589.6923076923076</v>
      </c>
      <c r="J189" s="1">
        <f>E189/26/8*2</f>
        <v>378.6730769230769</v>
      </c>
    </row>
    <row r="190">
      <c r="A190">
        <v>900362</v>
      </c>
      <c r="B190" t="str">
        <v>KUMAR C</v>
      </c>
      <c r="C190" t="str">
        <v>01 Apr 2012</v>
      </c>
      <c r="D190" t="str">
        <v>PRODUCTION</v>
      </c>
      <c r="E190">
        <v>40699</v>
      </c>
      <c r="F190">
        <v>1950</v>
      </c>
      <c r="G190" s="1">
        <f>IF(E190&lt;21000,ROUND(E190*0.0325,0),0)</f>
        <v>0</v>
      </c>
      <c r="H190" s="1">
        <f>G190+F190+E190</f>
        <v>42649</v>
      </c>
      <c r="I190" s="1">
        <f>H190/26</f>
        <v>1640.3461538461538</v>
      </c>
      <c r="J190" s="1">
        <f>E190/26/8*2</f>
        <v>391.33653846153845</v>
      </c>
    </row>
    <row r="191">
      <c r="A191">
        <v>900363</v>
      </c>
      <c r="B191" t="str">
        <v>RAJKUMAR K</v>
      </c>
      <c r="C191" t="str">
        <v>01 Apr 2012</v>
      </c>
      <c r="D191" t="str">
        <v>PRODUCTION</v>
      </c>
      <c r="E191">
        <v>40699</v>
      </c>
      <c r="F191">
        <v>1950</v>
      </c>
      <c r="G191" s="1">
        <f>IF(E191&lt;21000,ROUND(E191*0.0325,0),0)</f>
        <v>0</v>
      </c>
      <c r="H191" s="1">
        <f>G191+F191+E191</f>
        <v>42649</v>
      </c>
      <c r="I191" s="1">
        <f>H191/26</f>
        <v>1640.3461538461538</v>
      </c>
      <c r="J191" s="1">
        <f>E191/26/8*2</f>
        <v>391.33653846153845</v>
      </c>
    </row>
    <row r="192">
      <c r="A192">
        <v>900364</v>
      </c>
      <c r="B192" t="str">
        <v>MANI KANDA NAINAR</v>
      </c>
      <c r="C192" t="str">
        <v>01 Apr 2012</v>
      </c>
      <c r="D192" t="str">
        <v>PRODUCTION</v>
      </c>
      <c r="E192">
        <v>39382</v>
      </c>
      <c r="F192">
        <v>1950</v>
      </c>
      <c r="G192" s="1">
        <f>IF(E192&lt;21000,ROUND(E192*0.0325,0),0)</f>
        <v>0</v>
      </c>
      <c r="H192" s="1">
        <f>G192+F192+E192</f>
        <v>41332</v>
      </c>
      <c r="I192" s="1">
        <f>H192/26</f>
        <v>1589.6923076923076</v>
      </c>
      <c r="J192" s="1">
        <f>E192/26/8*2</f>
        <v>378.6730769230769</v>
      </c>
    </row>
    <row r="193">
      <c r="A193">
        <v>900365</v>
      </c>
      <c r="B193" t="str">
        <v>MURUGAN S</v>
      </c>
      <c r="C193" t="str">
        <v>01 Apr 2012</v>
      </c>
      <c r="D193" t="str">
        <v>PRODUCTION</v>
      </c>
      <c r="E193">
        <v>40699</v>
      </c>
      <c r="F193">
        <v>1950</v>
      </c>
      <c r="G193" s="1">
        <f>IF(E193&lt;21000,ROUND(E193*0.0325,0),0)</f>
        <v>0</v>
      </c>
      <c r="H193" s="1">
        <f>G193+F193+E193</f>
        <v>42649</v>
      </c>
      <c r="I193" s="1">
        <f>H193/26</f>
        <v>1640.3461538461538</v>
      </c>
      <c r="J193" s="1">
        <f>E193/26/8*2</f>
        <v>391.33653846153845</v>
      </c>
    </row>
    <row r="194">
      <c r="A194">
        <v>900366</v>
      </c>
      <c r="B194" t="str">
        <v>SELVA KUMAR K</v>
      </c>
      <c r="C194" t="str">
        <v>01 Apr 2012</v>
      </c>
      <c r="D194" t="str">
        <v>PRODUCTION</v>
      </c>
      <c r="E194">
        <v>40699</v>
      </c>
      <c r="F194">
        <v>1950</v>
      </c>
      <c r="G194" s="1">
        <f>IF(E194&lt;21000,ROUND(E194*0.0325,0),0)</f>
        <v>0</v>
      </c>
      <c r="H194" s="1">
        <f>G194+F194+E194</f>
        <v>42649</v>
      </c>
      <c r="I194" s="1">
        <f>H194/26</f>
        <v>1640.3461538461538</v>
      </c>
      <c r="J194" s="1">
        <f>E194/26/8*2</f>
        <v>391.33653846153845</v>
      </c>
    </row>
    <row r="195">
      <c r="A195">
        <v>900367</v>
      </c>
      <c r="B195" t="str">
        <v>SANKARA NARAYANAN P</v>
      </c>
      <c r="C195" t="str">
        <v>01 Apr 2012</v>
      </c>
      <c r="D195" t="str">
        <v>PRODUCTION</v>
      </c>
      <c r="E195">
        <v>40699</v>
      </c>
      <c r="F195">
        <v>1950</v>
      </c>
      <c r="G195" s="1">
        <f>IF(E195&lt;21000,ROUND(E195*0.0325,0),0)</f>
        <v>0</v>
      </c>
      <c r="H195" s="1">
        <f>G195+F195+E195</f>
        <v>42649</v>
      </c>
      <c r="I195" s="1">
        <f>H195/26</f>
        <v>1640.3461538461538</v>
      </c>
      <c r="J195" s="1">
        <f>E195/26/8*2</f>
        <v>391.33653846153845</v>
      </c>
    </row>
    <row r="196">
      <c r="A196">
        <v>900369</v>
      </c>
      <c r="B196" t="str">
        <v>BHOLA KUSHWAHA</v>
      </c>
      <c r="C196" t="str">
        <v>01 Apr 2012</v>
      </c>
      <c r="D196" t="str">
        <v>PRODUCTION</v>
      </c>
      <c r="E196">
        <v>40699</v>
      </c>
      <c r="F196">
        <v>1950</v>
      </c>
      <c r="G196" s="1">
        <f>IF(E196&lt;21000,ROUND(E196*0.0325,0),0)</f>
        <v>0</v>
      </c>
      <c r="H196" s="1">
        <f>G196+F196+E196</f>
        <v>42649</v>
      </c>
      <c r="I196" s="1">
        <f>H196/26</f>
        <v>1640.3461538461538</v>
      </c>
      <c r="J196" s="1">
        <f>E196/26/8*2</f>
        <v>391.33653846153845</v>
      </c>
    </row>
    <row r="197">
      <c r="A197">
        <v>900370</v>
      </c>
      <c r="B197" t="str">
        <v>MAHESH B</v>
      </c>
      <c r="C197" t="str">
        <v>01 Apr 2012</v>
      </c>
      <c r="D197" t="str">
        <v>PRODUCTION</v>
      </c>
      <c r="E197">
        <v>40699</v>
      </c>
      <c r="F197">
        <v>1950</v>
      </c>
      <c r="G197" s="1">
        <f>IF(E197&lt;21000,ROUND(E197*0.0325,0),0)</f>
        <v>0</v>
      </c>
      <c r="H197" s="1">
        <f>G197+F197+E197</f>
        <v>42649</v>
      </c>
      <c r="I197" s="1">
        <f>H197/26</f>
        <v>1640.3461538461538</v>
      </c>
      <c r="J197" s="1">
        <f>E197/26/8*2</f>
        <v>391.33653846153845</v>
      </c>
    </row>
    <row r="198">
      <c r="A198">
        <v>900371</v>
      </c>
      <c r="B198" t="str">
        <v>KALI SHANKAR A</v>
      </c>
      <c r="C198" t="str">
        <v>01 Apr 2012</v>
      </c>
      <c r="D198" t="str">
        <v>PRODUCTION</v>
      </c>
      <c r="E198">
        <v>40699</v>
      </c>
      <c r="F198">
        <v>1950</v>
      </c>
      <c r="G198" s="1">
        <f>IF(E198&lt;21000,ROUND(E198*0.0325,0),0)</f>
        <v>0</v>
      </c>
      <c r="H198" s="1">
        <f>G198+F198+E198</f>
        <v>42649</v>
      </c>
      <c r="I198" s="1">
        <f>H198/26</f>
        <v>1640.3461538461538</v>
      </c>
      <c r="J198" s="1">
        <f>E198/26/8*2</f>
        <v>391.33653846153845</v>
      </c>
    </row>
    <row r="199">
      <c r="A199">
        <v>900372</v>
      </c>
      <c r="B199" t="str">
        <v>SUNDAR RAJ L</v>
      </c>
      <c r="C199" t="str">
        <v>01 Apr 2012</v>
      </c>
      <c r="D199" t="str">
        <v>PRODUCTION</v>
      </c>
      <c r="E199">
        <v>40699</v>
      </c>
      <c r="F199">
        <v>1950</v>
      </c>
      <c r="G199" s="1">
        <f>IF(E199&lt;21000,ROUND(E199*0.0325,0),0)</f>
        <v>0</v>
      </c>
      <c r="H199" s="1">
        <f>G199+F199+E199</f>
        <v>42649</v>
      </c>
      <c r="I199" s="1">
        <f>H199/26</f>
        <v>1640.3461538461538</v>
      </c>
      <c r="J199" s="1">
        <f>E199/26/8*2</f>
        <v>391.33653846153845</v>
      </c>
    </row>
    <row r="200">
      <c r="A200">
        <v>900373</v>
      </c>
      <c r="B200" t="str">
        <v>RAJA RAMAN G</v>
      </c>
      <c r="C200" t="str">
        <v>01 Apr 2012</v>
      </c>
      <c r="D200" t="str">
        <v>PRODUCTION</v>
      </c>
      <c r="E200">
        <v>40699</v>
      </c>
      <c r="F200">
        <v>1950</v>
      </c>
      <c r="G200" s="1">
        <f>IF(E200&lt;21000,ROUND(E200*0.0325,0),0)</f>
        <v>0</v>
      </c>
      <c r="H200" s="1">
        <f>G200+F200+E200</f>
        <v>42649</v>
      </c>
      <c r="I200" s="1">
        <f>H200/26</f>
        <v>1640.3461538461538</v>
      </c>
      <c r="J200" s="1">
        <f>E200/26/8*2</f>
        <v>391.33653846153845</v>
      </c>
    </row>
    <row r="201">
      <c r="A201">
        <v>900374</v>
      </c>
      <c r="B201" t="str">
        <v>CHELLADURAI E</v>
      </c>
      <c r="C201" t="str">
        <v>01 Apr 2012</v>
      </c>
      <c r="D201" t="str">
        <v>PRODUCTION</v>
      </c>
      <c r="E201">
        <v>40699</v>
      </c>
      <c r="F201">
        <v>1950</v>
      </c>
      <c r="G201" s="1">
        <f>IF(E201&lt;21000,ROUND(E201*0.0325,0),0)</f>
        <v>0</v>
      </c>
      <c r="H201" s="1">
        <f>G201+F201+E201</f>
        <v>42649</v>
      </c>
      <c r="I201" s="1">
        <f>H201/26</f>
        <v>1640.3461538461538</v>
      </c>
      <c r="J201" s="1">
        <f>E201/26/8*2</f>
        <v>391.33653846153845</v>
      </c>
    </row>
    <row r="202">
      <c r="A202">
        <v>900375</v>
      </c>
      <c r="B202" t="str">
        <v>SUDALAI MANI N</v>
      </c>
      <c r="C202" t="str">
        <v>01 Apr 2012</v>
      </c>
      <c r="D202" t="str">
        <v>PRODUCTION</v>
      </c>
      <c r="E202">
        <v>40699</v>
      </c>
      <c r="F202">
        <v>1950</v>
      </c>
      <c r="G202" s="1">
        <f>IF(E202&lt;21000,ROUND(E202*0.0325,0),0)</f>
        <v>0</v>
      </c>
      <c r="H202" s="1">
        <f>G202+F202+E202</f>
        <v>42649</v>
      </c>
      <c r="I202" s="1">
        <f>H202/26</f>
        <v>1640.3461538461538</v>
      </c>
      <c r="J202" s="1">
        <f>E202/26/8*2</f>
        <v>391.33653846153845</v>
      </c>
    </row>
    <row r="203">
      <c r="A203">
        <v>900376</v>
      </c>
      <c r="B203" t="str">
        <v>LAKSHMANAN S</v>
      </c>
      <c r="C203" t="str">
        <v>01 Apr 2012</v>
      </c>
      <c r="D203" t="str">
        <v>PRODUCTION</v>
      </c>
      <c r="E203">
        <v>40699</v>
      </c>
      <c r="F203">
        <v>1950</v>
      </c>
      <c r="G203" s="1">
        <f>IF(E203&lt;21000,ROUND(E203*0.0325,0),0)</f>
        <v>0</v>
      </c>
      <c r="H203" s="1">
        <f>G203+F203+E203</f>
        <v>42649</v>
      </c>
      <c r="I203" s="1">
        <f>H203/26</f>
        <v>1640.3461538461538</v>
      </c>
      <c r="J203" s="1">
        <f>E203/26/8*2</f>
        <v>391.33653846153845</v>
      </c>
    </row>
    <row r="204">
      <c r="A204">
        <v>900377</v>
      </c>
      <c r="B204" t="str">
        <v>MICHAEL RAJ P</v>
      </c>
      <c r="C204" t="str">
        <v>01 Apr 2012</v>
      </c>
      <c r="D204" t="str">
        <v>PRODUCTION</v>
      </c>
      <c r="E204">
        <v>40699</v>
      </c>
      <c r="F204">
        <v>1950</v>
      </c>
      <c r="G204" s="1">
        <f>IF(E204&lt;21000,ROUND(E204*0.0325,0),0)</f>
        <v>0</v>
      </c>
      <c r="H204" s="1">
        <f>G204+F204+E204</f>
        <v>42649</v>
      </c>
      <c r="I204" s="1">
        <f>H204/26</f>
        <v>1640.3461538461538</v>
      </c>
      <c r="J204" s="1">
        <f>E204/26/8*2</f>
        <v>391.33653846153845</v>
      </c>
    </row>
    <row r="205">
      <c r="A205">
        <v>900378</v>
      </c>
      <c r="B205" t="str">
        <v>SHANMUGA VEL M</v>
      </c>
      <c r="C205" t="str">
        <v>01 Apr 2012</v>
      </c>
      <c r="D205" t="str">
        <v>PRODUCTION</v>
      </c>
      <c r="E205">
        <v>40699</v>
      </c>
      <c r="F205">
        <v>1950</v>
      </c>
      <c r="G205" s="1">
        <f>IF(E205&lt;21000,ROUND(E205*0.0325,0),0)</f>
        <v>0</v>
      </c>
      <c r="H205" s="1">
        <f>G205+F205+E205</f>
        <v>42649</v>
      </c>
      <c r="I205" s="1">
        <f>H205/26</f>
        <v>1640.3461538461538</v>
      </c>
      <c r="J205" s="1">
        <f>E205/26/8*2</f>
        <v>391.33653846153845</v>
      </c>
    </row>
    <row r="206">
      <c r="A206">
        <v>900379</v>
      </c>
      <c r="B206" t="str">
        <v>SELVA SANKAR E</v>
      </c>
      <c r="C206" t="str">
        <v>01 Apr 2012</v>
      </c>
      <c r="D206" t="str">
        <v>PRODUCTION</v>
      </c>
      <c r="E206">
        <v>40699</v>
      </c>
      <c r="F206">
        <v>1950</v>
      </c>
      <c r="G206" s="1">
        <f>IF(E206&lt;21000,ROUND(E206*0.0325,0),0)</f>
        <v>0</v>
      </c>
      <c r="H206" s="1">
        <f>G206+F206+E206</f>
        <v>42649</v>
      </c>
      <c r="I206" s="1">
        <f>H206/26</f>
        <v>1640.3461538461538</v>
      </c>
      <c r="J206" s="1">
        <f>E206/26/8*2</f>
        <v>391.33653846153845</v>
      </c>
    </row>
    <row r="207">
      <c r="A207">
        <v>900380</v>
      </c>
      <c r="B207" t="str">
        <v>RAMESH K</v>
      </c>
      <c r="C207" t="str">
        <v>01 Apr 2012</v>
      </c>
      <c r="D207" t="str">
        <v>PRODUCTION</v>
      </c>
      <c r="E207">
        <v>40699</v>
      </c>
      <c r="F207">
        <v>1950</v>
      </c>
      <c r="G207" s="1">
        <f>IF(E207&lt;21000,ROUND(E207*0.0325,0),0)</f>
        <v>0</v>
      </c>
      <c r="H207" s="1">
        <f>G207+F207+E207</f>
        <v>42649</v>
      </c>
      <c r="I207" s="1">
        <f>H207/26</f>
        <v>1640.3461538461538</v>
      </c>
      <c r="J207" s="1">
        <f>E207/26/8*2</f>
        <v>391.33653846153845</v>
      </c>
    </row>
    <row r="208">
      <c r="A208">
        <v>900381</v>
      </c>
      <c r="B208" t="str">
        <v>KANDHASAMY A</v>
      </c>
      <c r="C208" t="str">
        <v>01 Apr 2012</v>
      </c>
      <c r="D208" t="str">
        <v>PRODUCTION</v>
      </c>
      <c r="E208">
        <v>40699</v>
      </c>
      <c r="F208">
        <v>1950</v>
      </c>
      <c r="G208" s="1">
        <f>IF(E208&lt;21000,ROUND(E208*0.0325,0),0)</f>
        <v>0</v>
      </c>
      <c r="H208" s="1">
        <f>G208+F208+E208</f>
        <v>42649</v>
      </c>
      <c r="I208" s="1">
        <f>H208/26</f>
        <v>1640.3461538461538</v>
      </c>
      <c r="J208" s="1">
        <f>E208/26/8*2</f>
        <v>391.33653846153845</v>
      </c>
    </row>
    <row r="209">
      <c r="A209">
        <v>900382</v>
      </c>
      <c r="B209" t="str">
        <v>MUTHU KUMAR G</v>
      </c>
      <c r="C209" t="str">
        <v>01 Apr 2012</v>
      </c>
      <c r="D209" t="str">
        <v>PRODUCTION</v>
      </c>
      <c r="E209">
        <v>39382</v>
      </c>
      <c r="F209">
        <v>1950</v>
      </c>
      <c r="G209" s="1">
        <f>IF(E209&lt;21000,ROUND(E209*0.0325,0),0)</f>
        <v>0</v>
      </c>
      <c r="H209" s="1">
        <f>G209+F209+E209</f>
        <v>41332</v>
      </c>
      <c r="I209" s="1">
        <f>H209/26</f>
        <v>1589.6923076923076</v>
      </c>
      <c r="J209" s="1">
        <f>E209/26/8*2</f>
        <v>378.6730769230769</v>
      </c>
    </row>
    <row r="210">
      <c r="A210">
        <v>900383</v>
      </c>
      <c r="B210" t="str">
        <v>GANESA PERUMAL K</v>
      </c>
      <c r="C210" t="str">
        <v>01 Apr 2012</v>
      </c>
      <c r="D210" t="str">
        <v>PRODUCTION</v>
      </c>
      <c r="E210">
        <v>40699</v>
      </c>
      <c r="F210">
        <v>1950</v>
      </c>
      <c r="G210" s="1">
        <f>IF(E210&lt;21000,ROUND(E210*0.0325,0),0)</f>
        <v>0</v>
      </c>
      <c r="H210" s="1">
        <f>G210+F210+E210</f>
        <v>42649</v>
      </c>
      <c r="I210" s="1">
        <f>H210/26</f>
        <v>1640.3461538461538</v>
      </c>
      <c r="J210" s="1">
        <f>E210/26/8*2</f>
        <v>391.33653846153845</v>
      </c>
    </row>
    <row r="211">
      <c r="A211">
        <v>900384</v>
      </c>
      <c r="B211" t="str">
        <v>MURUGAN C</v>
      </c>
      <c r="C211" t="str">
        <v>01 Apr 2012</v>
      </c>
      <c r="D211" t="str">
        <v>PRODUCTION</v>
      </c>
      <c r="E211">
        <v>40699</v>
      </c>
      <c r="F211">
        <v>1950</v>
      </c>
      <c r="G211" s="1">
        <f>IF(E211&lt;21000,ROUND(E211*0.0325,0),0)</f>
        <v>0</v>
      </c>
      <c r="H211" s="1">
        <f>G211+F211+E211</f>
        <v>42649</v>
      </c>
      <c r="I211" s="1">
        <f>H211/26</f>
        <v>1640.3461538461538</v>
      </c>
      <c r="J211" s="1">
        <f>E211/26/8*2</f>
        <v>391.33653846153845</v>
      </c>
    </row>
    <row r="212">
      <c r="A212">
        <v>900385</v>
      </c>
      <c r="B212" t="str">
        <v>SIVA RAMAN K</v>
      </c>
      <c r="C212" t="str">
        <v>01 Apr 2012</v>
      </c>
      <c r="D212" t="str">
        <v>PRODUCTION</v>
      </c>
      <c r="E212">
        <v>40699</v>
      </c>
      <c r="F212">
        <v>1950</v>
      </c>
      <c r="G212" s="1">
        <f>IF(E212&lt;21000,ROUND(E212*0.0325,0),0)</f>
        <v>0</v>
      </c>
      <c r="H212" s="1">
        <f>G212+F212+E212</f>
        <v>42649</v>
      </c>
      <c r="I212" s="1">
        <f>H212/26</f>
        <v>1640.3461538461538</v>
      </c>
      <c r="J212" s="1">
        <f>E212/26/8*2</f>
        <v>391.33653846153845</v>
      </c>
    </row>
    <row r="213">
      <c r="A213">
        <v>900386</v>
      </c>
      <c r="B213" t="str">
        <v>KALI DOSS S</v>
      </c>
      <c r="C213" t="str">
        <v>01 Apr 2012</v>
      </c>
      <c r="D213" t="str">
        <v>PRODUCTION</v>
      </c>
      <c r="E213">
        <v>40699</v>
      </c>
      <c r="F213">
        <v>1950</v>
      </c>
      <c r="G213" s="1">
        <f>IF(E213&lt;21000,ROUND(E213*0.0325,0),0)</f>
        <v>0</v>
      </c>
      <c r="H213" s="1">
        <f>G213+F213+E213</f>
        <v>42649</v>
      </c>
      <c r="I213" s="1">
        <f>H213/26</f>
        <v>1640.3461538461538</v>
      </c>
      <c r="J213" s="1">
        <f>E213/26/8*2</f>
        <v>391.33653846153845</v>
      </c>
    </row>
    <row r="214">
      <c r="A214">
        <v>900387</v>
      </c>
      <c r="B214" t="str">
        <v>MUKESH KUMAR</v>
      </c>
      <c r="C214" t="str">
        <v>01 Apr 2012</v>
      </c>
      <c r="D214" t="str">
        <v>PRODUCTION</v>
      </c>
      <c r="E214">
        <v>40699</v>
      </c>
      <c r="F214">
        <v>1950</v>
      </c>
      <c r="G214" s="1">
        <f>IF(E214&lt;21000,ROUND(E214*0.0325,0),0)</f>
        <v>0</v>
      </c>
      <c r="H214" s="1">
        <f>G214+F214+E214</f>
        <v>42649</v>
      </c>
      <c r="I214" s="1">
        <f>H214/26</f>
        <v>1640.3461538461538</v>
      </c>
      <c r="J214" s="1">
        <f>E214/26/8*2</f>
        <v>391.33653846153845</v>
      </c>
    </row>
    <row r="215">
      <c r="A215">
        <v>900388</v>
      </c>
      <c r="B215" t="str">
        <v>MADASAMY A</v>
      </c>
      <c r="C215" t="str">
        <v>01 Apr 2012</v>
      </c>
      <c r="D215" t="str">
        <v>PRODUCTION</v>
      </c>
      <c r="E215">
        <v>40699</v>
      </c>
      <c r="F215">
        <v>1950</v>
      </c>
      <c r="G215" s="1">
        <f>IF(E215&lt;21000,ROUND(E215*0.0325,0),0)</f>
        <v>0</v>
      </c>
      <c r="H215" s="1">
        <f>G215+F215+E215</f>
        <v>42649</v>
      </c>
      <c r="I215" s="1">
        <f>H215/26</f>
        <v>1640.3461538461538</v>
      </c>
      <c r="J215" s="1">
        <f>E215/26/8*2</f>
        <v>391.33653846153845</v>
      </c>
    </row>
    <row r="216">
      <c r="A216">
        <v>900389</v>
      </c>
      <c r="B216" t="str">
        <v>KUMAR P K</v>
      </c>
      <c r="C216" t="str">
        <v>01 Apr 2012</v>
      </c>
      <c r="D216" t="str">
        <v>PRODUCTION</v>
      </c>
      <c r="E216">
        <v>40699</v>
      </c>
      <c r="F216">
        <v>1950</v>
      </c>
      <c r="G216" s="1">
        <f>IF(E216&lt;21000,ROUND(E216*0.0325,0),0)</f>
        <v>0</v>
      </c>
      <c r="H216" s="1">
        <f>G216+F216+E216</f>
        <v>42649</v>
      </c>
      <c r="I216" s="1">
        <f>H216/26</f>
        <v>1640.3461538461538</v>
      </c>
      <c r="J216" s="1">
        <f>E216/26/8*2</f>
        <v>391.33653846153845</v>
      </c>
    </row>
    <row r="217">
      <c r="A217">
        <v>900390</v>
      </c>
      <c r="B217" t="str">
        <v>PRABAKARAN M</v>
      </c>
      <c r="C217" t="str">
        <v>01 Apr 2012</v>
      </c>
      <c r="D217" t="str">
        <v>PRODUCTION</v>
      </c>
      <c r="E217">
        <v>40699</v>
      </c>
      <c r="F217">
        <v>1950</v>
      </c>
      <c r="G217" s="1">
        <f>IF(E217&lt;21000,ROUND(E217*0.0325,0),0)</f>
        <v>0</v>
      </c>
      <c r="H217" s="1">
        <f>G217+F217+E217</f>
        <v>42649</v>
      </c>
      <c r="I217" s="1">
        <f>H217/26</f>
        <v>1640.3461538461538</v>
      </c>
      <c r="J217" s="1">
        <f>E217/26/8*2</f>
        <v>391.33653846153845</v>
      </c>
    </row>
    <row r="218">
      <c r="A218">
        <v>900391</v>
      </c>
      <c r="B218" t="str">
        <v>KRISHNAN P</v>
      </c>
      <c r="C218" t="str">
        <v>01 Apr 2012</v>
      </c>
      <c r="D218" t="str">
        <v>PRODUCTION</v>
      </c>
      <c r="E218">
        <v>40699</v>
      </c>
      <c r="F218">
        <v>1950</v>
      </c>
      <c r="G218" s="1">
        <f>IF(E218&lt;21000,ROUND(E218*0.0325,0),0)</f>
        <v>0</v>
      </c>
      <c r="H218" s="1">
        <f>G218+F218+E218</f>
        <v>42649</v>
      </c>
      <c r="I218" s="1">
        <f>H218/26</f>
        <v>1640.3461538461538</v>
      </c>
      <c r="J218" s="1">
        <f>E218/26/8*2</f>
        <v>391.33653846153845</v>
      </c>
    </row>
    <row r="219">
      <c r="A219">
        <v>900392</v>
      </c>
      <c r="B219" t="str">
        <v>JAYA KRISHNA DIXIT</v>
      </c>
      <c r="C219" t="str">
        <v>01 Apr 2012</v>
      </c>
      <c r="D219" t="str">
        <v>PRODUCTION</v>
      </c>
      <c r="E219">
        <v>40699</v>
      </c>
      <c r="F219">
        <v>1950</v>
      </c>
      <c r="G219" s="1">
        <f>IF(E219&lt;21000,ROUND(E219*0.0325,0),0)</f>
        <v>0</v>
      </c>
      <c r="H219" s="1">
        <f>G219+F219+E219</f>
        <v>42649</v>
      </c>
      <c r="I219" s="1">
        <f>H219/26</f>
        <v>1640.3461538461538</v>
      </c>
      <c r="J219" s="1">
        <f>E219/26/8*2</f>
        <v>391.33653846153845</v>
      </c>
    </row>
    <row r="220">
      <c r="A220">
        <v>900393</v>
      </c>
      <c r="B220" t="str">
        <v>RUPENDAR KUMAR</v>
      </c>
      <c r="C220" t="str">
        <v>01 Apr 2012</v>
      </c>
      <c r="D220" t="str">
        <v>PRODUCTION</v>
      </c>
      <c r="E220">
        <v>40699</v>
      </c>
      <c r="F220">
        <v>1950</v>
      </c>
      <c r="G220" s="1">
        <f>IF(E220&lt;21000,ROUND(E220*0.0325,0),0)</f>
        <v>0</v>
      </c>
      <c r="H220" s="1">
        <f>G220+F220+E220</f>
        <v>42649</v>
      </c>
      <c r="I220" s="1">
        <f>H220/26</f>
        <v>1640.3461538461538</v>
      </c>
      <c r="J220" s="1">
        <f>E220/26/8*2</f>
        <v>391.33653846153845</v>
      </c>
    </row>
    <row r="221">
      <c r="A221">
        <v>900394</v>
      </c>
      <c r="B221" t="str">
        <v>ANIL ORAON</v>
      </c>
      <c r="C221" t="str">
        <v>01 Apr 2012</v>
      </c>
      <c r="D221" t="str">
        <v>PRODUCTION</v>
      </c>
      <c r="E221">
        <v>40699</v>
      </c>
      <c r="F221">
        <v>1950</v>
      </c>
      <c r="G221" s="1">
        <f>IF(E221&lt;21000,ROUND(E221*0.0325,0),0)</f>
        <v>0</v>
      </c>
      <c r="H221" s="1">
        <f>G221+F221+E221</f>
        <v>42649</v>
      </c>
      <c r="I221" s="1">
        <f>H221/26</f>
        <v>1640.3461538461538</v>
      </c>
      <c r="J221" s="1">
        <f>E221/26/8*2</f>
        <v>391.33653846153845</v>
      </c>
    </row>
    <row r="222">
      <c r="A222">
        <v>900395</v>
      </c>
      <c r="B222" t="str">
        <v>BIJESH KUMAR RAY</v>
      </c>
      <c r="C222" t="str">
        <v>01 Apr 2012</v>
      </c>
      <c r="D222" t="str">
        <v>PRODUCTION</v>
      </c>
      <c r="E222">
        <v>40699</v>
      </c>
      <c r="F222">
        <v>1950</v>
      </c>
      <c r="G222" s="1">
        <f>IF(E222&lt;21000,ROUND(E222*0.0325,0),0)</f>
        <v>0</v>
      </c>
      <c r="H222" s="1">
        <f>G222+F222+E222</f>
        <v>42649</v>
      </c>
      <c r="I222" s="1">
        <f>H222/26</f>
        <v>1640.3461538461538</v>
      </c>
      <c r="J222" s="1">
        <f>E222/26/8*2</f>
        <v>391.33653846153845</v>
      </c>
    </row>
    <row r="223">
      <c r="A223">
        <v>900396</v>
      </c>
      <c r="B223" t="str">
        <v>MARI MUTHU A</v>
      </c>
      <c r="C223" t="str">
        <v>01 Apr 2012</v>
      </c>
      <c r="D223" t="str">
        <v>PRODUCTION</v>
      </c>
      <c r="E223">
        <v>40699</v>
      </c>
      <c r="F223">
        <v>1950</v>
      </c>
      <c r="G223" s="1">
        <f>IF(E223&lt;21000,ROUND(E223*0.0325,0),0)</f>
        <v>0</v>
      </c>
      <c r="H223" s="1">
        <f>G223+F223+E223</f>
        <v>42649</v>
      </c>
      <c r="I223" s="1">
        <f>H223/26</f>
        <v>1640.3461538461538</v>
      </c>
      <c r="J223" s="1">
        <f>E223/26/8*2</f>
        <v>391.33653846153845</v>
      </c>
    </row>
    <row r="224">
      <c r="A224">
        <v>900397</v>
      </c>
      <c r="B224" t="str">
        <v>MURUGAN R</v>
      </c>
      <c r="C224" t="str">
        <v>01 Apr 2012</v>
      </c>
      <c r="D224" t="str">
        <v>PRODUCTION</v>
      </c>
      <c r="E224">
        <v>40699</v>
      </c>
      <c r="F224">
        <v>1950</v>
      </c>
      <c r="G224" s="1">
        <f>IF(E224&lt;21000,ROUND(E224*0.0325,0),0)</f>
        <v>0</v>
      </c>
      <c r="H224" s="1">
        <f>G224+F224+E224</f>
        <v>42649</v>
      </c>
      <c r="I224" s="1">
        <f>H224/26</f>
        <v>1640.3461538461538</v>
      </c>
      <c r="J224" s="1">
        <f>E224/26/8*2</f>
        <v>391.33653846153845</v>
      </c>
    </row>
    <row r="225">
      <c r="A225">
        <v>900398</v>
      </c>
      <c r="B225" t="str">
        <v>NARAYANAN E</v>
      </c>
      <c r="C225" t="str">
        <v>01 Apr 2012</v>
      </c>
      <c r="D225" t="str">
        <v>PRODUCTION</v>
      </c>
      <c r="E225">
        <v>40699</v>
      </c>
      <c r="F225">
        <v>1950</v>
      </c>
      <c r="G225" s="1">
        <f>IF(E225&lt;21000,ROUND(E225*0.0325,0),0)</f>
        <v>0</v>
      </c>
      <c r="H225" s="1">
        <f>G225+F225+E225</f>
        <v>42649</v>
      </c>
      <c r="I225" s="1">
        <f>H225/26</f>
        <v>1640.3461538461538</v>
      </c>
      <c r="J225" s="1">
        <f>E225/26/8*2</f>
        <v>391.33653846153845</v>
      </c>
    </row>
    <row r="226">
      <c r="A226">
        <v>900399</v>
      </c>
      <c r="B226" t="str">
        <v>KANTHAN E</v>
      </c>
      <c r="C226" t="str">
        <v>01 Apr 2012</v>
      </c>
      <c r="D226" t="str">
        <v>PRODUCTION</v>
      </c>
      <c r="E226">
        <v>40699</v>
      </c>
      <c r="F226">
        <v>1950</v>
      </c>
      <c r="G226" s="1">
        <f>IF(E226&lt;21000,ROUND(E226*0.0325,0),0)</f>
        <v>0</v>
      </c>
      <c r="H226" s="1">
        <f>G226+F226+E226</f>
        <v>42649</v>
      </c>
      <c r="I226" s="1">
        <f>H226/26</f>
        <v>1640.3461538461538</v>
      </c>
      <c r="J226" s="1">
        <f>E226/26/8*2</f>
        <v>391.33653846153845</v>
      </c>
    </row>
    <row r="227">
      <c r="A227">
        <v>900400</v>
      </c>
      <c r="B227" t="str">
        <v>SURESH B</v>
      </c>
      <c r="C227" t="str">
        <v>01 Apr 2012</v>
      </c>
      <c r="D227" t="str">
        <v>PRODUCTION</v>
      </c>
      <c r="E227">
        <v>40699</v>
      </c>
      <c r="F227">
        <v>1950</v>
      </c>
      <c r="G227" s="1">
        <f>IF(E227&lt;21000,ROUND(E227*0.0325,0),0)</f>
        <v>0</v>
      </c>
      <c r="H227" s="1">
        <f>G227+F227+E227</f>
        <v>42649</v>
      </c>
      <c r="I227" s="1">
        <f>H227/26</f>
        <v>1640.3461538461538</v>
      </c>
      <c r="J227" s="1">
        <f>E227/26/8*2</f>
        <v>391.33653846153845</v>
      </c>
    </row>
    <row r="228">
      <c r="A228">
        <v>900401</v>
      </c>
      <c r="B228" t="str">
        <v>MARIAPPAN S</v>
      </c>
      <c r="C228" t="str">
        <v>01 Apr 2012</v>
      </c>
      <c r="D228" t="str">
        <v>PRODUCTION</v>
      </c>
      <c r="E228">
        <v>40699</v>
      </c>
      <c r="F228">
        <v>1950</v>
      </c>
      <c r="G228" s="1">
        <f>IF(E228&lt;21000,ROUND(E228*0.0325,0),0)</f>
        <v>0</v>
      </c>
      <c r="H228" s="1">
        <f>G228+F228+E228</f>
        <v>42649</v>
      </c>
      <c r="I228" s="1">
        <f>H228/26</f>
        <v>1640.3461538461538</v>
      </c>
      <c r="J228" s="1">
        <f>E228/26/8*2</f>
        <v>391.33653846153845</v>
      </c>
    </row>
    <row r="229">
      <c r="A229">
        <v>900402</v>
      </c>
      <c r="B229" t="str">
        <v>DANIEL PACKIA RAJ V</v>
      </c>
      <c r="C229" t="str">
        <v>01 Apr 2012</v>
      </c>
      <c r="D229" t="str">
        <v>PRODUCTION</v>
      </c>
      <c r="E229">
        <v>40699</v>
      </c>
      <c r="F229">
        <v>1950</v>
      </c>
      <c r="G229" s="1">
        <f>IF(E229&lt;21000,ROUND(E229*0.0325,0),0)</f>
        <v>0</v>
      </c>
      <c r="H229" s="1">
        <f>G229+F229+E229</f>
        <v>42649</v>
      </c>
      <c r="I229" s="1">
        <f>H229/26</f>
        <v>1640.3461538461538</v>
      </c>
      <c r="J229" s="1">
        <f>E229/26/8*2</f>
        <v>391.33653846153845</v>
      </c>
    </row>
    <row r="230">
      <c r="A230">
        <v>900403</v>
      </c>
      <c r="B230" t="str">
        <v>VISWANATHAN A</v>
      </c>
      <c r="C230" t="str">
        <v>01 Apr 2012</v>
      </c>
      <c r="D230" t="str">
        <v>PRODUCTION</v>
      </c>
      <c r="E230">
        <v>40699</v>
      </c>
      <c r="F230">
        <v>1950</v>
      </c>
      <c r="G230" s="1">
        <f>IF(E230&lt;21000,ROUND(E230*0.0325,0),0)</f>
        <v>0</v>
      </c>
      <c r="H230" s="1">
        <f>G230+F230+E230</f>
        <v>42649</v>
      </c>
      <c r="I230" s="1">
        <f>H230/26</f>
        <v>1640.3461538461538</v>
      </c>
      <c r="J230" s="1">
        <f>E230/26/8*2</f>
        <v>391.33653846153845</v>
      </c>
    </row>
    <row r="231">
      <c r="A231">
        <v>900404</v>
      </c>
      <c r="B231" t="str">
        <v>SANKARA NARAYANAN C</v>
      </c>
      <c r="C231" t="str">
        <v>01 Apr 2012</v>
      </c>
      <c r="D231" t="str">
        <v>PRODUCTION</v>
      </c>
      <c r="E231">
        <v>40699</v>
      </c>
      <c r="F231">
        <v>1950</v>
      </c>
      <c r="G231" s="1">
        <f>IF(E231&lt;21000,ROUND(E231*0.0325,0),0)</f>
        <v>0</v>
      </c>
      <c r="H231" s="1">
        <f>G231+F231+E231</f>
        <v>42649</v>
      </c>
      <c r="I231" s="1">
        <f>H231/26</f>
        <v>1640.3461538461538</v>
      </c>
      <c r="J231" s="1">
        <f>E231/26/8*2</f>
        <v>391.33653846153845</v>
      </c>
    </row>
    <row r="232">
      <c r="A232">
        <v>900405</v>
      </c>
      <c r="B232" t="str">
        <v>MUTHU SAMY V</v>
      </c>
      <c r="C232" t="str">
        <v>01 Apr 2012</v>
      </c>
      <c r="D232" t="str">
        <v>PRODUCTION</v>
      </c>
      <c r="E232">
        <v>40699</v>
      </c>
      <c r="F232">
        <v>1950</v>
      </c>
      <c r="G232" s="1">
        <f>IF(E232&lt;21000,ROUND(E232*0.0325,0),0)</f>
        <v>0</v>
      </c>
      <c r="H232" s="1">
        <f>G232+F232+E232</f>
        <v>42649</v>
      </c>
      <c r="I232" s="1">
        <f>H232/26</f>
        <v>1640.3461538461538</v>
      </c>
      <c r="J232" s="1">
        <f>E232/26/8*2</f>
        <v>391.33653846153845</v>
      </c>
    </row>
    <row r="233">
      <c r="A233">
        <v>900406</v>
      </c>
      <c r="B233" t="str">
        <v>MUTHAIAH C</v>
      </c>
      <c r="C233" t="str">
        <v>01 Apr 2012</v>
      </c>
      <c r="D233" t="str">
        <v>PRODUCTION</v>
      </c>
      <c r="E233">
        <v>40699</v>
      </c>
      <c r="F233">
        <v>1950</v>
      </c>
      <c r="G233" s="1">
        <f>IF(E233&lt;21000,ROUND(E233*0.0325,0),0)</f>
        <v>0</v>
      </c>
      <c r="H233" s="1">
        <f>G233+F233+E233</f>
        <v>42649</v>
      </c>
      <c r="I233" s="1">
        <f>H233/26</f>
        <v>1640.3461538461538</v>
      </c>
      <c r="J233" s="1">
        <f>E233/26/8*2</f>
        <v>391.33653846153845</v>
      </c>
    </row>
    <row r="234">
      <c r="A234">
        <v>900407</v>
      </c>
      <c r="B234" t="str">
        <v>KANNAN M</v>
      </c>
      <c r="C234" t="str">
        <v>01 Apr 2012</v>
      </c>
      <c r="D234" t="str">
        <v>PRODUCTION</v>
      </c>
      <c r="E234">
        <v>40699</v>
      </c>
      <c r="F234">
        <v>1950</v>
      </c>
      <c r="G234" s="1">
        <f>IF(E234&lt;21000,ROUND(E234*0.0325,0),0)</f>
        <v>0</v>
      </c>
      <c r="H234" s="1">
        <f>G234+F234+E234</f>
        <v>42649</v>
      </c>
      <c r="I234" s="1">
        <f>H234/26</f>
        <v>1640.3461538461538</v>
      </c>
      <c r="J234" s="1">
        <f>E234/26/8*2</f>
        <v>391.33653846153845</v>
      </c>
    </row>
    <row r="235">
      <c r="A235">
        <v>900408</v>
      </c>
      <c r="B235" t="str">
        <v>NAVANEETHA KRISHNAN G</v>
      </c>
      <c r="C235" t="str">
        <v>01 Apr 2012</v>
      </c>
      <c r="D235" t="str">
        <v>PRODUCTION</v>
      </c>
      <c r="E235">
        <v>40699</v>
      </c>
      <c r="F235">
        <v>1950</v>
      </c>
      <c r="G235" s="1">
        <f>IF(E235&lt;21000,ROUND(E235*0.0325,0),0)</f>
        <v>0</v>
      </c>
      <c r="H235" s="1">
        <f>G235+F235+E235</f>
        <v>42649</v>
      </c>
      <c r="I235" s="1">
        <f>H235/26</f>
        <v>1640.3461538461538</v>
      </c>
      <c r="J235" s="1">
        <f>E235/26/8*2</f>
        <v>391.33653846153845</v>
      </c>
    </row>
    <row r="236">
      <c r="A236">
        <v>900409</v>
      </c>
      <c r="B236" t="str">
        <v>JEYA RAJ A</v>
      </c>
      <c r="C236" t="str">
        <v>01 Apr 2012</v>
      </c>
      <c r="D236" t="str">
        <v>PRODUCTION</v>
      </c>
      <c r="E236">
        <v>40699</v>
      </c>
      <c r="F236">
        <v>1950</v>
      </c>
      <c r="G236" s="1">
        <f>IF(E236&lt;21000,ROUND(E236*0.0325,0),0)</f>
        <v>0</v>
      </c>
      <c r="H236" s="1">
        <f>G236+F236+E236</f>
        <v>42649</v>
      </c>
      <c r="I236" s="1">
        <f>H236/26</f>
        <v>1640.3461538461538</v>
      </c>
      <c r="J236" s="1">
        <f>E236/26/8*2</f>
        <v>391.33653846153845</v>
      </c>
    </row>
    <row r="237">
      <c r="A237">
        <v>900411</v>
      </c>
      <c r="B237" t="str">
        <v>ESAKKI PANDIAN S</v>
      </c>
      <c r="C237" t="str">
        <v>01 Apr 2012</v>
      </c>
      <c r="D237" t="str">
        <v>PRODUCTION</v>
      </c>
      <c r="E237">
        <v>40699</v>
      </c>
      <c r="F237">
        <v>1950</v>
      </c>
      <c r="G237" s="1">
        <f>IF(E237&lt;21000,ROUND(E237*0.0325,0),0)</f>
        <v>0</v>
      </c>
      <c r="H237" s="1">
        <f>G237+F237+E237</f>
        <v>42649</v>
      </c>
      <c r="I237" s="1">
        <f>H237/26</f>
        <v>1640.3461538461538</v>
      </c>
      <c r="J237" s="1">
        <f>E237/26/8*2</f>
        <v>391.33653846153845</v>
      </c>
    </row>
    <row r="238">
      <c r="A238">
        <v>900412</v>
      </c>
      <c r="B238" t="str">
        <v>MARI MUTHU K</v>
      </c>
      <c r="C238" t="str">
        <v>01 Apr 2012</v>
      </c>
      <c r="D238" t="str">
        <v>PRODUCTION</v>
      </c>
      <c r="E238">
        <v>40699</v>
      </c>
      <c r="F238">
        <v>1950</v>
      </c>
      <c r="G238" s="1">
        <f>IF(E238&lt;21000,ROUND(E238*0.0325,0),0)</f>
        <v>0</v>
      </c>
      <c r="H238" s="1">
        <f>G238+F238+E238</f>
        <v>42649</v>
      </c>
      <c r="I238" s="1">
        <f>H238/26</f>
        <v>1640.3461538461538</v>
      </c>
      <c r="J238" s="1">
        <f>E238/26/8*2</f>
        <v>391.33653846153845</v>
      </c>
    </row>
    <row r="239">
      <c r="A239">
        <v>900413</v>
      </c>
      <c r="B239" t="str">
        <v>VIJAYA KUMAR S</v>
      </c>
      <c r="C239" t="str">
        <v>01 Apr 2012</v>
      </c>
      <c r="D239" t="str">
        <v>PRODUCTION</v>
      </c>
      <c r="E239">
        <v>40699</v>
      </c>
      <c r="F239">
        <v>1950</v>
      </c>
      <c r="G239" s="1">
        <f>IF(E239&lt;21000,ROUND(E239*0.0325,0),0)</f>
        <v>0</v>
      </c>
      <c r="H239" s="1">
        <f>G239+F239+E239</f>
        <v>42649</v>
      </c>
      <c r="I239" s="1">
        <f>H239/26</f>
        <v>1640.3461538461538</v>
      </c>
      <c r="J239" s="1">
        <f>E239/26/8*2</f>
        <v>391.33653846153845</v>
      </c>
    </row>
    <row r="240">
      <c r="A240">
        <v>900414</v>
      </c>
      <c r="B240" t="str">
        <v>SARAT KUMAR PRADHAN</v>
      </c>
      <c r="C240" t="str">
        <v>01 Apr 2012</v>
      </c>
      <c r="D240" t="str">
        <v>PRODUCTION</v>
      </c>
      <c r="E240">
        <v>40699</v>
      </c>
      <c r="F240">
        <v>1950</v>
      </c>
      <c r="G240" s="1">
        <f>IF(E240&lt;21000,ROUND(E240*0.0325,0),0)</f>
        <v>0</v>
      </c>
      <c r="H240" s="1">
        <f>G240+F240+E240</f>
        <v>42649</v>
      </c>
      <c r="I240" s="1">
        <f>H240/26</f>
        <v>1640.3461538461538</v>
      </c>
      <c r="J240" s="1">
        <f>E240/26/8*2</f>
        <v>391.33653846153845</v>
      </c>
    </row>
    <row r="241">
      <c r="A241">
        <v>900415</v>
      </c>
      <c r="B241" t="str">
        <v>JAYA RAMAN T</v>
      </c>
      <c r="C241" t="str">
        <v>01 Apr 2012</v>
      </c>
      <c r="D241" t="str">
        <v>PRODUCTION</v>
      </c>
      <c r="E241">
        <v>40699</v>
      </c>
      <c r="F241">
        <v>1950</v>
      </c>
      <c r="G241" s="1">
        <f>IF(E241&lt;21000,ROUND(E241*0.0325,0),0)</f>
        <v>0</v>
      </c>
      <c r="H241" s="1">
        <f>G241+F241+E241</f>
        <v>42649</v>
      </c>
      <c r="I241" s="1">
        <f>H241/26</f>
        <v>1640.3461538461538</v>
      </c>
      <c r="J241" s="1">
        <f>E241/26/8*2</f>
        <v>391.33653846153845</v>
      </c>
    </row>
    <row r="242">
      <c r="A242">
        <v>900416</v>
      </c>
      <c r="B242" t="str">
        <v>SHANMUGA SUNDARAM B</v>
      </c>
      <c r="C242" t="str">
        <v>01 Apr 2012</v>
      </c>
      <c r="D242" t="str">
        <v>PRODUCTION</v>
      </c>
      <c r="E242">
        <v>40699</v>
      </c>
      <c r="F242">
        <v>1950</v>
      </c>
      <c r="G242" s="1">
        <f>IF(E242&lt;21000,ROUND(E242*0.0325,0),0)</f>
        <v>0</v>
      </c>
      <c r="H242" s="1">
        <f>G242+F242+E242</f>
        <v>42649</v>
      </c>
      <c r="I242" s="1">
        <f>H242/26</f>
        <v>1640.3461538461538</v>
      </c>
      <c r="J242" s="1">
        <f>E242/26/8*2</f>
        <v>391.33653846153845</v>
      </c>
    </row>
    <row r="243">
      <c r="A243">
        <v>900417</v>
      </c>
      <c r="B243" t="str">
        <v>ANTONY RAJ D</v>
      </c>
      <c r="C243" t="str">
        <v>01 Apr 2012</v>
      </c>
      <c r="D243" t="str">
        <v>PRODUCTION</v>
      </c>
      <c r="E243">
        <v>40699</v>
      </c>
      <c r="F243">
        <v>1950</v>
      </c>
      <c r="G243" s="1">
        <f>IF(E243&lt;21000,ROUND(E243*0.0325,0),0)</f>
        <v>0</v>
      </c>
      <c r="H243" s="1">
        <f>G243+F243+E243</f>
        <v>42649</v>
      </c>
      <c r="I243" s="1">
        <f>H243/26</f>
        <v>1640.3461538461538</v>
      </c>
      <c r="J243" s="1">
        <f>E243/26/8*2</f>
        <v>391.33653846153845</v>
      </c>
    </row>
    <row r="244">
      <c r="A244">
        <v>900418</v>
      </c>
      <c r="B244" t="str">
        <v>PARAMASIVAN U</v>
      </c>
      <c r="C244" t="str">
        <v>01 Apr 2012</v>
      </c>
      <c r="D244" t="str">
        <v>ENGINEERING</v>
      </c>
      <c r="E244">
        <v>39382</v>
      </c>
      <c r="F244">
        <v>1950</v>
      </c>
      <c r="G244" s="1">
        <f>IF(E244&lt;21000,ROUND(E244*0.0325,0),0)</f>
        <v>0</v>
      </c>
      <c r="H244" s="1">
        <f>G244+F244+E244</f>
        <v>41332</v>
      </c>
      <c r="I244" s="1">
        <f>H244/26</f>
        <v>1589.6923076923076</v>
      </c>
      <c r="J244" s="1">
        <f>E244/26/8*2</f>
        <v>378.6730769230769</v>
      </c>
    </row>
    <row r="245">
      <c r="A245">
        <v>900419</v>
      </c>
      <c r="B245" t="str">
        <v>RAMAR M</v>
      </c>
      <c r="C245" t="str">
        <v>01 Apr 2012</v>
      </c>
      <c r="D245" t="str">
        <v>PRODUCTION</v>
      </c>
      <c r="E245">
        <v>39382</v>
      </c>
      <c r="F245">
        <v>1950</v>
      </c>
      <c r="G245" s="1">
        <f>IF(E245&lt;21000,ROUND(E245*0.0325,0),0)</f>
        <v>0</v>
      </c>
      <c r="H245" s="1">
        <f>G245+F245+E245</f>
        <v>41332</v>
      </c>
      <c r="I245" s="1">
        <f>H245/26</f>
        <v>1589.6923076923076</v>
      </c>
      <c r="J245" s="1">
        <f>E245/26/8*2</f>
        <v>378.6730769230769</v>
      </c>
    </row>
    <row r="246">
      <c r="A246">
        <v>900421</v>
      </c>
      <c r="B246" t="str">
        <v>NAGA RAJAN P</v>
      </c>
      <c r="C246" t="str">
        <v>01 Apr 2012</v>
      </c>
      <c r="D246" t="str">
        <v>ENGINEERING</v>
      </c>
      <c r="E246">
        <v>40699</v>
      </c>
      <c r="F246">
        <v>1950</v>
      </c>
      <c r="G246" s="1">
        <f>IF(E246&lt;21000,ROUND(E246*0.0325,0),0)</f>
        <v>0</v>
      </c>
      <c r="H246" s="1">
        <f>G246+F246+E246</f>
        <v>42649</v>
      </c>
      <c r="I246" s="1">
        <f>H246/26</f>
        <v>1640.3461538461538</v>
      </c>
      <c r="J246" s="1">
        <f>E246/26/8*2</f>
        <v>391.33653846153845</v>
      </c>
    </row>
    <row r="247">
      <c r="A247">
        <v>900422</v>
      </c>
      <c r="B247" t="str">
        <v>RAMACHANDRAN</v>
      </c>
      <c r="C247" t="str">
        <v>01 Apr 2012</v>
      </c>
      <c r="D247" t="str">
        <v>ENGINEERING</v>
      </c>
      <c r="E247">
        <v>40699</v>
      </c>
      <c r="F247">
        <v>1950</v>
      </c>
      <c r="G247" s="1">
        <f>IF(E247&lt;21000,ROUND(E247*0.0325,0),0)</f>
        <v>0</v>
      </c>
      <c r="H247" s="1">
        <f>G247+F247+E247</f>
        <v>42649</v>
      </c>
      <c r="I247" s="1">
        <f>H247/26</f>
        <v>1640.3461538461538</v>
      </c>
      <c r="J247" s="1">
        <f>E247/26/8*2</f>
        <v>391.33653846153845</v>
      </c>
    </row>
    <row r="248">
      <c r="A248">
        <v>900423</v>
      </c>
      <c r="B248" t="str">
        <v>ARUMUGAM R</v>
      </c>
      <c r="C248" t="str">
        <v>01 Apr 2012</v>
      </c>
      <c r="D248" t="str">
        <v>ENGINEERING</v>
      </c>
      <c r="E248">
        <v>40699</v>
      </c>
      <c r="F248">
        <v>1950</v>
      </c>
      <c r="G248" s="1">
        <f>IF(E248&lt;21000,ROUND(E248*0.0325,0),0)</f>
        <v>0</v>
      </c>
      <c r="H248" s="1">
        <f>G248+F248+E248</f>
        <v>42649</v>
      </c>
      <c r="I248" s="1">
        <f>H248/26</f>
        <v>1640.3461538461538</v>
      </c>
      <c r="J248" s="1">
        <f>E248/26/8*2</f>
        <v>391.33653846153845</v>
      </c>
    </row>
    <row r="249">
      <c r="A249">
        <v>900424</v>
      </c>
      <c r="B249" t="str">
        <v>SARAVANA RAJ L</v>
      </c>
      <c r="C249" t="str">
        <v>01 Apr 2012</v>
      </c>
      <c r="D249" t="str">
        <v>ENGINEERING</v>
      </c>
      <c r="E249">
        <v>39382</v>
      </c>
      <c r="F249">
        <v>1950</v>
      </c>
      <c r="G249" s="1">
        <f>IF(E249&lt;21000,ROUND(E249*0.0325,0),0)</f>
        <v>0</v>
      </c>
      <c r="H249" s="1">
        <f>G249+F249+E249</f>
        <v>41332</v>
      </c>
      <c r="I249" s="1">
        <f>H249/26</f>
        <v>1589.6923076923076</v>
      </c>
      <c r="J249" s="1">
        <f>E249/26/8*2</f>
        <v>378.6730769230769</v>
      </c>
    </row>
    <row r="250">
      <c r="A250">
        <v>900425</v>
      </c>
      <c r="B250" t="str">
        <v>SAPPANI S</v>
      </c>
      <c r="C250" t="str">
        <v>01 Apr 2012</v>
      </c>
      <c r="D250" t="str">
        <v>ENGINEERING</v>
      </c>
      <c r="E250">
        <v>39382</v>
      </c>
      <c r="F250">
        <v>1950</v>
      </c>
      <c r="G250" s="1">
        <f>IF(E250&lt;21000,ROUND(E250*0.0325,0),0)</f>
        <v>0</v>
      </c>
      <c r="H250" s="1">
        <f>G250+F250+E250</f>
        <v>41332</v>
      </c>
      <c r="I250" s="1">
        <f>H250/26</f>
        <v>1589.6923076923076</v>
      </c>
      <c r="J250" s="1">
        <f>E250/26/8*2</f>
        <v>378.6730769230769</v>
      </c>
    </row>
    <row r="251">
      <c r="A251">
        <v>900426</v>
      </c>
      <c r="B251" t="str">
        <v>SANKAR R</v>
      </c>
      <c r="C251" t="str">
        <v>01 Apr 2012</v>
      </c>
      <c r="D251" t="str">
        <v>ENGINEERING</v>
      </c>
      <c r="E251">
        <v>39382</v>
      </c>
      <c r="F251">
        <v>1950</v>
      </c>
      <c r="G251" s="1">
        <f>IF(E251&lt;21000,ROUND(E251*0.0325,0),0)</f>
        <v>0</v>
      </c>
      <c r="H251" s="1">
        <f>G251+F251+E251</f>
        <v>41332</v>
      </c>
      <c r="I251" s="1">
        <f>H251/26</f>
        <v>1589.6923076923076</v>
      </c>
      <c r="J251" s="1">
        <f>E251/26/8*2</f>
        <v>378.6730769230769</v>
      </c>
    </row>
    <row r="252">
      <c r="A252">
        <v>900427</v>
      </c>
      <c r="B252" t="str">
        <v>CHOKKALINGAM S</v>
      </c>
      <c r="C252" t="str">
        <v>01 Apr 2012</v>
      </c>
      <c r="D252" t="str">
        <v>ENGINEERING</v>
      </c>
      <c r="E252">
        <v>40699</v>
      </c>
      <c r="F252">
        <v>1950</v>
      </c>
      <c r="G252" s="1">
        <f>IF(E252&lt;21000,ROUND(E252*0.0325,0),0)</f>
        <v>0</v>
      </c>
      <c r="H252" s="1">
        <f>G252+F252+E252</f>
        <v>42649</v>
      </c>
      <c r="I252" s="1">
        <f>H252/26</f>
        <v>1640.3461538461538</v>
      </c>
      <c r="J252" s="1">
        <f>E252/26/8*2</f>
        <v>391.33653846153845</v>
      </c>
    </row>
    <row r="253">
      <c r="A253">
        <v>900428</v>
      </c>
      <c r="B253" t="str">
        <v>MUTHUSAMY V</v>
      </c>
      <c r="C253" t="str">
        <v>01 Apr 2012</v>
      </c>
      <c r="D253" t="str">
        <v>PRODUCTION</v>
      </c>
      <c r="E253">
        <v>39382</v>
      </c>
      <c r="F253">
        <v>1950</v>
      </c>
      <c r="G253" s="1">
        <f>IF(E253&lt;21000,ROUND(E253*0.0325,0),0)</f>
        <v>0</v>
      </c>
      <c r="H253" s="1">
        <f>G253+F253+E253</f>
        <v>41332</v>
      </c>
      <c r="I253" s="1">
        <f>H253/26</f>
        <v>1589.6923076923076</v>
      </c>
      <c r="J253" s="1">
        <f>E253/26/8*2</f>
        <v>378.6730769230769</v>
      </c>
    </row>
    <row r="254">
      <c r="A254">
        <v>900429</v>
      </c>
      <c r="B254" t="str">
        <v>HARI CHANDRAN</v>
      </c>
      <c r="C254" t="str">
        <v>01 Apr 2012</v>
      </c>
      <c r="D254" t="str">
        <v>QUALITY ASSURANCE</v>
      </c>
      <c r="E254">
        <v>39382</v>
      </c>
      <c r="F254">
        <v>1950</v>
      </c>
      <c r="G254" s="1">
        <f>IF(E254&lt;21000,ROUND(E254*0.0325,0),0)</f>
        <v>0</v>
      </c>
      <c r="H254" s="1">
        <f>G254+F254+E254</f>
        <v>41332</v>
      </c>
      <c r="I254" s="1">
        <f>H254/26</f>
        <v>1589.6923076923076</v>
      </c>
      <c r="J254" s="1">
        <f>E254/26/8*2</f>
        <v>378.6730769230769</v>
      </c>
    </row>
    <row r="255">
      <c r="A255">
        <v>900430</v>
      </c>
      <c r="B255" t="str">
        <v>SENTHIL KUMAR K</v>
      </c>
      <c r="C255" t="str">
        <v>01 Apr 2012</v>
      </c>
      <c r="D255" t="str">
        <v>ENGINEERING</v>
      </c>
      <c r="E255">
        <v>40699</v>
      </c>
      <c r="F255">
        <v>1950</v>
      </c>
      <c r="G255" s="1">
        <f>IF(E255&lt;21000,ROUND(E255*0.0325,0),0)</f>
        <v>0</v>
      </c>
      <c r="H255" s="1">
        <f>G255+F255+E255</f>
        <v>42649</v>
      </c>
      <c r="I255" s="1">
        <f>H255/26</f>
        <v>1640.3461538461538</v>
      </c>
      <c r="J255" s="1">
        <f>E255/26/8*2</f>
        <v>391.33653846153845</v>
      </c>
    </row>
    <row r="256">
      <c r="A256">
        <v>900431</v>
      </c>
      <c r="B256" t="str">
        <v>MURUGAN K</v>
      </c>
      <c r="C256" t="str">
        <v>01 Apr 2012</v>
      </c>
      <c r="D256" t="str">
        <v>ENGINEERING</v>
      </c>
      <c r="E256">
        <v>39382</v>
      </c>
      <c r="F256">
        <v>1950</v>
      </c>
      <c r="G256" s="1">
        <f>IF(E256&lt;21000,ROUND(E256*0.0325,0),0)</f>
        <v>0</v>
      </c>
      <c r="H256" s="1">
        <f>G256+F256+E256</f>
        <v>41332</v>
      </c>
      <c r="I256" s="1">
        <f>H256/26</f>
        <v>1589.6923076923076</v>
      </c>
      <c r="J256" s="1">
        <f>E256/26/8*2</f>
        <v>378.6730769230769</v>
      </c>
    </row>
    <row r="257">
      <c r="A257">
        <v>900432</v>
      </c>
      <c r="B257" t="str">
        <v>UCHI MAHALI S</v>
      </c>
      <c r="C257" t="str">
        <v>01 Apr 2012</v>
      </c>
      <c r="D257" t="str">
        <v>ADMIN</v>
      </c>
      <c r="E257">
        <v>39382</v>
      </c>
      <c r="F257">
        <v>1950</v>
      </c>
      <c r="G257" s="1">
        <f>IF(E257&lt;21000,ROUND(E257*0.0325,0),0)</f>
        <v>0</v>
      </c>
      <c r="H257" s="1">
        <f>G257+F257+E257</f>
        <v>41332</v>
      </c>
      <c r="I257" s="1">
        <f>H257/26</f>
        <v>1589.6923076923076</v>
      </c>
      <c r="J257" s="1">
        <f>E257/26/8*2</f>
        <v>378.6730769230769</v>
      </c>
    </row>
    <row r="258">
      <c r="A258">
        <v>900433</v>
      </c>
      <c r="B258" t="str">
        <v>RAJKUMAR A</v>
      </c>
      <c r="C258" t="str">
        <v>01 Apr 2012</v>
      </c>
      <c r="D258" t="str">
        <v>ENGINEERING</v>
      </c>
      <c r="E258">
        <v>40699</v>
      </c>
      <c r="F258">
        <v>1950</v>
      </c>
      <c r="G258" s="1">
        <f>IF(E258&lt;21000,ROUND(E258*0.0325,0),0)</f>
        <v>0</v>
      </c>
      <c r="H258" s="1">
        <f>G258+F258+E258</f>
        <v>42649</v>
      </c>
      <c r="I258" s="1">
        <f>H258/26</f>
        <v>1640.3461538461538</v>
      </c>
      <c r="J258" s="1">
        <f>E258/26/8*2</f>
        <v>391.33653846153845</v>
      </c>
    </row>
    <row r="259">
      <c r="A259">
        <v>900434</v>
      </c>
      <c r="B259" t="str">
        <v>NAGARAJAN A</v>
      </c>
      <c r="C259" t="str">
        <v>01 Apr 2012</v>
      </c>
      <c r="D259" t="str">
        <v>ENGINEERING</v>
      </c>
      <c r="E259">
        <v>39382</v>
      </c>
      <c r="F259">
        <v>1950</v>
      </c>
      <c r="G259" s="1">
        <f>IF(E259&lt;21000,ROUND(E259*0.0325,0),0)</f>
        <v>0</v>
      </c>
      <c r="H259" s="1">
        <f>G259+F259+E259</f>
        <v>41332</v>
      </c>
      <c r="I259" s="1">
        <f>H259/26</f>
        <v>1589.6923076923076</v>
      </c>
      <c r="J259" s="1">
        <f>E259/26/8*2</f>
        <v>378.6730769230769</v>
      </c>
    </row>
    <row r="260">
      <c r="A260">
        <v>900435</v>
      </c>
      <c r="B260" t="str">
        <v>MURUGAN M</v>
      </c>
      <c r="C260" t="str">
        <v>01 Apr 2012</v>
      </c>
      <c r="D260" t="str">
        <v>ENGINEERING</v>
      </c>
      <c r="E260">
        <v>39382</v>
      </c>
      <c r="F260">
        <v>1950</v>
      </c>
      <c r="G260" s="1">
        <f>IF(E260&lt;21000,ROUND(E260*0.0325,0),0)</f>
        <v>0</v>
      </c>
      <c r="H260" s="1">
        <f>G260+F260+E260</f>
        <v>41332</v>
      </c>
      <c r="I260" s="1">
        <f>H260/26</f>
        <v>1589.6923076923076</v>
      </c>
      <c r="J260" s="1">
        <f>E260/26/8*2</f>
        <v>378.6730769230769</v>
      </c>
    </row>
    <row r="261">
      <c r="A261">
        <v>900436</v>
      </c>
      <c r="B261" t="str">
        <v>KANNAN S</v>
      </c>
      <c r="C261" t="str">
        <v>01 Apr 2012</v>
      </c>
      <c r="D261" t="str">
        <v>ENGINEERING</v>
      </c>
      <c r="E261">
        <v>39382</v>
      </c>
      <c r="F261">
        <v>1950</v>
      </c>
      <c r="G261" s="1">
        <f>IF(E261&lt;21000,ROUND(E261*0.0325,0),0)</f>
        <v>0</v>
      </c>
      <c r="H261" s="1">
        <f>G261+F261+E261</f>
        <v>41332</v>
      </c>
      <c r="I261" s="1">
        <f>H261/26</f>
        <v>1589.6923076923076</v>
      </c>
      <c r="J261" s="1">
        <f>E261/26/8*2</f>
        <v>378.6730769230769</v>
      </c>
    </row>
    <row r="262">
      <c r="A262">
        <v>900438</v>
      </c>
      <c r="B262" t="str">
        <v>MUTHU KRISHNAN C</v>
      </c>
      <c r="C262" t="str">
        <v>01 Apr 2012</v>
      </c>
      <c r="D262" t="str">
        <v>ENGINEERING</v>
      </c>
      <c r="E262">
        <v>40699</v>
      </c>
      <c r="F262">
        <v>1950</v>
      </c>
      <c r="G262" s="1">
        <f>IF(E262&lt;21000,ROUND(E262*0.0325,0),0)</f>
        <v>0</v>
      </c>
      <c r="H262" s="1">
        <f>G262+F262+E262</f>
        <v>42649</v>
      </c>
      <c r="I262" s="1">
        <f>H262/26</f>
        <v>1640.3461538461538</v>
      </c>
      <c r="J262" s="1">
        <f>E262/26/8*2</f>
        <v>391.33653846153845</v>
      </c>
    </row>
    <row r="263">
      <c r="A263">
        <v>900439</v>
      </c>
      <c r="B263" t="str">
        <v>RAVI KUMAR M</v>
      </c>
      <c r="C263" t="str">
        <v>01 Apr 2012</v>
      </c>
      <c r="D263" t="str">
        <v>PRODUCTION</v>
      </c>
      <c r="E263">
        <v>39382</v>
      </c>
      <c r="F263">
        <v>1950</v>
      </c>
      <c r="G263" s="1">
        <f>IF(E263&lt;21000,ROUND(E263*0.0325,0),0)</f>
        <v>0</v>
      </c>
      <c r="H263" s="1">
        <f>G263+F263+E263</f>
        <v>41332</v>
      </c>
      <c r="I263" s="1">
        <f>H263/26</f>
        <v>1589.6923076923076</v>
      </c>
      <c r="J263" s="1">
        <f>E263/26/8*2</f>
        <v>378.6730769230769</v>
      </c>
    </row>
    <row r="264">
      <c r="A264">
        <v>900441</v>
      </c>
      <c r="B264" t="str">
        <v>SARAVANA KUMAR V M</v>
      </c>
      <c r="C264" t="str">
        <v>01 Apr 2012</v>
      </c>
      <c r="D264" t="str">
        <v>ENGINEERING</v>
      </c>
      <c r="E264">
        <v>39382</v>
      </c>
      <c r="F264">
        <v>1950</v>
      </c>
      <c r="G264" s="1">
        <f>IF(E264&lt;21000,ROUND(E264*0.0325,0),0)</f>
        <v>0</v>
      </c>
      <c r="H264" s="1">
        <f>G264+F264+E264</f>
        <v>41332</v>
      </c>
      <c r="I264" s="1">
        <f>H264/26</f>
        <v>1589.6923076923076</v>
      </c>
      <c r="J264" s="1">
        <f>E264/26/8*2</f>
        <v>378.6730769230769</v>
      </c>
    </row>
    <row r="265">
      <c r="A265">
        <v>900442</v>
      </c>
      <c r="B265" t="str">
        <v>MUTHUMALAI K</v>
      </c>
      <c r="C265" t="str">
        <v>01 Apr 2012</v>
      </c>
      <c r="D265" t="str">
        <v>PRODUCTION</v>
      </c>
      <c r="E265">
        <v>40699</v>
      </c>
      <c r="F265">
        <v>1950</v>
      </c>
      <c r="G265" s="1">
        <f>IF(E265&lt;21000,ROUND(E265*0.0325,0),0)</f>
        <v>0</v>
      </c>
      <c r="H265" s="1">
        <f>G265+F265+E265</f>
        <v>42649</v>
      </c>
      <c r="I265" s="1">
        <f>H265/26</f>
        <v>1640.3461538461538</v>
      </c>
      <c r="J265" s="1">
        <f>E265/26/8*2</f>
        <v>391.33653846153845</v>
      </c>
    </row>
    <row r="266">
      <c r="A266">
        <v>900443</v>
      </c>
      <c r="B266" t="str">
        <v>VENKATESH KUMAR S</v>
      </c>
      <c r="C266" t="str">
        <v>01 Apr 2012</v>
      </c>
      <c r="D266" t="str">
        <v>MANUFACTURING TECHNOLOGY</v>
      </c>
      <c r="E266">
        <v>40699</v>
      </c>
      <c r="F266">
        <v>1950</v>
      </c>
      <c r="G266" s="1">
        <f>IF(E266&lt;21000,ROUND(E266*0.0325,0),0)</f>
        <v>0</v>
      </c>
      <c r="H266" s="1">
        <f>G266+F266+E266</f>
        <v>42649</v>
      </c>
      <c r="I266" s="1">
        <f>H266/26</f>
        <v>1640.3461538461538</v>
      </c>
      <c r="J266" s="1">
        <f>E266/26/8*2</f>
        <v>391.33653846153845</v>
      </c>
    </row>
    <row r="267">
      <c r="A267">
        <v>900444</v>
      </c>
      <c r="B267" t="str">
        <v>BALU S</v>
      </c>
      <c r="C267" t="str">
        <v>01 Apr 2012</v>
      </c>
      <c r="D267" t="str">
        <v>QUALITY ASSURANCE</v>
      </c>
      <c r="E267">
        <v>40699</v>
      </c>
      <c r="F267">
        <v>1950</v>
      </c>
      <c r="G267" s="1">
        <f>IF(E267&lt;21000,ROUND(E267*0.0325,0),0)</f>
        <v>0</v>
      </c>
      <c r="H267" s="1">
        <f>G267+F267+E267</f>
        <v>42649</v>
      </c>
      <c r="I267" s="1">
        <f>H267/26</f>
        <v>1640.3461538461538</v>
      </c>
      <c r="J267" s="1">
        <f>E267/26/8*2</f>
        <v>391.33653846153845</v>
      </c>
    </row>
    <row r="268">
      <c r="A268">
        <v>900445</v>
      </c>
      <c r="B268" t="str">
        <v>KANNAN C</v>
      </c>
      <c r="C268" t="str">
        <v>01 Apr 2012</v>
      </c>
      <c r="D268" t="str">
        <v>QUALITY ASSURANCE</v>
      </c>
      <c r="E268">
        <v>40699</v>
      </c>
      <c r="F268">
        <v>1950</v>
      </c>
      <c r="G268" s="1">
        <f>IF(E268&lt;21000,ROUND(E268*0.0325,0),0)</f>
        <v>0</v>
      </c>
      <c r="H268" s="1">
        <f>G268+F268+E268</f>
        <v>42649</v>
      </c>
      <c r="I268" s="1">
        <f>H268/26</f>
        <v>1640.3461538461538</v>
      </c>
      <c r="J268" s="1">
        <f>E268/26/8*2</f>
        <v>391.33653846153845</v>
      </c>
    </row>
    <row r="269">
      <c r="A269">
        <v>900446</v>
      </c>
      <c r="B269" t="str">
        <v>JESU RAJ</v>
      </c>
      <c r="C269" t="str">
        <v>01 Apr 2012</v>
      </c>
      <c r="D269" t="str">
        <v>QUALITY ASSURANCE</v>
      </c>
      <c r="E269">
        <v>40699</v>
      </c>
      <c r="F269">
        <v>1950</v>
      </c>
      <c r="G269" s="1">
        <f>IF(E269&lt;21000,ROUND(E269*0.0325,0),0)</f>
        <v>0</v>
      </c>
      <c r="H269" s="1">
        <f>G269+F269+E269</f>
        <v>42649</v>
      </c>
      <c r="I269" s="1">
        <f>H269/26</f>
        <v>1640.3461538461538</v>
      </c>
      <c r="J269" s="1">
        <f>E269/26/8*2</f>
        <v>391.33653846153845</v>
      </c>
    </row>
    <row r="270">
      <c r="A270">
        <v>900447</v>
      </c>
      <c r="B270" t="str">
        <v>PATTANI C</v>
      </c>
      <c r="C270" t="str">
        <v>01 Apr 2012</v>
      </c>
      <c r="D270" t="str">
        <v>QUALITY ASSURANCE</v>
      </c>
      <c r="E270">
        <v>40699</v>
      </c>
      <c r="F270">
        <v>1950</v>
      </c>
      <c r="G270" s="1">
        <f>IF(E270&lt;21000,ROUND(E270*0.0325,0),0)</f>
        <v>0</v>
      </c>
      <c r="H270" s="1">
        <f>G270+F270+E270</f>
        <v>42649</v>
      </c>
      <c r="I270" s="1">
        <f>H270/26</f>
        <v>1640.3461538461538</v>
      </c>
      <c r="J270" s="1">
        <f>E270/26/8*2</f>
        <v>391.33653846153845</v>
      </c>
    </row>
    <row r="271">
      <c r="A271">
        <v>900448</v>
      </c>
      <c r="B271" t="str">
        <v>MANIKANDAN D</v>
      </c>
      <c r="C271" t="str">
        <v>01 Apr 2012</v>
      </c>
      <c r="D271" t="str">
        <v>PRODUCTION</v>
      </c>
      <c r="E271">
        <v>40699</v>
      </c>
      <c r="F271">
        <v>1950</v>
      </c>
      <c r="G271" s="1">
        <f>IF(E271&lt;21000,ROUND(E271*0.0325,0),0)</f>
        <v>0</v>
      </c>
      <c r="H271" s="1">
        <f>G271+F271+E271</f>
        <v>42649</v>
      </c>
      <c r="I271" s="1">
        <f>H271/26</f>
        <v>1640.3461538461538</v>
      </c>
      <c r="J271" s="1">
        <f>E271/26/8*2</f>
        <v>391.33653846153845</v>
      </c>
    </row>
    <row r="272">
      <c r="A272">
        <v>900450</v>
      </c>
      <c r="B272" t="str">
        <v>BALASUBRAMANIAN P</v>
      </c>
      <c r="C272" t="str">
        <v>01 Apr 2012</v>
      </c>
      <c r="D272" t="str">
        <v>PRODUCTION</v>
      </c>
      <c r="E272">
        <v>39382</v>
      </c>
      <c r="F272">
        <v>1950</v>
      </c>
      <c r="G272" s="1">
        <f>IF(E272&lt;21000,ROUND(E272*0.0325,0),0)</f>
        <v>0</v>
      </c>
      <c r="H272" s="1">
        <f>G272+F272+E272</f>
        <v>41332</v>
      </c>
      <c r="I272" s="1">
        <f>H272/26</f>
        <v>1589.6923076923076</v>
      </c>
      <c r="J272" s="1">
        <f>E272/26/8*2</f>
        <v>378.6730769230769</v>
      </c>
    </row>
    <row r="273">
      <c r="A273">
        <v>900451</v>
      </c>
      <c r="B273" t="str">
        <v>AZHWAR N</v>
      </c>
      <c r="C273" t="str">
        <v>01 Apr 2012</v>
      </c>
      <c r="D273" t="str">
        <v>PRODUCTION</v>
      </c>
      <c r="E273">
        <v>39382</v>
      </c>
      <c r="F273">
        <v>1950</v>
      </c>
      <c r="G273" s="1">
        <f>IF(E273&lt;21000,ROUND(E273*0.0325,0),0)</f>
        <v>0</v>
      </c>
      <c r="H273" s="1">
        <f>G273+F273+E273</f>
        <v>41332</v>
      </c>
      <c r="I273" s="1">
        <f>H273/26</f>
        <v>1589.6923076923076</v>
      </c>
      <c r="J273" s="1">
        <f>E273/26/8*2</f>
        <v>378.6730769230769</v>
      </c>
    </row>
    <row r="274">
      <c r="A274">
        <v>900452</v>
      </c>
      <c r="B274" t="str">
        <v>VINOD KUSHWAHA</v>
      </c>
      <c r="C274" t="str">
        <v>01 Apr 2012</v>
      </c>
      <c r="D274" t="str">
        <v>PRODUCTION</v>
      </c>
      <c r="E274">
        <v>40699</v>
      </c>
      <c r="F274">
        <v>1950</v>
      </c>
      <c r="G274" s="1">
        <f>IF(E274&lt;21000,ROUND(E274*0.0325,0),0)</f>
        <v>0</v>
      </c>
      <c r="H274" s="1">
        <f>G274+F274+E274</f>
        <v>42649</v>
      </c>
      <c r="I274" s="1">
        <f>H274/26</f>
        <v>1640.3461538461538</v>
      </c>
      <c r="J274" s="1">
        <f>E274/26/8*2</f>
        <v>391.33653846153845</v>
      </c>
    </row>
    <row r="275">
      <c r="A275">
        <v>900453</v>
      </c>
      <c r="B275" t="str">
        <v>SURENDRA KUMAR VERMA</v>
      </c>
      <c r="C275" t="str">
        <v>01 Apr 2012</v>
      </c>
      <c r="D275" t="str">
        <v>PRODUCTION</v>
      </c>
      <c r="E275">
        <v>40699</v>
      </c>
      <c r="F275">
        <v>1950</v>
      </c>
      <c r="G275" s="1">
        <f>IF(E275&lt;21000,ROUND(E275*0.0325,0),0)</f>
        <v>0</v>
      </c>
      <c r="H275" s="1">
        <f>G275+F275+E275</f>
        <v>42649</v>
      </c>
      <c r="I275" s="1">
        <f>H275/26</f>
        <v>1640.3461538461538</v>
      </c>
      <c r="J275" s="1">
        <f>E275/26/8*2</f>
        <v>391.33653846153845</v>
      </c>
    </row>
    <row r="276">
      <c r="A276">
        <v>900454</v>
      </c>
      <c r="B276" t="str">
        <v>RAMESH MOURIYA</v>
      </c>
      <c r="C276" t="str">
        <v>01 Apr 2012</v>
      </c>
      <c r="D276" t="str">
        <v>PRODUCTION</v>
      </c>
      <c r="E276">
        <v>40699</v>
      </c>
      <c r="F276">
        <v>1950</v>
      </c>
      <c r="G276" s="1">
        <f>IF(E276&lt;21000,ROUND(E276*0.0325,0),0)</f>
        <v>0</v>
      </c>
      <c r="H276" s="1">
        <f>G276+F276+E276</f>
        <v>42649</v>
      </c>
      <c r="I276" s="1">
        <f>H276/26</f>
        <v>1640.3461538461538</v>
      </c>
      <c r="J276" s="1">
        <f>E276/26/8*2</f>
        <v>391.33653846153845</v>
      </c>
    </row>
    <row r="277">
      <c r="A277">
        <v>900455</v>
      </c>
      <c r="B277" t="str">
        <v>SHYAM BIHARI</v>
      </c>
      <c r="C277" t="str">
        <v>01 Apr 2012</v>
      </c>
      <c r="D277" t="str">
        <v>PRODUCTION</v>
      </c>
      <c r="E277">
        <v>39382</v>
      </c>
      <c r="F277">
        <v>1950</v>
      </c>
      <c r="G277" s="1">
        <f>IF(E277&lt;21000,ROUND(E277*0.0325,0),0)</f>
        <v>0</v>
      </c>
      <c r="H277" s="1">
        <f>G277+F277+E277</f>
        <v>41332</v>
      </c>
      <c r="I277" s="1">
        <f>H277/26</f>
        <v>1589.6923076923076</v>
      </c>
      <c r="J277" s="1">
        <f>E277/26/8*2</f>
        <v>378.6730769230769</v>
      </c>
    </row>
    <row r="278">
      <c r="A278">
        <v>900456</v>
      </c>
      <c r="B278" t="str">
        <v>MANI KANDAN P</v>
      </c>
      <c r="C278" t="str">
        <v>01 Apr 2012</v>
      </c>
      <c r="D278" t="str">
        <v>ADMIN</v>
      </c>
      <c r="E278">
        <v>40699</v>
      </c>
      <c r="F278">
        <v>1950</v>
      </c>
      <c r="G278" s="1">
        <f>IF(E278&lt;21000,ROUND(E278*0.0325,0),0)</f>
        <v>0</v>
      </c>
      <c r="H278" s="1">
        <f>G278+F278+E278</f>
        <v>42649</v>
      </c>
      <c r="I278" s="1">
        <f>H278/26</f>
        <v>1640.3461538461538</v>
      </c>
      <c r="J278" s="1">
        <f>E278/26/8*2</f>
        <v>391.33653846153845</v>
      </c>
    </row>
    <row r="279">
      <c r="A279">
        <v>900457</v>
      </c>
      <c r="B279" t="str">
        <v>PRABHU S</v>
      </c>
      <c r="C279" t="str">
        <v>01 Apr 2012</v>
      </c>
      <c r="D279" t="str">
        <v>PRODUCTION</v>
      </c>
      <c r="E279">
        <v>40699</v>
      </c>
      <c r="F279">
        <v>1950</v>
      </c>
      <c r="G279" s="1">
        <f>IF(E279&lt;21000,ROUND(E279*0.0325,0),0)</f>
        <v>0</v>
      </c>
      <c r="H279" s="1">
        <f>G279+F279+E279</f>
        <v>42649</v>
      </c>
      <c r="I279" s="1">
        <f>H279/26</f>
        <v>1640.3461538461538</v>
      </c>
      <c r="J279" s="1">
        <f>E279/26/8*2</f>
        <v>391.33653846153845</v>
      </c>
    </row>
    <row r="280">
      <c r="A280">
        <v>900458</v>
      </c>
      <c r="B280" t="str">
        <v>THANGA PALAVESAM L</v>
      </c>
      <c r="C280" t="str">
        <v>01 Apr 2012</v>
      </c>
      <c r="D280" t="str">
        <v>PRODUCTION</v>
      </c>
      <c r="E280">
        <v>39382</v>
      </c>
      <c r="F280">
        <v>1950</v>
      </c>
      <c r="G280" s="1">
        <f>IF(E280&lt;21000,ROUND(E280*0.0325,0),0)</f>
        <v>0</v>
      </c>
      <c r="H280" s="1">
        <f>G280+F280+E280</f>
        <v>41332</v>
      </c>
      <c r="I280" s="1">
        <f>H280/26</f>
        <v>1589.6923076923076</v>
      </c>
      <c r="J280" s="1">
        <f>E280/26/8*2</f>
        <v>378.6730769230769</v>
      </c>
    </row>
    <row r="281">
      <c r="A281">
        <v>900459</v>
      </c>
      <c r="B281" t="str">
        <v>MARIAPPAN M</v>
      </c>
      <c r="C281" t="str">
        <v>01 Apr 2012</v>
      </c>
      <c r="D281" t="str">
        <v>QUALITY ASSURANCE</v>
      </c>
      <c r="E281">
        <v>39382</v>
      </c>
      <c r="F281">
        <v>1950</v>
      </c>
      <c r="G281" s="1">
        <f>IF(E281&lt;21000,ROUND(E281*0.0325,0),0)</f>
        <v>0</v>
      </c>
      <c r="H281" s="1">
        <f>G281+F281+E281</f>
        <v>41332</v>
      </c>
      <c r="I281" s="1">
        <f>H281/26</f>
        <v>1589.6923076923076</v>
      </c>
      <c r="J281" s="1">
        <f>E281/26/8*2</f>
        <v>378.6730769230769</v>
      </c>
    </row>
    <row r="282">
      <c r="A282">
        <v>900460</v>
      </c>
      <c r="B282" t="str">
        <v>SELVA PANDI N</v>
      </c>
      <c r="C282" t="str">
        <v>01 Apr 2012</v>
      </c>
      <c r="D282" t="str">
        <v>QUALITY ASSURANCE</v>
      </c>
      <c r="E282">
        <v>39382</v>
      </c>
      <c r="F282">
        <v>1950</v>
      </c>
      <c r="G282" s="1">
        <f>IF(E282&lt;21000,ROUND(E282*0.0325,0),0)</f>
        <v>0</v>
      </c>
      <c r="H282" s="1">
        <f>G282+F282+E282</f>
        <v>41332</v>
      </c>
      <c r="I282" s="1">
        <f>H282/26</f>
        <v>1589.6923076923076</v>
      </c>
      <c r="J282" s="1">
        <f>E282/26/8*2</f>
        <v>378.6730769230769</v>
      </c>
    </row>
    <row r="283">
      <c r="A283">
        <v>900461</v>
      </c>
      <c r="B283" t="str">
        <v>SEETHARAMAN S</v>
      </c>
      <c r="C283" t="str">
        <v>01 Apr 2012</v>
      </c>
      <c r="D283" t="str">
        <v>PRODUCTION</v>
      </c>
      <c r="E283">
        <v>40699</v>
      </c>
      <c r="F283">
        <v>1950</v>
      </c>
      <c r="G283" s="1">
        <f>IF(E283&lt;21000,ROUND(E283*0.0325,0),0)</f>
        <v>0</v>
      </c>
      <c r="H283" s="1">
        <f>G283+F283+E283</f>
        <v>42649</v>
      </c>
      <c r="I283" s="1">
        <f>H283/26</f>
        <v>1640.3461538461538</v>
      </c>
      <c r="J283" s="1">
        <f>E283/26/8*2</f>
        <v>391.33653846153845</v>
      </c>
    </row>
    <row r="284">
      <c r="A284">
        <v>900462</v>
      </c>
      <c r="B284" t="str">
        <v>NEELA MANIVANNAN V</v>
      </c>
      <c r="C284" t="str">
        <v>01 Apr 2012</v>
      </c>
      <c r="D284" t="str">
        <v>PRODUCTION</v>
      </c>
      <c r="E284">
        <v>40699</v>
      </c>
      <c r="F284">
        <v>1950</v>
      </c>
      <c r="G284" s="1">
        <f>IF(E284&lt;21000,ROUND(E284*0.0325,0),0)</f>
        <v>0</v>
      </c>
      <c r="H284" s="1">
        <f>G284+F284+E284</f>
        <v>42649</v>
      </c>
      <c r="I284" s="1">
        <f>H284/26</f>
        <v>1640.3461538461538</v>
      </c>
      <c r="J284" s="1">
        <f>E284/26/8*2</f>
        <v>391.33653846153845</v>
      </c>
    </row>
    <row r="285">
      <c r="A285">
        <v>900463</v>
      </c>
      <c r="B285" t="str">
        <v>ESAKKIMUTHU G</v>
      </c>
      <c r="C285" t="str">
        <v>01 Apr 2012</v>
      </c>
      <c r="D285" t="str">
        <v>PRODUCTION</v>
      </c>
      <c r="E285">
        <v>40699</v>
      </c>
      <c r="F285">
        <v>1950</v>
      </c>
      <c r="G285" s="1">
        <f>IF(E285&lt;21000,ROUND(E285*0.0325,0),0)</f>
        <v>0</v>
      </c>
      <c r="H285" s="1">
        <f>G285+F285+E285</f>
        <v>42649</v>
      </c>
      <c r="I285" s="1">
        <f>H285/26</f>
        <v>1640.3461538461538</v>
      </c>
      <c r="J285" s="1">
        <f>E285/26/8*2</f>
        <v>391.33653846153845</v>
      </c>
    </row>
    <row r="286">
      <c r="A286">
        <v>900464</v>
      </c>
      <c r="B286" t="str">
        <v>PITCHAIAH M</v>
      </c>
      <c r="C286" t="str">
        <v>01 Apr 2012</v>
      </c>
      <c r="D286" t="str">
        <v>PRODUCTION</v>
      </c>
      <c r="E286">
        <v>40699</v>
      </c>
      <c r="F286">
        <v>1950</v>
      </c>
      <c r="G286" s="1">
        <f>IF(E286&lt;21000,ROUND(E286*0.0325,0),0)</f>
        <v>0</v>
      </c>
      <c r="H286" s="1">
        <f>G286+F286+E286</f>
        <v>42649</v>
      </c>
      <c r="I286" s="1">
        <f>H286/26</f>
        <v>1640.3461538461538</v>
      </c>
      <c r="J286" s="1">
        <f>E286/26/8*2</f>
        <v>391.33653846153845</v>
      </c>
    </row>
    <row r="287">
      <c r="A287">
        <v>900523</v>
      </c>
      <c r="B287" t="str">
        <v>VENNISH E</v>
      </c>
      <c r="C287" t="str">
        <v>01 Apr 2013</v>
      </c>
      <c r="D287" t="str">
        <v>PRODUCTION</v>
      </c>
      <c r="E287">
        <v>38389</v>
      </c>
      <c r="F287">
        <v>1950</v>
      </c>
      <c r="G287" s="1">
        <f>IF(E287&lt;21000,ROUND(E287*0.0325,0),0)</f>
        <v>0</v>
      </c>
      <c r="H287" s="1">
        <f>G287+F287+E287</f>
        <v>40339</v>
      </c>
      <c r="I287" s="1">
        <f>H287/26</f>
        <v>1551.5</v>
      </c>
      <c r="J287" s="1">
        <f>E287/26/8*2</f>
        <v>369.125</v>
      </c>
    </row>
    <row r="288">
      <c r="A288">
        <v>900524</v>
      </c>
      <c r="B288" t="str">
        <v>SEKAR C</v>
      </c>
      <c r="C288" t="str">
        <v>01 Apr 2013</v>
      </c>
      <c r="D288" t="str">
        <v>PRODUCTION</v>
      </c>
      <c r="E288">
        <v>37094</v>
      </c>
      <c r="F288">
        <v>1950</v>
      </c>
      <c r="G288" s="1">
        <f>IF(E288&lt;21000,ROUND(E288*0.0325,0),0)</f>
        <v>0</v>
      </c>
      <c r="H288" s="1">
        <f>G288+F288+E288</f>
        <v>39044</v>
      </c>
      <c r="I288" s="1">
        <f>H288/26</f>
        <v>1501.6923076923076</v>
      </c>
      <c r="J288" s="1">
        <f>E288/26/8*2</f>
        <v>356.6730769230769</v>
      </c>
    </row>
    <row r="289">
      <c r="A289">
        <v>900525</v>
      </c>
      <c r="B289" t="str">
        <v>MANIKANDAN P</v>
      </c>
      <c r="C289" t="str">
        <v>01 Apr 2013</v>
      </c>
      <c r="D289" t="str">
        <v>PRODUCTION</v>
      </c>
      <c r="E289">
        <v>38389</v>
      </c>
      <c r="F289">
        <v>1950</v>
      </c>
      <c r="G289" s="1">
        <f>IF(E289&lt;21000,ROUND(E289*0.0325,0),0)</f>
        <v>0</v>
      </c>
      <c r="H289" s="1">
        <f>G289+F289+E289</f>
        <v>40339</v>
      </c>
      <c r="I289" s="1">
        <f>H289/26</f>
        <v>1551.5</v>
      </c>
      <c r="J289" s="1">
        <f>E289/26/8*2</f>
        <v>369.125</v>
      </c>
    </row>
    <row r="290">
      <c r="A290">
        <v>900526</v>
      </c>
      <c r="B290" t="str">
        <v>RAJKUMAR C</v>
      </c>
      <c r="C290" t="str">
        <v>01 Apr 2013</v>
      </c>
      <c r="D290" t="str">
        <v>PRODUCTION</v>
      </c>
      <c r="E290">
        <v>38389</v>
      </c>
      <c r="F290">
        <v>1950</v>
      </c>
      <c r="G290" s="1">
        <f>IF(E290&lt;21000,ROUND(E290*0.0325,0),0)</f>
        <v>0</v>
      </c>
      <c r="H290" s="1">
        <f>G290+F290+E290</f>
        <v>40339</v>
      </c>
      <c r="I290" s="1">
        <f>H290/26</f>
        <v>1551.5</v>
      </c>
      <c r="J290" s="1">
        <f>E290/26/8*2</f>
        <v>369.125</v>
      </c>
    </row>
    <row r="291">
      <c r="A291">
        <v>900527</v>
      </c>
      <c r="B291" t="str">
        <v>SIVAKUMAR P</v>
      </c>
      <c r="C291" t="str">
        <v>01 Apr 2013</v>
      </c>
      <c r="D291" t="str">
        <v>PRODUCTION</v>
      </c>
      <c r="E291">
        <v>38389</v>
      </c>
      <c r="F291">
        <v>1950</v>
      </c>
      <c r="G291" s="1">
        <f>IF(E291&lt;21000,ROUND(E291*0.0325,0),0)</f>
        <v>0</v>
      </c>
      <c r="H291" s="1">
        <f>G291+F291+E291</f>
        <v>40339</v>
      </c>
      <c r="I291" s="1">
        <f>H291/26</f>
        <v>1551.5</v>
      </c>
      <c r="J291" s="1">
        <f>E291/26/8*2</f>
        <v>369.125</v>
      </c>
    </row>
    <row r="292">
      <c r="A292">
        <v>900528</v>
      </c>
      <c r="B292" t="str">
        <v>MURUGESAN K</v>
      </c>
      <c r="C292" t="str">
        <v>01 Apr 2013</v>
      </c>
      <c r="D292" t="str">
        <v>PRODUCTION</v>
      </c>
      <c r="E292">
        <v>38389</v>
      </c>
      <c r="F292">
        <v>1950</v>
      </c>
      <c r="G292" s="1">
        <f>IF(E292&lt;21000,ROUND(E292*0.0325,0),0)</f>
        <v>0</v>
      </c>
      <c r="H292" s="1">
        <f>G292+F292+E292</f>
        <v>40339</v>
      </c>
      <c r="I292" s="1">
        <f>H292/26</f>
        <v>1551.5</v>
      </c>
      <c r="J292" s="1">
        <f>E292/26/8*2</f>
        <v>369.125</v>
      </c>
    </row>
    <row r="293">
      <c r="A293">
        <v>900529</v>
      </c>
      <c r="B293" t="str">
        <v>THANGA NAINAR S</v>
      </c>
      <c r="C293" t="str">
        <v>01 Apr 2013</v>
      </c>
      <c r="D293" t="str">
        <v>PRODUCTION</v>
      </c>
      <c r="E293">
        <v>37094</v>
      </c>
      <c r="F293">
        <v>1950</v>
      </c>
      <c r="G293" s="1">
        <f>IF(E293&lt;21000,ROUND(E293*0.0325,0),0)</f>
        <v>0</v>
      </c>
      <c r="H293" s="1">
        <f>G293+F293+E293</f>
        <v>39044</v>
      </c>
      <c r="I293" s="1">
        <f>H293/26</f>
        <v>1501.6923076923076</v>
      </c>
      <c r="J293" s="1">
        <f>E293/26/8*2</f>
        <v>356.6730769230769</v>
      </c>
    </row>
    <row r="294">
      <c r="A294">
        <v>900530</v>
      </c>
      <c r="B294" t="str">
        <v>MUTHUPANDI N</v>
      </c>
      <c r="C294" t="str">
        <v>01 Apr 2013</v>
      </c>
      <c r="D294" t="str">
        <v>PRODUCTION</v>
      </c>
      <c r="E294">
        <v>37094</v>
      </c>
      <c r="F294">
        <v>1950</v>
      </c>
      <c r="G294" s="1">
        <f>IF(E294&lt;21000,ROUND(E294*0.0325,0),0)</f>
        <v>0</v>
      </c>
      <c r="H294" s="1">
        <f>G294+F294+E294</f>
        <v>39044</v>
      </c>
      <c r="I294" s="1">
        <f>H294/26</f>
        <v>1501.6923076923076</v>
      </c>
      <c r="J294" s="1">
        <f>E294/26/8*2</f>
        <v>356.6730769230769</v>
      </c>
    </row>
    <row r="295">
      <c r="A295">
        <v>900531</v>
      </c>
      <c r="B295" t="str">
        <v>SUDALAIMANI P</v>
      </c>
      <c r="C295" t="str">
        <v>01 Apr 2013</v>
      </c>
      <c r="D295" t="str">
        <v>PRODUCTION</v>
      </c>
      <c r="E295">
        <v>37094</v>
      </c>
      <c r="F295">
        <v>1950</v>
      </c>
      <c r="G295" s="1">
        <f>IF(E295&lt;21000,ROUND(E295*0.0325,0),0)</f>
        <v>0</v>
      </c>
      <c r="H295" s="1">
        <f>G295+F295+E295</f>
        <v>39044</v>
      </c>
      <c r="I295" s="1">
        <f>H295/26</f>
        <v>1501.6923076923076</v>
      </c>
      <c r="J295" s="1">
        <f>E295/26/8*2</f>
        <v>356.6730769230769</v>
      </c>
    </row>
    <row r="296">
      <c r="A296">
        <v>900532</v>
      </c>
      <c r="B296" t="str">
        <v>ESAKKI MUTHU A</v>
      </c>
      <c r="C296" t="str">
        <v>01 Apr 2013</v>
      </c>
      <c r="D296" t="str">
        <v>PRODUCTION</v>
      </c>
      <c r="E296">
        <v>37094</v>
      </c>
      <c r="F296">
        <v>1950</v>
      </c>
      <c r="G296" s="1">
        <f>IF(E296&lt;21000,ROUND(E296*0.0325,0),0)</f>
        <v>0</v>
      </c>
      <c r="H296" s="1">
        <f>G296+F296+E296</f>
        <v>39044</v>
      </c>
      <c r="I296" s="1">
        <f>H296/26</f>
        <v>1501.6923076923076</v>
      </c>
      <c r="J296" s="1">
        <f>E296/26/8*2</f>
        <v>356.6730769230769</v>
      </c>
    </row>
    <row r="297">
      <c r="A297">
        <v>900533</v>
      </c>
      <c r="B297" t="str">
        <v>JOSEPH A</v>
      </c>
      <c r="C297" t="str">
        <v>01 Apr 2013</v>
      </c>
      <c r="D297" t="str">
        <v>PRODUCTION</v>
      </c>
      <c r="E297">
        <v>37094</v>
      </c>
      <c r="F297">
        <v>1950</v>
      </c>
      <c r="G297" s="1">
        <f>IF(E297&lt;21000,ROUND(E297*0.0325,0),0)</f>
        <v>0</v>
      </c>
      <c r="H297" s="1">
        <f>G297+F297+E297</f>
        <v>39044</v>
      </c>
      <c r="I297" s="1">
        <f>H297/26</f>
        <v>1501.6923076923076</v>
      </c>
      <c r="J297" s="1">
        <f>E297/26/8*2</f>
        <v>356.6730769230769</v>
      </c>
    </row>
    <row r="298">
      <c r="A298">
        <v>900534</v>
      </c>
      <c r="B298" t="str">
        <v>SUBBIAH S</v>
      </c>
      <c r="C298" t="str">
        <v>01 Apr 2013</v>
      </c>
      <c r="D298" t="str">
        <v>PRODUCTION</v>
      </c>
      <c r="E298">
        <v>37094</v>
      </c>
      <c r="F298">
        <v>1950</v>
      </c>
      <c r="G298" s="1">
        <f>IF(E298&lt;21000,ROUND(E298*0.0325,0),0)</f>
        <v>0</v>
      </c>
      <c r="H298" s="1">
        <f>G298+F298+E298</f>
        <v>39044</v>
      </c>
      <c r="I298" s="1">
        <f>H298/26</f>
        <v>1501.6923076923076</v>
      </c>
      <c r="J298" s="1">
        <f>E298/26/8*2</f>
        <v>356.6730769230769</v>
      </c>
    </row>
    <row r="299">
      <c r="A299">
        <v>900535</v>
      </c>
      <c r="B299" t="str">
        <v>MUTHU KUMAR E</v>
      </c>
      <c r="C299" t="str">
        <v>01 Apr 2013</v>
      </c>
      <c r="D299" t="str">
        <v>PRODUCTION</v>
      </c>
      <c r="E299">
        <v>37094</v>
      </c>
      <c r="F299">
        <v>1950</v>
      </c>
      <c r="G299" s="1">
        <f>IF(E299&lt;21000,ROUND(E299*0.0325,0),0)</f>
        <v>0</v>
      </c>
      <c r="H299" s="1">
        <f>G299+F299+E299</f>
        <v>39044</v>
      </c>
      <c r="I299" s="1">
        <f>H299/26</f>
        <v>1501.6923076923076</v>
      </c>
      <c r="J299" s="1">
        <f>E299/26/8*2</f>
        <v>356.6730769230769</v>
      </c>
    </row>
    <row r="300">
      <c r="A300">
        <v>900536</v>
      </c>
      <c r="B300" t="str">
        <v>CHINNA DURAI T</v>
      </c>
      <c r="C300" t="str">
        <v>01 Apr 2013</v>
      </c>
      <c r="D300" t="str">
        <v>PRODUCTION</v>
      </c>
      <c r="E300">
        <v>37094</v>
      </c>
      <c r="F300">
        <v>1950</v>
      </c>
      <c r="G300" s="1">
        <f>IF(E300&lt;21000,ROUND(E300*0.0325,0),0)</f>
        <v>0</v>
      </c>
      <c r="H300" s="1">
        <f>G300+F300+E300</f>
        <v>39044</v>
      </c>
      <c r="I300" s="1">
        <f>H300/26</f>
        <v>1501.6923076923076</v>
      </c>
      <c r="J300" s="1">
        <f>E300/26/8*2</f>
        <v>356.6730769230769</v>
      </c>
    </row>
    <row r="301">
      <c r="A301">
        <v>900537</v>
      </c>
      <c r="B301" t="str">
        <v>ESAKKI VEL A</v>
      </c>
      <c r="C301" t="str">
        <v>01 Apr 2013</v>
      </c>
      <c r="D301" t="str">
        <v>PRODUCTION</v>
      </c>
      <c r="E301">
        <v>37094</v>
      </c>
      <c r="F301">
        <v>1950</v>
      </c>
      <c r="G301" s="1">
        <f>IF(E301&lt;21000,ROUND(E301*0.0325,0),0)</f>
        <v>0</v>
      </c>
      <c r="H301" s="1">
        <f>G301+F301+E301</f>
        <v>39044</v>
      </c>
      <c r="I301" s="1">
        <f>H301/26</f>
        <v>1501.6923076923076</v>
      </c>
      <c r="J301" s="1">
        <f>E301/26/8*2</f>
        <v>356.6730769230769</v>
      </c>
    </row>
    <row r="302">
      <c r="A302">
        <v>900538</v>
      </c>
      <c r="B302" t="str">
        <v>KOIL PITCHAI P</v>
      </c>
      <c r="C302" t="str">
        <v>01 Apr 2013</v>
      </c>
      <c r="D302" t="str">
        <v>PRODUCTION</v>
      </c>
      <c r="E302">
        <v>37094</v>
      </c>
      <c r="F302">
        <v>1950</v>
      </c>
      <c r="G302" s="1">
        <f>IF(E302&lt;21000,ROUND(E302*0.0325,0),0)</f>
        <v>0</v>
      </c>
      <c r="H302" s="1">
        <f>G302+F302+E302</f>
        <v>39044</v>
      </c>
      <c r="I302" s="1">
        <f>H302/26</f>
        <v>1501.6923076923076</v>
      </c>
      <c r="J302" s="1">
        <f>E302/26/8*2</f>
        <v>356.6730769230769</v>
      </c>
    </row>
    <row r="303">
      <c r="A303">
        <v>900539</v>
      </c>
      <c r="B303" t="str">
        <v>MAHARAJAN M</v>
      </c>
      <c r="C303" t="str">
        <v>01 Apr 2013</v>
      </c>
      <c r="D303" t="str">
        <v>PRODUCTION</v>
      </c>
      <c r="E303">
        <v>38389</v>
      </c>
      <c r="F303">
        <v>1950</v>
      </c>
      <c r="G303" s="1">
        <f>IF(E303&lt;21000,ROUND(E303*0.0325,0),0)</f>
        <v>0</v>
      </c>
      <c r="H303" s="1">
        <f>G303+F303+E303</f>
        <v>40339</v>
      </c>
      <c r="I303" s="1">
        <f>H303/26</f>
        <v>1551.5</v>
      </c>
      <c r="J303" s="1">
        <f>E303/26/8*2</f>
        <v>369.125</v>
      </c>
    </row>
    <row r="304">
      <c r="A304">
        <v>900540</v>
      </c>
      <c r="B304" t="str">
        <v>JAGEDEESWARAN C</v>
      </c>
      <c r="C304" t="str">
        <v>01 Apr 2013</v>
      </c>
      <c r="D304" t="str">
        <v>PRODUCTION</v>
      </c>
      <c r="E304">
        <v>37094</v>
      </c>
      <c r="F304">
        <v>1950</v>
      </c>
      <c r="G304" s="1">
        <f>IF(E304&lt;21000,ROUND(E304*0.0325,0),0)</f>
        <v>0</v>
      </c>
      <c r="H304" s="1">
        <f>G304+F304+E304</f>
        <v>39044</v>
      </c>
      <c r="I304" s="1">
        <f>H304/26</f>
        <v>1501.6923076923076</v>
      </c>
      <c r="J304" s="1">
        <f>E304/26/8*2</f>
        <v>356.6730769230769</v>
      </c>
    </row>
    <row r="305">
      <c r="A305">
        <v>900541</v>
      </c>
      <c r="B305" t="str">
        <v>GANESAN M</v>
      </c>
      <c r="C305" t="str">
        <v>01 Apr 2013</v>
      </c>
      <c r="D305" t="str">
        <v>PRODUCTION</v>
      </c>
      <c r="E305">
        <v>37094</v>
      </c>
      <c r="F305">
        <v>1950</v>
      </c>
      <c r="G305" s="1">
        <f>IF(E305&lt;21000,ROUND(E305*0.0325,0),0)</f>
        <v>0</v>
      </c>
      <c r="H305" s="1">
        <f>G305+F305+E305</f>
        <v>39044</v>
      </c>
      <c r="I305" s="1">
        <f>H305/26</f>
        <v>1501.6923076923076</v>
      </c>
      <c r="J305" s="1">
        <f>E305/26/8*2</f>
        <v>356.6730769230769</v>
      </c>
    </row>
    <row r="306">
      <c r="A306">
        <v>900542</v>
      </c>
      <c r="B306" t="str">
        <v>VASANTH M</v>
      </c>
      <c r="C306" t="str">
        <v>01 Apr 2013</v>
      </c>
      <c r="D306" t="str">
        <v>QUALITY ASSURANCE</v>
      </c>
      <c r="E306">
        <v>37094</v>
      </c>
      <c r="F306">
        <v>1950</v>
      </c>
      <c r="G306" s="1">
        <f>IF(E306&lt;21000,ROUND(E306*0.0325,0),0)</f>
        <v>0</v>
      </c>
      <c r="H306" s="1">
        <f>G306+F306+E306</f>
        <v>39044</v>
      </c>
      <c r="I306" s="1">
        <f>H306/26</f>
        <v>1501.6923076923076</v>
      </c>
      <c r="J306" s="1">
        <f>E306/26/8*2</f>
        <v>356.6730769230769</v>
      </c>
    </row>
    <row r="307">
      <c r="A307">
        <v>900543</v>
      </c>
      <c r="B307" t="str">
        <v>MURUGESAN M</v>
      </c>
      <c r="C307" t="str">
        <v>01 Apr 2013</v>
      </c>
      <c r="D307" t="str">
        <v>QUALITY ASSURANCE</v>
      </c>
      <c r="E307">
        <v>37094</v>
      </c>
      <c r="F307">
        <v>1950</v>
      </c>
      <c r="G307" s="1">
        <f>IF(E307&lt;21000,ROUND(E307*0.0325,0),0)</f>
        <v>0</v>
      </c>
      <c r="H307" s="1">
        <f>G307+F307+E307</f>
        <v>39044</v>
      </c>
      <c r="I307" s="1">
        <f>H307/26</f>
        <v>1501.6923076923076</v>
      </c>
      <c r="J307" s="1">
        <f>E307/26/8*2</f>
        <v>356.6730769230769</v>
      </c>
    </row>
    <row r="308">
      <c r="A308">
        <v>900544</v>
      </c>
      <c r="B308" t="str">
        <v>MURUGANANTHAM A</v>
      </c>
      <c r="C308" t="str">
        <v>01 Apr 2013</v>
      </c>
      <c r="D308" t="str">
        <v>QUALITY ASSURANCE</v>
      </c>
      <c r="E308">
        <v>37094</v>
      </c>
      <c r="F308">
        <v>1950</v>
      </c>
      <c r="G308" s="1">
        <f>IF(E308&lt;21000,ROUND(E308*0.0325,0),0)</f>
        <v>0</v>
      </c>
      <c r="H308" s="1">
        <f>G308+F308+E308</f>
        <v>39044</v>
      </c>
      <c r="I308" s="1">
        <f>H308/26</f>
        <v>1501.6923076923076</v>
      </c>
      <c r="J308" s="1">
        <f>E308/26/8*2</f>
        <v>356.6730769230769</v>
      </c>
    </row>
    <row r="309">
      <c r="A309">
        <v>900545</v>
      </c>
      <c r="B309" t="str">
        <v>ARUL KUMAR J</v>
      </c>
      <c r="C309" t="str">
        <v>01 Apr 2013</v>
      </c>
      <c r="D309" t="str">
        <v>QUALITY ASSURANCE</v>
      </c>
      <c r="E309">
        <v>37094</v>
      </c>
      <c r="F309">
        <v>1950</v>
      </c>
      <c r="G309" s="1">
        <f>IF(E309&lt;21000,ROUND(E309*0.0325,0),0)</f>
        <v>0</v>
      </c>
      <c r="H309" s="1">
        <f>G309+F309+E309</f>
        <v>39044</v>
      </c>
      <c r="I309" s="1">
        <f>H309/26</f>
        <v>1501.6923076923076</v>
      </c>
      <c r="J309" s="1">
        <f>E309/26/8*2</f>
        <v>356.6730769230769</v>
      </c>
    </row>
    <row r="310">
      <c r="A310">
        <v>900546</v>
      </c>
      <c r="B310" t="str">
        <v>DINESH KUMAR T</v>
      </c>
      <c r="C310" t="str">
        <v>01 Apr 2013</v>
      </c>
      <c r="D310" t="str">
        <v>QUALITY ASSURANCE</v>
      </c>
      <c r="E310">
        <v>37094</v>
      </c>
      <c r="F310">
        <v>1950</v>
      </c>
      <c r="G310" s="1">
        <f>IF(E310&lt;21000,ROUND(E310*0.0325,0),0)</f>
        <v>0</v>
      </c>
      <c r="H310" s="1">
        <f>G310+F310+E310</f>
        <v>39044</v>
      </c>
      <c r="I310" s="1">
        <f>H310/26</f>
        <v>1501.6923076923076</v>
      </c>
      <c r="J310" s="1">
        <f>E310/26/8*2</f>
        <v>356.6730769230769</v>
      </c>
    </row>
    <row r="311">
      <c r="A311">
        <v>900547</v>
      </c>
      <c r="B311" t="str">
        <v>SUNDAR V</v>
      </c>
      <c r="C311" t="str">
        <v>01 Apr 2013</v>
      </c>
      <c r="D311" t="str">
        <v>QUALITY ASSURANCE</v>
      </c>
      <c r="E311">
        <v>37094</v>
      </c>
      <c r="F311">
        <v>1950</v>
      </c>
      <c r="G311" s="1">
        <f>IF(E311&lt;21000,ROUND(E311*0.0325,0),0)</f>
        <v>0</v>
      </c>
      <c r="H311" s="1">
        <f>G311+F311+E311</f>
        <v>39044</v>
      </c>
      <c r="I311" s="1">
        <f>H311/26</f>
        <v>1501.6923076923076</v>
      </c>
      <c r="J311" s="1">
        <f>E311/26/8*2</f>
        <v>356.6730769230769</v>
      </c>
    </row>
    <row r="312">
      <c r="A312">
        <v>900548</v>
      </c>
      <c r="B312" t="str">
        <v>SUDALAI MUTHU C</v>
      </c>
      <c r="C312" t="str">
        <v>01 Apr 2013</v>
      </c>
      <c r="D312" t="str">
        <v>QUALITY ASSURANCE</v>
      </c>
      <c r="E312">
        <v>37094</v>
      </c>
      <c r="F312">
        <v>1950</v>
      </c>
      <c r="G312" s="1">
        <f>IF(E312&lt;21000,ROUND(E312*0.0325,0),0)</f>
        <v>0</v>
      </c>
      <c r="H312" s="1">
        <f>G312+F312+E312</f>
        <v>39044</v>
      </c>
      <c r="I312" s="1">
        <f>H312/26</f>
        <v>1501.6923076923076</v>
      </c>
      <c r="J312" s="1">
        <f>E312/26/8*2</f>
        <v>356.6730769230769</v>
      </c>
    </row>
    <row r="313">
      <c r="A313">
        <v>900549</v>
      </c>
      <c r="B313" t="str">
        <v>MUNDA SAMY A</v>
      </c>
      <c r="C313" t="str">
        <v>01 Apr 2013</v>
      </c>
      <c r="D313" t="str">
        <v>QUALITY ASSURANCE</v>
      </c>
      <c r="E313">
        <v>37094</v>
      </c>
      <c r="F313">
        <v>1950</v>
      </c>
      <c r="G313" s="1">
        <f>IF(E313&lt;21000,ROUND(E313*0.0325,0),0)</f>
        <v>0</v>
      </c>
      <c r="H313" s="1">
        <f>G313+F313+E313</f>
        <v>39044</v>
      </c>
      <c r="I313" s="1">
        <f>H313/26</f>
        <v>1501.6923076923076</v>
      </c>
      <c r="J313" s="1">
        <f>E313/26/8*2</f>
        <v>356.6730769230769</v>
      </c>
    </row>
    <row r="314">
      <c r="A314">
        <v>900550</v>
      </c>
      <c r="B314" t="str">
        <v>VEMPAN S</v>
      </c>
      <c r="C314" t="str">
        <v>01 Apr 2013</v>
      </c>
      <c r="D314" t="str">
        <v>QUALITY ASSURANCE</v>
      </c>
      <c r="E314">
        <v>37094</v>
      </c>
      <c r="F314">
        <v>1950</v>
      </c>
      <c r="G314" s="1">
        <f>IF(E314&lt;21000,ROUND(E314*0.0325,0),0)</f>
        <v>0</v>
      </c>
      <c r="H314" s="1">
        <f>G314+F314+E314</f>
        <v>39044</v>
      </c>
      <c r="I314" s="1">
        <f>H314/26</f>
        <v>1501.6923076923076</v>
      </c>
      <c r="J314" s="1">
        <f>E314/26/8*2</f>
        <v>356.6730769230769</v>
      </c>
    </row>
    <row r="315">
      <c r="A315">
        <v>900551</v>
      </c>
      <c r="B315" t="str">
        <v>MAHARAJAN A</v>
      </c>
      <c r="C315" t="str">
        <v>01 Apr 2013</v>
      </c>
      <c r="D315" t="str">
        <v>QUALITY ASSURANCE</v>
      </c>
      <c r="E315">
        <v>37094</v>
      </c>
      <c r="F315">
        <v>1950</v>
      </c>
      <c r="G315" s="1">
        <f>IF(E315&lt;21000,ROUND(E315*0.0325,0),0)</f>
        <v>0</v>
      </c>
      <c r="H315" s="1">
        <f>G315+F315+E315</f>
        <v>39044</v>
      </c>
      <c r="I315" s="1">
        <f>H315/26</f>
        <v>1501.6923076923076</v>
      </c>
      <c r="J315" s="1">
        <f>E315/26/8*2</f>
        <v>356.6730769230769</v>
      </c>
    </row>
    <row r="316">
      <c r="A316">
        <v>900552</v>
      </c>
      <c r="B316" t="str">
        <v>POOVALINGAM K</v>
      </c>
      <c r="C316" t="str">
        <v>01 Apr 2013</v>
      </c>
      <c r="D316" t="str">
        <v>QUALITY ASSURANCE</v>
      </c>
      <c r="E316">
        <v>37094</v>
      </c>
      <c r="F316">
        <v>1950</v>
      </c>
      <c r="G316" s="1">
        <f>IF(E316&lt;21000,ROUND(E316*0.0325,0),0)</f>
        <v>0</v>
      </c>
      <c r="H316" s="1">
        <f>G316+F316+E316</f>
        <v>39044</v>
      </c>
      <c r="I316" s="1">
        <f>H316/26</f>
        <v>1501.6923076923076</v>
      </c>
      <c r="J316" s="1">
        <f>E316/26/8*2</f>
        <v>356.6730769230769</v>
      </c>
    </row>
    <row r="317">
      <c r="A317">
        <v>900553</v>
      </c>
      <c r="B317" t="str">
        <v>VEMPAN C</v>
      </c>
      <c r="C317" t="str">
        <v>01 Apr 2013</v>
      </c>
      <c r="D317" t="str">
        <v>QUALITY ASSURANCE</v>
      </c>
      <c r="E317">
        <v>37094</v>
      </c>
      <c r="F317">
        <v>1950</v>
      </c>
      <c r="G317" s="1">
        <f>IF(E317&lt;21000,ROUND(E317*0.0325,0),0)</f>
        <v>0</v>
      </c>
      <c r="H317" s="1">
        <f>G317+F317+E317</f>
        <v>39044</v>
      </c>
      <c r="I317" s="1">
        <f>H317/26</f>
        <v>1501.6923076923076</v>
      </c>
      <c r="J317" s="1">
        <f>E317/26/8*2</f>
        <v>356.6730769230769</v>
      </c>
    </row>
    <row r="318">
      <c r="A318">
        <v>900554</v>
      </c>
      <c r="B318" t="str">
        <v>ARUMUGAM A</v>
      </c>
      <c r="C318" t="str">
        <v>01 Apr 2013</v>
      </c>
      <c r="D318" t="str">
        <v>QUALITY ASSURANCE</v>
      </c>
      <c r="E318">
        <v>37094</v>
      </c>
      <c r="F318">
        <v>1950</v>
      </c>
      <c r="G318" s="1">
        <f>IF(E318&lt;21000,ROUND(E318*0.0325,0),0)</f>
        <v>0</v>
      </c>
      <c r="H318" s="1">
        <f>G318+F318+E318</f>
        <v>39044</v>
      </c>
      <c r="I318" s="1">
        <f>H318/26</f>
        <v>1501.6923076923076</v>
      </c>
      <c r="J318" s="1">
        <f>E318/26/8*2</f>
        <v>356.6730769230769</v>
      </c>
    </row>
    <row r="319">
      <c r="A319">
        <v>900555</v>
      </c>
      <c r="B319" t="str">
        <v>MAHESHKUMAR S</v>
      </c>
      <c r="C319" t="str">
        <v>01 Apr 2013</v>
      </c>
      <c r="D319" t="str">
        <v>QUALITY ASSURANCE</v>
      </c>
      <c r="E319">
        <v>37094</v>
      </c>
      <c r="F319">
        <v>1950</v>
      </c>
      <c r="G319" s="1">
        <f>IF(E319&lt;21000,ROUND(E319*0.0325,0),0)</f>
        <v>0</v>
      </c>
      <c r="H319" s="1">
        <f>G319+F319+E319</f>
        <v>39044</v>
      </c>
      <c r="I319" s="1">
        <f>H319/26</f>
        <v>1501.6923076923076</v>
      </c>
      <c r="J319" s="1">
        <f>E319/26/8*2</f>
        <v>356.6730769230769</v>
      </c>
    </row>
    <row r="320">
      <c r="A320">
        <v>900556</v>
      </c>
      <c r="B320" t="str">
        <v>MASANA MUTHU C</v>
      </c>
      <c r="C320" t="str">
        <v>01 Apr 2013</v>
      </c>
      <c r="D320" t="str">
        <v>QUALITY ASSURANCE</v>
      </c>
      <c r="E320">
        <v>37094</v>
      </c>
      <c r="F320">
        <v>1950</v>
      </c>
      <c r="G320" s="1">
        <f>IF(E320&lt;21000,ROUND(E320*0.0325,0),0)</f>
        <v>0</v>
      </c>
      <c r="H320" s="1">
        <f>G320+F320+E320</f>
        <v>39044</v>
      </c>
      <c r="I320" s="1">
        <f>H320/26</f>
        <v>1501.6923076923076</v>
      </c>
      <c r="J320" s="1">
        <f>E320/26/8*2</f>
        <v>356.6730769230769</v>
      </c>
    </row>
    <row r="321">
      <c r="A321">
        <v>900557</v>
      </c>
      <c r="B321" t="str">
        <v>ARUMUGAM M</v>
      </c>
      <c r="C321" t="str">
        <v>01 Apr 2013</v>
      </c>
      <c r="D321" t="str">
        <v>PRODUCTION</v>
      </c>
      <c r="E321">
        <v>38389</v>
      </c>
      <c r="F321">
        <v>1950</v>
      </c>
      <c r="G321" s="1">
        <f>IF(E321&lt;21000,ROUND(E321*0.0325,0),0)</f>
        <v>0</v>
      </c>
      <c r="H321" s="1">
        <f>G321+F321+E321</f>
        <v>40339</v>
      </c>
      <c r="I321" s="1">
        <f>H321/26</f>
        <v>1551.5</v>
      </c>
      <c r="J321" s="1">
        <f>E321/26/8*2</f>
        <v>369.125</v>
      </c>
    </row>
    <row r="322">
      <c r="A322">
        <v>900558</v>
      </c>
      <c r="B322" t="str">
        <v>SANKAR E</v>
      </c>
      <c r="C322" t="str">
        <v>01 Apr 2013</v>
      </c>
      <c r="D322" t="str">
        <v>PRODUCTION</v>
      </c>
      <c r="E322">
        <v>38389</v>
      </c>
      <c r="F322">
        <v>1950</v>
      </c>
      <c r="G322" s="1">
        <f>IF(E322&lt;21000,ROUND(E322*0.0325,0),0)</f>
        <v>0</v>
      </c>
      <c r="H322" s="1">
        <f>G322+F322+E322</f>
        <v>40339</v>
      </c>
      <c r="I322" s="1">
        <f>H322/26</f>
        <v>1551.5</v>
      </c>
      <c r="J322" s="1">
        <f>E322/26/8*2</f>
        <v>369.125</v>
      </c>
    </row>
    <row r="323">
      <c r="A323">
        <v>900559</v>
      </c>
      <c r="B323" t="str">
        <v>SELVIN RAJA K</v>
      </c>
      <c r="C323" t="str">
        <v>01 Apr 2013</v>
      </c>
      <c r="D323" t="str">
        <v>PRODUCTION</v>
      </c>
      <c r="E323">
        <v>38389</v>
      </c>
      <c r="F323">
        <v>1950</v>
      </c>
      <c r="G323" s="1">
        <f>IF(E323&lt;21000,ROUND(E323*0.0325,0),0)</f>
        <v>0</v>
      </c>
      <c r="H323" s="1">
        <f>G323+F323+E323</f>
        <v>40339</v>
      </c>
      <c r="I323" s="1">
        <f>H323/26</f>
        <v>1551.5</v>
      </c>
      <c r="J323" s="1">
        <f>E323/26/8*2</f>
        <v>369.125</v>
      </c>
    </row>
    <row r="324">
      <c r="A324">
        <v>900560</v>
      </c>
      <c r="B324" t="str">
        <v>SELVAM T</v>
      </c>
      <c r="C324" t="str">
        <v>01 Apr 2013</v>
      </c>
      <c r="D324" t="str">
        <v>PRODUCTION</v>
      </c>
      <c r="E324">
        <v>38389</v>
      </c>
      <c r="F324">
        <v>1950</v>
      </c>
      <c r="G324" s="1">
        <f>IF(E324&lt;21000,ROUND(E324*0.0325,0),0)</f>
        <v>0</v>
      </c>
      <c r="H324" s="1">
        <f>G324+F324+E324</f>
        <v>40339</v>
      </c>
      <c r="I324" s="1">
        <f>H324/26</f>
        <v>1551.5</v>
      </c>
      <c r="J324" s="1">
        <f>E324/26/8*2</f>
        <v>369.125</v>
      </c>
    </row>
    <row r="325">
      <c r="A325">
        <v>900561</v>
      </c>
      <c r="B325" t="str">
        <v>ARUL POUNRAJ M</v>
      </c>
      <c r="C325" t="str">
        <v>01 Apr 2013</v>
      </c>
      <c r="D325" t="str">
        <v>PRODUCTION</v>
      </c>
      <c r="E325">
        <v>38389</v>
      </c>
      <c r="F325">
        <v>1950</v>
      </c>
      <c r="G325" s="1">
        <f>IF(E325&lt;21000,ROUND(E325*0.0325,0),0)</f>
        <v>0</v>
      </c>
      <c r="H325" s="1">
        <f>G325+F325+E325</f>
        <v>40339</v>
      </c>
      <c r="I325" s="1">
        <f>H325/26</f>
        <v>1551.5</v>
      </c>
      <c r="J325" s="1">
        <f>E325/26/8*2</f>
        <v>369.125</v>
      </c>
    </row>
    <row r="326">
      <c r="A326">
        <v>900562</v>
      </c>
      <c r="B326" t="str">
        <v>ANANTHARAJ G</v>
      </c>
      <c r="C326" t="str">
        <v>01 Apr 2013</v>
      </c>
      <c r="D326" t="str">
        <v>PRODUCTION</v>
      </c>
      <c r="E326">
        <v>38389</v>
      </c>
      <c r="F326">
        <v>1950</v>
      </c>
      <c r="G326" s="1">
        <f>IF(E326&lt;21000,ROUND(E326*0.0325,0),0)</f>
        <v>0</v>
      </c>
      <c r="H326" s="1">
        <f>G326+F326+E326</f>
        <v>40339</v>
      </c>
      <c r="I326" s="1">
        <f>H326/26</f>
        <v>1551.5</v>
      </c>
      <c r="J326" s="1">
        <f>E326/26/8*2</f>
        <v>369.125</v>
      </c>
    </row>
    <row r="327">
      <c r="A327">
        <v>900564</v>
      </c>
      <c r="B327" t="str">
        <v>IYYAPPAN C</v>
      </c>
      <c r="C327" t="str">
        <v>01 Apr 2013</v>
      </c>
      <c r="D327" t="str">
        <v>PRODUCTION</v>
      </c>
      <c r="E327">
        <v>37094</v>
      </c>
      <c r="F327">
        <v>1950</v>
      </c>
      <c r="G327" s="1">
        <f>IF(E327&lt;21000,ROUND(E327*0.0325,0),0)</f>
        <v>0</v>
      </c>
      <c r="H327" s="1">
        <f>G327+F327+E327</f>
        <v>39044</v>
      </c>
      <c r="I327" s="1">
        <f>H327/26</f>
        <v>1501.6923076923076</v>
      </c>
      <c r="J327" s="1">
        <f>E327/26/8*2</f>
        <v>356.6730769230769</v>
      </c>
    </row>
    <row r="328">
      <c r="A328">
        <v>900565</v>
      </c>
      <c r="B328" t="str">
        <v>SURESH C</v>
      </c>
      <c r="C328" t="str">
        <v>01 Apr 2013</v>
      </c>
      <c r="D328" t="str">
        <v>PRODUCTION</v>
      </c>
      <c r="E328">
        <v>38389</v>
      </c>
      <c r="F328">
        <v>1950</v>
      </c>
      <c r="G328" s="1">
        <f>IF(E328&lt;21000,ROUND(E328*0.0325,0),0)</f>
        <v>0</v>
      </c>
      <c r="H328" s="1">
        <f>G328+F328+E328</f>
        <v>40339</v>
      </c>
      <c r="I328" s="1">
        <f>H328/26</f>
        <v>1551.5</v>
      </c>
      <c r="J328" s="1">
        <f>E328/26/8*2</f>
        <v>369.125</v>
      </c>
    </row>
    <row r="329">
      <c r="A329">
        <v>900566</v>
      </c>
      <c r="B329" t="str">
        <v>SATYENDRA RAY</v>
      </c>
      <c r="C329" t="str">
        <v>01 Apr 2013</v>
      </c>
      <c r="D329" t="str">
        <v>PRODUCTION</v>
      </c>
      <c r="E329">
        <v>37094</v>
      </c>
      <c r="F329">
        <v>1950</v>
      </c>
      <c r="G329" s="1">
        <f>IF(E329&lt;21000,ROUND(E329*0.0325,0),0)</f>
        <v>0</v>
      </c>
      <c r="H329" s="1">
        <f>G329+F329+E329</f>
        <v>39044</v>
      </c>
      <c r="I329" s="1">
        <f>H329/26</f>
        <v>1501.6923076923076</v>
      </c>
      <c r="J329" s="1">
        <f>E329/26/8*2</f>
        <v>356.6730769230769</v>
      </c>
    </row>
    <row r="330">
      <c r="A330">
        <v>900567</v>
      </c>
      <c r="B330" t="str">
        <v>DAYARAMYADAV</v>
      </c>
      <c r="C330" t="str">
        <v>01 Apr 2013</v>
      </c>
      <c r="D330" t="str">
        <v>PRODUCTION</v>
      </c>
      <c r="E330">
        <v>37094</v>
      </c>
      <c r="F330">
        <v>1950</v>
      </c>
      <c r="G330" s="1">
        <f>IF(E330&lt;21000,ROUND(E330*0.0325,0),0)</f>
        <v>0</v>
      </c>
      <c r="H330" s="1">
        <f>G330+F330+E330</f>
        <v>39044</v>
      </c>
      <c r="I330" s="1">
        <f>H330/26</f>
        <v>1501.6923076923076</v>
      </c>
      <c r="J330" s="1">
        <f>E330/26/8*2</f>
        <v>356.6730769230769</v>
      </c>
    </row>
    <row r="331">
      <c r="A331">
        <v>900568</v>
      </c>
      <c r="B331" t="str">
        <v>MUTHUKUMAR S</v>
      </c>
      <c r="C331" t="str">
        <v>01 Apr 2013</v>
      </c>
      <c r="D331" t="str">
        <v>PRODUCTION</v>
      </c>
      <c r="E331">
        <v>37094</v>
      </c>
      <c r="F331">
        <v>1950</v>
      </c>
      <c r="G331" s="1">
        <f>IF(E331&lt;21000,ROUND(E331*0.0325,0),0)</f>
        <v>0</v>
      </c>
      <c r="H331" s="1">
        <f>G331+F331+E331</f>
        <v>39044</v>
      </c>
      <c r="I331" s="1">
        <f>H331/26</f>
        <v>1501.6923076923076</v>
      </c>
      <c r="J331" s="1">
        <f>E331/26/8*2</f>
        <v>356.6730769230769</v>
      </c>
    </row>
    <row r="332">
      <c r="A332">
        <v>900569</v>
      </c>
      <c r="B332" t="str">
        <v>VELU A</v>
      </c>
      <c r="C332" t="str">
        <v>01 Apr 2013</v>
      </c>
      <c r="D332" t="str">
        <v>PRODUCTION</v>
      </c>
      <c r="E332">
        <v>37094</v>
      </c>
      <c r="F332">
        <v>1950</v>
      </c>
      <c r="G332" s="1">
        <f>IF(E332&lt;21000,ROUND(E332*0.0325,0),0)</f>
        <v>0</v>
      </c>
      <c r="H332" s="1">
        <f>G332+F332+E332</f>
        <v>39044</v>
      </c>
      <c r="I332" s="1">
        <f>H332/26</f>
        <v>1501.6923076923076</v>
      </c>
      <c r="J332" s="1">
        <f>E332/26/8*2</f>
        <v>356.6730769230769</v>
      </c>
    </row>
    <row r="333">
      <c r="A333">
        <v>900570</v>
      </c>
      <c r="B333" t="str">
        <v>DEEPAK MORIYA</v>
      </c>
      <c r="C333" t="str">
        <v>01 Apr 2013</v>
      </c>
      <c r="D333" t="str">
        <v>PRODUCTION</v>
      </c>
      <c r="E333">
        <v>38389</v>
      </c>
      <c r="F333">
        <v>1950</v>
      </c>
      <c r="G333" s="1">
        <f>IF(E333&lt;21000,ROUND(E333*0.0325,0),0)</f>
        <v>0</v>
      </c>
      <c r="H333" s="1">
        <f>G333+F333+E333</f>
        <v>40339</v>
      </c>
      <c r="I333" s="1">
        <f>H333/26</f>
        <v>1551.5</v>
      </c>
      <c r="J333" s="1">
        <f>E333/26/8*2</f>
        <v>369.125</v>
      </c>
    </row>
    <row r="334">
      <c r="A334">
        <v>900571</v>
      </c>
      <c r="B334" t="str">
        <v>MAGESH S</v>
      </c>
      <c r="C334" t="str">
        <v>01 Apr 2013</v>
      </c>
      <c r="D334" t="str">
        <v>PRODUCTION</v>
      </c>
      <c r="E334">
        <v>38389</v>
      </c>
      <c r="F334">
        <v>1950</v>
      </c>
      <c r="G334" s="1">
        <f>IF(E334&lt;21000,ROUND(E334*0.0325,0),0)</f>
        <v>0</v>
      </c>
      <c r="H334" s="1">
        <f>G334+F334+E334</f>
        <v>40339</v>
      </c>
      <c r="I334" s="1">
        <f>H334/26</f>
        <v>1551.5</v>
      </c>
      <c r="J334" s="1">
        <f>E334/26/8*2</f>
        <v>369.125</v>
      </c>
    </row>
    <row r="335">
      <c r="A335">
        <v>900572</v>
      </c>
      <c r="B335" t="str">
        <v>UIKKATTAN M</v>
      </c>
      <c r="C335" t="str">
        <v>01 Apr 2013</v>
      </c>
      <c r="D335" t="str">
        <v>PRODUCTION</v>
      </c>
      <c r="E335">
        <v>38389</v>
      </c>
      <c r="F335">
        <v>1950</v>
      </c>
      <c r="G335" s="1">
        <f>IF(E335&lt;21000,ROUND(E335*0.0325,0),0)</f>
        <v>0</v>
      </c>
      <c r="H335" s="1">
        <f>G335+F335+E335</f>
        <v>40339</v>
      </c>
      <c r="I335" s="1">
        <f>H335/26</f>
        <v>1551.5</v>
      </c>
      <c r="J335" s="1">
        <f>E335/26/8*2</f>
        <v>369.125</v>
      </c>
    </row>
    <row r="336">
      <c r="A336">
        <v>900573</v>
      </c>
      <c r="B336" t="str">
        <v>SUNDARA RAMAN R</v>
      </c>
      <c r="C336" t="str">
        <v>01 Apr 2013</v>
      </c>
      <c r="D336" t="str">
        <v>PRODUCTION</v>
      </c>
      <c r="E336">
        <v>38389</v>
      </c>
      <c r="F336">
        <v>1950</v>
      </c>
      <c r="G336" s="1">
        <f>IF(E336&lt;21000,ROUND(E336*0.0325,0),0)</f>
        <v>0</v>
      </c>
      <c r="H336" s="1">
        <f>G336+F336+E336</f>
        <v>40339</v>
      </c>
      <c r="I336" s="1">
        <f>H336/26</f>
        <v>1551.5</v>
      </c>
      <c r="J336" s="1">
        <f>E336/26/8*2</f>
        <v>369.125</v>
      </c>
    </row>
    <row r="337">
      <c r="A337">
        <v>900574</v>
      </c>
      <c r="B337" t="str">
        <v>NAMBI M</v>
      </c>
      <c r="C337" t="str">
        <v>01 Apr 2013</v>
      </c>
      <c r="D337" t="str">
        <v>PRODUCTION</v>
      </c>
      <c r="E337">
        <v>38389</v>
      </c>
      <c r="F337">
        <v>1950</v>
      </c>
      <c r="G337" s="1">
        <f>IF(E337&lt;21000,ROUND(E337*0.0325,0),0)</f>
        <v>0</v>
      </c>
      <c r="H337" s="1">
        <f>G337+F337+E337</f>
        <v>40339</v>
      </c>
      <c r="I337" s="1">
        <f>H337/26</f>
        <v>1551.5</v>
      </c>
      <c r="J337" s="1">
        <f>E337/26/8*2</f>
        <v>369.125</v>
      </c>
    </row>
    <row r="338">
      <c r="A338">
        <v>900575</v>
      </c>
      <c r="B338" t="str">
        <v>MURUGAN S</v>
      </c>
      <c r="C338" t="str">
        <v>01 Apr 2013</v>
      </c>
      <c r="D338" t="str">
        <v>PRODUCTION</v>
      </c>
      <c r="E338">
        <v>38389</v>
      </c>
      <c r="F338">
        <v>1950</v>
      </c>
      <c r="G338" s="1">
        <f>IF(E338&lt;21000,ROUND(E338*0.0325,0),0)</f>
        <v>0</v>
      </c>
      <c r="H338" s="1">
        <f>G338+F338+E338</f>
        <v>40339</v>
      </c>
      <c r="I338" s="1">
        <f>H338/26</f>
        <v>1551.5</v>
      </c>
      <c r="J338" s="1">
        <f>E338/26/8*2</f>
        <v>369.125</v>
      </c>
    </row>
    <row r="339">
      <c r="A339">
        <v>900576</v>
      </c>
      <c r="B339" t="str">
        <v>MAHENDRAN</v>
      </c>
      <c r="C339" t="str">
        <v>01 Apr 2013</v>
      </c>
      <c r="D339" t="str">
        <v>PRODUCTION</v>
      </c>
      <c r="E339">
        <v>38389</v>
      </c>
      <c r="F339">
        <v>1950</v>
      </c>
      <c r="G339" s="1">
        <f>IF(E339&lt;21000,ROUND(E339*0.0325,0),0)</f>
        <v>0</v>
      </c>
      <c r="H339" s="1">
        <f>G339+F339+E339</f>
        <v>40339</v>
      </c>
      <c r="I339" s="1">
        <f>H339/26</f>
        <v>1551.5</v>
      </c>
      <c r="J339" s="1">
        <f>E339/26/8*2</f>
        <v>369.125</v>
      </c>
    </row>
    <row r="340">
      <c r="A340">
        <v>900577</v>
      </c>
      <c r="B340" t="str">
        <v>PETCHIMUTHU C</v>
      </c>
      <c r="C340" t="str">
        <v>01 Apr 2013</v>
      </c>
      <c r="D340" t="str">
        <v>PRODUCTION</v>
      </c>
      <c r="E340">
        <v>38389</v>
      </c>
      <c r="F340">
        <v>1950</v>
      </c>
      <c r="G340" s="1">
        <f>IF(E340&lt;21000,ROUND(E340*0.0325,0),0)</f>
        <v>0</v>
      </c>
      <c r="H340" s="1">
        <f>G340+F340+E340</f>
        <v>40339</v>
      </c>
      <c r="I340" s="1">
        <f>H340/26</f>
        <v>1551.5</v>
      </c>
      <c r="J340" s="1">
        <f>E340/26/8*2</f>
        <v>369.125</v>
      </c>
    </row>
    <row r="341">
      <c r="A341">
        <v>900578</v>
      </c>
      <c r="B341" t="str">
        <v>PALANI M</v>
      </c>
      <c r="C341" t="str">
        <v>01 Apr 2013</v>
      </c>
      <c r="D341" t="str">
        <v>PRODUCTION</v>
      </c>
      <c r="E341">
        <v>38389</v>
      </c>
      <c r="F341">
        <v>1950</v>
      </c>
      <c r="G341" s="1">
        <f>IF(E341&lt;21000,ROUND(E341*0.0325,0),0)</f>
        <v>0</v>
      </c>
      <c r="H341" s="1">
        <f>G341+F341+E341</f>
        <v>40339</v>
      </c>
      <c r="I341" s="1">
        <f>H341/26</f>
        <v>1551.5</v>
      </c>
      <c r="J341" s="1">
        <f>E341/26/8*2</f>
        <v>369.125</v>
      </c>
    </row>
    <row r="342">
      <c r="A342">
        <v>900579</v>
      </c>
      <c r="B342" t="str">
        <v>PRABU S</v>
      </c>
      <c r="C342" t="str">
        <v>01 Apr 2013</v>
      </c>
      <c r="D342" t="str">
        <v>PRODUCTION</v>
      </c>
      <c r="E342">
        <v>38389</v>
      </c>
      <c r="F342">
        <v>1950</v>
      </c>
      <c r="G342" s="1">
        <f>IF(E342&lt;21000,ROUND(E342*0.0325,0),0)</f>
        <v>0</v>
      </c>
      <c r="H342" s="1">
        <f>G342+F342+E342</f>
        <v>40339</v>
      </c>
      <c r="I342" s="1">
        <f>H342/26</f>
        <v>1551.5</v>
      </c>
      <c r="J342" s="1">
        <f>E342/26/8*2</f>
        <v>369.125</v>
      </c>
    </row>
    <row r="343">
      <c r="A343">
        <v>900580</v>
      </c>
      <c r="B343" t="str">
        <v>ESAKKI MUTHU S</v>
      </c>
      <c r="C343" t="str">
        <v>01 Apr 2013</v>
      </c>
      <c r="D343" t="str">
        <v>PRODUCTION</v>
      </c>
      <c r="E343">
        <v>38389</v>
      </c>
      <c r="F343">
        <v>1950</v>
      </c>
      <c r="G343" s="1">
        <f>IF(E343&lt;21000,ROUND(E343*0.0325,0),0)</f>
        <v>0</v>
      </c>
      <c r="H343" s="1">
        <f>G343+F343+E343</f>
        <v>40339</v>
      </c>
      <c r="I343" s="1">
        <f>H343/26</f>
        <v>1551.5</v>
      </c>
      <c r="J343" s="1">
        <f>E343/26/8*2</f>
        <v>369.125</v>
      </c>
    </row>
    <row r="344">
      <c r="A344">
        <v>900581</v>
      </c>
      <c r="B344" t="str">
        <v>MOHAN H K</v>
      </c>
      <c r="C344" t="str">
        <v>01 Apr 2013</v>
      </c>
      <c r="D344" t="str">
        <v>PRODUCTION</v>
      </c>
      <c r="E344">
        <v>38389</v>
      </c>
      <c r="F344">
        <v>1950</v>
      </c>
      <c r="G344" s="1">
        <f>IF(E344&lt;21000,ROUND(E344*0.0325,0),0)</f>
        <v>0</v>
      </c>
      <c r="H344" s="1">
        <f>G344+F344+E344</f>
        <v>40339</v>
      </c>
      <c r="I344" s="1">
        <f>H344/26</f>
        <v>1551.5</v>
      </c>
      <c r="J344" s="1">
        <f>E344/26/8*2</f>
        <v>369.125</v>
      </c>
    </row>
    <row r="345">
      <c r="A345">
        <v>900582</v>
      </c>
      <c r="B345" t="str">
        <v>AYYASAMY S</v>
      </c>
      <c r="C345" t="str">
        <v>01 Apr 2013</v>
      </c>
      <c r="D345" t="str">
        <v>PRODUCTION</v>
      </c>
      <c r="E345">
        <v>38389</v>
      </c>
      <c r="F345">
        <v>1950</v>
      </c>
      <c r="G345" s="1">
        <f>IF(E345&lt;21000,ROUND(E345*0.0325,0),0)</f>
        <v>0</v>
      </c>
      <c r="H345" s="1">
        <f>G345+F345+E345</f>
        <v>40339</v>
      </c>
      <c r="I345" s="1">
        <f>H345/26</f>
        <v>1551.5</v>
      </c>
      <c r="J345" s="1">
        <f>E345/26/8*2</f>
        <v>369.125</v>
      </c>
    </row>
    <row r="346">
      <c r="A346">
        <v>900583</v>
      </c>
      <c r="B346" t="str">
        <v>MAHESH N</v>
      </c>
      <c r="C346" t="str">
        <v>01 Apr 2013</v>
      </c>
      <c r="D346" t="str">
        <v>PRODUCTION</v>
      </c>
      <c r="E346">
        <v>38389</v>
      </c>
      <c r="F346">
        <v>1950</v>
      </c>
      <c r="G346" s="1">
        <f>IF(E346&lt;21000,ROUND(E346*0.0325,0),0)</f>
        <v>0</v>
      </c>
      <c r="H346" s="1">
        <f>G346+F346+E346</f>
        <v>40339</v>
      </c>
      <c r="I346" s="1">
        <f>H346/26</f>
        <v>1551.5</v>
      </c>
      <c r="J346" s="1">
        <f>E346/26/8*2</f>
        <v>369.125</v>
      </c>
    </row>
    <row r="347">
      <c r="A347">
        <v>900584</v>
      </c>
      <c r="B347" t="str">
        <v>SANKAR M</v>
      </c>
      <c r="C347" t="str">
        <v>01 Apr 2013</v>
      </c>
      <c r="D347" t="str">
        <v>PRODUCTION</v>
      </c>
      <c r="E347">
        <v>38389</v>
      </c>
      <c r="F347">
        <v>1950</v>
      </c>
      <c r="G347" s="1">
        <f>IF(E347&lt;21000,ROUND(E347*0.0325,0),0)</f>
        <v>0</v>
      </c>
      <c r="H347" s="1">
        <f>G347+F347+E347</f>
        <v>40339</v>
      </c>
      <c r="I347" s="1">
        <f>H347/26</f>
        <v>1551.5</v>
      </c>
      <c r="J347" s="1">
        <f>E347/26/8*2</f>
        <v>369.125</v>
      </c>
    </row>
    <row r="348">
      <c r="A348">
        <v>900585</v>
      </c>
      <c r="B348" t="str">
        <v>URUTHA MADAN N</v>
      </c>
      <c r="C348" t="str">
        <v>01 Apr 2013</v>
      </c>
      <c r="D348" t="str">
        <v>PRODUCTION</v>
      </c>
      <c r="E348">
        <v>38389</v>
      </c>
      <c r="F348">
        <v>1950</v>
      </c>
      <c r="G348" s="1">
        <f>IF(E348&lt;21000,ROUND(E348*0.0325,0),0)</f>
        <v>0</v>
      </c>
      <c r="H348" s="1">
        <f>G348+F348+E348</f>
        <v>40339</v>
      </c>
      <c r="I348" s="1">
        <f>H348/26</f>
        <v>1551.5</v>
      </c>
      <c r="J348" s="1">
        <f>E348/26/8*2</f>
        <v>369.125</v>
      </c>
    </row>
    <row r="349">
      <c r="A349">
        <v>900586</v>
      </c>
      <c r="B349" t="str">
        <v>ARUMUGARAJ G</v>
      </c>
      <c r="C349" t="str">
        <v>01 Apr 2013</v>
      </c>
      <c r="D349" t="str">
        <v>PRODUCTION</v>
      </c>
      <c r="E349">
        <v>38389</v>
      </c>
      <c r="F349">
        <v>1950</v>
      </c>
      <c r="G349" s="1">
        <f>IF(E349&lt;21000,ROUND(E349*0.0325,0),0)</f>
        <v>0</v>
      </c>
      <c r="H349" s="1">
        <f>G349+F349+E349</f>
        <v>40339</v>
      </c>
      <c r="I349" s="1">
        <f>H349/26</f>
        <v>1551.5</v>
      </c>
      <c r="J349" s="1">
        <f>E349/26/8*2</f>
        <v>369.125</v>
      </c>
    </row>
    <row r="350">
      <c r="A350">
        <v>900587</v>
      </c>
      <c r="B350" t="str">
        <v>MANIKANDAN A</v>
      </c>
      <c r="C350" t="str">
        <v>01 Apr 2013</v>
      </c>
      <c r="D350" t="str">
        <v>PRODUCTION</v>
      </c>
      <c r="E350">
        <v>38389</v>
      </c>
      <c r="F350">
        <v>1950</v>
      </c>
      <c r="G350" s="1">
        <f>IF(E350&lt;21000,ROUND(E350*0.0325,0),0)</f>
        <v>0</v>
      </c>
      <c r="H350" s="1">
        <f>G350+F350+E350</f>
        <v>40339</v>
      </c>
      <c r="I350" s="1">
        <f>H350/26</f>
        <v>1551.5</v>
      </c>
      <c r="J350" s="1">
        <f>E350/26/8*2</f>
        <v>369.125</v>
      </c>
    </row>
    <row r="351">
      <c r="A351">
        <v>900588</v>
      </c>
      <c r="B351" t="str">
        <v>NATARAJAN C</v>
      </c>
      <c r="C351" t="str">
        <v>01 Apr 2013</v>
      </c>
      <c r="D351" t="str">
        <v>PRODUCTION</v>
      </c>
      <c r="E351">
        <v>38389</v>
      </c>
      <c r="F351">
        <v>1950</v>
      </c>
      <c r="G351" s="1">
        <f>IF(E351&lt;21000,ROUND(E351*0.0325,0),0)</f>
        <v>0</v>
      </c>
      <c r="H351" s="1">
        <f>G351+F351+E351</f>
        <v>40339</v>
      </c>
      <c r="I351" s="1">
        <f>H351/26</f>
        <v>1551.5</v>
      </c>
      <c r="J351" s="1">
        <f>E351/26/8*2</f>
        <v>369.125</v>
      </c>
    </row>
    <row r="352">
      <c r="A352">
        <v>900589</v>
      </c>
      <c r="B352" t="str">
        <v>STALIN C</v>
      </c>
      <c r="C352" t="str">
        <v>01 Apr 2013</v>
      </c>
      <c r="D352" t="str">
        <v>PRODUCTION</v>
      </c>
      <c r="E352">
        <v>38389</v>
      </c>
      <c r="F352">
        <v>1950</v>
      </c>
      <c r="G352" s="1">
        <f>IF(E352&lt;21000,ROUND(E352*0.0325,0),0)</f>
        <v>0</v>
      </c>
      <c r="H352" s="1">
        <f>G352+F352+E352</f>
        <v>40339</v>
      </c>
      <c r="I352" s="1">
        <f>H352/26</f>
        <v>1551.5</v>
      </c>
      <c r="J352" s="1">
        <f>E352/26/8*2</f>
        <v>369.125</v>
      </c>
    </row>
    <row r="353">
      <c r="A353">
        <v>900590</v>
      </c>
      <c r="B353" t="str">
        <v>ARUMUGAKANI R</v>
      </c>
      <c r="C353" t="str">
        <v>01 Apr 2013</v>
      </c>
      <c r="D353" t="str">
        <v>PRODUCTION</v>
      </c>
      <c r="E353">
        <v>38389</v>
      </c>
      <c r="F353">
        <v>1950</v>
      </c>
      <c r="G353" s="1">
        <f>IF(E353&lt;21000,ROUND(E353*0.0325,0),0)</f>
        <v>0</v>
      </c>
      <c r="H353" s="1">
        <f>G353+F353+E353</f>
        <v>40339</v>
      </c>
      <c r="I353" s="1">
        <f>H353/26</f>
        <v>1551.5</v>
      </c>
      <c r="J353" s="1">
        <f>E353/26/8*2</f>
        <v>369.125</v>
      </c>
    </row>
    <row r="354">
      <c r="A354">
        <v>900591</v>
      </c>
      <c r="B354" t="str">
        <v>DURAI RAJ A</v>
      </c>
      <c r="C354" t="str">
        <v>01 Apr 2013</v>
      </c>
      <c r="D354" t="str">
        <v>PRODUCTION</v>
      </c>
      <c r="E354">
        <v>38389</v>
      </c>
      <c r="F354">
        <v>1950</v>
      </c>
      <c r="G354" s="1">
        <f>IF(E354&lt;21000,ROUND(E354*0.0325,0),0)</f>
        <v>0</v>
      </c>
      <c r="H354" s="1">
        <f>G354+F354+E354</f>
        <v>40339</v>
      </c>
      <c r="I354" s="1">
        <f>H354/26</f>
        <v>1551.5</v>
      </c>
      <c r="J354" s="1">
        <f>E354/26/8*2</f>
        <v>369.125</v>
      </c>
    </row>
    <row r="355">
      <c r="A355">
        <v>900592</v>
      </c>
      <c r="B355" t="str">
        <v>MUTHU KUMAR S</v>
      </c>
      <c r="C355" t="str">
        <v>01 Apr 2013</v>
      </c>
      <c r="D355" t="str">
        <v>PRODUCTION</v>
      </c>
      <c r="E355">
        <v>38389</v>
      </c>
      <c r="F355">
        <v>1950</v>
      </c>
      <c r="G355" s="1">
        <f>IF(E355&lt;21000,ROUND(E355*0.0325,0),0)</f>
        <v>0</v>
      </c>
      <c r="H355" s="1">
        <f>G355+F355+E355</f>
        <v>40339</v>
      </c>
      <c r="I355" s="1">
        <f>H355/26</f>
        <v>1551.5</v>
      </c>
      <c r="J355" s="1">
        <f>E355/26/8*2</f>
        <v>369.125</v>
      </c>
    </row>
    <row r="356">
      <c r="A356">
        <v>900593</v>
      </c>
      <c r="B356" t="str">
        <v>BALAKRISHNAN N</v>
      </c>
      <c r="C356" t="str">
        <v>01 Apr 2013</v>
      </c>
      <c r="D356" t="str">
        <v>PRODUCTION</v>
      </c>
      <c r="E356">
        <v>38389</v>
      </c>
      <c r="F356">
        <v>1950</v>
      </c>
      <c r="G356" s="1">
        <f>IF(E356&lt;21000,ROUND(E356*0.0325,0),0)</f>
        <v>0</v>
      </c>
      <c r="H356" s="1">
        <f>G356+F356+E356</f>
        <v>40339</v>
      </c>
      <c r="I356" s="1">
        <f>H356/26</f>
        <v>1551.5</v>
      </c>
      <c r="J356" s="1">
        <f>E356/26/8*2</f>
        <v>369.125</v>
      </c>
    </row>
    <row r="357">
      <c r="A357">
        <v>900594</v>
      </c>
      <c r="B357" t="str">
        <v>BIKASH CHANDRA PARIDA</v>
      </c>
      <c r="C357" t="str">
        <v>01 Apr 2013</v>
      </c>
      <c r="D357" t="str">
        <v>PRODUCTION</v>
      </c>
      <c r="E357">
        <v>38389</v>
      </c>
      <c r="F357">
        <v>1950</v>
      </c>
      <c r="G357" s="1">
        <f>IF(E357&lt;21000,ROUND(E357*0.0325,0),0)</f>
        <v>0</v>
      </c>
      <c r="H357" s="1">
        <f>G357+F357+E357</f>
        <v>40339</v>
      </c>
      <c r="I357" s="1">
        <f>H357/26</f>
        <v>1551.5</v>
      </c>
      <c r="J357" s="1">
        <f>E357/26/8*2</f>
        <v>369.125</v>
      </c>
    </row>
    <row r="358">
      <c r="A358">
        <v>900595</v>
      </c>
      <c r="B358" t="str">
        <v>VENNISH KUMAR P</v>
      </c>
      <c r="C358" t="str">
        <v>01 Apr 2013</v>
      </c>
      <c r="D358" t="str">
        <v>QUALITY ASSURANCE</v>
      </c>
      <c r="E358">
        <v>38389</v>
      </c>
      <c r="F358">
        <v>1950</v>
      </c>
      <c r="G358" s="1">
        <f>IF(E358&lt;21000,ROUND(E358*0.0325,0),0)</f>
        <v>0</v>
      </c>
      <c r="H358" s="1">
        <f>G358+F358+E358</f>
        <v>40339</v>
      </c>
      <c r="I358" s="1">
        <f>H358/26</f>
        <v>1551.5</v>
      </c>
      <c r="J358" s="1">
        <f>E358/26/8*2</f>
        <v>369.125</v>
      </c>
    </row>
    <row r="359">
      <c r="A359">
        <v>900596</v>
      </c>
      <c r="B359" t="str">
        <v>ESAKKI MUTHU K</v>
      </c>
      <c r="C359" t="str">
        <v>01 Apr 2013</v>
      </c>
      <c r="D359" t="str">
        <v>QUALITY ASSURANCE</v>
      </c>
      <c r="E359">
        <v>38389</v>
      </c>
      <c r="F359">
        <v>1950</v>
      </c>
      <c r="G359" s="1">
        <f>IF(E359&lt;21000,ROUND(E359*0.0325,0),0)</f>
        <v>0</v>
      </c>
      <c r="H359" s="1">
        <f>G359+F359+E359</f>
        <v>40339</v>
      </c>
      <c r="I359" s="1">
        <f>H359/26</f>
        <v>1551.5</v>
      </c>
      <c r="J359" s="1">
        <f>E359/26/8*2</f>
        <v>369.125</v>
      </c>
    </row>
    <row r="360">
      <c r="A360">
        <v>900597</v>
      </c>
      <c r="B360" t="str">
        <v>SANKARALINGAM M</v>
      </c>
      <c r="C360" t="str">
        <v>01 Apr 2013</v>
      </c>
      <c r="D360" t="str">
        <v>QUALITY ASSURANCE</v>
      </c>
      <c r="E360">
        <v>38389</v>
      </c>
      <c r="F360">
        <v>1950</v>
      </c>
      <c r="G360" s="1">
        <f>IF(E360&lt;21000,ROUND(E360*0.0325,0),0)</f>
        <v>0</v>
      </c>
      <c r="H360" s="1">
        <f>G360+F360+E360</f>
        <v>40339</v>
      </c>
      <c r="I360" s="1">
        <f>H360/26</f>
        <v>1551.5</v>
      </c>
      <c r="J360" s="1">
        <f>E360/26/8*2</f>
        <v>369.125</v>
      </c>
    </row>
    <row r="361">
      <c r="A361">
        <v>900598</v>
      </c>
      <c r="B361" t="str">
        <v>THANGA PERUMAL M</v>
      </c>
      <c r="C361" t="str">
        <v>01 Apr 2013</v>
      </c>
      <c r="D361" t="str">
        <v>QUALITY ASSURANCE</v>
      </c>
      <c r="E361">
        <v>38389</v>
      </c>
      <c r="F361">
        <v>1950</v>
      </c>
      <c r="G361" s="1">
        <f>IF(E361&lt;21000,ROUND(E361*0.0325,0),0)</f>
        <v>0</v>
      </c>
      <c r="H361" s="1">
        <f>G361+F361+E361</f>
        <v>40339</v>
      </c>
      <c r="I361" s="1">
        <f>H361/26</f>
        <v>1551.5</v>
      </c>
      <c r="J361" s="1">
        <f>E361/26/8*2</f>
        <v>369.125</v>
      </c>
    </row>
    <row r="362">
      <c r="A362">
        <v>900599</v>
      </c>
      <c r="B362" t="str">
        <v>ARUNACHALAM B</v>
      </c>
      <c r="C362" t="str">
        <v>01 Apr 2013</v>
      </c>
      <c r="D362" t="str">
        <v>QUALITY ASSURANCE</v>
      </c>
      <c r="E362">
        <v>38389</v>
      </c>
      <c r="F362">
        <v>1950</v>
      </c>
      <c r="G362" s="1">
        <f>IF(E362&lt;21000,ROUND(E362*0.0325,0),0)</f>
        <v>0</v>
      </c>
      <c r="H362" s="1">
        <f>G362+F362+E362</f>
        <v>40339</v>
      </c>
      <c r="I362" s="1">
        <f>H362/26</f>
        <v>1551.5</v>
      </c>
      <c r="J362" s="1">
        <f>E362/26/8*2</f>
        <v>369.125</v>
      </c>
    </row>
    <row r="363">
      <c r="A363">
        <v>900600</v>
      </c>
      <c r="B363" t="str">
        <v>SURESH M</v>
      </c>
      <c r="C363" t="str">
        <v>01 Apr 2013</v>
      </c>
      <c r="D363" t="str">
        <v>MANUFACTURING TECHNOLOGY</v>
      </c>
      <c r="E363">
        <v>37094</v>
      </c>
      <c r="F363">
        <v>1950</v>
      </c>
      <c r="G363" s="1">
        <f>IF(E363&lt;21000,ROUND(E363*0.0325,0),0)</f>
        <v>0</v>
      </c>
      <c r="H363" s="1">
        <f>G363+F363+E363</f>
        <v>39044</v>
      </c>
      <c r="I363" s="1">
        <f>H363/26</f>
        <v>1501.6923076923076</v>
      </c>
      <c r="J363" s="1">
        <f>E363/26/8*2</f>
        <v>356.6730769230769</v>
      </c>
    </row>
    <row r="364">
      <c r="A364">
        <v>900601</v>
      </c>
      <c r="B364" t="str">
        <v>SELVARAJ N</v>
      </c>
      <c r="C364" t="str">
        <v>01 Apr 2013</v>
      </c>
      <c r="D364" t="str">
        <v>ENGINEERING</v>
      </c>
      <c r="E364">
        <v>37094</v>
      </c>
      <c r="F364">
        <v>1950</v>
      </c>
      <c r="G364" s="1">
        <f>IF(E364&lt;21000,ROUND(E364*0.0325,0),0)</f>
        <v>0</v>
      </c>
      <c r="H364" s="1">
        <f>G364+F364+E364</f>
        <v>39044</v>
      </c>
      <c r="I364" s="1">
        <f>H364/26</f>
        <v>1501.6923076923076</v>
      </c>
      <c r="J364" s="1">
        <f>E364/26/8*2</f>
        <v>356.6730769230769</v>
      </c>
    </row>
    <row r="365">
      <c r="A365">
        <v>900602</v>
      </c>
      <c r="B365" t="str">
        <v>UDAIPAN</v>
      </c>
      <c r="C365" t="str">
        <v>01 Apr 2013</v>
      </c>
      <c r="D365" t="str">
        <v>ENGINEERING</v>
      </c>
      <c r="E365">
        <v>38389</v>
      </c>
      <c r="F365">
        <v>1950</v>
      </c>
      <c r="G365" s="1">
        <f>IF(E365&lt;21000,ROUND(E365*0.0325,0),0)</f>
        <v>0</v>
      </c>
      <c r="H365" s="1">
        <f>G365+F365+E365</f>
        <v>40339</v>
      </c>
      <c r="I365" s="1">
        <f>H365/26</f>
        <v>1551.5</v>
      </c>
      <c r="J365" s="1">
        <f>E365/26/8*2</f>
        <v>369.125</v>
      </c>
    </row>
    <row r="366">
      <c r="A366">
        <v>900603</v>
      </c>
      <c r="B366" t="str">
        <v>THANGA PANDI S</v>
      </c>
      <c r="C366" t="str">
        <v>01 Apr 2013</v>
      </c>
      <c r="D366" t="str">
        <v>PRODUCTION</v>
      </c>
      <c r="E366">
        <v>38389</v>
      </c>
      <c r="F366">
        <v>1950</v>
      </c>
      <c r="G366" s="1">
        <f>IF(E366&lt;21000,ROUND(E366*0.0325,0),0)</f>
        <v>0</v>
      </c>
      <c r="H366" s="1">
        <f>G366+F366+E366</f>
        <v>40339</v>
      </c>
      <c r="I366" s="1">
        <f>H366/26</f>
        <v>1551.5</v>
      </c>
      <c r="J366" s="1">
        <f>E366/26/8*2</f>
        <v>369.125</v>
      </c>
    </row>
    <row r="367">
      <c r="A367">
        <v>900604</v>
      </c>
      <c r="B367" t="str">
        <v>ARUMUGAKANI M</v>
      </c>
      <c r="C367" t="str">
        <v>01 Apr 2013</v>
      </c>
      <c r="D367" t="str">
        <v>ENGINEERING</v>
      </c>
      <c r="E367">
        <v>37094</v>
      </c>
      <c r="F367">
        <v>1950</v>
      </c>
      <c r="G367" s="1">
        <f>IF(E367&lt;21000,ROUND(E367*0.0325,0),0)</f>
        <v>0</v>
      </c>
      <c r="H367" s="1">
        <f>G367+F367+E367</f>
        <v>39044</v>
      </c>
      <c r="I367" s="1">
        <f>H367/26</f>
        <v>1501.6923076923076</v>
      </c>
      <c r="J367" s="1">
        <f>E367/26/8*2</f>
        <v>356.6730769230769</v>
      </c>
    </row>
    <row r="368">
      <c r="A368">
        <v>900605</v>
      </c>
      <c r="B368" t="str">
        <v>AMANT KUMAR</v>
      </c>
      <c r="C368" t="str">
        <v>01 Apr 2013</v>
      </c>
      <c r="D368" t="str">
        <v>PRODUCTION</v>
      </c>
      <c r="E368">
        <v>37094</v>
      </c>
      <c r="F368">
        <v>1950</v>
      </c>
      <c r="G368" s="1">
        <f>IF(E368&lt;21000,ROUND(E368*0.0325,0),0)</f>
        <v>0</v>
      </c>
      <c r="H368" s="1">
        <f>G368+F368+E368</f>
        <v>39044</v>
      </c>
      <c r="I368" s="1">
        <f>H368/26</f>
        <v>1501.6923076923076</v>
      </c>
      <c r="J368" s="1">
        <f>E368/26/8*2</f>
        <v>356.6730769230769</v>
      </c>
    </row>
    <row r="369">
      <c r="A369">
        <v>900736</v>
      </c>
      <c r="B369" t="str">
        <v>HARIHARAN M</v>
      </c>
      <c r="C369" t="str">
        <v>01 Jul 2014</v>
      </c>
      <c r="D369" t="str">
        <v>PRODUCTION</v>
      </c>
      <c r="E369">
        <v>36409</v>
      </c>
      <c r="F369">
        <v>1950</v>
      </c>
      <c r="G369" s="1">
        <f>IF(E369&lt;21000,ROUND(E369*0.0325,0),0)</f>
        <v>0</v>
      </c>
      <c r="H369" s="1">
        <f>G369+F369+E369</f>
        <v>38359</v>
      </c>
      <c r="I369" s="1">
        <f>H369/26</f>
        <v>1475.3461538461538</v>
      </c>
      <c r="J369" s="1">
        <f>E369/26/8*2</f>
        <v>350.08653846153845</v>
      </c>
    </row>
    <row r="370">
      <c r="A370">
        <v>900737</v>
      </c>
      <c r="B370" t="str">
        <v>THANGA NAINAR M</v>
      </c>
      <c r="C370" t="str">
        <v>01 Jul 2014</v>
      </c>
      <c r="D370" t="str">
        <v>PRODUCTION</v>
      </c>
      <c r="E370">
        <v>36409</v>
      </c>
      <c r="F370">
        <v>1950</v>
      </c>
      <c r="G370" s="1">
        <f>IF(E370&lt;21000,ROUND(E370*0.0325,0),0)</f>
        <v>0</v>
      </c>
      <c r="H370" s="1">
        <f>G370+F370+E370</f>
        <v>38359</v>
      </c>
      <c r="I370" s="1">
        <f>H370/26</f>
        <v>1475.3461538461538</v>
      </c>
      <c r="J370" s="1">
        <f>E370/26/8*2</f>
        <v>350.08653846153845</v>
      </c>
    </row>
    <row r="371">
      <c r="A371">
        <v>900738</v>
      </c>
      <c r="B371" t="str">
        <v>ARUN PANDI D</v>
      </c>
      <c r="C371" t="str">
        <v>01 Jul 2014</v>
      </c>
      <c r="D371" t="str">
        <v>PRODUCTION</v>
      </c>
      <c r="E371">
        <v>36409</v>
      </c>
      <c r="F371">
        <v>1950</v>
      </c>
      <c r="G371" s="1">
        <f>IF(E371&lt;21000,ROUND(E371*0.0325,0),0)</f>
        <v>0</v>
      </c>
      <c r="H371" s="1">
        <f>G371+F371+E371</f>
        <v>38359</v>
      </c>
      <c r="I371" s="1">
        <f>H371/26</f>
        <v>1475.3461538461538</v>
      </c>
      <c r="J371" s="1">
        <f>E371/26/8*2</f>
        <v>350.08653846153845</v>
      </c>
    </row>
    <row r="372">
      <c r="A372">
        <v>900740</v>
      </c>
      <c r="B372" t="str">
        <v>CHELLADURAI P</v>
      </c>
      <c r="C372" t="str">
        <v>01 Jul 2014</v>
      </c>
      <c r="D372" t="str">
        <v>QUALITY ASSURANCE</v>
      </c>
      <c r="E372">
        <v>35131</v>
      </c>
      <c r="F372">
        <v>1950</v>
      </c>
      <c r="G372" s="1">
        <f>IF(E372&lt;21000,ROUND(E372*0.0325,0),0)</f>
        <v>0</v>
      </c>
      <c r="H372" s="1">
        <f>G372+F372+E372</f>
        <v>37081</v>
      </c>
      <c r="I372" s="1">
        <f>H372/26</f>
        <v>1426.1923076923076</v>
      </c>
      <c r="J372" s="1">
        <f>E372/26/8*2</f>
        <v>337.7980769230769</v>
      </c>
    </row>
    <row r="373">
      <c r="A373">
        <v>900742</v>
      </c>
      <c r="B373" t="str">
        <v>SELVARAJ S</v>
      </c>
      <c r="C373" t="str">
        <v>01 Jul 2014</v>
      </c>
      <c r="D373" t="str">
        <v>PRODUCTION</v>
      </c>
      <c r="E373">
        <v>36409</v>
      </c>
      <c r="F373">
        <v>1950</v>
      </c>
      <c r="G373" s="1">
        <f>IF(E373&lt;21000,ROUND(E373*0.0325,0),0)</f>
        <v>0</v>
      </c>
      <c r="H373" s="1">
        <f>G373+F373+E373</f>
        <v>38359</v>
      </c>
      <c r="I373" s="1">
        <f>H373/26</f>
        <v>1475.3461538461538</v>
      </c>
      <c r="J373" s="1">
        <f>E373/26/8*2</f>
        <v>350.08653846153845</v>
      </c>
    </row>
    <row r="374">
      <c r="A374">
        <v>900743</v>
      </c>
      <c r="B374" t="str">
        <v>SAVENDAR RAY</v>
      </c>
      <c r="C374" t="str">
        <v>01 Jul 2014</v>
      </c>
      <c r="D374" t="str">
        <v>PRODUCTION</v>
      </c>
      <c r="E374">
        <v>35131</v>
      </c>
      <c r="F374">
        <v>1950</v>
      </c>
      <c r="G374" s="1">
        <f>IF(E374&lt;21000,ROUND(E374*0.0325,0),0)</f>
        <v>0</v>
      </c>
      <c r="H374" s="1">
        <f>G374+F374+E374</f>
        <v>37081</v>
      </c>
      <c r="I374" s="1">
        <f>H374/26</f>
        <v>1426.1923076923076</v>
      </c>
      <c r="J374" s="1">
        <f>E374/26/8*2</f>
        <v>337.7980769230769</v>
      </c>
    </row>
    <row r="375">
      <c r="A375">
        <v>900744</v>
      </c>
      <c r="B375" t="str">
        <v>BALAKRISHNAN G</v>
      </c>
      <c r="C375" t="str">
        <v>01 Jul 2014</v>
      </c>
      <c r="D375" t="str">
        <v>PRODUCTION</v>
      </c>
      <c r="E375">
        <v>35131</v>
      </c>
      <c r="F375">
        <v>1950</v>
      </c>
      <c r="G375" s="1">
        <f>IF(E375&lt;21000,ROUND(E375*0.0325,0),0)</f>
        <v>0</v>
      </c>
      <c r="H375" s="1">
        <f>G375+F375+E375</f>
        <v>37081</v>
      </c>
      <c r="I375" s="1">
        <f>H375/26</f>
        <v>1426.1923076923076</v>
      </c>
      <c r="J375" s="1">
        <f>E375/26/8*2</f>
        <v>337.7980769230769</v>
      </c>
    </row>
    <row r="376">
      <c r="A376">
        <v>900745</v>
      </c>
      <c r="B376" t="str">
        <v>MURUGAN S V</v>
      </c>
      <c r="C376" t="str">
        <v>01 Jul 2014</v>
      </c>
      <c r="D376" t="str">
        <v>PRODUCTION</v>
      </c>
      <c r="E376">
        <v>35131</v>
      </c>
      <c r="F376">
        <v>1950</v>
      </c>
      <c r="G376" s="1">
        <f>IF(E376&lt;21000,ROUND(E376*0.0325,0),0)</f>
        <v>0</v>
      </c>
      <c r="H376" s="1">
        <f>G376+F376+E376</f>
        <v>37081</v>
      </c>
      <c r="I376" s="1">
        <f>H376/26</f>
        <v>1426.1923076923076</v>
      </c>
      <c r="J376" s="1">
        <f>E376/26/8*2</f>
        <v>337.7980769230769</v>
      </c>
    </row>
    <row r="377">
      <c r="A377">
        <v>900746</v>
      </c>
      <c r="B377" t="str">
        <v>SANKAR NARAYANAN S</v>
      </c>
      <c r="C377" t="str">
        <v>01 Jul 2014</v>
      </c>
      <c r="D377" t="str">
        <v>PRODUCTION</v>
      </c>
      <c r="E377">
        <v>36409</v>
      </c>
      <c r="F377">
        <v>1950</v>
      </c>
      <c r="G377" s="1">
        <f>IF(E377&lt;21000,ROUND(E377*0.0325,0),0)</f>
        <v>0</v>
      </c>
      <c r="H377" s="1">
        <f>G377+F377+E377</f>
        <v>38359</v>
      </c>
      <c r="I377" s="1">
        <f>H377/26</f>
        <v>1475.3461538461538</v>
      </c>
      <c r="J377" s="1">
        <f>E377/26/8*2</f>
        <v>350.08653846153845</v>
      </c>
    </row>
    <row r="378">
      <c r="A378">
        <v>900747</v>
      </c>
      <c r="B378" t="str">
        <v>MUTHUKUMAR V</v>
      </c>
      <c r="C378" t="str">
        <v>01 Jul 2014</v>
      </c>
      <c r="D378" t="str">
        <v>PRODUCTION</v>
      </c>
      <c r="E378">
        <v>36409</v>
      </c>
      <c r="F378">
        <v>1950</v>
      </c>
      <c r="G378" s="1">
        <f>IF(E378&lt;21000,ROUND(E378*0.0325,0),0)</f>
        <v>0</v>
      </c>
      <c r="H378" s="1">
        <f>G378+F378+E378</f>
        <v>38359</v>
      </c>
      <c r="I378" s="1">
        <f>H378/26</f>
        <v>1475.3461538461538</v>
      </c>
      <c r="J378" s="1">
        <f>E378/26/8*2</f>
        <v>350.08653846153845</v>
      </c>
    </row>
    <row r="379">
      <c r="A379">
        <v>900748</v>
      </c>
      <c r="B379" t="str">
        <v>RAM VINAY SAH</v>
      </c>
      <c r="C379" t="str">
        <v>01 Jul 2014</v>
      </c>
      <c r="D379" t="str">
        <v>PRODUCTION</v>
      </c>
      <c r="E379">
        <v>35131</v>
      </c>
      <c r="F379">
        <v>1950</v>
      </c>
      <c r="G379" s="1">
        <f>IF(E379&lt;21000,ROUND(E379*0.0325,0),0)</f>
        <v>0</v>
      </c>
      <c r="H379" s="1">
        <f>G379+F379+E379</f>
        <v>37081</v>
      </c>
      <c r="I379" s="1">
        <f>H379/26</f>
        <v>1426.1923076923076</v>
      </c>
      <c r="J379" s="1">
        <f>E379/26/8*2</f>
        <v>337.7980769230769</v>
      </c>
    </row>
    <row r="380">
      <c r="A380">
        <v>900749</v>
      </c>
      <c r="B380" t="str">
        <v>ANJAN ORAON</v>
      </c>
      <c r="C380" t="str">
        <v>01 Jul 2014</v>
      </c>
      <c r="D380" t="str">
        <v>PRODUCTION</v>
      </c>
      <c r="E380">
        <v>36409</v>
      </c>
      <c r="F380">
        <v>1950</v>
      </c>
      <c r="G380" s="1">
        <f>IF(E380&lt;21000,ROUND(E380*0.0325,0),0)</f>
        <v>0</v>
      </c>
      <c r="H380" s="1">
        <f>G380+F380+E380</f>
        <v>38359</v>
      </c>
      <c r="I380" s="1">
        <f>H380/26</f>
        <v>1475.3461538461538</v>
      </c>
      <c r="J380" s="1">
        <f>E380/26/8*2</f>
        <v>350.08653846153845</v>
      </c>
    </row>
    <row r="381">
      <c r="A381">
        <v>900750</v>
      </c>
      <c r="B381" t="str">
        <v>DHANJAY KUMAR SINGH</v>
      </c>
      <c r="C381" t="str">
        <v>01 Jul 2014</v>
      </c>
      <c r="D381" t="str">
        <v>PRODUCTION</v>
      </c>
      <c r="E381">
        <v>36409</v>
      </c>
      <c r="F381">
        <v>1950</v>
      </c>
      <c r="G381" s="1">
        <f>IF(E381&lt;21000,ROUND(E381*0.0325,0),0)</f>
        <v>0</v>
      </c>
      <c r="H381" s="1">
        <f>G381+F381+E381</f>
        <v>38359</v>
      </c>
      <c r="I381" s="1">
        <f>H381/26</f>
        <v>1475.3461538461538</v>
      </c>
      <c r="J381" s="1">
        <f>E381/26/8*2</f>
        <v>350.08653846153845</v>
      </c>
    </row>
    <row r="382">
      <c r="A382">
        <v>900751</v>
      </c>
      <c r="B382" t="str">
        <v>UDAY KUMAR SINGH</v>
      </c>
      <c r="C382" t="str">
        <v>01 Jul 2014</v>
      </c>
      <c r="D382" t="str">
        <v>PRODUCTION</v>
      </c>
      <c r="E382">
        <v>36409</v>
      </c>
      <c r="F382">
        <v>1950</v>
      </c>
      <c r="G382" s="1">
        <f>IF(E382&lt;21000,ROUND(E382*0.0325,0),0)</f>
        <v>0</v>
      </c>
      <c r="H382" s="1">
        <f>G382+F382+E382</f>
        <v>38359</v>
      </c>
      <c r="I382" s="1">
        <f>H382/26</f>
        <v>1475.3461538461538</v>
      </c>
      <c r="J382" s="1">
        <f>E382/26/8*2</f>
        <v>350.08653846153845</v>
      </c>
    </row>
    <row r="383">
      <c r="A383">
        <v>900752</v>
      </c>
      <c r="B383" t="str">
        <v>YOGENDRA RAY</v>
      </c>
      <c r="C383" t="str">
        <v>01 Jul 2014</v>
      </c>
      <c r="D383" t="str">
        <v>PRODUCTION</v>
      </c>
      <c r="E383">
        <v>36409</v>
      </c>
      <c r="F383">
        <v>1950</v>
      </c>
      <c r="G383" s="1">
        <f>IF(E383&lt;21000,ROUND(E383*0.0325,0),0)</f>
        <v>0</v>
      </c>
      <c r="H383" s="1">
        <f>G383+F383+E383</f>
        <v>38359</v>
      </c>
      <c r="I383" s="1">
        <f>H383/26</f>
        <v>1475.3461538461538</v>
      </c>
      <c r="J383" s="1">
        <f>E383/26/8*2</f>
        <v>350.08653846153845</v>
      </c>
    </row>
    <row r="384">
      <c r="A384">
        <v>900753</v>
      </c>
      <c r="B384" t="str">
        <v>RAM BABU SAH</v>
      </c>
      <c r="C384" t="str">
        <v>01 Jul 2014</v>
      </c>
      <c r="D384" t="str">
        <v>PRODUCTION</v>
      </c>
      <c r="E384">
        <v>35131</v>
      </c>
      <c r="F384">
        <v>1950</v>
      </c>
      <c r="G384" s="1">
        <f>IF(E384&lt;21000,ROUND(E384*0.0325,0),0)</f>
        <v>0</v>
      </c>
      <c r="H384" s="1">
        <f>G384+F384+E384</f>
        <v>37081</v>
      </c>
      <c r="I384" s="1">
        <f>H384/26</f>
        <v>1426.1923076923076</v>
      </c>
      <c r="J384" s="1">
        <f>E384/26/8*2</f>
        <v>337.7980769230769</v>
      </c>
    </row>
    <row r="385">
      <c r="A385">
        <v>900754</v>
      </c>
      <c r="B385" t="str">
        <v>MASILA MANI P</v>
      </c>
      <c r="C385" t="str">
        <v>01 Jul 2014</v>
      </c>
      <c r="D385" t="str">
        <v>PRODUCTION</v>
      </c>
      <c r="E385">
        <v>35131</v>
      </c>
      <c r="F385">
        <v>1950</v>
      </c>
      <c r="G385" s="1">
        <f>IF(E385&lt;21000,ROUND(E385*0.0325,0),0)</f>
        <v>0</v>
      </c>
      <c r="H385" s="1">
        <f>G385+F385+E385</f>
        <v>37081</v>
      </c>
      <c r="I385" s="1">
        <f>H385/26</f>
        <v>1426.1923076923076</v>
      </c>
      <c r="J385" s="1">
        <f>E385/26/8*2</f>
        <v>337.7980769230769</v>
      </c>
    </row>
    <row r="386">
      <c r="A386">
        <v>900755</v>
      </c>
      <c r="B386" t="str">
        <v>PETCHIMUTHU L</v>
      </c>
      <c r="C386" t="str">
        <v>01 Jul 2014</v>
      </c>
      <c r="D386" t="str">
        <v>PRODUCTION</v>
      </c>
      <c r="E386">
        <v>36409</v>
      </c>
      <c r="F386">
        <v>1950</v>
      </c>
      <c r="G386" s="1">
        <f>IF(E386&lt;21000,ROUND(E386*0.0325,0),0)</f>
        <v>0</v>
      </c>
      <c r="H386" s="1">
        <f>G386+F386+E386</f>
        <v>38359</v>
      </c>
      <c r="I386" s="1">
        <f>H386/26</f>
        <v>1475.3461538461538</v>
      </c>
      <c r="J386" s="1">
        <f>E386/26/8*2</f>
        <v>350.08653846153845</v>
      </c>
    </row>
    <row r="387">
      <c r="A387">
        <v>900756</v>
      </c>
      <c r="B387" t="str">
        <v>SAMUVEL N</v>
      </c>
      <c r="C387" t="str">
        <v>01 Jul 2014</v>
      </c>
      <c r="D387" t="str">
        <v>PRODUCTION</v>
      </c>
      <c r="E387">
        <v>35131</v>
      </c>
      <c r="F387">
        <v>1950</v>
      </c>
      <c r="G387" s="1">
        <f>IF(E387&lt;21000,ROUND(E387*0.0325,0),0)</f>
        <v>0</v>
      </c>
      <c r="H387" s="1">
        <f>G387+F387+E387</f>
        <v>37081</v>
      </c>
      <c r="I387" s="1">
        <f>H387/26</f>
        <v>1426.1923076923076</v>
      </c>
      <c r="J387" s="1">
        <f>E387/26/8*2</f>
        <v>337.7980769230769</v>
      </c>
    </row>
    <row r="388">
      <c r="A388">
        <v>900757</v>
      </c>
      <c r="B388" t="str">
        <v>MANI C S</v>
      </c>
      <c r="C388" t="str">
        <v>01 Jul 2014</v>
      </c>
      <c r="D388" t="str">
        <v>PRODUCTION</v>
      </c>
      <c r="E388">
        <v>35131</v>
      </c>
      <c r="F388">
        <v>1950</v>
      </c>
      <c r="G388" s="1">
        <f>IF(E388&lt;21000,ROUND(E388*0.0325,0),0)</f>
        <v>0</v>
      </c>
      <c r="H388" s="1">
        <f>G388+F388+E388</f>
        <v>37081</v>
      </c>
      <c r="I388" s="1">
        <f>H388/26</f>
        <v>1426.1923076923076</v>
      </c>
      <c r="J388" s="1">
        <f>E388/26/8*2</f>
        <v>337.7980769230769</v>
      </c>
    </row>
    <row r="389">
      <c r="A389">
        <v>900758</v>
      </c>
      <c r="B389" t="str">
        <v>UTCHI MALI S</v>
      </c>
      <c r="C389" t="str">
        <v>01 Jul 2014</v>
      </c>
      <c r="D389" t="str">
        <v>PRODUCTION</v>
      </c>
      <c r="E389">
        <v>35131</v>
      </c>
      <c r="F389">
        <v>1950</v>
      </c>
      <c r="G389" s="1">
        <f>IF(E389&lt;21000,ROUND(E389*0.0325,0),0)</f>
        <v>0</v>
      </c>
      <c r="H389" s="1">
        <f>G389+F389+E389</f>
        <v>37081</v>
      </c>
      <c r="I389" s="1">
        <f>H389/26</f>
        <v>1426.1923076923076</v>
      </c>
      <c r="J389" s="1">
        <f>E389/26/8*2</f>
        <v>337.7980769230769</v>
      </c>
    </row>
    <row r="390">
      <c r="A390">
        <v>900759</v>
      </c>
      <c r="B390" t="str">
        <v>ARUL PANDI P</v>
      </c>
      <c r="C390" t="str">
        <v>01 Jul 2014</v>
      </c>
      <c r="D390" t="str">
        <v>PRODUCTION</v>
      </c>
      <c r="E390">
        <v>35131</v>
      </c>
      <c r="F390">
        <v>1950</v>
      </c>
      <c r="G390" s="1">
        <f>IF(E390&lt;21000,ROUND(E390*0.0325,0),0)</f>
        <v>0</v>
      </c>
      <c r="H390" s="1">
        <f>G390+F390+E390</f>
        <v>37081</v>
      </c>
      <c r="I390" s="1">
        <f>H390/26</f>
        <v>1426.1923076923076</v>
      </c>
      <c r="J390" s="1">
        <f>E390/26/8*2</f>
        <v>337.7980769230769</v>
      </c>
    </row>
    <row r="391">
      <c r="A391">
        <v>900760</v>
      </c>
      <c r="B391" t="str">
        <v>SHUNMUGASUNDAR M</v>
      </c>
      <c r="C391" t="str">
        <v>01 Jul 2014</v>
      </c>
      <c r="D391" t="str">
        <v>PRODUCTION</v>
      </c>
      <c r="E391">
        <v>36409</v>
      </c>
      <c r="F391">
        <v>1950</v>
      </c>
      <c r="G391" s="1">
        <f>IF(E391&lt;21000,ROUND(E391*0.0325,0),0)</f>
        <v>0</v>
      </c>
      <c r="H391" s="1">
        <f>G391+F391+E391</f>
        <v>38359</v>
      </c>
      <c r="I391" s="1">
        <f>H391/26</f>
        <v>1475.3461538461538</v>
      </c>
      <c r="J391" s="1">
        <f>E391/26/8*2</f>
        <v>350.08653846153845</v>
      </c>
    </row>
    <row r="392">
      <c r="A392">
        <v>900761</v>
      </c>
      <c r="B392" t="str">
        <v>NAMO NARAYAN BHAGAT</v>
      </c>
      <c r="C392" t="str">
        <v>01 Jul 2014</v>
      </c>
      <c r="D392" t="str">
        <v>PRODUCTION</v>
      </c>
      <c r="E392">
        <v>36409</v>
      </c>
      <c r="F392">
        <v>1950</v>
      </c>
      <c r="G392" s="1">
        <f>IF(E392&lt;21000,ROUND(E392*0.0325,0),0)</f>
        <v>0</v>
      </c>
      <c r="H392" s="1">
        <f>G392+F392+E392</f>
        <v>38359</v>
      </c>
      <c r="I392" s="1">
        <f>H392/26</f>
        <v>1475.3461538461538</v>
      </c>
      <c r="J392" s="1">
        <f>E392/26/8*2</f>
        <v>350.08653846153845</v>
      </c>
    </row>
    <row r="393">
      <c r="A393">
        <v>900762</v>
      </c>
      <c r="B393" t="str">
        <v>VINOD KUMAR</v>
      </c>
      <c r="C393" t="str">
        <v>01 Jul 2014</v>
      </c>
      <c r="D393" t="str">
        <v>PRODUCTION</v>
      </c>
      <c r="E393">
        <v>36409</v>
      </c>
      <c r="F393">
        <v>1950</v>
      </c>
      <c r="G393" s="1">
        <f>IF(E393&lt;21000,ROUND(E393*0.0325,0),0)</f>
        <v>0</v>
      </c>
      <c r="H393" s="1">
        <f>G393+F393+E393</f>
        <v>38359</v>
      </c>
      <c r="I393" s="1">
        <f>H393/26</f>
        <v>1475.3461538461538</v>
      </c>
      <c r="J393" s="1">
        <f>E393/26/8*2</f>
        <v>350.08653846153845</v>
      </c>
    </row>
    <row r="394">
      <c r="A394">
        <v>900763</v>
      </c>
      <c r="B394" t="str">
        <v>NAGALINGAM N</v>
      </c>
      <c r="C394" t="str">
        <v>01 Jul 2014</v>
      </c>
      <c r="D394" t="str">
        <v>PRODUCTION</v>
      </c>
      <c r="E394">
        <v>35131</v>
      </c>
      <c r="F394">
        <v>1950</v>
      </c>
      <c r="G394" s="1">
        <f>IF(E394&lt;21000,ROUND(E394*0.0325,0),0)</f>
        <v>0</v>
      </c>
      <c r="H394" s="1">
        <f>G394+F394+E394</f>
        <v>37081</v>
      </c>
      <c r="I394" s="1">
        <f>H394/26</f>
        <v>1426.1923076923076</v>
      </c>
      <c r="J394" s="1">
        <f>E394/26/8*2</f>
        <v>337.7980769230769</v>
      </c>
    </row>
    <row r="395">
      <c r="A395">
        <v>900764</v>
      </c>
      <c r="B395" t="str">
        <v>BALAMURUGAN R</v>
      </c>
      <c r="C395" t="str">
        <v>01 Jul 2014</v>
      </c>
      <c r="D395" t="str">
        <v>PRODUCTION</v>
      </c>
      <c r="E395">
        <v>35131</v>
      </c>
      <c r="F395">
        <v>1950</v>
      </c>
      <c r="G395" s="1">
        <f>IF(E395&lt;21000,ROUND(E395*0.0325,0),0)</f>
        <v>0</v>
      </c>
      <c r="H395" s="1">
        <f>G395+F395+E395</f>
        <v>37081</v>
      </c>
      <c r="I395" s="1">
        <f>H395/26</f>
        <v>1426.1923076923076</v>
      </c>
      <c r="J395" s="1">
        <f>E395/26/8*2</f>
        <v>337.7980769230769</v>
      </c>
    </row>
    <row r="396">
      <c r="A396">
        <v>900765</v>
      </c>
      <c r="B396" t="str">
        <v>MURUGAN R</v>
      </c>
      <c r="C396" t="str">
        <v>01 Jul 2014</v>
      </c>
      <c r="D396" t="str">
        <v>PRODUCTION</v>
      </c>
      <c r="E396">
        <v>36409</v>
      </c>
      <c r="F396">
        <v>1950</v>
      </c>
      <c r="G396" s="1">
        <f>IF(E396&lt;21000,ROUND(E396*0.0325,0),0)</f>
        <v>0</v>
      </c>
      <c r="H396" s="1">
        <f>G396+F396+E396</f>
        <v>38359</v>
      </c>
      <c r="I396" s="1">
        <f>H396/26</f>
        <v>1475.3461538461538</v>
      </c>
      <c r="J396" s="1">
        <f>E396/26/8*2</f>
        <v>350.08653846153845</v>
      </c>
    </row>
    <row r="397">
      <c r="A397">
        <v>900766</v>
      </c>
      <c r="B397" t="str">
        <v>SUDALAI R</v>
      </c>
      <c r="C397" t="str">
        <v>01 Jul 2014</v>
      </c>
      <c r="D397" t="str">
        <v>PRODUCTION</v>
      </c>
      <c r="E397">
        <v>35131</v>
      </c>
      <c r="F397">
        <v>1950</v>
      </c>
      <c r="G397" s="1">
        <f>IF(E397&lt;21000,ROUND(E397*0.0325,0),0)</f>
        <v>0</v>
      </c>
      <c r="H397" s="1">
        <f>G397+F397+E397</f>
        <v>37081</v>
      </c>
      <c r="I397" s="1">
        <f>H397/26</f>
        <v>1426.1923076923076</v>
      </c>
      <c r="J397" s="1">
        <f>E397/26/8*2</f>
        <v>337.7980769230769</v>
      </c>
    </row>
    <row r="398">
      <c r="A398">
        <v>900767</v>
      </c>
      <c r="B398" t="str">
        <v>VELMURUGAN M</v>
      </c>
      <c r="C398" t="str">
        <v>01 Jul 2014</v>
      </c>
      <c r="D398" t="str">
        <v>PRODUCTION</v>
      </c>
      <c r="E398">
        <v>35131</v>
      </c>
      <c r="F398">
        <v>1950</v>
      </c>
      <c r="G398" s="1">
        <f>IF(E398&lt;21000,ROUND(E398*0.0325,0),0)</f>
        <v>0</v>
      </c>
      <c r="H398" s="1">
        <f>G398+F398+E398</f>
        <v>37081</v>
      </c>
      <c r="I398" s="1">
        <f>H398/26</f>
        <v>1426.1923076923076</v>
      </c>
      <c r="J398" s="1">
        <f>E398/26/8*2</f>
        <v>337.7980769230769</v>
      </c>
    </row>
    <row r="399">
      <c r="A399">
        <v>900768</v>
      </c>
      <c r="B399" t="str">
        <v>VADIVELKUMAR M</v>
      </c>
      <c r="C399" t="str">
        <v>01 Jul 2014</v>
      </c>
      <c r="D399" t="str">
        <v>PRODUCTION</v>
      </c>
      <c r="E399">
        <v>35131</v>
      </c>
      <c r="F399">
        <v>1950</v>
      </c>
      <c r="G399" s="1">
        <f>IF(E399&lt;21000,ROUND(E399*0.0325,0),0)</f>
        <v>0</v>
      </c>
      <c r="H399" s="1">
        <f>G399+F399+E399</f>
        <v>37081</v>
      </c>
      <c r="I399" s="1">
        <f>H399/26</f>
        <v>1426.1923076923076</v>
      </c>
      <c r="J399" s="1">
        <f>E399/26/8*2</f>
        <v>337.7980769230769</v>
      </c>
    </row>
    <row r="400">
      <c r="A400">
        <v>900769</v>
      </c>
      <c r="B400" t="str">
        <v>BALASUBRAMANIAN M</v>
      </c>
      <c r="C400" t="str">
        <v>01 Jul 2014</v>
      </c>
      <c r="D400" t="str">
        <v>PRODUCTION</v>
      </c>
      <c r="E400">
        <v>35131</v>
      </c>
      <c r="F400">
        <v>1950</v>
      </c>
      <c r="G400" s="1">
        <f>IF(E400&lt;21000,ROUND(E400*0.0325,0),0)</f>
        <v>0</v>
      </c>
      <c r="H400" s="1">
        <f>G400+F400+E400</f>
        <v>37081</v>
      </c>
      <c r="I400" s="1">
        <f>H400/26</f>
        <v>1426.1923076923076</v>
      </c>
      <c r="J400" s="1">
        <f>E400/26/8*2</f>
        <v>337.7980769230769</v>
      </c>
    </row>
    <row r="401">
      <c r="A401">
        <v>900770</v>
      </c>
      <c r="B401" t="str">
        <v>PETCHIMUTHU P</v>
      </c>
      <c r="C401" t="str">
        <v>01 Jul 2014</v>
      </c>
      <c r="D401" t="str">
        <v>PRODUCTION</v>
      </c>
      <c r="E401">
        <v>35131</v>
      </c>
      <c r="F401">
        <v>1950</v>
      </c>
      <c r="G401" s="1">
        <f>IF(E401&lt;21000,ROUND(E401*0.0325,0),0)</f>
        <v>0</v>
      </c>
      <c r="H401" s="1">
        <f>G401+F401+E401</f>
        <v>37081</v>
      </c>
      <c r="I401" s="1">
        <f>H401/26</f>
        <v>1426.1923076923076</v>
      </c>
      <c r="J401" s="1">
        <f>E401/26/8*2</f>
        <v>337.7980769230769</v>
      </c>
    </row>
    <row r="402">
      <c r="A402">
        <v>900771</v>
      </c>
      <c r="B402" t="str">
        <v>MARIMUTHU A</v>
      </c>
      <c r="C402" t="str">
        <v>01 Jul 2014</v>
      </c>
      <c r="D402" t="str">
        <v>PRODUCTION</v>
      </c>
      <c r="E402">
        <v>35131</v>
      </c>
      <c r="F402">
        <v>1950</v>
      </c>
      <c r="G402" s="1">
        <f>IF(E402&lt;21000,ROUND(E402*0.0325,0),0)</f>
        <v>0</v>
      </c>
      <c r="H402" s="1">
        <f>G402+F402+E402</f>
        <v>37081</v>
      </c>
      <c r="I402" s="1">
        <f>H402/26</f>
        <v>1426.1923076923076</v>
      </c>
      <c r="J402" s="1">
        <f>E402/26/8*2</f>
        <v>337.7980769230769</v>
      </c>
    </row>
    <row r="403">
      <c r="A403">
        <v>900773</v>
      </c>
      <c r="B403" t="str">
        <v>MARIMUTHU P</v>
      </c>
      <c r="C403" t="str">
        <v>01 Jul 2014</v>
      </c>
      <c r="D403" t="str">
        <v>PRODUCTION</v>
      </c>
      <c r="E403">
        <v>35131</v>
      </c>
      <c r="F403">
        <v>1950</v>
      </c>
      <c r="G403" s="1">
        <f>IF(E403&lt;21000,ROUND(E403*0.0325,0),0)</f>
        <v>0</v>
      </c>
      <c r="H403" s="1">
        <f>G403+F403+E403</f>
        <v>37081</v>
      </c>
      <c r="I403" s="1">
        <f>H403/26</f>
        <v>1426.1923076923076</v>
      </c>
      <c r="J403" s="1">
        <f>E403/26/8*2</f>
        <v>337.7980769230769</v>
      </c>
    </row>
    <row r="404">
      <c r="A404">
        <v>900774</v>
      </c>
      <c r="B404" t="str">
        <v>PRADEEP ORAON</v>
      </c>
      <c r="C404" t="str">
        <v>01 Jul 2014</v>
      </c>
      <c r="D404" t="str">
        <v>PRODUCTION</v>
      </c>
      <c r="E404">
        <v>35131</v>
      </c>
      <c r="F404">
        <v>1950</v>
      </c>
      <c r="G404" s="1">
        <f>IF(E404&lt;21000,ROUND(E404*0.0325,0),0)</f>
        <v>0</v>
      </c>
      <c r="H404" s="1">
        <f>G404+F404+E404</f>
        <v>37081</v>
      </c>
      <c r="I404" s="1">
        <f>H404/26</f>
        <v>1426.1923076923076</v>
      </c>
      <c r="J404" s="1">
        <f>E404/26/8*2</f>
        <v>337.7980769230769</v>
      </c>
    </row>
    <row r="405">
      <c r="A405">
        <v>900775</v>
      </c>
      <c r="B405" t="str">
        <v>ANTONYRAJA D</v>
      </c>
      <c r="C405" t="str">
        <v>01 Jul 2014</v>
      </c>
      <c r="D405" t="str">
        <v>PRODUCTION</v>
      </c>
      <c r="E405">
        <v>35131</v>
      </c>
      <c r="F405">
        <v>1950</v>
      </c>
      <c r="G405" s="1">
        <f>IF(E405&lt;21000,ROUND(E405*0.0325,0),0)</f>
        <v>0</v>
      </c>
      <c r="H405" s="1">
        <f>G405+F405+E405</f>
        <v>37081</v>
      </c>
      <c r="I405" s="1">
        <f>H405/26</f>
        <v>1426.1923076923076</v>
      </c>
      <c r="J405" s="1">
        <f>E405/26/8*2</f>
        <v>337.7980769230769</v>
      </c>
    </row>
    <row r="406">
      <c r="A406">
        <v>900776</v>
      </c>
      <c r="B406" t="str">
        <v>SELVAMUTHU K</v>
      </c>
      <c r="C406" t="str">
        <v>01 Jul 2014</v>
      </c>
      <c r="D406" t="str">
        <v>PRODUCTION</v>
      </c>
      <c r="E406">
        <v>35131</v>
      </c>
      <c r="F406">
        <v>1950</v>
      </c>
      <c r="G406" s="1">
        <f>IF(E406&lt;21000,ROUND(E406*0.0325,0),0)</f>
        <v>0</v>
      </c>
      <c r="H406" s="1">
        <f>G406+F406+E406</f>
        <v>37081</v>
      </c>
      <c r="I406" s="1">
        <f>H406/26</f>
        <v>1426.1923076923076</v>
      </c>
      <c r="J406" s="1">
        <f>E406/26/8*2</f>
        <v>337.7980769230769</v>
      </c>
    </row>
    <row r="407">
      <c r="A407">
        <v>900777</v>
      </c>
      <c r="B407" t="str">
        <v>MUTHUPANDI S</v>
      </c>
      <c r="C407" t="str">
        <v>01 Jul 2014</v>
      </c>
      <c r="D407" t="str">
        <v>PRODUCTION</v>
      </c>
      <c r="E407">
        <v>35131</v>
      </c>
      <c r="F407">
        <v>1950</v>
      </c>
      <c r="G407" s="1">
        <f>IF(E407&lt;21000,ROUND(E407*0.0325,0),0)</f>
        <v>0</v>
      </c>
      <c r="H407" s="1">
        <f>G407+F407+E407</f>
        <v>37081</v>
      </c>
      <c r="I407" s="1">
        <f>H407/26</f>
        <v>1426.1923076923076</v>
      </c>
      <c r="J407" s="1">
        <f>E407/26/8*2</f>
        <v>337.7980769230769</v>
      </c>
    </row>
    <row r="408">
      <c r="A408">
        <v>900778</v>
      </c>
      <c r="B408" t="str">
        <v>PONRAJ P</v>
      </c>
      <c r="C408" t="str">
        <v>01 Jul 2014</v>
      </c>
      <c r="D408" t="str">
        <v>PRODUCTION</v>
      </c>
      <c r="E408">
        <v>35131</v>
      </c>
      <c r="F408">
        <v>1950</v>
      </c>
      <c r="G408" s="1">
        <f>IF(E408&lt;21000,ROUND(E408*0.0325,0),0)</f>
        <v>0</v>
      </c>
      <c r="H408" s="1">
        <f>G408+F408+E408</f>
        <v>37081</v>
      </c>
      <c r="I408" s="1">
        <f>H408/26</f>
        <v>1426.1923076923076</v>
      </c>
      <c r="J408" s="1">
        <f>E408/26/8*2</f>
        <v>337.7980769230769</v>
      </c>
    </row>
    <row r="409">
      <c r="A409">
        <v>900779</v>
      </c>
      <c r="B409" t="str">
        <v>MARIMUTHU S</v>
      </c>
      <c r="C409" t="str">
        <v>01 Jul 2014</v>
      </c>
      <c r="D409" t="str">
        <v>PRODUCTION</v>
      </c>
      <c r="E409">
        <v>35131</v>
      </c>
      <c r="F409">
        <v>1950</v>
      </c>
      <c r="G409" s="1">
        <f>IF(E409&lt;21000,ROUND(E409*0.0325,0),0)</f>
        <v>0</v>
      </c>
      <c r="H409" s="1">
        <f>G409+F409+E409</f>
        <v>37081</v>
      </c>
      <c r="I409" s="1">
        <f>H409/26</f>
        <v>1426.1923076923076</v>
      </c>
      <c r="J409" s="1">
        <f>E409/26/8*2</f>
        <v>337.7980769230769</v>
      </c>
    </row>
    <row r="410">
      <c r="A410">
        <v>900780</v>
      </c>
      <c r="B410" t="str">
        <v>PATTU RAJA A</v>
      </c>
      <c r="C410" t="str">
        <v>01 Jul 2014</v>
      </c>
      <c r="D410" t="str">
        <v>PRODUCTION</v>
      </c>
      <c r="E410">
        <v>35131</v>
      </c>
      <c r="F410">
        <v>1950</v>
      </c>
      <c r="G410" s="1">
        <f>IF(E410&lt;21000,ROUND(E410*0.0325,0),0)</f>
        <v>0</v>
      </c>
      <c r="H410" s="1">
        <f>G410+F410+E410</f>
        <v>37081</v>
      </c>
      <c r="I410" s="1">
        <f>H410/26</f>
        <v>1426.1923076923076</v>
      </c>
      <c r="J410" s="1">
        <f>E410/26/8*2</f>
        <v>337.7980769230769</v>
      </c>
    </row>
    <row r="411">
      <c r="A411">
        <v>900781</v>
      </c>
      <c r="B411" t="str">
        <v>IYYAM PERUMAL M</v>
      </c>
      <c r="C411" t="str">
        <v>01 Jul 2014</v>
      </c>
      <c r="D411" t="str">
        <v>PRODUCTION</v>
      </c>
      <c r="E411">
        <v>35131</v>
      </c>
      <c r="F411">
        <v>1950</v>
      </c>
      <c r="G411" s="1">
        <f>IF(E411&lt;21000,ROUND(E411*0.0325,0),0)</f>
        <v>0</v>
      </c>
      <c r="H411" s="1">
        <f>G411+F411+E411</f>
        <v>37081</v>
      </c>
      <c r="I411" s="1">
        <f>H411/26</f>
        <v>1426.1923076923076</v>
      </c>
      <c r="J411" s="1">
        <f>E411/26/8*2</f>
        <v>337.7980769230769</v>
      </c>
    </row>
    <row r="412">
      <c r="A412">
        <v>900782</v>
      </c>
      <c r="B412" t="str">
        <v>MUTHU KUMAR E</v>
      </c>
      <c r="C412" t="str">
        <v>01 Jul 2014</v>
      </c>
      <c r="D412" t="str">
        <v>PRODUCTION</v>
      </c>
      <c r="E412">
        <v>36409</v>
      </c>
      <c r="F412">
        <v>1950</v>
      </c>
      <c r="G412" s="1">
        <f>IF(E412&lt;21000,ROUND(E412*0.0325,0),0)</f>
        <v>0</v>
      </c>
      <c r="H412" s="1">
        <f>G412+F412+E412</f>
        <v>38359</v>
      </c>
      <c r="I412" s="1">
        <f>H412/26</f>
        <v>1475.3461538461538</v>
      </c>
      <c r="J412" s="1">
        <f>E412/26/8*2</f>
        <v>350.08653846153845</v>
      </c>
    </row>
    <row r="413">
      <c r="A413">
        <v>900783</v>
      </c>
      <c r="B413" t="str">
        <v>BALU S</v>
      </c>
      <c r="C413" t="str">
        <v>01 Jul 2014</v>
      </c>
      <c r="D413" t="str">
        <v>PRODUCTION</v>
      </c>
      <c r="E413">
        <v>36409</v>
      </c>
      <c r="F413">
        <v>1950</v>
      </c>
      <c r="G413" s="1">
        <f>IF(E413&lt;21000,ROUND(E413*0.0325,0),0)</f>
        <v>0</v>
      </c>
      <c r="H413" s="1">
        <f>G413+F413+E413</f>
        <v>38359</v>
      </c>
      <c r="I413" s="1">
        <f>H413/26</f>
        <v>1475.3461538461538</v>
      </c>
      <c r="J413" s="1">
        <f>E413/26/8*2</f>
        <v>350.08653846153845</v>
      </c>
    </row>
    <row r="414">
      <c r="A414">
        <v>900784</v>
      </c>
      <c r="B414" t="str">
        <v>OORPITCHAI G</v>
      </c>
      <c r="C414" t="str">
        <v>01 Jul 2014</v>
      </c>
      <c r="D414" t="str">
        <v>PRODUCTION</v>
      </c>
      <c r="E414">
        <v>36409</v>
      </c>
      <c r="F414">
        <v>1950</v>
      </c>
      <c r="G414" s="1">
        <f>IF(E414&lt;21000,ROUND(E414*0.0325,0),0)</f>
        <v>0</v>
      </c>
      <c r="H414" s="1">
        <f>G414+F414+E414</f>
        <v>38359</v>
      </c>
      <c r="I414" s="1">
        <f>H414/26</f>
        <v>1475.3461538461538</v>
      </c>
      <c r="J414" s="1">
        <f>E414/26/8*2</f>
        <v>350.08653846153845</v>
      </c>
    </row>
    <row r="415">
      <c r="A415">
        <v>900785</v>
      </c>
      <c r="B415" t="str">
        <v>MUTHU KUMAR M</v>
      </c>
      <c r="C415" t="str">
        <v>01 Jul 2014</v>
      </c>
      <c r="D415" t="str">
        <v>PRODUCTION</v>
      </c>
      <c r="E415">
        <v>36409</v>
      </c>
      <c r="F415">
        <v>1950</v>
      </c>
      <c r="G415" s="1">
        <f>IF(E415&lt;21000,ROUND(E415*0.0325,0),0)</f>
        <v>0</v>
      </c>
      <c r="H415" s="1">
        <f>G415+F415+E415</f>
        <v>38359</v>
      </c>
      <c r="I415" s="1">
        <f>H415/26</f>
        <v>1475.3461538461538</v>
      </c>
      <c r="J415" s="1">
        <f>E415/26/8*2</f>
        <v>350.08653846153845</v>
      </c>
    </row>
    <row r="416">
      <c r="A416">
        <v>900786</v>
      </c>
      <c r="B416" t="str">
        <v>AMIRTHASELVAM M</v>
      </c>
      <c r="C416" t="str">
        <v>01 Jul 2014</v>
      </c>
      <c r="D416" t="str">
        <v>PRODUCTION</v>
      </c>
      <c r="E416">
        <v>36409</v>
      </c>
      <c r="F416">
        <v>1950</v>
      </c>
      <c r="G416" s="1">
        <f>IF(E416&lt;21000,ROUND(E416*0.0325,0),0)</f>
        <v>0</v>
      </c>
      <c r="H416" s="1">
        <f>G416+F416+E416</f>
        <v>38359</v>
      </c>
      <c r="I416" s="1">
        <f>H416/26</f>
        <v>1475.3461538461538</v>
      </c>
      <c r="J416" s="1">
        <f>E416/26/8*2</f>
        <v>350.08653846153845</v>
      </c>
    </row>
    <row r="417">
      <c r="A417">
        <v>900787</v>
      </c>
      <c r="B417" t="str">
        <v>KRISHNA KUMAR SHARMA</v>
      </c>
      <c r="C417" t="str">
        <v>01 Jul 2014</v>
      </c>
      <c r="D417" t="str">
        <v>PRODUCTION</v>
      </c>
      <c r="E417">
        <v>36409</v>
      </c>
      <c r="F417">
        <v>1950</v>
      </c>
      <c r="G417" s="1">
        <f>IF(E417&lt;21000,ROUND(E417*0.0325,0),0)</f>
        <v>0</v>
      </c>
      <c r="H417" s="1">
        <f>G417+F417+E417</f>
        <v>38359</v>
      </c>
      <c r="I417" s="1">
        <f>H417/26</f>
        <v>1475.3461538461538</v>
      </c>
      <c r="J417" s="1">
        <f>E417/26/8*2</f>
        <v>350.08653846153845</v>
      </c>
    </row>
    <row r="418">
      <c r="A418">
        <v>900788</v>
      </c>
      <c r="B418" t="str">
        <v>SANTOSH KUSHWAHA</v>
      </c>
      <c r="C418" t="str">
        <v>01 Jul 2014</v>
      </c>
      <c r="D418" t="str">
        <v>PRODUCTION</v>
      </c>
      <c r="E418">
        <v>36409</v>
      </c>
      <c r="F418">
        <v>1950</v>
      </c>
      <c r="G418" s="1">
        <f>IF(E418&lt;21000,ROUND(E418*0.0325,0),0)</f>
        <v>0</v>
      </c>
      <c r="H418" s="1">
        <f>G418+F418+E418</f>
        <v>38359</v>
      </c>
      <c r="I418" s="1">
        <f>H418/26</f>
        <v>1475.3461538461538</v>
      </c>
      <c r="J418" s="1">
        <f>E418/26/8*2</f>
        <v>350.08653846153845</v>
      </c>
    </row>
    <row r="419">
      <c r="A419">
        <v>900789</v>
      </c>
      <c r="B419" t="str">
        <v>MARIAPPAN P</v>
      </c>
      <c r="C419" t="str">
        <v>01 Jul 2014</v>
      </c>
      <c r="D419" t="str">
        <v>PRODUCTION</v>
      </c>
      <c r="E419">
        <v>36409</v>
      </c>
      <c r="F419">
        <v>1950</v>
      </c>
      <c r="G419" s="1">
        <f>IF(E419&lt;21000,ROUND(E419*0.0325,0),0)</f>
        <v>0</v>
      </c>
      <c r="H419" s="1">
        <f>G419+F419+E419</f>
        <v>38359</v>
      </c>
      <c r="I419" s="1">
        <f>H419/26</f>
        <v>1475.3461538461538</v>
      </c>
      <c r="J419" s="1">
        <f>E419/26/8*2</f>
        <v>350.08653846153845</v>
      </c>
    </row>
    <row r="420">
      <c r="A420">
        <v>900790</v>
      </c>
      <c r="B420" t="str">
        <v>PREM KUMAR K</v>
      </c>
      <c r="C420" t="str">
        <v>01 Jul 2014</v>
      </c>
      <c r="D420" t="str">
        <v>PRODUCTION</v>
      </c>
      <c r="E420">
        <v>36409</v>
      </c>
      <c r="F420">
        <v>1950</v>
      </c>
      <c r="G420" s="1">
        <f>IF(E420&lt;21000,ROUND(E420*0.0325,0),0)</f>
        <v>0</v>
      </c>
      <c r="H420" s="1">
        <f>G420+F420+E420</f>
        <v>38359</v>
      </c>
      <c r="I420" s="1">
        <f>H420/26</f>
        <v>1475.3461538461538</v>
      </c>
      <c r="J420" s="1">
        <f>E420/26/8*2</f>
        <v>350.08653846153845</v>
      </c>
    </row>
    <row r="421">
      <c r="A421">
        <v>900791</v>
      </c>
      <c r="B421" t="str">
        <v>BALAKRISHNAN S</v>
      </c>
      <c r="C421" t="str">
        <v>01 Jul 2014</v>
      </c>
      <c r="D421" t="str">
        <v>PRODUCTION</v>
      </c>
      <c r="E421">
        <v>36409</v>
      </c>
      <c r="F421">
        <v>1950</v>
      </c>
      <c r="G421" s="1">
        <f>IF(E421&lt;21000,ROUND(E421*0.0325,0),0)</f>
        <v>0</v>
      </c>
      <c r="H421" s="1">
        <f>G421+F421+E421</f>
        <v>38359</v>
      </c>
      <c r="I421" s="1">
        <f>H421/26</f>
        <v>1475.3461538461538</v>
      </c>
      <c r="J421" s="1">
        <f>E421/26/8*2</f>
        <v>350.08653846153845</v>
      </c>
    </row>
    <row r="422">
      <c r="A422">
        <v>900792</v>
      </c>
      <c r="B422" t="str">
        <v>KALAN KARAYAN M</v>
      </c>
      <c r="C422" t="str">
        <v>01 Jul 2014</v>
      </c>
      <c r="D422" t="str">
        <v>PRODUCTION</v>
      </c>
      <c r="E422">
        <v>36409</v>
      </c>
      <c r="F422">
        <v>1950</v>
      </c>
      <c r="G422" s="1">
        <f>IF(E422&lt;21000,ROUND(E422*0.0325,0),0)</f>
        <v>0</v>
      </c>
      <c r="H422" s="1">
        <f>G422+F422+E422</f>
        <v>38359</v>
      </c>
      <c r="I422" s="1">
        <f>H422/26</f>
        <v>1475.3461538461538</v>
      </c>
      <c r="J422" s="1">
        <f>E422/26/8*2</f>
        <v>350.08653846153845</v>
      </c>
    </row>
    <row r="423">
      <c r="A423">
        <v>900793</v>
      </c>
      <c r="B423" t="str">
        <v>ANAND U</v>
      </c>
      <c r="C423" t="str">
        <v>01 Jul 2014</v>
      </c>
      <c r="D423" t="str">
        <v>PRODUCTION</v>
      </c>
      <c r="E423">
        <v>36409</v>
      </c>
      <c r="F423">
        <v>1950</v>
      </c>
      <c r="G423" s="1">
        <f>IF(E423&lt;21000,ROUND(E423*0.0325,0),0)</f>
        <v>0</v>
      </c>
      <c r="H423" s="1">
        <f>G423+F423+E423</f>
        <v>38359</v>
      </c>
      <c r="I423" s="1">
        <f>H423/26</f>
        <v>1475.3461538461538</v>
      </c>
      <c r="J423" s="1">
        <f>E423/26/8*2</f>
        <v>350.08653846153845</v>
      </c>
    </row>
    <row r="424">
      <c r="A424">
        <v>900794</v>
      </c>
      <c r="B424" t="str">
        <v>BALASUBRAMANIAN K</v>
      </c>
      <c r="C424" t="str">
        <v>01 Jul 2014</v>
      </c>
      <c r="D424" t="str">
        <v>PRODUCTION</v>
      </c>
      <c r="E424">
        <v>36409</v>
      </c>
      <c r="F424">
        <v>1950</v>
      </c>
      <c r="G424" s="1">
        <f>IF(E424&lt;21000,ROUND(E424*0.0325,0),0)</f>
        <v>0</v>
      </c>
      <c r="H424" s="1">
        <f>G424+F424+E424</f>
        <v>38359</v>
      </c>
      <c r="I424" s="1">
        <f>H424/26</f>
        <v>1475.3461538461538</v>
      </c>
      <c r="J424" s="1">
        <f>E424/26/8*2</f>
        <v>350.08653846153845</v>
      </c>
    </row>
    <row r="425">
      <c r="A425">
        <v>900795</v>
      </c>
      <c r="B425" t="str">
        <v>SHANMUGANATHAN P</v>
      </c>
      <c r="C425" t="str">
        <v>01 Jul 2014</v>
      </c>
      <c r="D425" t="str">
        <v>PRODUCTION</v>
      </c>
      <c r="E425">
        <v>36409</v>
      </c>
      <c r="F425">
        <v>1950</v>
      </c>
      <c r="G425" s="1">
        <f>IF(E425&lt;21000,ROUND(E425*0.0325,0),0)</f>
        <v>0</v>
      </c>
      <c r="H425" s="1">
        <f>G425+F425+E425</f>
        <v>38359</v>
      </c>
      <c r="I425" s="1">
        <f>H425/26</f>
        <v>1475.3461538461538</v>
      </c>
      <c r="J425" s="1">
        <f>E425/26/8*2</f>
        <v>350.08653846153845</v>
      </c>
    </row>
    <row r="426">
      <c r="A426">
        <v>900796</v>
      </c>
      <c r="B426" t="str">
        <v>DINESH YADAV</v>
      </c>
      <c r="C426" t="str">
        <v>01 Jul 2014</v>
      </c>
      <c r="D426" t="str">
        <v>PRODUCTION</v>
      </c>
      <c r="E426">
        <v>36409</v>
      </c>
      <c r="F426">
        <v>1950</v>
      </c>
      <c r="G426" s="1">
        <f>IF(E426&lt;21000,ROUND(E426*0.0325,0),0)</f>
        <v>0</v>
      </c>
      <c r="H426" s="1">
        <f>G426+F426+E426</f>
        <v>38359</v>
      </c>
      <c r="I426" s="1">
        <f>H426/26</f>
        <v>1475.3461538461538</v>
      </c>
      <c r="J426" s="1">
        <f>E426/26/8*2</f>
        <v>350.08653846153845</v>
      </c>
    </row>
    <row r="427">
      <c r="A427">
        <v>900797</v>
      </c>
      <c r="B427" t="str">
        <v>SUJEET YADAV</v>
      </c>
      <c r="C427" t="str">
        <v>01 Jul 2014</v>
      </c>
      <c r="D427" t="str">
        <v>PRODUCTION</v>
      </c>
      <c r="E427">
        <v>36409</v>
      </c>
      <c r="F427">
        <v>1950</v>
      </c>
      <c r="G427" s="1">
        <f>IF(E427&lt;21000,ROUND(E427*0.0325,0),0)</f>
        <v>0</v>
      </c>
      <c r="H427" s="1">
        <f>G427+F427+E427</f>
        <v>38359</v>
      </c>
      <c r="I427" s="1">
        <f>H427/26</f>
        <v>1475.3461538461538</v>
      </c>
      <c r="J427" s="1">
        <f>E427/26/8*2</f>
        <v>350.08653846153845</v>
      </c>
    </row>
    <row r="428">
      <c r="A428">
        <v>900798</v>
      </c>
      <c r="B428" t="str">
        <v>SRI BAGAWAN SHARMA</v>
      </c>
      <c r="C428" t="str">
        <v>01 Jul 2014</v>
      </c>
      <c r="D428" t="str">
        <v>PRODUCTION</v>
      </c>
      <c r="E428">
        <v>36409</v>
      </c>
      <c r="F428">
        <v>1950</v>
      </c>
      <c r="G428" s="1">
        <f>IF(E428&lt;21000,ROUND(E428*0.0325,0),0)</f>
        <v>0</v>
      </c>
      <c r="H428" s="1">
        <f>G428+F428+E428</f>
        <v>38359</v>
      </c>
      <c r="I428" s="1">
        <f>H428/26</f>
        <v>1475.3461538461538</v>
      </c>
      <c r="J428" s="1">
        <f>E428/26/8*2</f>
        <v>350.08653846153845</v>
      </c>
    </row>
    <row r="429">
      <c r="A429">
        <v>900799</v>
      </c>
      <c r="B429" t="str">
        <v>BALWANT YADAV</v>
      </c>
      <c r="C429" t="str">
        <v>01 Jul 2014</v>
      </c>
      <c r="D429" t="str">
        <v>PRODUCTION</v>
      </c>
      <c r="E429">
        <v>36409</v>
      </c>
      <c r="F429">
        <v>1950</v>
      </c>
      <c r="G429" s="1">
        <f>IF(E429&lt;21000,ROUND(E429*0.0325,0),0)</f>
        <v>0</v>
      </c>
      <c r="H429" s="1">
        <f>G429+F429+E429</f>
        <v>38359</v>
      </c>
      <c r="I429" s="1">
        <f>H429/26</f>
        <v>1475.3461538461538</v>
      </c>
      <c r="J429" s="1">
        <f>E429/26/8*2</f>
        <v>350.08653846153845</v>
      </c>
    </row>
    <row r="430">
      <c r="A430">
        <v>900800</v>
      </c>
      <c r="B430" t="str">
        <v>MUTHU GANESH A</v>
      </c>
      <c r="C430" t="str">
        <v>01 Jul 2014</v>
      </c>
      <c r="D430" t="str">
        <v>PRODUCTION</v>
      </c>
      <c r="E430">
        <v>36409</v>
      </c>
      <c r="F430">
        <v>1950</v>
      </c>
      <c r="G430" s="1">
        <f>IF(E430&lt;21000,ROUND(E430*0.0325,0),0)</f>
        <v>0</v>
      </c>
      <c r="H430" s="1">
        <f>G430+F430+E430</f>
        <v>38359</v>
      </c>
      <c r="I430" s="1">
        <f>H430/26</f>
        <v>1475.3461538461538</v>
      </c>
      <c r="J430" s="1">
        <f>E430/26/8*2</f>
        <v>350.08653846153845</v>
      </c>
    </row>
    <row r="431">
      <c r="A431">
        <v>900801</v>
      </c>
      <c r="B431" t="str">
        <v>SRI RAMAPERUMAL K</v>
      </c>
      <c r="C431" t="str">
        <v>01 Jul 2014</v>
      </c>
      <c r="D431" t="str">
        <v>PRODUCTION</v>
      </c>
      <c r="E431">
        <v>36409</v>
      </c>
      <c r="F431">
        <v>1950</v>
      </c>
      <c r="G431" s="1">
        <f>IF(E431&lt;21000,ROUND(E431*0.0325,0),0)</f>
        <v>0</v>
      </c>
      <c r="H431" s="1">
        <f>G431+F431+E431</f>
        <v>38359</v>
      </c>
      <c r="I431" s="1">
        <f>H431/26</f>
        <v>1475.3461538461538</v>
      </c>
      <c r="J431" s="1">
        <f>E431/26/8*2</f>
        <v>350.08653846153845</v>
      </c>
    </row>
    <row r="432">
      <c r="A432">
        <v>900802</v>
      </c>
      <c r="B432" t="str">
        <v>CHANDAN CHOUDHARY</v>
      </c>
      <c r="C432" t="str">
        <v>01 Jul 2014</v>
      </c>
      <c r="D432" t="str">
        <v>PRODUCTION</v>
      </c>
      <c r="E432">
        <v>36409</v>
      </c>
      <c r="F432">
        <v>1950</v>
      </c>
      <c r="G432" s="1">
        <f>IF(E432&lt;21000,ROUND(E432*0.0325,0),0)</f>
        <v>0</v>
      </c>
      <c r="H432" s="1">
        <f>G432+F432+E432</f>
        <v>38359</v>
      </c>
      <c r="I432" s="1">
        <f>H432/26</f>
        <v>1475.3461538461538</v>
      </c>
      <c r="J432" s="1">
        <f>E432/26/8*2</f>
        <v>350.08653846153845</v>
      </c>
    </row>
    <row r="433">
      <c r="A433">
        <v>900803</v>
      </c>
      <c r="B433" t="str">
        <v>SUBRAMANIAN M</v>
      </c>
      <c r="C433" t="str">
        <v>01 Jul 2014</v>
      </c>
      <c r="D433" t="str">
        <v>PRODUCTION</v>
      </c>
      <c r="E433">
        <v>36409</v>
      </c>
      <c r="F433">
        <v>1950</v>
      </c>
      <c r="G433" s="1">
        <f>IF(E433&lt;21000,ROUND(E433*0.0325,0),0)</f>
        <v>0</v>
      </c>
      <c r="H433" s="1">
        <f>G433+F433+E433</f>
        <v>38359</v>
      </c>
      <c r="I433" s="1">
        <f>H433/26</f>
        <v>1475.3461538461538</v>
      </c>
      <c r="J433" s="1">
        <f>E433/26/8*2</f>
        <v>350.08653846153845</v>
      </c>
    </row>
    <row r="434">
      <c r="A434">
        <v>900804</v>
      </c>
      <c r="B434" t="str">
        <v>DURGAPRASAD</v>
      </c>
      <c r="C434" t="str">
        <v>01 Jul 2014</v>
      </c>
      <c r="D434" t="str">
        <v>PRODUCTION</v>
      </c>
      <c r="E434">
        <v>36409</v>
      </c>
      <c r="F434">
        <v>1950</v>
      </c>
      <c r="G434" s="1">
        <f>IF(E434&lt;21000,ROUND(E434*0.0325,0),0)</f>
        <v>0</v>
      </c>
      <c r="H434" s="1">
        <f>G434+F434+E434</f>
        <v>38359</v>
      </c>
      <c r="I434" s="1">
        <f>H434/26</f>
        <v>1475.3461538461538</v>
      </c>
      <c r="J434" s="1">
        <f>E434/26/8*2</f>
        <v>350.08653846153845</v>
      </c>
    </row>
    <row r="435">
      <c r="A435">
        <v>900805</v>
      </c>
      <c r="B435" t="str">
        <v>RAMANATHAN A</v>
      </c>
      <c r="C435" t="str">
        <v>01 Jul 2014</v>
      </c>
      <c r="D435" t="str">
        <v>PRODUCTION</v>
      </c>
      <c r="E435">
        <v>36409</v>
      </c>
      <c r="F435">
        <v>1950</v>
      </c>
      <c r="G435" s="1">
        <f>IF(E435&lt;21000,ROUND(E435*0.0325,0),0)</f>
        <v>0</v>
      </c>
      <c r="H435" s="1">
        <f>G435+F435+E435</f>
        <v>38359</v>
      </c>
      <c r="I435" s="1">
        <f>H435/26</f>
        <v>1475.3461538461538</v>
      </c>
      <c r="J435" s="1">
        <f>E435/26/8*2</f>
        <v>350.08653846153845</v>
      </c>
    </row>
    <row r="436">
      <c r="A436">
        <v>900807</v>
      </c>
      <c r="B436" t="str">
        <v>RAMAN V P</v>
      </c>
      <c r="C436" t="str">
        <v>01 Jul 2014</v>
      </c>
      <c r="D436" t="str">
        <v>PRODUCTION</v>
      </c>
      <c r="E436">
        <v>36409</v>
      </c>
      <c r="F436">
        <v>1950</v>
      </c>
      <c r="G436" s="1">
        <f>IF(E436&lt;21000,ROUND(E436*0.0325,0),0)</f>
        <v>0</v>
      </c>
      <c r="H436" s="1">
        <f>G436+F436+E436</f>
        <v>38359</v>
      </c>
      <c r="I436" s="1">
        <f>H436/26</f>
        <v>1475.3461538461538</v>
      </c>
      <c r="J436" s="1">
        <f>E436/26/8*2</f>
        <v>350.08653846153845</v>
      </c>
    </row>
    <row r="437">
      <c r="A437">
        <v>900808</v>
      </c>
      <c r="B437" t="str">
        <v>BINOD KUMAR SINGH</v>
      </c>
      <c r="C437" t="str">
        <v>01 Jul 2014</v>
      </c>
      <c r="D437" t="str">
        <v>PRODUCTION</v>
      </c>
      <c r="E437">
        <v>36409</v>
      </c>
      <c r="F437">
        <v>1950</v>
      </c>
      <c r="G437" s="1">
        <f>IF(E437&lt;21000,ROUND(E437*0.0325,0),0)</f>
        <v>0</v>
      </c>
      <c r="H437" s="1">
        <f>G437+F437+E437</f>
        <v>38359</v>
      </c>
      <c r="I437" s="1">
        <f>H437/26</f>
        <v>1475.3461538461538</v>
      </c>
      <c r="J437" s="1">
        <f>E437/26/8*2</f>
        <v>350.08653846153845</v>
      </c>
    </row>
    <row r="438">
      <c r="A438">
        <v>900809</v>
      </c>
      <c r="B438" t="str">
        <v>BITTU KUMAR SINGH</v>
      </c>
      <c r="C438" t="str">
        <v>01 Jul 2014</v>
      </c>
      <c r="D438" t="str">
        <v>PRODUCTION</v>
      </c>
      <c r="E438">
        <v>36409</v>
      </c>
      <c r="F438">
        <v>1950</v>
      </c>
      <c r="G438" s="1">
        <f>IF(E438&lt;21000,ROUND(E438*0.0325,0),0)</f>
        <v>0</v>
      </c>
      <c r="H438" s="1">
        <f>G438+F438+E438</f>
        <v>38359</v>
      </c>
      <c r="I438" s="1">
        <f>H438/26</f>
        <v>1475.3461538461538</v>
      </c>
      <c r="J438" s="1">
        <f>E438/26/8*2</f>
        <v>350.08653846153845</v>
      </c>
    </row>
    <row r="439">
      <c r="A439">
        <v>900810</v>
      </c>
      <c r="B439" t="str">
        <v>ASHUTOSH KUMAR</v>
      </c>
      <c r="C439" t="str">
        <v>01 Jul 2014</v>
      </c>
      <c r="D439" t="str">
        <v>PRODUCTION</v>
      </c>
      <c r="E439">
        <v>36409</v>
      </c>
      <c r="F439">
        <v>1950</v>
      </c>
      <c r="G439" s="1">
        <f>IF(E439&lt;21000,ROUND(E439*0.0325,0),0)</f>
        <v>0</v>
      </c>
      <c r="H439" s="1">
        <f>G439+F439+E439</f>
        <v>38359</v>
      </c>
      <c r="I439" s="1">
        <f>H439/26</f>
        <v>1475.3461538461538</v>
      </c>
      <c r="J439" s="1">
        <f>E439/26/8*2</f>
        <v>350.08653846153845</v>
      </c>
    </row>
    <row r="440">
      <c r="A440">
        <v>900811</v>
      </c>
      <c r="B440" t="str">
        <v>VIKAS RAI</v>
      </c>
      <c r="C440" t="str">
        <v>01 Jul 2014</v>
      </c>
      <c r="D440" t="str">
        <v>PRODUCTION</v>
      </c>
      <c r="E440">
        <v>36409</v>
      </c>
      <c r="F440">
        <v>1950</v>
      </c>
      <c r="G440" s="1">
        <f>IF(E440&lt;21000,ROUND(E440*0.0325,0),0)</f>
        <v>0</v>
      </c>
      <c r="H440" s="1">
        <f>G440+F440+E440</f>
        <v>38359</v>
      </c>
      <c r="I440" s="1">
        <f>H440/26</f>
        <v>1475.3461538461538</v>
      </c>
      <c r="J440" s="1">
        <f>E440/26/8*2</f>
        <v>350.08653846153845</v>
      </c>
    </row>
    <row r="441">
      <c r="A441">
        <v>900812</v>
      </c>
      <c r="B441" t="str">
        <v>PREM SHANKAR SINGH</v>
      </c>
      <c r="C441" t="str">
        <v>01 Jul 2014</v>
      </c>
      <c r="D441" t="str">
        <v>PRODUCTION</v>
      </c>
      <c r="E441">
        <v>36409</v>
      </c>
      <c r="F441">
        <v>1950</v>
      </c>
      <c r="G441" s="1">
        <f>IF(E441&lt;21000,ROUND(E441*0.0325,0),0)</f>
        <v>0</v>
      </c>
      <c r="H441" s="1">
        <f>G441+F441+E441</f>
        <v>38359</v>
      </c>
      <c r="I441" s="1">
        <f>H441/26</f>
        <v>1475.3461538461538</v>
      </c>
      <c r="J441" s="1">
        <f>E441/26/8*2</f>
        <v>350.08653846153845</v>
      </c>
    </row>
    <row r="442">
      <c r="A442">
        <v>900813</v>
      </c>
      <c r="B442" t="str">
        <v>SARVESH YADAV</v>
      </c>
      <c r="C442" t="str">
        <v>01 Jul 2014</v>
      </c>
      <c r="D442" t="str">
        <v>PRODUCTION</v>
      </c>
      <c r="E442">
        <v>36409</v>
      </c>
      <c r="F442">
        <v>1950</v>
      </c>
      <c r="G442" s="1">
        <f>IF(E442&lt;21000,ROUND(E442*0.0325,0),0)</f>
        <v>0</v>
      </c>
      <c r="H442" s="1">
        <f>G442+F442+E442</f>
        <v>38359</v>
      </c>
      <c r="I442" s="1">
        <f>H442/26</f>
        <v>1475.3461538461538</v>
      </c>
      <c r="J442" s="1">
        <f>E442/26/8*2</f>
        <v>350.08653846153845</v>
      </c>
    </row>
    <row r="443">
      <c r="A443">
        <v>900814</v>
      </c>
      <c r="B443" t="str">
        <v>KANHYALAL YADAV</v>
      </c>
      <c r="C443" t="str">
        <v>01 Jul 2014</v>
      </c>
      <c r="D443" t="str">
        <v>PRODUCTION</v>
      </c>
      <c r="E443">
        <v>36409</v>
      </c>
      <c r="F443">
        <v>1950</v>
      </c>
      <c r="G443" s="1">
        <f>IF(E443&lt;21000,ROUND(E443*0.0325,0),0)</f>
        <v>0</v>
      </c>
      <c r="H443" s="1">
        <f>G443+F443+E443</f>
        <v>38359</v>
      </c>
      <c r="I443" s="1">
        <f>H443/26</f>
        <v>1475.3461538461538</v>
      </c>
      <c r="J443" s="1">
        <f>E443/26/8*2</f>
        <v>350.08653846153845</v>
      </c>
    </row>
    <row r="444">
      <c r="A444">
        <v>900815</v>
      </c>
      <c r="B444" t="str">
        <v>KASHI KUSHWAHA</v>
      </c>
      <c r="C444" t="str">
        <v>01 Jul 2014</v>
      </c>
      <c r="D444" t="str">
        <v>PRODUCTION</v>
      </c>
      <c r="E444">
        <v>36409</v>
      </c>
      <c r="F444">
        <v>1950</v>
      </c>
      <c r="G444" s="1">
        <f>IF(E444&lt;21000,ROUND(E444*0.0325,0),0)</f>
        <v>0</v>
      </c>
      <c r="H444" s="1">
        <f>G444+F444+E444</f>
        <v>38359</v>
      </c>
      <c r="I444" s="1">
        <f>H444/26</f>
        <v>1475.3461538461538</v>
      </c>
      <c r="J444" s="1">
        <f>E444/26/8*2</f>
        <v>350.08653846153845</v>
      </c>
    </row>
    <row r="445">
      <c r="A445">
        <v>900816</v>
      </c>
      <c r="B445" t="str">
        <v>ANGAD KUSHWAHA</v>
      </c>
      <c r="C445" t="str">
        <v>01 Jul 2014</v>
      </c>
      <c r="D445" t="str">
        <v>PRODUCTION</v>
      </c>
      <c r="E445">
        <v>36409</v>
      </c>
      <c r="F445">
        <v>1950</v>
      </c>
      <c r="G445" s="1">
        <f>IF(E445&lt;21000,ROUND(E445*0.0325,0),0)</f>
        <v>0</v>
      </c>
      <c r="H445" s="1">
        <f>G445+F445+E445</f>
        <v>38359</v>
      </c>
      <c r="I445" s="1">
        <f>H445/26</f>
        <v>1475.3461538461538</v>
      </c>
      <c r="J445" s="1">
        <f>E445/26/8*2</f>
        <v>350.08653846153845</v>
      </c>
    </row>
    <row r="446">
      <c r="A446">
        <v>900817</v>
      </c>
      <c r="B446" t="str">
        <v>DHANJAY KUSHWAHA</v>
      </c>
      <c r="C446" t="str">
        <v>01 Jul 2014</v>
      </c>
      <c r="D446" t="str">
        <v>PRODUCTION</v>
      </c>
      <c r="E446">
        <v>36409</v>
      </c>
      <c r="F446">
        <v>1950</v>
      </c>
      <c r="G446" s="1">
        <f>IF(E446&lt;21000,ROUND(E446*0.0325,0),0)</f>
        <v>0</v>
      </c>
      <c r="H446" s="1">
        <f>G446+F446+E446</f>
        <v>38359</v>
      </c>
      <c r="I446" s="1">
        <f>H446/26</f>
        <v>1475.3461538461538</v>
      </c>
      <c r="J446" s="1">
        <f>E446/26/8*2</f>
        <v>350.08653846153845</v>
      </c>
    </row>
    <row r="447">
      <c r="A447">
        <v>900818</v>
      </c>
      <c r="B447" t="str">
        <v>ANAND KUSHWAHA</v>
      </c>
      <c r="C447" t="str">
        <v>01 Jul 2014</v>
      </c>
      <c r="D447" t="str">
        <v>PRODUCTION</v>
      </c>
      <c r="E447">
        <v>36409</v>
      </c>
      <c r="F447">
        <v>1950</v>
      </c>
      <c r="G447" s="1">
        <f>IF(E447&lt;21000,ROUND(E447*0.0325,0),0)</f>
        <v>0</v>
      </c>
      <c r="H447" s="1">
        <f>G447+F447+E447</f>
        <v>38359</v>
      </c>
      <c r="I447" s="1">
        <f>H447/26</f>
        <v>1475.3461538461538</v>
      </c>
      <c r="J447" s="1">
        <f>E447/26/8*2</f>
        <v>350.08653846153845</v>
      </c>
    </row>
    <row r="448">
      <c r="A448">
        <v>900819</v>
      </c>
      <c r="B448" t="str">
        <v>RAJA A</v>
      </c>
      <c r="C448" t="str">
        <v>01 Jul 2014</v>
      </c>
      <c r="D448" t="str">
        <v>PRODUCTION</v>
      </c>
      <c r="E448">
        <v>36409</v>
      </c>
      <c r="F448">
        <v>1950</v>
      </c>
      <c r="G448" s="1">
        <f>IF(E448&lt;21000,ROUND(E448*0.0325,0),0)</f>
        <v>0</v>
      </c>
      <c r="H448" s="1">
        <f>G448+F448+E448</f>
        <v>38359</v>
      </c>
      <c r="I448" s="1">
        <f>H448/26</f>
        <v>1475.3461538461538</v>
      </c>
      <c r="J448" s="1">
        <f>E448/26/8*2</f>
        <v>350.08653846153845</v>
      </c>
    </row>
    <row r="449">
      <c r="A449">
        <v>900820</v>
      </c>
      <c r="B449" t="str">
        <v>ARISANKAR E</v>
      </c>
      <c r="C449" t="str">
        <v>01 Jul 2014</v>
      </c>
      <c r="D449" t="str">
        <v>PRODUCTION</v>
      </c>
      <c r="E449">
        <v>36409</v>
      </c>
      <c r="F449">
        <v>1950</v>
      </c>
      <c r="G449" s="1">
        <f>IF(E449&lt;21000,ROUND(E449*0.0325,0),0)</f>
        <v>0</v>
      </c>
      <c r="H449" s="1">
        <f>G449+F449+E449</f>
        <v>38359</v>
      </c>
      <c r="I449" s="1">
        <f>H449/26</f>
        <v>1475.3461538461538</v>
      </c>
      <c r="J449" s="1">
        <f>E449/26/8*2</f>
        <v>350.08653846153845</v>
      </c>
    </row>
    <row r="450">
      <c r="A450">
        <v>900821</v>
      </c>
      <c r="B450" t="str">
        <v>RAGURAMAN S</v>
      </c>
      <c r="C450" t="str">
        <v>01 Jul 2014</v>
      </c>
      <c r="D450" t="str">
        <v>PRODUCTION</v>
      </c>
      <c r="E450">
        <v>36409</v>
      </c>
      <c r="F450">
        <v>1950</v>
      </c>
      <c r="G450" s="1">
        <f>IF(E450&lt;21000,ROUND(E450*0.0325,0),0)</f>
        <v>0</v>
      </c>
      <c r="H450" s="1">
        <f>G450+F450+E450</f>
        <v>38359</v>
      </c>
      <c r="I450" s="1">
        <f>H450/26</f>
        <v>1475.3461538461538</v>
      </c>
      <c r="J450" s="1">
        <f>E450/26/8*2</f>
        <v>350.08653846153845</v>
      </c>
    </row>
    <row r="451">
      <c r="A451">
        <v>900822</v>
      </c>
      <c r="B451" t="str">
        <v>YOGESH GORKSHANATH KOLATE</v>
      </c>
      <c r="C451" t="str">
        <v>01 Jul 2014</v>
      </c>
      <c r="D451" t="str">
        <v>PRODUCTION</v>
      </c>
      <c r="E451">
        <v>36409</v>
      </c>
      <c r="F451">
        <v>1950</v>
      </c>
      <c r="G451" s="1">
        <f>IF(E451&lt;21000,ROUND(E451*0.0325,0),0)</f>
        <v>0</v>
      </c>
      <c r="H451" s="1">
        <f>G451+F451+E451</f>
        <v>38359</v>
      </c>
      <c r="I451" s="1">
        <f>H451/26</f>
        <v>1475.3461538461538</v>
      </c>
      <c r="J451" s="1">
        <f>E451/26/8*2</f>
        <v>350.08653846153845</v>
      </c>
    </row>
    <row r="452">
      <c r="A452">
        <v>900823</v>
      </c>
      <c r="B452" t="str">
        <v>BHARATHIRAJA M</v>
      </c>
      <c r="C452" t="str">
        <v>01 Jul 2014</v>
      </c>
      <c r="D452" t="str">
        <v>PRODUCTION</v>
      </c>
      <c r="E452">
        <v>36409</v>
      </c>
      <c r="F452">
        <v>1950</v>
      </c>
      <c r="G452" s="1">
        <f>IF(E452&lt;21000,ROUND(E452*0.0325,0),0)</f>
        <v>0</v>
      </c>
      <c r="H452" s="1">
        <f>G452+F452+E452</f>
        <v>38359</v>
      </c>
      <c r="I452" s="1">
        <f>H452/26</f>
        <v>1475.3461538461538</v>
      </c>
      <c r="J452" s="1">
        <f>E452/26/8*2</f>
        <v>350.08653846153845</v>
      </c>
    </row>
    <row r="453">
      <c r="A453">
        <v>900824</v>
      </c>
      <c r="B453" t="str">
        <v>ARUNPRAKASH R</v>
      </c>
      <c r="C453" t="str">
        <v>01 Jul 2014</v>
      </c>
      <c r="D453" t="str">
        <v>PRODUCTION</v>
      </c>
      <c r="E453">
        <v>36409</v>
      </c>
      <c r="F453">
        <v>1950</v>
      </c>
      <c r="G453" s="1">
        <f>IF(E453&lt;21000,ROUND(E453*0.0325,0),0)</f>
        <v>0</v>
      </c>
      <c r="H453" s="1">
        <f>G453+F453+E453</f>
        <v>38359</v>
      </c>
      <c r="I453" s="1">
        <f>H453/26</f>
        <v>1475.3461538461538</v>
      </c>
      <c r="J453" s="1">
        <f>E453/26/8*2</f>
        <v>350.08653846153845</v>
      </c>
    </row>
    <row r="454">
      <c r="A454">
        <v>900825</v>
      </c>
      <c r="B454" t="str">
        <v>SURESH KUMAR P</v>
      </c>
      <c r="C454" t="str">
        <v>01 Jul 2014</v>
      </c>
      <c r="D454" t="str">
        <v>PRODUCTION</v>
      </c>
      <c r="E454">
        <v>36409</v>
      </c>
      <c r="F454">
        <v>1950</v>
      </c>
      <c r="G454" s="1">
        <f>IF(E454&lt;21000,ROUND(E454*0.0325,0),0)</f>
        <v>0</v>
      </c>
      <c r="H454" s="1">
        <f>G454+F454+E454</f>
        <v>38359</v>
      </c>
      <c r="I454" s="1">
        <f>H454/26</f>
        <v>1475.3461538461538</v>
      </c>
      <c r="J454" s="1">
        <f>E454/26/8*2</f>
        <v>350.08653846153845</v>
      </c>
    </row>
    <row r="455">
      <c r="A455">
        <v>900826</v>
      </c>
      <c r="B455" t="str">
        <v>ARUMUGA NAINAR S</v>
      </c>
      <c r="C455" t="str">
        <v>01 Jul 2014</v>
      </c>
      <c r="D455" t="str">
        <v>PRODUCTION</v>
      </c>
      <c r="E455">
        <v>36409</v>
      </c>
      <c r="F455">
        <v>1950</v>
      </c>
      <c r="G455" s="1">
        <f>IF(E455&lt;21000,ROUND(E455*0.0325,0),0)</f>
        <v>0</v>
      </c>
      <c r="H455" s="1">
        <f>G455+F455+E455</f>
        <v>38359</v>
      </c>
      <c r="I455" s="1">
        <f>H455/26</f>
        <v>1475.3461538461538</v>
      </c>
      <c r="J455" s="1">
        <f>E455/26/8*2</f>
        <v>350.08653846153845</v>
      </c>
    </row>
    <row r="456">
      <c r="A456">
        <v>900827</v>
      </c>
      <c r="B456" t="str">
        <v>KALAISELVAN V</v>
      </c>
      <c r="C456" t="str">
        <v>01 Jul 2014</v>
      </c>
      <c r="D456" t="str">
        <v>PRODUCTION</v>
      </c>
      <c r="E456">
        <v>36409</v>
      </c>
      <c r="F456">
        <v>1950</v>
      </c>
      <c r="G456" s="1">
        <f>IF(E456&lt;21000,ROUND(E456*0.0325,0),0)</f>
        <v>0</v>
      </c>
      <c r="H456" s="1">
        <f>G456+F456+E456</f>
        <v>38359</v>
      </c>
      <c r="I456" s="1">
        <f>H456/26</f>
        <v>1475.3461538461538</v>
      </c>
      <c r="J456" s="1">
        <f>E456/26/8*2</f>
        <v>350.08653846153845</v>
      </c>
    </row>
    <row r="457">
      <c r="A457">
        <v>900828</v>
      </c>
      <c r="B457" t="str">
        <v>SIVANAR V</v>
      </c>
      <c r="C457" t="str">
        <v>01 Jul 2014</v>
      </c>
      <c r="D457" t="str">
        <v>PRODUCTION</v>
      </c>
      <c r="E457">
        <v>36409</v>
      </c>
      <c r="F457">
        <v>1950</v>
      </c>
      <c r="G457" s="1">
        <f>IF(E457&lt;21000,ROUND(E457*0.0325,0),0)</f>
        <v>0</v>
      </c>
      <c r="H457" s="1">
        <f>G457+F457+E457</f>
        <v>38359</v>
      </c>
      <c r="I457" s="1">
        <f>H457/26</f>
        <v>1475.3461538461538</v>
      </c>
      <c r="J457" s="1">
        <f>E457/26/8*2</f>
        <v>350.08653846153845</v>
      </c>
    </row>
    <row r="458">
      <c r="A458">
        <v>900829</v>
      </c>
      <c r="B458" t="str">
        <v>MUNDA SAMY G</v>
      </c>
      <c r="C458" t="str">
        <v>01 Jul 2014</v>
      </c>
      <c r="D458" t="str">
        <v>PRODUCTION</v>
      </c>
      <c r="E458">
        <v>36409</v>
      </c>
      <c r="F458">
        <v>1950</v>
      </c>
      <c r="G458" s="1">
        <f>IF(E458&lt;21000,ROUND(E458*0.0325,0),0)</f>
        <v>0</v>
      </c>
      <c r="H458" s="1">
        <f>G458+F458+E458</f>
        <v>38359</v>
      </c>
      <c r="I458" s="1">
        <f>H458/26</f>
        <v>1475.3461538461538</v>
      </c>
      <c r="J458" s="1">
        <f>E458/26/8*2</f>
        <v>350.08653846153845</v>
      </c>
    </row>
    <row r="459">
      <c r="A459">
        <v>900830</v>
      </c>
      <c r="B459" t="str">
        <v>CHANDRA SEKHAR B S</v>
      </c>
      <c r="C459" t="str">
        <v>01 Jul 2014</v>
      </c>
      <c r="D459" t="str">
        <v>PRODUCTION</v>
      </c>
      <c r="E459">
        <v>35131</v>
      </c>
      <c r="F459">
        <v>1950</v>
      </c>
      <c r="G459" s="1">
        <f>IF(E459&lt;21000,ROUND(E459*0.0325,0),0)</f>
        <v>0</v>
      </c>
      <c r="H459" s="1">
        <f>G459+F459+E459</f>
        <v>37081</v>
      </c>
      <c r="I459" s="1">
        <f>H459/26</f>
        <v>1426.1923076923076</v>
      </c>
      <c r="J459" s="1">
        <f>E459/26/8*2</f>
        <v>337.7980769230769</v>
      </c>
    </row>
    <row r="460">
      <c r="A460">
        <v>900831</v>
      </c>
      <c r="B460" t="str">
        <v>RAM SUBRAMANIAN L</v>
      </c>
      <c r="C460" t="str">
        <v>01 Jul 2014</v>
      </c>
      <c r="D460" t="str">
        <v>PRODUCTION</v>
      </c>
      <c r="E460">
        <v>36409</v>
      </c>
      <c r="F460">
        <v>1950</v>
      </c>
      <c r="G460" s="1">
        <f>IF(E460&lt;21000,ROUND(E460*0.0325,0),0)</f>
        <v>0</v>
      </c>
      <c r="H460" s="1">
        <f>G460+F460+E460</f>
        <v>38359</v>
      </c>
      <c r="I460" s="1">
        <f>H460/26</f>
        <v>1475.3461538461538</v>
      </c>
      <c r="J460" s="1">
        <f>E460/26/8*2</f>
        <v>350.08653846153845</v>
      </c>
    </row>
    <row r="461">
      <c r="A461">
        <v>900832</v>
      </c>
      <c r="B461" t="str">
        <v>MARI C</v>
      </c>
      <c r="C461" t="str">
        <v>01 Jul 2014</v>
      </c>
      <c r="D461" t="str">
        <v>PRODUCTION</v>
      </c>
      <c r="E461">
        <v>36409</v>
      </c>
      <c r="F461">
        <v>1950</v>
      </c>
      <c r="G461" s="1">
        <f>IF(E461&lt;21000,ROUND(E461*0.0325,0),0)</f>
        <v>0</v>
      </c>
      <c r="H461" s="1">
        <f>G461+F461+E461</f>
        <v>38359</v>
      </c>
      <c r="I461" s="1">
        <f>H461/26</f>
        <v>1475.3461538461538</v>
      </c>
      <c r="J461" s="1">
        <f>E461/26/8*2</f>
        <v>350.08653846153845</v>
      </c>
    </row>
    <row r="462">
      <c r="A462">
        <v>900833</v>
      </c>
      <c r="B462" t="str">
        <v>MADASAMY P</v>
      </c>
      <c r="C462" t="str">
        <v>01 Jul 2014</v>
      </c>
      <c r="D462" t="str">
        <v>PRODUCTION</v>
      </c>
      <c r="E462">
        <v>36409</v>
      </c>
      <c r="F462">
        <v>1950</v>
      </c>
      <c r="G462" s="1">
        <f>IF(E462&lt;21000,ROUND(E462*0.0325,0),0)</f>
        <v>0</v>
      </c>
      <c r="H462" s="1">
        <f>G462+F462+E462</f>
        <v>38359</v>
      </c>
      <c r="I462" s="1">
        <f>H462/26</f>
        <v>1475.3461538461538</v>
      </c>
      <c r="J462" s="1">
        <f>E462/26/8*2</f>
        <v>350.08653846153845</v>
      </c>
    </row>
    <row r="463">
      <c r="A463">
        <v>900834</v>
      </c>
      <c r="B463" t="str">
        <v>KALI MUTHU M</v>
      </c>
      <c r="C463" t="str">
        <v>01 Jul 2014</v>
      </c>
      <c r="D463" t="str">
        <v>PRODUCTION</v>
      </c>
      <c r="E463">
        <v>36409</v>
      </c>
      <c r="F463">
        <v>1950</v>
      </c>
      <c r="G463" s="1">
        <f>IF(E463&lt;21000,ROUND(E463*0.0325,0),0)</f>
        <v>0</v>
      </c>
      <c r="H463" s="1">
        <f>G463+F463+E463</f>
        <v>38359</v>
      </c>
      <c r="I463" s="1">
        <f>H463/26</f>
        <v>1475.3461538461538</v>
      </c>
      <c r="J463" s="1">
        <f>E463/26/8*2</f>
        <v>350.08653846153845</v>
      </c>
    </row>
    <row r="464">
      <c r="A464">
        <v>900835</v>
      </c>
      <c r="B464" t="str">
        <v>PRABHAKAR S</v>
      </c>
      <c r="C464" t="str">
        <v>01 Jul 2014</v>
      </c>
      <c r="D464" t="str">
        <v>PRODUCTION</v>
      </c>
      <c r="E464">
        <v>36409</v>
      </c>
      <c r="F464">
        <v>1950</v>
      </c>
      <c r="G464" s="1">
        <f>IF(E464&lt;21000,ROUND(E464*0.0325,0),0)</f>
        <v>0</v>
      </c>
      <c r="H464" s="1">
        <f>G464+F464+E464</f>
        <v>38359</v>
      </c>
      <c r="I464" s="1">
        <f>H464/26</f>
        <v>1475.3461538461538</v>
      </c>
      <c r="J464" s="1">
        <f>E464/26/8*2</f>
        <v>350.08653846153845</v>
      </c>
    </row>
    <row r="465">
      <c r="A465">
        <v>900836</v>
      </c>
      <c r="B465" t="str">
        <v>SETHURAMAN V</v>
      </c>
      <c r="C465" t="str">
        <v>01 Jul 2014</v>
      </c>
      <c r="D465" t="str">
        <v>PRODUCTION</v>
      </c>
      <c r="E465">
        <v>36409</v>
      </c>
      <c r="F465">
        <v>1950</v>
      </c>
      <c r="G465" s="1">
        <f>IF(E465&lt;21000,ROUND(E465*0.0325,0),0)</f>
        <v>0</v>
      </c>
      <c r="H465" s="1">
        <f>G465+F465+E465</f>
        <v>38359</v>
      </c>
      <c r="I465" s="1">
        <f>H465/26</f>
        <v>1475.3461538461538</v>
      </c>
      <c r="J465" s="1">
        <f>E465/26/8*2</f>
        <v>350.08653846153845</v>
      </c>
    </row>
    <row r="466">
      <c r="A466">
        <v>900837</v>
      </c>
      <c r="B466" t="str">
        <v>EBENEZER A</v>
      </c>
      <c r="C466" t="str">
        <v>01 Jul 2014</v>
      </c>
      <c r="D466" t="str">
        <v>PRODUCTION</v>
      </c>
      <c r="E466">
        <v>36409</v>
      </c>
      <c r="F466">
        <v>1950</v>
      </c>
      <c r="G466" s="1">
        <f>IF(E466&lt;21000,ROUND(E466*0.0325,0),0)</f>
        <v>0</v>
      </c>
      <c r="H466" s="1">
        <f>G466+F466+E466</f>
        <v>38359</v>
      </c>
      <c r="I466" s="1">
        <f>H466/26</f>
        <v>1475.3461538461538</v>
      </c>
      <c r="J466" s="1">
        <f>E466/26/8*2</f>
        <v>350.08653846153845</v>
      </c>
    </row>
    <row r="467">
      <c r="A467">
        <v>900838</v>
      </c>
      <c r="B467" t="str">
        <v>SUBRAMANIAN SAMY C</v>
      </c>
      <c r="C467" t="str">
        <v>01 Jul 2014</v>
      </c>
      <c r="D467" t="str">
        <v>PRODUCTION</v>
      </c>
      <c r="E467">
        <v>36409</v>
      </c>
      <c r="F467">
        <v>1950</v>
      </c>
      <c r="G467" s="1">
        <f>IF(E467&lt;21000,ROUND(E467*0.0325,0),0)</f>
        <v>0</v>
      </c>
      <c r="H467" s="1">
        <f>G467+F467+E467</f>
        <v>38359</v>
      </c>
      <c r="I467" s="1">
        <f>H467/26</f>
        <v>1475.3461538461538</v>
      </c>
      <c r="J467" s="1">
        <f>E467/26/8*2</f>
        <v>350.08653846153845</v>
      </c>
    </row>
    <row r="468">
      <c r="A468">
        <v>900839</v>
      </c>
      <c r="B468" t="str">
        <v>KALIMUTHU V</v>
      </c>
      <c r="C468" t="str">
        <v>01 Jul 2014</v>
      </c>
      <c r="D468" t="str">
        <v>PRODUCTION</v>
      </c>
      <c r="E468">
        <v>36409</v>
      </c>
      <c r="F468">
        <v>1950</v>
      </c>
      <c r="G468" s="1">
        <f>IF(E468&lt;21000,ROUND(E468*0.0325,0),0)</f>
        <v>0</v>
      </c>
      <c r="H468" s="1">
        <f>G468+F468+E468</f>
        <v>38359</v>
      </c>
      <c r="I468" s="1">
        <f>H468/26</f>
        <v>1475.3461538461538</v>
      </c>
      <c r="J468" s="1">
        <f>E468/26/8*2</f>
        <v>350.08653846153845</v>
      </c>
    </row>
    <row r="469">
      <c r="A469">
        <v>900840</v>
      </c>
      <c r="B469" t="str">
        <v>AJAY KUMAR YADAV</v>
      </c>
      <c r="C469" t="str">
        <v>01 Jul 2014</v>
      </c>
      <c r="D469" t="str">
        <v>PRODUCTION</v>
      </c>
      <c r="E469">
        <v>36409</v>
      </c>
      <c r="F469">
        <v>1950</v>
      </c>
      <c r="G469" s="1">
        <f>IF(E469&lt;21000,ROUND(E469*0.0325,0),0)</f>
        <v>0</v>
      </c>
      <c r="H469" s="1">
        <f>G469+F469+E469</f>
        <v>38359</v>
      </c>
      <c r="I469" s="1">
        <f>H469/26</f>
        <v>1475.3461538461538</v>
      </c>
      <c r="J469" s="1">
        <f>E469/26/8*2</f>
        <v>350.08653846153845</v>
      </c>
    </row>
    <row r="470">
      <c r="A470">
        <v>900841</v>
      </c>
      <c r="B470" t="str">
        <v>THANGA PANDI G</v>
      </c>
      <c r="C470" t="str">
        <v>01 Jul 2014</v>
      </c>
      <c r="D470" t="str">
        <v>QUALITY ASSURANCE</v>
      </c>
      <c r="E470">
        <v>35131</v>
      </c>
      <c r="F470">
        <v>1950</v>
      </c>
      <c r="G470" s="1">
        <f>IF(E470&lt;21000,ROUND(E470*0.0325,0),0)</f>
        <v>0</v>
      </c>
      <c r="H470" s="1">
        <f>G470+F470+E470</f>
        <v>37081</v>
      </c>
      <c r="I470" s="1">
        <f>H470/26</f>
        <v>1426.1923076923076</v>
      </c>
      <c r="J470" s="1">
        <f>E470/26/8*2</f>
        <v>337.7980769230769</v>
      </c>
    </row>
    <row r="471">
      <c r="A471">
        <v>900842</v>
      </c>
      <c r="B471" t="str">
        <v>SUDALAI MANI R</v>
      </c>
      <c r="C471" t="str">
        <v>01 Jul 2014</v>
      </c>
      <c r="D471" t="str">
        <v>PRODUCTION</v>
      </c>
      <c r="E471">
        <v>35131</v>
      </c>
      <c r="F471">
        <v>1950</v>
      </c>
      <c r="G471" s="1">
        <f>IF(E471&lt;21000,ROUND(E471*0.0325,0),0)</f>
        <v>0</v>
      </c>
      <c r="H471" s="1">
        <f>G471+F471+E471</f>
        <v>37081</v>
      </c>
      <c r="I471" s="1">
        <f>H471/26</f>
        <v>1426.1923076923076</v>
      </c>
      <c r="J471" s="1">
        <f>E471/26/8*2</f>
        <v>337.7980769230769</v>
      </c>
    </row>
    <row r="472">
      <c r="A472">
        <v>900843</v>
      </c>
      <c r="B472" t="str">
        <v>RATHNAVEL G</v>
      </c>
      <c r="C472" t="str">
        <v>01 Jul 2014</v>
      </c>
      <c r="D472" t="str">
        <v>PRODUCTION</v>
      </c>
      <c r="E472">
        <v>35131</v>
      </c>
      <c r="F472">
        <v>1950</v>
      </c>
      <c r="G472" s="1">
        <f>IF(E472&lt;21000,ROUND(E472*0.0325,0),0)</f>
        <v>0</v>
      </c>
      <c r="H472" s="1">
        <f>G472+F472+E472</f>
        <v>37081</v>
      </c>
      <c r="I472" s="1">
        <f>H472/26</f>
        <v>1426.1923076923076</v>
      </c>
      <c r="J472" s="1">
        <f>E472/26/8*2</f>
        <v>337.7980769230769</v>
      </c>
    </row>
    <row r="473">
      <c r="A473">
        <v>900844</v>
      </c>
      <c r="B473" t="str">
        <v>SAVARIMUTHU F</v>
      </c>
      <c r="C473" t="str">
        <v>01 Jul 2014</v>
      </c>
      <c r="D473" t="str">
        <v>QUALITY ASSURANCE</v>
      </c>
      <c r="E473">
        <v>35131</v>
      </c>
      <c r="F473">
        <v>1950</v>
      </c>
      <c r="G473" s="1">
        <f>IF(E473&lt;21000,ROUND(E473*0.0325,0),0)</f>
        <v>0</v>
      </c>
      <c r="H473" s="1">
        <f>G473+F473+E473</f>
        <v>37081</v>
      </c>
      <c r="I473" s="1">
        <f>H473/26</f>
        <v>1426.1923076923076</v>
      </c>
      <c r="J473" s="1">
        <f>E473/26/8*2</f>
        <v>337.7980769230769</v>
      </c>
    </row>
    <row r="474">
      <c r="A474">
        <v>900845</v>
      </c>
      <c r="B474" t="str">
        <v>RATHTHAN SINGH B</v>
      </c>
      <c r="C474" t="str">
        <v>01 Jul 2014</v>
      </c>
      <c r="D474" t="str">
        <v>QUALITY ASSURANCE</v>
      </c>
      <c r="E474">
        <v>35131</v>
      </c>
      <c r="F474">
        <v>1950</v>
      </c>
      <c r="G474" s="1">
        <f>IF(E474&lt;21000,ROUND(E474*0.0325,0),0)</f>
        <v>0</v>
      </c>
      <c r="H474" s="1">
        <f>G474+F474+E474</f>
        <v>37081</v>
      </c>
      <c r="I474" s="1">
        <f>H474/26</f>
        <v>1426.1923076923076</v>
      </c>
      <c r="J474" s="1">
        <f>E474/26/8*2</f>
        <v>337.7980769230769</v>
      </c>
    </row>
    <row r="475">
      <c r="A475">
        <v>900846</v>
      </c>
      <c r="B475" t="str">
        <v>ANSARI U</v>
      </c>
      <c r="C475" t="str">
        <v>01 Jul 2014</v>
      </c>
      <c r="D475" t="str">
        <v>QUALITY ASSURANCE</v>
      </c>
      <c r="E475">
        <v>35131</v>
      </c>
      <c r="F475">
        <v>1950</v>
      </c>
      <c r="G475" s="1">
        <f>IF(E475&lt;21000,ROUND(E475*0.0325,0),0)</f>
        <v>0</v>
      </c>
      <c r="H475" s="1">
        <f>G475+F475+E475</f>
        <v>37081</v>
      </c>
      <c r="I475" s="1">
        <f>H475/26</f>
        <v>1426.1923076923076</v>
      </c>
      <c r="J475" s="1">
        <f>E475/26/8*2</f>
        <v>337.7980769230769</v>
      </c>
    </row>
    <row r="476">
      <c r="A476">
        <v>900847</v>
      </c>
      <c r="B476" t="str">
        <v>ANANTHAPPAN I</v>
      </c>
      <c r="C476" t="str">
        <v>01 Jul 2014</v>
      </c>
      <c r="D476" t="str">
        <v>QUALITY ASSURANCE</v>
      </c>
      <c r="E476">
        <v>35131</v>
      </c>
      <c r="F476">
        <v>1950</v>
      </c>
      <c r="G476" s="1">
        <f>IF(E476&lt;21000,ROUND(E476*0.0325,0),0)</f>
        <v>0</v>
      </c>
      <c r="H476" s="1">
        <f>G476+F476+E476</f>
        <v>37081</v>
      </c>
      <c r="I476" s="1">
        <f>H476/26</f>
        <v>1426.1923076923076</v>
      </c>
      <c r="J476" s="1">
        <f>E476/26/8*2</f>
        <v>337.7980769230769</v>
      </c>
    </row>
    <row r="477">
      <c r="A477">
        <v>900848</v>
      </c>
      <c r="B477" t="str">
        <v>BALASUBRAMANIAN S</v>
      </c>
      <c r="C477" t="str">
        <v>01 Jul 2014</v>
      </c>
      <c r="D477" t="str">
        <v>QUALITY ASSURANCE</v>
      </c>
      <c r="E477">
        <v>35131</v>
      </c>
      <c r="F477">
        <v>1950</v>
      </c>
      <c r="G477" s="1">
        <f>IF(E477&lt;21000,ROUND(E477*0.0325,0),0)</f>
        <v>0</v>
      </c>
      <c r="H477" s="1">
        <f>G477+F477+E477</f>
        <v>37081</v>
      </c>
      <c r="I477" s="1">
        <f>H477/26</f>
        <v>1426.1923076923076</v>
      </c>
      <c r="J477" s="1">
        <f>E477/26/8*2</f>
        <v>337.7980769230769</v>
      </c>
    </row>
    <row r="478">
      <c r="A478">
        <v>900849</v>
      </c>
      <c r="B478" t="str">
        <v>VINOTH KUMAR C</v>
      </c>
      <c r="C478" t="str">
        <v>01 Jul 2014</v>
      </c>
      <c r="D478" t="str">
        <v>MANUFACTURING TECHNOLOGY</v>
      </c>
      <c r="E478">
        <v>36409</v>
      </c>
      <c r="F478">
        <v>1950</v>
      </c>
      <c r="G478" s="1">
        <f>IF(E478&lt;21000,ROUND(E478*0.0325,0),0)</f>
        <v>0</v>
      </c>
      <c r="H478" s="1">
        <f>G478+F478+E478</f>
        <v>38359</v>
      </c>
      <c r="I478" s="1">
        <f>H478/26</f>
        <v>1475.3461538461538</v>
      </c>
      <c r="J478" s="1">
        <f>E478/26/8*2</f>
        <v>350.08653846153845</v>
      </c>
    </row>
    <row r="479">
      <c r="A479">
        <v>900850</v>
      </c>
      <c r="B479" t="str">
        <v>ARIYAMUTHU P</v>
      </c>
      <c r="C479" t="str">
        <v>01 Jul 2014</v>
      </c>
      <c r="D479" t="str">
        <v>MANUFACTURING TECHNOLOGY</v>
      </c>
      <c r="E479">
        <v>35131</v>
      </c>
      <c r="F479">
        <v>1950</v>
      </c>
      <c r="G479" s="1">
        <f>IF(E479&lt;21000,ROUND(E479*0.0325,0),0)</f>
        <v>0</v>
      </c>
      <c r="H479" s="1">
        <f>G479+F479+E479</f>
        <v>37081</v>
      </c>
      <c r="I479" s="1">
        <f>H479/26</f>
        <v>1426.1923076923076</v>
      </c>
      <c r="J479" s="1">
        <f>E479/26/8*2</f>
        <v>337.7980769230769</v>
      </c>
    </row>
    <row r="480">
      <c r="A480">
        <v>900851</v>
      </c>
      <c r="B480" t="str">
        <v>CHELLA DURAI S</v>
      </c>
      <c r="C480" t="str">
        <v>01 Jul 2014</v>
      </c>
      <c r="D480" t="str">
        <v>MANUFACTURING TECHNOLOGY</v>
      </c>
      <c r="E480">
        <v>35131</v>
      </c>
      <c r="F480">
        <v>1950</v>
      </c>
      <c r="G480" s="1">
        <f>IF(E480&lt;21000,ROUND(E480*0.0325,0),0)</f>
        <v>0</v>
      </c>
      <c r="H480" s="1">
        <f>G480+F480+E480</f>
        <v>37081</v>
      </c>
      <c r="I480" s="1">
        <f>H480/26</f>
        <v>1426.1923076923076</v>
      </c>
      <c r="J480" s="1">
        <f>E480/26/8*2</f>
        <v>337.7980769230769</v>
      </c>
    </row>
    <row r="481">
      <c r="A481">
        <v>900852</v>
      </c>
      <c r="B481" t="str">
        <v>CHELLA DURAI C</v>
      </c>
      <c r="C481" t="str">
        <v>01 Jul 2014</v>
      </c>
      <c r="D481" t="str">
        <v>MANUFACTURING TECHNOLOGY</v>
      </c>
      <c r="E481">
        <v>35131</v>
      </c>
      <c r="F481">
        <v>1950</v>
      </c>
      <c r="G481" s="1">
        <f>IF(E481&lt;21000,ROUND(E481*0.0325,0),0)</f>
        <v>0</v>
      </c>
      <c r="H481" s="1">
        <f>G481+F481+E481</f>
        <v>37081</v>
      </c>
      <c r="I481" s="1">
        <f>H481/26</f>
        <v>1426.1923076923076</v>
      </c>
      <c r="J481" s="1">
        <f>E481/26/8*2</f>
        <v>337.7980769230769</v>
      </c>
    </row>
    <row r="482">
      <c r="A482">
        <v>900853</v>
      </c>
      <c r="B482" t="str">
        <v>CHANDRA SEKAR T</v>
      </c>
      <c r="C482" t="str">
        <v>01 Jul 2014</v>
      </c>
      <c r="D482" t="str">
        <v>PRODUCTION</v>
      </c>
      <c r="E482">
        <v>35131</v>
      </c>
      <c r="F482">
        <v>1950</v>
      </c>
      <c r="G482" s="1">
        <f>IF(E482&lt;21000,ROUND(E482*0.0325,0),0)</f>
        <v>0</v>
      </c>
      <c r="H482" s="1">
        <f>G482+F482+E482</f>
        <v>37081</v>
      </c>
      <c r="I482" s="1">
        <f>H482/26</f>
        <v>1426.1923076923076</v>
      </c>
      <c r="J482" s="1">
        <f>E482/26/8*2</f>
        <v>337.7980769230769</v>
      </c>
    </row>
    <row r="483">
      <c r="A483">
        <v>900854</v>
      </c>
      <c r="B483" t="str">
        <v>VIJAYA KRISHNAN A.C</v>
      </c>
      <c r="C483" t="str">
        <v>01 Jul 2014</v>
      </c>
      <c r="D483" t="str">
        <v>PRODUCTION</v>
      </c>
      <c r="E483">
        <v>36409</v>
      </c>
      <c r="F483">
        <v>1950</v>
      </c>
      <c r="G483" s="1">
        <f>IF(E483&lt;21000,ROUND(E483*0.0325,0),0)</f>
        <v>0</v>
      </c>
      <c r="H483" s="1">
        <f>G483+F483+E483</f>
        <v>38359</v>
      </c>
      <c r="I483" s="1">
        <f>H483/26</f>
        <v>1475.3461538461538</v>
      </c>
      <c r="J483" s="1">
        <f>E483/26/8*2</f>
        <v>350.08653846153845</v>
      </c>
    </row>
    <row r="484">
      <c r="A484">
        <v>900855</v>
      </c>
      <c r="B484" t="str">
        <v>THANGAKALYANI P</v>
      </c>
      <c r="C484" t="str">
        <v>01 Jul 2014</v>
      </c>
      <c r="D484" t="str">
        <v>PRODUCTION</v>
      </c>
      <c r="E484">
        <v>36409</v>
      </c>
      <c r="F484">
        <v>1950</v>
      </c>
      <c r="G484" s="1">
        <f>IF(E484&lt;21000,ROUND(E484*0.0325,0),0)</f>
        <v>0</v>
      </c>
      <c r="H484" s="1">
        <f>G484+F484+E484</f>
        <v>38359</v>
      </c>
      <c r="I484" s="1">
        <f>H484/26</f>
        <v>1475.3461538461538</v>
      </c>
      <c r="J484" s="1">
        <f>E484/26/8*2</f>
        <v>350.08653846153845</v>
      </c>
    </row>
    <row r="485">
      <c r="A485">
        <v>901128</v>
      </c>
      <c r="B485" t="str">
        <v>MURUGAN M</v>
      </c>
      <c r="C485" t="str">
        <v>01 Jul 2015</v>
      </c>
      <c r="D485" t="str">
        <v>PRODUCTION</v>
      </c>
      <c r="E485">
        <v>35153</v>
      </c>
      <c r="F485">
        <v>1950</v>
      </c>
      <c r="G485" s="1">
        <f>IF(E485&lt;21000,ROUND(E485*0.0325,0),0)</f>
        <v>0</v>
      </c>
      <c r="H485" s="1">
        <f>G485+F485+E485</f>
        <v>37103</v>
      </c>
      <c r="I485" s="1">
        <f>H485/26</f>
        <v>1427.0384615384614</v>
      </c>
      <c r="J485" s="1">
        <f>E485/26/8*2</f>
        <v>338.00961538461536</v>
      </c>
    </row>
    <row r="486">
      <c r="A486">
        <v>901130</v>
      </c>
      <c r="B486" t="str">
        <v>RAMACHANDRAN P</v>
      </c>
      <c r="C486" t="str">
        <v>01 Jul 2015</v>
      </c>
      <c r="D486" t="str">
        <v>PRODUCTION</v>
      </c>
      <c r="E486">
        <v>33896</v>
      </c>
      <c r="F486">
        <v>1950</v>
      </c>
      <c r="G486" s="1">
        <f>IF(E486&lt;21000,ROUND(E486*0.0325,0),0)</f>
        <v>0</v>
      </c>
      <c r="H486" s="1">
        <f>G486+F486+E486</f>
        <v>35846</v>
      </c>
      <c r="I486" s="1">
        <f>H486/26</f>
        <v>1378.6923076923076</v>
      </c>
      <c r="J486" s="1">
        <f>E486/26/8*2</f>
        <v>325.9230769230769</v>
      </c>
    </row>
    <row r="487">
      <c r="A487">
        <v>901131</v>
      </c>
      <c r="B487" t="str">
        <v>MAHESWARAN M</v>
      </c>
      <c r="C487" t="str">
        <v>01 Jul 2015</v>
      </c>
      <c r="D487" t="str">
        <v>PRODUCTION</v>
      </c>
      <c r="E487">
        <v>35153</v>
      </c>
      <c r="F487">
        <v>1950</v>
      </c>
      <c r="G487" s="1">
        <f>IF(E487&lt;21000,ROUND(E487*0.0325,0),0)</f>
        <v>0</v>
      </c>
      <c r="H487" s="1">
        <f>G487+F487+E487</f>
        <v>37103</v>
      </c>
      <c r="I487" s="1">
        <f>H487/26</f>
        <v>1427.0384615384614</v>
      </c>
      <c r="J487" s="1">
        <f>E487/26/8*2</f>
        <v>338.00961538461536</v>
      </c>
    </row>
    <row r="488">
      <c r="A488">
        <v>901132</v>
      </c>
      <c r="B488" t="str">
        <v>GOVINDA RAJ E</v>
      </c>
      <c r="C488" t="str">
        <v>01 Jul 2015</v>
      </c>
      <c r="D488" t="str">
        <v>PRODUCTION</v>
      </c>
      <c r="E488">
        <v>35153</v>
      </c>
      <c r="F488">
        <v>1950</v>
      </c>
      <c r="G488" s="1">
        <f>IF(E488&lt;21000,ROUND(E488*0.0325,0),0)</f>
        <v>0</v>
      </c>
      <c r="H488" s="1">
        <f>G488+F488+E488</f>
        <v>37103</v>
      </c>
      <c r="I488" s="1">
        <f>H488/26</f>
        <v>1427.0384615384614</v>
      </c>
      <c r="J488" s="1">
        <f>E488/26/8*2</f>
        <v>338.00961538461536</v>
      </c>
    </row>
    <row r="489">
      <c r="A489">
        <v>901133</v>
      </c>
      <c r="B489" t="str">
        <v>SANTHOSH KUMAR S</v>
      </c>
      <c r="C489" t="str">
        <v>01 Jul 2015</v>
      </c>
      <c r="D489" t="str">
        <v>PRODUCTION</v>
      </c>
      <c r="E489">
        <v>35153</v>
      </c>
      <c r="F489">
        <v>1950</v>
      </c>
      <c r="G489" s="1">
        <f>IF(E489&lt;21000,ROUND(E489*0.0325,0),0)</f>
        <v>0</v>
      </c>
      <c r="H489" s="1">
        <f>G489+F489+E489</f>
        <v>37103</v>
      </c>
      <c r="I489" s="1">
        <f>H489/26</f>
        <v>1427.0384615384614</v>
      </c>
      <c r="J489" s="1">
        <f>E489/26/8*2</f>
        <v>338.00961538461536</v>
      </c>
    </row>
    <row r="490">
      <c r="A490">
        <v>901134</v>
      </c>
      <c r="B490" t="str">
        <v>DHIRAJ KUMAR SINGH</v>
      </c>
      <c r="C490" t="str">
        <v>01 Jul 2015</v>
      </c>
      <c r="D490" t="str">
        <v>PRODUCTION</v>
      </c>
      <c r="E490">
        <v>35153</v>
      </c>
      <c r="F490">
        <v>1950</v>
      </c>
      <c r="G490" s="1">
        <f>IF(E490&lt;21000,ROUND(E490*0.0325,0),0)</f>
        <v>0</v>
      </c>
      <c r="H490" s="1">
        <f>G490+F490+E490</f>
        <v>37103</v>
      </c>
      <c r="I490" s="1">
        <f>H490/26</f>
        <v>1427.0384615384614</v>
      </c>
      <c r="J490" s="1">
        <f>E490/26/8*2</f>
        <v>338.00961538461536</v>
      </c>
    </row>
    <row r="491">
      <c r="A491">
        <v>901135</v>
      </c>
      <c r="B491" t="str">
        <v>DHIRENDRA KUMAR SWAIN</v>
      </c>
      <c r="C491" t="str">
        <v>01 Jul 2015</v>
      </c>
      <c r="D491" t="str">
        <v>PRODUCTION</v>
      </c>
      <c r="E491">
        <v>35153</v>
      </c>
      <c r="F491">
        <v>1950</v>
      </c>
      <c r="G491" s="1">
        <f>IF(E491&lt;21000,ROUND(E491*0.0325,0),0)</f>
        <v>0</v>
      </c>
      <c r="H491" s="1">
        <f>G491+F491+E491</f>
        <v>37103</v>
      </c>
      <c r="I491" s="1">
        <f>H491/26</f>
        <v>1427.0384615384614</v>
      </c>
      <c r="J491" s="1">
        <f>E491/26/8*2</f>
        <v>338.00961538461536</v>
      </c>
    </row>
    <row r="492">
      <c r="A492">
        <v>901136</v>
      </c>
      <c r="B492" t="str">
        <v>MANOJ KUMAR NAYAK</v>
      </c>
      <c r="C492" t="str">
        <v>01 Jul 2015</v>
      </c>
      <c r="D492" t="str">
        <v>PRODUCTION</v>
      </c>
      <c r="E492">
        <v>35153</v>
      </c>
      <c r="F492">
        <v>1950</v>
      </c>
      <c r="G492" s="1">
        <f>IF(E492&lt;21000,ROUND(E492*0.0325,0),0)</f>
        <v>0</v>
      </c>
      <c r="H492" s="1">
        <f>G492+F492+E492</f>
        <v>37103</v>
      </c>
      <c r="I492" s="1">
        <f>H492/26</f>
        <v>1427.0384615384614</v>
      </c>
      <c r="J492" s="1">
        <f>E492/26/8*2</f>
        <v>338.00961538461536</v>
      </c>
    </row>
    <row r="493">
      <c r="A493">
        <v>901137</v>
      </c>
      <c r="B493" t="str">
        <v>LURAKU OROAN</v>
      </c>
      <c r="C493" t="str">
        <v>01 Jul 2015</v>
      </c>
      <c r="D493" t="str">
        <v>PRODUCTION</v>
      </c>
      <c r="E493">
        <v>35153</v>
      </c>
      <c r="F493">
        <v>1950</v>
      </c>
      <c r="G493" s="1">
        <f>IF(E493&lt;21000,ROUND(E493*0.0325,0),0)</f>
        <v>0</v>
      </c>
      <c r="H493" s="1">
        <f>G493+F493+E493</f>
        <v>37103</v>
      </c>
      <c r="I493" s="1">
        <f>H493/26</f>
        <v>1427.0384615384614</v>
      </c>
      <c r="J493" s="1">
        <f>E493/26/8*2</f>
        <v>338.00961538461536</v>
      </c>
    </row>
    <row r="494">
      <c r="A494">
        <v>901138</v>
      </c>
      <c r="B494" t="str">
        <v>CHANDRA BHAN SINGH</v>
      </c>
      <c r="C494" t="str">
        <v>01 Jul 2015</v>
      </c>
      <c r="D494" t="str">
        <v>PRODUCTION</v>
      </c>
      <c r="E494">
        <v>35153</v>
      </c>
      <c r="F494">
        <v>1950</v>
      </c>
      <c r="G494" s="1">
        <f>IF(E494&lt;21000,ROUND(E494*0.0325,0),0)</f>
        <v>0</v>
      </c>
      <c r="H494" s="1">
        <f>G494+F494+E494</f>
        <v>37103</v>
      </c>
      <c r="I494" s="1">
        <f>H494/26</f>
        <v>1427.0384615384614</v>
      </c>
      <c r="J494" s="1">
        <f>E494/26/8*2</f>
        <v>338.00961538461536</v>
      </c>
    </row>
    <row r="495">
      <c r="A495">
        <v>901139</v>
      </c>
      <c r="B495" t="str">
        <v>MARISELVAM K</v>
      </c>
      <c r="C495" t="str">
        <v>01 Jul 2015</v>
      </c>
      <c r="D495" t="str">
        <v>PRODUCTION</v>
      </c>
      <c r="E495">
        <v>35153</v>
      </c>
      <c r="F495">
        <v>1950</v>
      </c>
      <c r="G495" s="1">
        <f>IF(E495&lt;21000,ROUND(E495*0.0325,0),0)</f>
        <v>0</v>
      </c>
      <c r="H495" s="1">
        <f>G495+F495+E495</f>
        <v>37103</v>
      </c>
      <c r="I495" s="1">
        <f>H495/26</f>
        <v>1427.0384615384614</v>
      </c>
      <c r="J495" s="1">
        <f>E495/26/8*2</f>
        <v>338.00961538461536</v>
      </c>
    </row>
    <row r="496">
      <c r="A496">
        <v>901140</v>
      </c>
      <c r="B496" t="str">
        <v>RAKESH</v>
      </c>
      <c r="C496" t="str">
        <v>01 Jul 2015</v>
      </c>
      <c r="D496" t="str">
        <v>PRODUCTION</v>
      </c>
      <c r="E496">
        <v>35153</v>
      </c>
      <c r="F496">
        <v>1950</v>
      </c>
      <c r="G496" s="1">
        <f>IF(E496&lt;21000,ROUND(E496*0.0325,0),0)</f>
        <v>0</v>
      </c>
      <c r="H496" s="1">
        <f>G496+F496+E496</f>
        <v>37103</v>
      </c>
      <c r="I496" s="1">
        <f>H496/26</f>
        <v>1427.0384615384614</v>
      </c>
      <c r="J496" s="1">
        <f>E496/26/8*2</f>
        <v>338.00961538461536</v>
      </c>
    </row>
    <row r="497">
      <c r="A497">
        <v>901142</v>
      </c>
      <c r="B497" t="str">
        <v>ANANTHARAJ R</v>
      </c>
      <c r="C497" t="str">
        <v>01 Jul 2015</v>
      </c>
      <c r="D497" t="str">
        <v>PRODUCTION</v>
      </c>
      <c r="E497">
        <v>35153</v>
      </c>
      <c r="F497">
        <v>1950</v>
      </c>
      <c r="G497" s="1">
        <f>IF(E497&lt;21000,ROUND(E497*0.0325,0),0)</f>
        <v>0</v>
      </c>
      <c r="H497" s="1">
        <f>G497+F497+E497</f>
        <v>37103</v>
      </c>
      <c r="I497" s="1">
        <f>H497/26</f>
        <v>1427.0384615384614</v>
      </c>
      <c r="J497" s="1">
        <f>E497/26/8*2</f>
        <v>338.00961538461536</v>
      </c>
    </row>
    <row r="498">
      <c r="A498">
        <v>901143</v>
      </c>
      <c r="B498" t="str">
        <v>PETER S</v>
      </c>
      <c r="C498" t="str">
        <v>01 Jul 2015</v>
      </c>
      <c r="D498" t="str">
        <v>PRODUCTION</v>
      </c>
      <c r="E498">
        <v>35153</v>
      </c>
      <c r="F498">
        <v>1950</v>
      </c>
      <c r="G498" s="1">
        <f>IF(E498&lt;21000,ROUND(E498*0.0325,0),0)</f>
        <v>0</v>
      </c>
      <c r="H498" s="1">
        <f>G498+F498+E498</f>
        <v>37103</v>
      </c>
      <c r="I498" s="1">
        <f>H498/26</f>
        <v>1427.0384615384614</v>
      </c>
      <c r="J498" s="1">
        <f>E498/26/8*2</f>
        <v>338.00961538461536</v>
      </c>
    </row>
    <row r="499">
      <c r="A499">
        <v>901144</v>
      </c>
      <c r="B499" t="str">
        <v>RAJESH</v>
      </c>
      <c r="C499" t="str">
        <v>01 Jul 2015</v>
      </c>
      <c r="D499" t="str">
        <v>PRODUCTION</v>
      </c>
      <c r="E499">
        <v>35153</v>
      </c>
      <c r="F499">
        <v>1950</v>
      </c>
      <c r="G499" s="1">
        <f>IF(E499&lt;21000,ROUND(E499*0.0325,0),0)</f>
        <v>0</v>
      </c>
      <c r="H499" s="1">
        <f>G499+F499+E499</f>
        <v>37103</v>
      </c>
      <c r="I499" s="1">
        <f>H499/26</f>
        <v>1427.0384615384614</v>
      </c>
      <c r="J499" s="1">
        <f>E499/26/8*2</f>
        <v>338.00961538461536</v>
      </c>
    </row>
    <row r="500">
      <c r="A500">
        <v>901145</v>
      </c>
      <c r="B500" t="str">
        <v>LALLAN KUSHWAHA</v>
      </c>
      <c r="C500" t="str">
        <v>01 Jul 2015</v>
      </c>
      <c r="D500" t="str">
        <v>PRODUCTION</v>
      </c>
      <c r="E500">
        <v>35153</v>
      </c>
      <c r="F500">
        <v>1950</v>
      </c>
      <c r="G500" s="1">
        <f>IF(E500&lt;21000,ROUND(E500*0.0325,0),0)</f>
        <v>0</v>
      </c>
      <c r="H500" s="1">
        <f>G500+F500+E500</f>
        <v>37103</v>
      </c>
      <c r="I500" s="1">
        <f>H500/26</f>
        <v>1427.0384615384614</v>
      </c>
      <c r="J500" s="1">
        <f>E500/26/8*2</f>
        <v>338.00961538461536</v>
      </c>
    </row>
    <row r="501">
      <c r="A501">
        <v>901146</v>
      </c>
      <c r="B501" t="str">
        <v>SONU GUPTA</v>
      </c>
      <c r="C501" t="str">
        <v>01 Jul 2015</v>
      </c>
      <c r="D501" t="str">
        <v>PRODUCTION</v>
      </c>
      <c r="E501">
        <v>35153</v>
      </c>
      <c r="F501">
        <v>1950</v>
      </c>
      <c r="G501" s="1">
        <f>IF(E501&lt;21000,ROUND(E501*0.0325,0),0)</f>
        <v>0</v>
      </c>
      <c r="H501" s="1">
        <f>G501+F501+E501</f>
        <v>37103</v>
      </c>
      <c r="I501" s="1">
        <f>H501/26</f>
        <v>1427.0384615384614</v>
      </c>
      <c r="J501" s="1">
        <f>E501/26/8*2</f>
        <v>338.00961538461536</v>
      </c>
    </row>
    <row r="502">
      <c r="A502">
        <v>901147</v>
      </c>
      <c r="B502" t="str">
        <v>SELVA M</v>
      </c>
      <c r="C502" t="str">
        <v>01 Jul 2015</v>
      </c>
      <c r="D502" t="str">
        <v>PRODUCTION</v>
      </c>
      <c r="E502">
        <v>35153</v>
      </c>
      <c r="F502">
        <v>1950</v>
      </c>
      <c r="G502" s="1">
        <f>IF(E502&lt;21000,ROUND(E502*0.0325,0),0)</f>
        <v>0</v>
      </c>
      <c r="H502" s="1">
        <f>G502+F502+E502</f>
        <v>37103</v>
      </c>
      <c r="I502" s="1">
        <f>H502/26</f>
        <v>1427.0384615384614</v>
      </c>
      <c r="J502" s="1">
        <f>E502/26/8*2</f>
        <v>338.00961538461536</v>
      </c>
    </row>
    <row r="503">
      <c r="A503">
        <v>901148</v>
      </c>
      <c r="B503" t="str">
        <v>MONOO KUSHWAHA</v>
      </c>
      <c r="C503" t="str">
        <v>01 Jul 2015</v>
      </c>
      <c r="D503" t="str">
        <v>PRODUCTION</v>
      </c>
      <c r="E503">
        <v>35153</v>
      </c>
      <c r="F503">
        <v>1950</v>
      </c>
      <c r="G503" s="1">
        <f>IF(E503&lt;21000,ROUND(E503*0.0325,0),0)</f>
        <v>0</v>
      </c>
      <c r="H503" s="1">
        <f>G503+F503+E503</f>
        <v>37103</v>
      </c>
      <c r="I503" s="1">
        <f>H503/26</f>
        <v>1427.0384615384614</v>
      </c>
      <c r="J503" s="1">
        <f>E503/26/8*2</f>
        <v>338.00961538461536</v>
      </c>
    </row>
    <row r="504">
      <c r="A504">
        <v>901149</v>
      </c>
      <c r="B504" t="str">
        <v>ESAKKIMUTHU A</v>
      </c>
      <c r="C504" t="str">
        <v>01 Jul 2015</v>
      </c>
      <c r="D504" t="str">
        <v>PRODUCTION</v>
      </c>
      <c r="E504">
        <v>35153</v>
      </c>
      <c r="F504">
        <v>1950</v>
      </c>
      <c r="G504" s="1">
        <f>IF(E504&lt;21000,ROUND(E504*0.0325,0),0)</f>
        <v>0</v>
      </c>
      <c r="H504" s="1">
        <f>G504+F504+E504</f>
        <v>37103</v>
      </c>
      <c r="I504" s="1">
        <f>H504/26</f>
        <v>1427.0384615384614</v>
      </c>
      <c r="J504" s="1">
        <f>E504/26/8*2</f>
        <v>338.00961538461536</v>
      </c>
    </row>
    <row r="505">
      <c r="A505">
        <v>901150</v>
      </c>
      <c r="B505" t="str">
        <v>KANNAN P</v>
      </c>
      <c r="C505" t="str">
        <v>01 Jul 2015</v>
      </c>
      <c r="D505" t="str">
        <v>PRODUCTION</v>
      </c>
      <c r="E505">
        <v>35153</v>
      </c>
      <c r="F505">
        <v>1950</v>
      </c>
      <c r="G505" s="1">
        <f>IF(E505&lt;21000,ROUND(E505*0.0325,0),0)</f>
        <v>0</v>
      </c>
      <c r="H505" s="1">
        <f>G505+F505+E505</f>
        <v>37103</v>
      </c>
      <c r="I505" s="1">
        <f>H505/26</f>
        <v>1427.0384615384614</v>
      </c>
      <c r="J505" s="1">
        <f>E505/26/8*2</f>
        <v>338.00961538461536</v>
      </c>
    </row>
    <row r="506">
      <c r="A506">
        <v>901151</v>
      </c>
      <c r="B506" t="str">
        <v>GANESAN U</v>
      </c>
      <c r="C506" t="str">
        <v>01 Jul 2015</v>
      </c>
      <c r="D506" t="str">
        <v>PRODUCTION</v>
      </c>
      <c r="E506">
        <v>35153</v>
      </c>
      <c r="F506">
        <v>1950</v>
      </c>
      <c r="G506" s="1">
        <f>IF(E506&lt;21000,ROUND(E506*0.0325,0),0)</f>
        <v>0</v>
      </c>
      <c r="H506" s="1">
        <f>G506+F506+E506</f>
        <v>37103</v>
      </c>
      <c r="I506" s="1">
        <f>H506/26</f>
        <v>1427.0384615384614</v>
      </c>
      <c r="J506" s="1">
        <f>E506/26/8*2</f>
        <v>338.00961538461536</v>
      </c>
    </row>
    <row r="507">
      <c r="A507">
        <v>901152</v>
      </c>
      <c r="B507" t="str">
        <v>RAJA I</v>
      </c>
      <c r="C507" t="str">
        <v>01 Jul 2015</v>
      </c>
      <c r="D507" t="str">
        <v>PRODUCTION</v>
      </c>
      <c r="E507">
        <v>35153</v>
      </c>
      <c r="F507">
        <v>1950</v>
      </c>
      <c r="G507" s="1">
        <f>IF(E507&lt;21000,ROUND(E507*0.0325,0),0)</f>
        <v>0</v>
      </c>
      <c r="H507" s="1">
        <f>G507+F507+E507</f>
        <v>37103</v>
      </c>
      <c r="I507" s="1">
        <f>H507/26</f>
        <v>1427.0384615384614</v>
      </c>
      <c r="J507" s="1">
        <f>E507/26/8*2</f>
        <v>338.00961538461536</v>
      </c>
    </row>
    <row r="508">
      <c r="A508">
        <v>901153</v>
      </c>
      <c r="B508" t="str">
        <v>RAMAR S</v>
      </c>
      <c r="C508" t="str">
        <v>01 Jul 2015</v>
      </c>
      <c r="D508" t="str">
        <v>PRODUCTION</v>
      </c>
      <c r="E508">
        <v>35153</v>
      </c>
      <c r="F508">
        <v>1950</v>
      </c>
      <c r="G508" s="1">
        <f>IF(E508&lt;21000,ROUND(E508*0.0325,0),0)</f>
        <v>0</v>
      </c>
      <c r="H508" s="1">
        <f>G508+F508+E508</f>
        <v>37103</v>
      </c>
      <c r="I508" s="1">
        <f>H508/26</f>
        <v>1427.0384615384614</v>
      </c>
      <c r="J508" s="1">
        <f>E508/26/8*2</f>
        <v>338.00961538461536</v>
      </c>
    </row>
    <row r="509">
      <c r="A509">
        <v>901154</v>
      </c>
      <c r="B509" t="str">
        <v>MUTHU S</v>
      </c>
      <c r="C509" t="str">
        <v>01 Jul 2015</v>
      </c>
      <c r="D509" t="str">
        <v>PRODUCTION</v>
      </c>
      <c r="E509">
        <v>35153</v>
      </c>
      <c r="F509">
        <v>1950</v>
      </c>
      <c r="G509" s="1">
        <f>IF(E509&lt;21000,ROUND(E509*0.0325,0),0)</f>
        <v>0</v>
      </c>
      <c r="H509" s="1">
        <f>G509+F509+E509</f>
        <v>37103</v>
      </c>
      <c r="I509" s="1">
        <f>H509/26</f>
        <v>1427.0384615384614</v>
      </c>
      <c r="J509" s="1">
        <f>E509/26/8*2</f>
        <v>338.00961538461536</v>
      </c>
    </row>
    <row r="510">
      <c r="A510">
        <v>901155</v>
      </c>
      <c r="B510" t="str">
        <v>PERUMAL A</v>
      </c>
      <c r="C510" t="str">
        <v>01 Jul 2015</v>
      </c>
      <c r="D510" t="str">
        <v>PRODUCTION</v>
      </c>
      <c r="E510">
        <v>35153</v>
      </c>
      <c r="F510">
        <v>1950</v>
      </c>
      <c r="G510" s="1">
        <f>IF(E510&lt;21000,ROUND(E510*0.0325,0),0)</f>
        <v>0</v>
      </c>
      <c r="H510" s="1">
        <f>G510+F510+E510</f>
        <v>37103</v>
      </c>
      <c r="I510" s="1">
        <f>H510/26</f>
        <v>1427.0384615384614</v>
      </c>
      <c r="J510" s="1">
        <f>E510/26/8*2</f>
        <v>338.00961538461536</v>
      </c>
    </row>
    <row r="511">
      <c r="A511">
        <v>901156</v>
      </c>
      <c r="B511" t="str">
        <v>SELVA KUMAR S</v>
      </c>
      <c r="C511" t="str">
        <v>01 Jul 2015</v>
      </c>
      <c r="D511" t="str">
        <v>PRODUCTION</v>
      </c>
      <c r="E511">
        <v>35153</v>
      </c>
      <c r="F511">
        <v>1950</v>
      </c>
      <c r="G511" s="1">
        <f>IF(E511&lt;21000,ROUND(E511*0.0325,0),0)</f>
        <v>0</v>
      </c>
      <c r="H511" s="1">
        <f>G511+F511+E511</f>
        <v>37103</v>
      </c>
      <c r="I511" s="1">
        <f>H511/26</f>
        <v>1427.0384615384614</v>
      </c>
      <c r="J511" s="1">
        <f>E511/26/8*2</f>
        <v>338.00961538461536</v>
      </c>
    </row>
    <row r="512">
      <c r="A512">
        <v>901157</v>
      </c>
      <c r="B512" t="str">
        <v>RAMAR S</v>
      </c>
      <c r="C512" t="str">
        <v>01 Jul 2015</v>
      </c>
      <c r="D512" t="str">
        <v>PRODUCTION</v>
      </c>
      <c r="E512">
        <v>35153</v>
      </c>
      <c r="F512">
        <v>1950</v>
      </c>
      <c r="G512" s="1">
        <f>IF(E512&lt;21000,ROUND(E512*0.0325,0),0)</f>
        <v>0</v>
      </c>
      <c r="H512" s="1">
        <f>G512+F512+E512</f>
        <v>37103</v>
      </c>
      <c r="I512" s="1">
        <f>H512/26</f>
        <v>1427.0384615384614</v>
      </c>
      <c r="J512" s="1">
        <f>E512/26/8*2</f>
        <v>338.00961538461536</v>
      </c>
    </row>
    <row r="513">
      <c r="A513">
        <v>901158</v>
      </c>
      <c r="B513" t="str">
        <v>JAIGANESH A</v>
      </c>
      <c r="C513" t="str">
        <v>01 Jul 2015</v>
      </c>
      <c r="D513" t="str">
        <v>PRODUCTION</v>
      </c>
      <c r="E513">
        <v>35153</v>
      </c>
      <c r="F513">
        <v>1950</v>
      </c>
      <c r="G513" s="1">
        <f>IF(E513&lt;21000,ROUND(E513*0.0325,0),0)</f>
        <v>0</v>
      </c>
      <c r="H513" s="1">
        <f>G513+F513+E513</f>
        <v>37103</v>
      </c>
      <c r="I513" s="1">
        <f>H513/26</f>
        <v>1427.0384615384614</v>
      </c>
      <c r="J513" s="1">
        <f>E513/26/8*2</f>
        <v>338.00961538461536</v>
      </c>
    </row>
    <row r="514">
      <c r="A514">
        <v>901159</v>
      </c>
      <c r="B514" t="str">
        <v>MUPPUDATHI E</v>
      </c>
      <c r="C514" t="str">
        <v>01 Jul 2015</v>
      </c>
      <c r="D514" t="str">
        <v>PRODUCTION</v>
      </c>
      <c r="E514">
        <v>35153</v>
      </c>
      <c r="F514">
        <v>1950</v>
      </c>
      <c r="G514" s="1">
        <f>IF(E514&lt;21000,ROUND(E514*0.0325,0),0)</f>
        <v>0</v>
      </c>
      <c r="H514" s="1">
        <f>G514+F514+E514</f>
        <v>37103</v>
      </c>
      <c r="I514" s="1">
        <f>H514/26</f>
        <v>1427.0384615384614</v>
      </c>
      <c r="J514" s="1">
        <f>E514/26/8*2</f>
        <v>338.00961538461536</v>
      </c>
    </row>
    <row r="515">
      <c r="A515">
        <v>901160</v>
      </c>
      <c r="B515" t="str">
        <v>SAVARI RAJ K</v>
      </c>
      <c r="C515" t="str">
        <v>01 Jul 2015</v>
      </c>
      <c r="D515" t="str">
        <v>PRODUCTION</v>
      </c>
      <c r="E515">
        <v>35153</v>
      </c>
      <c r="F515">
        <v>1950</v>
      </c>
      <c r="G515" s="1">
        <f>IF(E515&lt;21000,ROUND(E515*0.0325,0),0)</f>
        <v>0</v>
      </c>
      <c r="H515" s="1">
        <f>G515+F515+E515</f>
        <v>37103</v>
      </c>
      <c r="I515" s="1">
        <f>H515/26</f>
        <v>1427.0384615384614</v>
      </c>
      <c r="J515" s="1">
        <f>E515/26/8*2</f>
        <v>338.00961538461536</v>
      </c>
    </row>
    <row r="516">
      <c r="A516">
        <v>901161</v>
      </c>
      <c r="B516" t="str">
        <v>JAYARAM C</v>
      </c>
      <c r="C516" t="str">
        <v>01 Jul 2015</v>
      </c>
      <c r="D516" t="str">
        <v>ENGINEERING</v>
      </c>
      <c r="E516">
        <v>35153</v>
      </c>
      <c r="F516">
        <v>1950</v>
      </c>
      <c r="G516" s="1">
        <f>IF(E516&lt;21000,ROUND(E516*0.0325,0),0)</f>
        <v>0</v>
      </c>
      <c r="H516" s="1">
        <f>G516+F516+E516</f>
        <v>37103</v>
      </c>
      <c r="I516" s="1">
        <f>H516/26</f>
        <v>1427.0384615384614</v>
      </c>
      <c r="J516" s="1">
        <f>E516/26/8*2</f>
        <v>338.00961538461536</v>
      </c>
    </row>
    <row r="517">
      <c r="A517">
        <v>901163</v>
      </c>
      <c r="B517" t="str">
        <v>SURESH G</v>
      </c>
      <c r="C517" t="str">
        <v>01 Jul 2015</v>
      </c>
      <c r="D517" t="str">
        <v>ENGINEERING</v>
      </c>
      <c r="E517">
        <v>35153</v>
      </c>
      <c r="F517">
        <v>1950</v>
      </c>
      <c r="G517" s="1">
        <f>IF(E517&lt;21000,ROUND(E517*0.0325,0),0)</f>
        <v>0</v>
      </c>
      <c r="H517" s="1">
        <f>G517+F517+E517</f>
        <v>37103</v>
      </c>
      <c r="I517" s="1">
        <f>H517/26</f>
        <v>1427.0384615384614</v>
      </c>
      <c r="J517" s="1">
        <f>E517/26/8*2</f>
        <v>338.00961538461536</v>
      </c>
    </row>
    <row r="518">
      <c r="A518">
        <v>901164</v>
      </c>
      <c r="B518" t="str">
        <v>PANDI A</v>
      </c>
      <c r="C518" t="str">
        <v>01 Jul 2015</v>
      </c>
      <c r="D518" t="str">
        <v>ENGINEERING</v>
      </c>
      <c r="E518">
        <v>35153</v>
      </c>
      <c r="F518">
        <v>1950</v>
      </c>
      <c r="G518" s="1">
        <f>IF(E518&lt;21000,ROUND(E518*0.0325,0),0)</f>
        <v>0</v>
      </c>
      <c r="H518" s="1">
        <f>G518+F518+E518</f>
        <v>37103</v>
      </c>
      <c r="I518" s="1">
        <f>H518/26</f>
        <v>1427.0384615384614</v>
      </c>
      <c r="J518" s="1">
        <f>E518/26/8*2</f>
        <v>338.00961538461536</v>
      </c>
    </row>
    <row r="519">
      <c r="A519">
        <v>901165</v>
      </c>
      <c r="B519" t="str">
        <v>SHANMUGA SUNDARAM R</v>
      </c>
      <c r="C519" t="str">
        <v>01 Jul 2015</v>
      </c>
      <c r="D519" t="str">
        <v>ENGINEERING</v>
      </c>
      <c r="E519">
        <v>35153</v>
      </c>
      <c r="F519">
        <v>1950</v>
      </c>
      <c r="G519" s="1">
        <f>IF(E519&lt;21000,ROUND(E519*0.0325,0),0)</f>
        <v>0</v>
      </c>
      <c r="H519" s="1">
        <f>G519+F519+E519</f>
        <v>37103</v>
      </c>
      <c r="I519" s="1">
        <f>H519/26</f>
        <v>1427.0384615384614</v>
      </c>
      <c r="J519" s="1">
        <f>E519/26/8*2</f>
        <v>338.00961538461536</v>
      </c>
    </row>
    <row r="520">
      <c r="A520">
        <v>901166</v>
      </c>
      <c r="B520" t="str">
        <v>SAKTHIVEL C</v>
      </c>
      <c r="C520" t="str">
        <v>01 Jul 2015</v>
      </c>
      <c r="D520" t="str">
        <v>ENGINEERING</v>
      </c>
      <c r="E520">
        <v>33896</v>
      </c>
      <c r="F520">
        <v>1950</v>
      </c>
      <c r="G520" s="1">
        <f>IF(E520&lt;21000,ROUND(E520*0.0325,0),0)</f>
        <v>0</v>
      </c>
      <c r="H520" s="1">
        <f>G520+F520+E520</f>
        <v>35846</v>
      </c>
      <c r="I520" s="1">
        <f>H520/26</f>
        <v>1378.6923076923076</v>
      </c>
      <c r="J520" s="1">
        <f>E520/26/8*2</f>
        <v>325.9230769230769</v>
      </c>
    </row>
    <row r="521">
      <c r="A521">
        <v>901169</v>
      </c>
      <c r="B521" t="str">
        <v>RAJA A</v>
      </c>
      <c r="C521" t="str">
        <v>01 Jul 2015</v>
      </c>
      <c r="D521" t="str">
        <v>ENGINEERING</v>
      </c>
      <c r="E521">
        <v>35153</v>
      </c>
      <c r="F521">
        <v>1950</v>
      </c>
      <c r="G521" s="1">
        <f>IF(E521&lt;21000,ROUND(E521*0.0325,0),0)</f>
        <v>0</v>
      </c>
      <c r="H521" s="1">
        <f>G521+F521+E521</f>
        <v>37103</v>
      </c>
      <c r="I521" s="1">
        <f>H521/26</f>
        <v>1427.0384615384614</v>
      </c>
      <c r="J521" s="1">
        <f>E521/26/8*2</f>
        <v>338.00961538461536</v>
      </c>
    </row>
    <row r="522">
      <c r="A522">
        <v>901170</v>
      </c>
      <c r="B522" t="str">
        <v>MUNNA KUMAR SHARMA</v>
      </c>
      <c r="C522" t="str">
        <v>01 Jul 2015</v>
      </c>
      <c r="D522" t="str">
        <v>ENGINEERING</v>
      </c>
      <c r="E522">
        <v>35153</v>
      </c>
      <c r="F522">
        <v>1950</v>
      </c>
      <c r="G522" s="1">
        <f>IF(E522&lt;21000,ROUND(E522*0.0325,0),0)</f>
        <v>0</v>
      </c>
      <c r="H522" s="1">
        <f>G522+F522+E522</f>
        <v>37103</v>
      </c>
      <c r="I522" s="1">
        <f>H522/26</f>
        <v>1427.0384615384614</v>
      </c>
      <c r="J522" s="1">
        <f>E522/26/8*2</f>
        <v>338.00961538461536</v>
      </c>
    </row>
    <row r="523">
      <c r="A523">
        <v>901171</v>
      </c>
      <c r="B523" t="str">
        <v>VEILUMUTHU K</v>
      </c>
      <c r="C523" t="str">
        <v>01 Jul 2015</v>
      </c>
      <c r="D523" t="str">
        <v>ENGINEERING</v>
      </c>
      <c r="E523">
        <v>35153</v>
      </c>
      <c r="F523">
        <v>1950</v>
      </c>
      <c r="G523" s="1">
        <f>IF(E523&lt;21000,ROUND(E523*0.0325,0),0)</f>
        <v>0</v>
      </c>
      <c r="H523" s="1">
        <f>G523+F523+E523</f>
        <v>37103</v>
      </c>
      <c r="I523" s="1">
        <f>H523/26</f>
        <v>1427.0384615384614</v>
      </c>
      <c r="J523" s="1">
        <f>E523/26/8*2</f>
        <v>338.00961538461536</v>
      </c>
    </row>
    <row r="524">
      <c r="A524">
        <v>901172</v>
      </c>
      <c r="B524" t="str">
        <v>ARUMUGAM S</v>
      </c>
      <c r="C524" t="str">
        <v>01 Jul 2015</v>
      </c>
      <c r="D524" t="str">
        <v>ENGINEERING</v>
      </c>
      <c r="E524">
        <v>35153</v>
      </c>
      <c r="F524">
        <v>1950</v>
      </c>
      <c r="G524" s="1">
        <f>IF(E524&lt;21000,ROUND(E524*0.0325,0),0)</f>
        <v>0</v>
      </c>
      <c r="H524" s="1">
        <f>G524+F524+E524</f>
        <v>37103</v>
      </c>
      <c r="I524" s="1">
        <f>H524/26</f>
        <v>1427.0384615384614</v>
      </c>
      <c r="J524" s="1">
        <f>E524/26/8*2</f>
        <v>338.00961538461536</v>
      </c>
    </row>
    <row r="525">
      <c r="A525">
        <v>901173</v>
      </c>
      <c r="B525" t="str">
        <v>KUMAR R</v>
      </c>
      <c r="C525" t="str">
        <v>01 Jul 2015</v>
      </c>
      <c r="D525" t="str">
        <v>ENGINEERING</v>
      </c>
      <c r="E525">
        <v>33896</v>
      </c>
      <c r="F525">
        <v>1950</v>
      </c>
      <c r="G525" s="1">
        <f>IF(E525&lt;21000,ROUND(E525*0.0325,0),0)</f>
        <v>0</v>
      </c>
      <c r="H525" s="1">
        <f>G525+F525+E525</f>
        <v>35846</v>
      </c>
      <c r="I525" s="1">
        <f>H525/26</f>
        <v>1378.6923076923076</v>
      </c>
      <c r="J525" s="1">
        <f>E525/26/8*2</f>
        <v>325.9230769230769</v>
      </c>
    </row>
    <row r="526">
      <c r="A526">
        <v>901174</v>
      </c>
      <c r="B526" t="str">
        <v>CHARLES JEYASINGH S</v>
      </c>
      <c r="C526" t="str">
        <v>01 Jul 2015</v>
      </c>
      <c r="D526" t="str">
        <v>MANUFACTURING TECHNOLOGY</v>
      </c>
      <c r="E526">
        <v>35153</v>
      </c>
      <c r="F526">
        <v>1950</v>
      </c>
      <c r="G526" s="1">
        <f>IF(E526&lt;21000,ROUND(E526*0.0325,0),0)</f>
        <v>0</v>
      </c>
      <c r="H526" s="1">
        <f>G526+F526+E526</f>
        <v>37103</v>
      </c>
      <c r="I526" s="1">
        <f>H526/26</f>
        <v>1427.0384615384614</v>
      </c>
      <c r="J526" s="1">
        <f>E526/26/8*2</f>
        <v>338.00961538461536</v>
      </c>
    </row>
    <row r="527">
      <c r="A527">
        <v>901175</v>
      </c>
      <c r="B527" t="str">
        <v>SHUNMUGA SUNDAR D</v>
      </c>
      <c r="C527" t="str">
        <v>01 Jul 2015</v>
      </c>
      <c r="D527" t="str">
        <v>PRODUCTION</v>
      </c>
      <c r="E527">
        <v>35153</v>
      </c>
      <c r="F527">
        <v>1950</v>
      </c>
      <c r="G527" s="1">
        <f>IF(E527&lt;21000,ROUND(E527*0.0325,0),0)</f>
        <v>0</v>
      </c>
      <c r="H527" s="1">
        <f>G527+F527+E527</f>
        <v>37103</v>
      </c>
      <c r="I527" s="1">
        <f>H527/26</f>
        <v>1427.0384615384614</v>
      </c>
      <c r="J527" s="1">
        <f>E527/26/8*2</f>
        <v>338.00961538461536</v>
      </c>
    </row>
    <row r="528">
      <c r="A528">
        <v>905499</v>
      </c>
      <c r="B528" t="str">
        <v>RAJA S</v>
      </c>
      <c r="C528" t="str">
        <v>09 Sep 2022</v>
      </c>
      <c r="D528" t="str">
        <v>PRODUCTION</v>
      </c>
      <c r="E528">
        <v>19872</v>
      </c>
      <c r="F528">
        <v>1950</v>
      </c>
      <c r="G528" s="1">
        <f>IF(E528&lt;21000,ROUND(E528*0.0325,0),0)</f>
        <v>646</v>
      </c>
      <c r="H528" s="1">
        <f>G528+F528+E528</f>
        <v>22468</v>
      </c>
      <c r="I528" s="1">
        <f>H528/26</f>
        <v>864.1538461538462</v>
      </c>
      <c r="J528" s="1">
        <f>E528/26/8*2</f>
        <v>191.07692307692307</v>
      </c>
    </row>
    <row r="529">
      <c r="A529">
        <v>905500</v>
      </c>
      <c r="B529" t="str">
        <v>M GANESH KUMAR</v>
      </c>
      <c r="C529" t="str">
        <v>09 Sep 2022</v>
      </c>
      <c r="D529" t="str">
        <v>PRODUCTION</v>
      </c>
      <c r="E529">
        <v>19872</v>
      </c>
      <c r="F529">
        <v>1950</v>
      </c>
      <c r="G529" s="1">
        <f>IF(E529&lt;21000,ROUND(E529*0.0325,0),0)</f>
        <v>646</v>
      </c>
      <c r="H529" s="1">
        <f>G529+F529+E529</f>
        <v>22468</v>
      </c>
      <c r="I529" s="1">
        <f>H529/26</f>
        <v>864.1538461538462</v>
      </c>
      <c r="J529" s="1">
        <f>E529/26/8*2</f>
        <v>191.07692307692307</v>
      </c>
    </row>
    <row r="530">
      <c r="A530">
        <v>905506</v>
      </c>
      <c r="B530" t="str">
        <v>BALAMURUGAN A</v>
      </c>
      <c r="C530" t="str">
        <v>09 Sep 2022</v>
      </c>
      <c r="D530" t="str">
        <v>PRODUCTION</v>
      </c>
      <c r="E530">
        <v>19872</v>
      </c>
      <c r="F530">
        <v>1950</v>
      </c>
      <c r="G530" s="1">
        <f>IF(E530&lt;21000,ROUND(E530*0.0325,0),0)</f>
        <v>646</v>
      </c>
      <c r="H530" s="1">
        <f>G530+F530+E530</f>
        <v>22468</v>
      </c>
      <c r="I530" s="1">
        <f>H530/26</f>
        <v>864.1538461538462</v>
      </c>
      <c r="J530" s="1">
        <f>E530/26/8*2</f>
        <v>191.07692307692307</v>
      </c>
    </row>
    <row r="531">
      <c r="A531">
        <v>905509</v>
      </c>
      <c r="B531" t="str">
        <v>ARUMUGAM M</v>
      </c>
      <c r="C531" t="str">
        <v>09 Sep 2022</v>
      </c>
      <c r="D531" t="str">
        <v>PRODUCTION</v>
      </c>
      <c r="E531">
        <v>19872</v>
      </c>
      <c r="F531">
        <v>1950</v>
      </c>
      <c r="G531" s="1">
        <f>IF(E531&lt;21000,ROUND(E531*0.0325,0),0)</f>
        <v>646</v>
      </c>
      <c r="H531" s="1">
        <f>G531+F531+E531</f>
        <v>22468</v>
      </c>
      <c r="I531" s="1">
        <f>H531/26</f>
        <v>864.1538461538462</v>
      </c>
      <c r="J531" s="1">
        <f>E531/26/8*2</f>
        <v>191.07692307692307</v>
      </c>
    </row>
    <row r="532">
      <c r="A532">
        <v>905514</v>
      </c>
      <c r="B532" t="str">
        <v>M DEEPAN</v>
      </c>
      <c r="C532" t="str">
        <v>09 Sep 2022</v>
      </c>
      <c r="D532" t="str">
        <v>PRODUCTION</v>
      </c>
      <c r="E532">
        <v>19872</v>
      </c>
      <c r="F532">
        <v>1950</v>
      </c>
      <c r="G532" s="1">
        <f>IF(E532&lt;21000,ROUND(E532*0.0325,0),0)</f>
        <v>646</v>
      </c>
      <c r="H532" s="1">
        <f>G532+F532+E532</f>
        <v>22468</v>
      </c>
      <c r="I532" s="1">
        <f>H532/26</f>
        <v>864.1538461538462</v>
      </c>
      <c r="J532" s="1">
        <f>E532/26/8*2</f>
        <v>191.07692307692307</v>
      </c>
    </row>
    <row r="533">
      <c r="A533">
        <v>905516</v>
      </c>
      <c r="B533" t="str">
        <v>M MURUGAN</v>
      </c>
      <c r="C533" t="str">
        <v>09 Sep 2022</v>
      </c>
      <c r="D533" t="str">
        <v>PRODUCTION</v>
      </c>
      <c r="E533">
        <v>19872</v>
      </c>
      <c r="F533">
        <v>1950</v>
      </c>
      <c r="G533" s="1">
        <f>IF(E533&lt;21000,ROUND(E533*0.0325,0),0)</f>
        <v>646</v>
      </c>
      <c r="H533" s="1">
        <f>G533+F533+E533</f>
        <v>22468</v>
      </c>
      <c r="I533" s="1">
        <f>H533/26</f>
        <v>864.1538461538462</v>
      </c>
      <c r="J533" s="1">
        <f>E533/26/8*2</f>
        <v>191.07692307692307</v>
      </c>
    </row>
    <row r="534">
      <c r="A534">
        <v>905519</v>
      </c>
      <c r="B534" t="str">
        <v>SUBASH VISWAKARMA</v>
      </c>
      <c r="C534" t="str">
        <v>09 Sep 2022</v>
      </c>
      <c r="D534" t="str">
        <v>PRODUCTION</v>
      </c>
      <c r="E534">
        <v>19872</v>
      </c>
      <c r="F534">
        <v>1950</v>
      </c>
      <c r="G534" s="1">
        <f>IF(E534&lt;21000,ROUND(E534*0.0325,0),0)</f>
        <v>646</v>
      </c>
      <c r="H534" s="1">
        <f>G534+F534+E534</f>
        <v>22468</v>
      </c>
      <c r="I534" s="1">
        <f>H534/26</f>
        <v>864.1538461538462</v>
      </c>
      <c r="J534" s="1">
        <f>E534/26/8*2</f>
        <v>191.07692307692307</v>
      </c>
    </row>
    <row r="535">
      <c r="A535">
        <v>905520</v>
      </c>
      <c r="B535" t="str">
        <v>C JAGADISH VISWAKARMA</v>
      </c>
      <c r="C535" t="str">
        <v>09 Sep 2022</v>
      </c>
      <c r="D535" t="str">
        <v>PRODUCTION</v>
      </c>
      <c r="E535">
        <v>19872</v>
      </c>
      <c r="F535">
        <v>1950</v>
      </c>
      <c r="G535" s="1">
        <f>IF(E535&lt;21000,ROUND(E535*0.0325,0),0)</f>
        <v>646</v>
      </c>
      <c r="H535" s="1">
        <f>G535+F535+E535</f>
        <v>22468</v>
      </c>
      <c r="I535" s="1">
        <f>H535/26</f>
        <v>864.1538461538462</v>
      </c>
      <c r="J535" s="1">
        <f>E535/26/8*2</f>
        <v>191.07692307692307</v>
      </c>
    </row>
    <row r="536">
      <c r="A536">
        <v>905521</v>
      </c>
      <c r="B536" t="str">
        <v>SHABARINATHAN K</v>
      </c>
      <c r="C536" t="str">
        <v>09 Sep 2022</v>
      </c>
      <c r="D536" t="str">
        <v>PRODUCTION</v>
      </c>
      <c r="E536">
        <v>19872</v>
      </c>
      <c r="F536">
        <v>1950</v>
      </c>
      <c r="G536" s="1">
        <f>IF(E536&lt;21000,ROUND(E536*0.0325,0),0)</f>
        <v>646</v>
      </c>
      <c r="H536" s="1">
        <f>G536+F536+E536</f>
        <v>22468</v>
      </c>
      <c r="I536" s="1">
        <f>H536/26</f>
        <v>864.1538461538462</v>
      </c>
      <c r="J536" s="1">
        <f>E536/26/8*2</f>
        <v>191.07692307692307</v>
      </c>
    </row>
    <row r="537">
      <c r="A537">
        <v>905524</v>
      </c>
      <c r="B537" t="str">
        <v>J RAJAMANSINGH</v>
      </c>
      <c r="C537" t="str">
        <v>09 Sep 2022</v>
      </c>
      <c r="D537" t="str">
        <v>PRODUCTION</v>
      </c>
      <c r="E537">
        <v>19872</v>
      </c>
      <c r="F537">
        <v>1950</v>
      </c>
      <c r="G537" s="1">
        <f>IF(E537&lt;21000,ROUND(E537*0.0325,0),0)</f>
        <v>646</v>
      </c>
      <c r="H537" s="1">
        <f>G537+F537+E537</f>
        <v>22468</v>
      </c>
      <c r="I537" s="1">
        <f>H537/26</f>
        <v>864.1538461538462</v>
      </c>
      <c r="J537" s="1">
        <f>E537/26/8*2</f>
        <v>191.07692307692307</v>
      </c>
    </row>
    <row r="538">
      <c r="A538">
        <v>905525</v>
      </c>
      <c r="B538" t="str">
        <v>C SURESH</v>
      </c>
      <c r="C538" t="str">
        <v>09 Sep 2022</v>
      </c>
      <c r="D538" t="str">
        <v>PRODUCTION</v>
      </c>
      <c r="E538">
        <v>19872</v>
      </c>
      <c r="F538">
        <v>1950</v>
      </c>
      <c r="G538" s="1">
        <f>IF(E538&lt;21000,ROUND(E538*0.0325,0),0)</f>
        <v>646</v>
      </c>
      <c r="H538" s="1">
        <f>G538+F538+E538</f>
        <v>22468</v>
      </c>
      <c r="I538" s="1">
        <f>H538/26</f>
        <v>864.1538461538462</v>
      </c>
      <c r="J538" s="1">
        <f>E538/26/8*2</f>
        <v>191.07692307692307</v>
      </c>
    </row>
    <row r="539">
      <c r="A539">
        <v>905527</v>
      </c>
      <c r="B539" t="str">
        <v>M AKHILESH KUMAR VERMA</v>
      </c>
      <c r="C539" t="str">
        <v>09 Sep 2022</v>
      </c>
      <c r="D539" t="str">
        <v>PRODUCTION</v>
      </c>
      <c r="E539">
        <v>19872</v>
      </c>
      <c r="F539">
        <v>1950</v>
      </c>
      <c r="G539" s="1">
        <f>IF(E539&lt;21000,ROUND(E539*0.0325,0),0)</f>
        <v>646</v>
      </c>
      <c r="H539" s="1">
        <f>G539+F539+E539</f>
        <v>22468</v>
      </c>
      <c r="I539" s="1">
        <f>H539/26</f>
        <v>864.1538461538462</v>
      </c>
      <c r="J539" s="1">
        <f>E539/26/8*2</f>
        <v>191.07692307692307</v>
      </c>
    </row>
    <row r="540">
      <c r="A540">
        <v>905528</v>
      </c>
      <c r="B540" t="str">
        <v>P DHARMARAJAN</v>
      </c>
      <c r="C540" t="str">
        <v>09 Sep 2022</v>
      </c>
      <c r="D540" t="str">
        <v>PRODUCTION</v>
      </c>
      <c r="E540">
        <v>19872</v>
      </c>
      <c r="F540">
        <v>1950</v>
      </c>
      <c r="G540" s="1">
        <f>IF(E540&lt;21000,ROUND(E540*0.0325,0),0)</f>
        <v>646</v>
      </c>
      <c r="H540" s="1">
        <f>G540+F540+E540</f>
        <v>22468</v>
      </c>
      <c r="I540" s="1">
        <f>H540/26</f>
        <v>864.1538461538462</v>
      </c>
      <c r="J540" s="1">
        <f>E540/26/8*2</f>
        <v>191.07692307692307</v>
      </c>
    </row>
    <row r="541">
      <c r="A541">
        <v>905530</v>
      </c>
      <c r="B541" t="str">
        <v>R RAMAKRISHNAN</v>
      </c>
      <c r="C541" t="str">
        <v>09 Sep 2022</v>
      </c>
      <c r="D541" t="str">
        <v>PRODUCTION</v>
      </c>
      <c r="E541">
        <v>19872</v>
      </c>
      <c r="F541">
        <v>1950</v>
      </c>
      <c r="G541" s="1">
        <f>IF(E541&lt;21000,ROUND(E541*0.0325,0),0)</f>
        <v>646</v>
      </c>
      <c r="H541" s="1">
        <f>G541+F541+E541</f>
        <v>22468</v>
      </c>
      <c r="I541" s="1">
        <f>H541/26</f>
        <v>864.1538461538462</v>
      </c>
      <c r="J541" s="1">
        <f>E541/26/8*2</f>
        <v>191.07692307692307</v>
      </c>
    </row>
    <row r="542">
      <c r="A542">
        <v>905531</v>
      </c>
      <c r="B542" t="str">
        <v>A RAMA NAMBI</v>
      </c>
      <c r="C542" t="str">
        <v>09 Sep 2022</v>
      </c>
      <c r="D542" t="str">
        <v>PRODUCTION</v>
      </c>
      <c r="E542">
        <v>19872</v>
      </c>
      <c r="F542">
        <v>1950</v>
      </c>
      <c r="G542" s="1">
        <f>IF(E542&lt;21000,ROUND(E542*0.0325,0),0)</f>
        <v>646</v>
      </c>
      <c r="H542" s="1">
        <f>G542+F542+E542</f>
        <v>22468</v>
      </c>
      <c r="I542" s="1">
        <f>H542/26</f>
        <v>864.1538461538462</v>
      </c>
      <c r="J542" s="1">
        <f>E542/26/8*2</f>
        <v>191.07692307692307</v>
      </c>
    </row>
    <row r="543">
      <c r="A543">
        <v>905533</v>
      </c>
      <c r="B543" t="str">
        <v>P ARUNACHALAM</v>
      </c>
      <c r="C543" t="str">
        <v>09 Sep 2022</v>
      </c>
      <c r="D543" t="str">
        <v>PRODUCTION</v>
      </c>
      <c r="E543">
        <v>19872</v>
      </c>
      <c r="F543">
        <v>1950</v>
      </c>
      <c r="G543" s="1">
        <f>IF(E543&lt;21000,ROUND(E543*0.0325,0),0)</f>
        <v>646</v>
      </c>
      <c r="H543" s="1">
        <f>G543+F543+E543</f>
        <v>22468</v>
      </c>
      <c r="I543" s="1">
        <f>H543/26</f>
        <v>864.1538461538462</v>
      </c>
      <c r="J543" s="1">
        <f>E543/26/8*2</f>
        <v>191.07692307692307</v>
      </c>
    </row>
    <row r="544">
      <c r="A544">
        <v>905534</v>
      </c>
      <c r="B544" t="str">
        <v>B KARTHIKEYAN</v>
      </c>
      <c r="C544" t="str">
        <v>09 Sep 2022</v>
      </c>
      <c r="D544" t="str">
        <v>PRODUCTION</v>
      </c>
      <c r="E544">
        <v>19872</v>
      </c>
      <c r="F544">
        <v>1950</v>
      </c>
      <c r="G544" s="1">
        <f>IF(E544&lt;21000,ROUND(E544*0.0325,0),0)</f>
        <v>646</v>
      </c>
      <c r="H544" s="1">
        <f>G544+F544+E544</f>
        <v>22468</v>
      </c>
      <c r="I544" s="1">
        <f>H544/26</f>
        <v>864.1538461538462</v>
      </c>
      <c r="J544" s="1">
        <f>E544/26/8*2</f>
        <v>191.07692307692307</v>
      </c>
    </row>
    <row r="545">
      <c r="A545">
        <v>905536</v>
      </c>
      <c r="B545" t="str">
        <v>J VINOTHKUMAR</v>
      </c>
      <c r="C545" t="str">
        <v>09 Sep 2022</v>
      </c>
      <c r="D545" t="str">
        <v>PRODUCTION</v>
      </c>
      <c r="E545">
        <v>19872</v>
      </c>
      <c r="F545">
        <v>1950</v>
      </c>
      <c r="G545" s="1">
        <f>IF(E545&lt;21000,ROUND(E545*0.0325,0),0)</f>
        <v>646</v>
      </c>
      <c r="H545" s="1">
        <f>G545+F545+E545</f>
        <v>22468</v>
      </c>
      <c r="I545" s="1">
        <f>H545/26</f>
        <v>864.1538461538462</v>
      </c>
      <c r="J545" s="1">
        <f>E545/26/8*2</f>
        <v>191.07692307692307</v>
      </c>
    </row>
    <row r="546">
      <c r="A546">
        <v>905537</v>
      </c>
      <c r="B546" t="str">
        <v>G BALASUBRAMANIAN</v>
      </c>
      <c r="C546" t="str">
        <v>09 Sep 2022</v>
      </c>
      <c r="D546" t="str">
        <v>PRODUCTION</v>
      </c>
      <c r="E546">
        <v>18502</v>
      </c>
      <c r="F546">
        <v>1950</v>
      </c>
      <c r="G546" s="1">
        <f>IF(E546&lt;21000,ROUND(E546*0.0325,0),0)</f>
        <v>601</v>
      </c>
      <c r="H546" s="1">
        <f>G546+F546+E546</f>
        <v>21053</v>
      </c>
      <c r="I546" s="1">
        <f>H546/26</f>
        <v>809.7307692307693</v>
      </c>
      <c r="J546" s="1">
        <f>E546/26/8*2</f>
        <v>177.90384615384616</v>
      </c>
    </row>
    <row r="547">
      <c r="A547">
        <v>905539</v>
      </c>
      <c r="B547" t="str">
        <v>P ALAGUMURUGAN</v>
      </c>
      <c r="C547" t="str">
        <v>09 Sep 2022</v>
      </c>
      <c r="D547" t="str">
        <v>PRODUCTION</v>
      </c>
      <c r="E547">
        <v>19872</v>
      </c>
      <c r="F547">
        <v>1950</v>
      </c>
      <c r="G547" s="1">
        <f>IF(E547&lt;21000,ROUND(E547*0.0325,0),0)</f>
        <v>646</v>
      </c>
      <c r="H547" s="1">
        <f>G547+F547+E547</f>
        <v>22468</v>
      </c>
      <c r="I547" s="1">
        <f>H547/26</f>
        <v>864.1538461538462</v>
      </c>
      <c r="J547" s="1">
        <f>E547/26/8*2</f>
        <v>191.07692307692307</v>
      </c>
    </row>
    <row r="548">
      <c r="A548">
        <v>905541</v>
      </c>
      <c r="B548" t="str">
        <v>K MARIMUTHU</v>
      </c>
      <c r="C548" t="str">
        <v>09 Sep 2022</v>
      </c>
      <c r="D548" t="str">
        <v>PRODUCTION</v>
      </c>
      <c r="E548">
        <v>19872</v>
      </c>
      <c r="F548">
        <v>1950</v>
      </c>
      <c r="G548" s="1">
        <f>IF(E548&lt;21000,ROUND(E548*0.0325,0),0)</f>
        <v>646</v>
      </c>
      <c r="H548" s="1">
        <f>G548+F548+E548</f>
        <v>22468</v>
      </c>
      <c r="I548" s="1">
        <f>H548/26</f>
        <v>864.1538461538462</v>
      </c>
      <c r="J548" s="1">
        <f>E548/26/8*2</f>
        <v>191.07692307692307</v>
      </c>
    </row>
    <row r="549">
      <c r="A549">
        <v>905543</v>
      </c>
      <c r="B549" t="str">
        <v>D KAILASAMARI</v>
      </c>
      <c r="C549" t="str">
        <v>09 Sep 2022</v>
      </c>
      <c r="D549" t="str">
        <v>PRODUCTION</v>
      </c>
      <c r="E549">
        <v>18502</v>
      </c>
      <c r="F549">
        <v>1950</v>
      </c>
      <c r="G549" s="1">
        <f>IF(E549&lt;21000,ROUND(E549*0.0325,0),0)</f>
        <v>601</v>
      </c>
      <c r="H549" s="1">
        <f>G549+F549+E549</f>
        <v>21053</v>
      </c>
      <c r="I549" s="1">
        <f>H549/26</f>
        <v>809.7307692307693</v>
      </c>
      <c r="J549" s="1">
        <f>E549/26/8*2</f>
        <v>177.90384615384616</v>
      </c>
    </row>
    <row r="550">
      <c r="A550">
        <v>905545</v>
      </c>
      <c r="B550" t="str">
        <v>SENTHILVELMURUGAN S</v>
      </c>
      <c r="C550" t="str">
        <v>09 Sep 2022</v>
      </c>
      <c r="D550" t="str">
        <v>PRODUCTION</v>
      </c>
      <c r="E550">
        <v>19872</v>
      </c>
      <c r="F550">
        <v>1950</v>
      </c>
      <c r="G550" s="1">
        <f>IF(E550&lt;21000,ROUND(E550*0.0325,0),0)</f>
        <v>646</v>
      </c>
      <c r="H550" s="1">
        <f>G550+F550+E550</f>
        <v>22468</v>
      </c>
      <c r="I550" s="1">
        <f>H550/26</f>
        <v>864.1538461538462</v>
      </c>
      <c r="J550" s="1">
        <f>E550/26/8*2</f>
        <v>191.07692307692307</v>
      </c>
    </row>
    <row r="551">
      <c r="A551">
        <v>905547</v>
      </c>
      <c r="B551" t="str">
        <v>A MALAYANDI</v>
      </c>
      <c r="C551" t="str">
        <v>09 Sep 2022</v>
      </c>
      <c r="D551" t="str">
        <v>PRODUCTION</v>
      </c>
      <c r="E551">
        <v>19872</v>
      </c>
      <c r="F551">
        <v>1950</v>
      </c>
      <c r="G551" s="1">
        <f>IF(E551&lt;21000,ROUND(E551*0.0325,0),0)</f>
        <v>646</v>
      </c>
      <c r="H551" s="1">
        <f>G551+F551+E551</f>
        <v>22468</v>
      </c>
      <c r="I551" s="1">
        <f>H551/26</f>
        <v>864.1538461538462</v>
      </c>
      <c r="J551" s="1">
        <f>E551/26/8*2</f>
        <v>191.07692307692307</v>
      </c>
    </row>
    <row r="552">
      <c r="A552">
        <v>905548</v>
      </c>
      <c r="B552" t="str">
        <v>P PAUL DURAI</v>
      </c>
      <c r="C552" t="str">
        <v>09 Sep 2022</v>
      </c>
      <c r="D552" t="str">
        <v>PRODUCTION</v>
      </c>
      <c r="E552">
        <v>19872</v>
      </c>
      <c r="F552">
        <v>1950</v>
      </c>
      <c r="G552" s="1">
        <f>IF(E552&lt;21000,ROUND(E552*0.0325,0),0)</f>
        <v>646</v>
      </c>
      <c r="H552" s="1">
        <f>G552+F552+E552</f>
        <v>22468</v>
      </c>
      <c r="I552" s="1">
        <f>H552/26</f>
        <v>864.1538461538462</v>
      </c>
      <c r="J552" s="1">
        <f>E552/26/8*2</f>
        <v>191.07692307692307</v>
      </c>
    </row>
    <row r="553">
      <c r="A553">
        <v>905550</v>
      </c>
      <c r="B553" t="str">
        <v>L VINNARASU</v>
      </c>
      <c r="C553" t="str">
        <v>09 Sep 2022</v>
      </c>
      <c r="D553" t="str">
        <v>PRODUCTION</v>
      </c>
      <c r="E553">
        <v>19872</v>
      </c>
      <c r="F553">
        <v>1950</v>
      </c>
      <c r="G553" s="1">
        <f>IF(E553&lt;21000,ROUND(E553*0.0325,0),0)</f>
        <v>646</v>
      </c>
      <c r="H553" s="1">
        <f>G553+F553+E553</f>
        <v>22468</v>
      </c>
      <c r="I553" s="1">
        <f>H553/26</f>
        <v>864.1538461538462</v>
      </c>
      <c r="J553" s="1">
        <f>E553/26/8*2</f>
        <v>191.07692307692307</v>
      </c>
    </row>
    <row r="554">
      <c r="A554">
        <v>905553</v>
      </c>
      <c r="B554" t="str">
        <v>K ELAIYAPANDI</v>
      </c>
      <c r="C554" t="str">
        <v>09 Sep 2022</v>
      </c>
      <c r="D554" t="str">
        <v>PRODUCTION</v>
      </c>
      <c r="E554">
        <v>19872</v>
      </c>
      <c r="F554">
        <v>1950</v>
      </c>
      <c r="G554" s="1">
        <f>IF(E554&lt;21000,ROUND(E554*0.0325,0),0)</f>
        <v>646</v>
      </c>
      <c r="H554" s="1">
        <f>G554+F554+E554</f>
        <v>22468</v>
      </c>
      <c r="I554" s="1">
        <f>H554/26</f>
        <v>864.1538461538462</v>
      </c>
      <c r="J554" s="1">
        <f>E554/26/8*2</f>
        <v>191.07692307692307</v>
      </c>
    </row>
    <row r="555">
      <c r="A555">
        <v>905555</v>
      </c>
      <c r="B555" t="str">
        <v>S THALAVAI</v>
      </c>
      <c r="C555" t="str">
        <v>09 Sep 2022</v>
      </c>
      <c r="D555" t="str">
        <v>PRODUCTION</v>
      </c>
      <c r="E555">
        <v>19872</v>
      </c>
      <c r="F555">
        <v>1950</v>
      </c>
      <c r="G555" s="1">
        <f>IF(E555&lt;21000,ROUND(E555*0.0325,0),0)</f>
        <v>646</v>
      </c>
      <c r="H555" s="1">
        <f>G555+F555+E555</f>
        <v>22468</v>
      </c>
      <c r="I555" s="1">
        <f>H555/26</f>
        <v>864.1538461538462</v>
      </c>
      <c r="J555" s="1">
        <f>E555/26/8*2</f>
        <v>191.07692307692307</v>
      </c>
    </row>
    <row r="556">
      <c r="A556">
        <v>905556</v>
      </c>
      <c r="B556" t="str">
        <v>M PAULRAJ</v>
      </c>
      <c r="C556" t="str">
        <v>09 Sep 2022</v>
      </c>
      <c r="D556" t="str">
        <v>PRODUCTION</v>
      </c>
      <c r="E556">
        <v>19872</v>
      </c>
      <c r="F556">
        <v>1950</v>
      </c>
      <c r="G556" s="1">
        <f>IF(E556&lt;21000,ROUND(E556*0.0325,0),0)</f>
        <v>646</v>
      </c>
      <c r="H556" s="1">
        <f>G556+F556+E556</f>
        <v>22468</v>
      </c>
      <c r="I556" s="1">
        <f>H556/26</f>
        <v>864.1538461538462</v>
      </c>
      <c r="J556" s="1">
        <f>E556/26/8*2</f>
        <v>191.07692307692307</v>
      </c>
    </row>
    <row r="557">
      <c r="A557">
        <v>905558</v>
      </c>
      <c r="B557" t="str">
        <v>S VIJAYAKUMAR</v>
      </c>
      <c r="C557" t="str">
        <v>09 Sep 2022</v>
      </c>
      <c r="D557" t="str">
        <v>PRODUCTION</v>
      </c>
      <c r="E557">
        <v>19872</v>
      </c>
      <c r="F557">
        <v>1950</v>
      </c>
      <c r="G557" s="1">
        <f>IF(E557&lt;21000,ROUND(E557*0.0325,0),0)</f>
        <v>646</v>
      </c>
      <c r="H557" s="1">
        <f>G557+F557+E557</f>
        <v>22468</v>
      </c>
      <c r="I557" s="1">
        <f>H557/26</f>
        <v>864.1538461538462</v>
      </c>
      <c r="J557" s="1">
        <f>E557/26/8*2</f>
        <v>191.07692307692307</v>
      </c>
    </row>
    <row r="558">
      <c r="A558">
        <v>905559</v>
      </c>
      <c r="B558" t="str">
        <v>T THIYAGARAJAN</v>
      </c>
      <c r="C558" t="str">
        <v>09 Sep 2022</v>
      </c>
      <c r="D558" t="str">
        <v>PRODUCTION</v>
      </c>
      <c r="E558">
        <v>19872</v>
      </c>
      <c r="F558">
        <v>1950</v>
      </c>
      <c r="G558" s="1">
        <f>IF(E558&lt;21000,ROUND(E558*0.0325,0),0)</f>
        <v>646</v>
      </c>
      <c r="H558" s="1">
        <f>G558+F558+E558</f>
        <v>22468</v>
      </c>
      <c r="I558" s="1">
        <f>H558/26</f>
        <v>864.1538461538462</v>
      </c>
      <c r="J558" s="1">
        <f>E558/26/8*2</f>
        <v>191.07692307692307</v>
      </c>
    </row>
    <row r="559">
      <c r="A559">
        <v>905560</v>
      </c>
      <c r="B559" t="str">
        <v>R CHINNADURAI</v>
      </c>
      <c r="C559" t="str">
        <v>09 Sep 2022</v>
      </c>
      <c r="D559" t="str">
        <v>PRODUCTION</v>
      </c>
      <c r="E559">
        <v>19872</v>
      </c>
      <c r="F559">
        <v>1950</v>
      </c>
      <c r="G559" s="1">
        <f>IF(E559&lt;21000,ROUND(E559*0.0325,0),0)</f>
        <v>646</v>
      </c>
      <c r="H559" s="1">
        <f>G559+F559+E559</f>
        <v>22468</v>
      </c>
      <c r="I559" s="1">
        <f>H559/26</f>
        <v>864.1538461538462</v>
      </c>
      <c r="J559" s="1">
        <f>E559/26/8*2</f>
        <v>191.07692307692307</v>
      </c>
    </row>
    <row r="560">
      <c r="A560">
        <v>905561</v>
      </c>
      <c r="B560" t="str">
        <v>BALAJI</v>
      </c>
      <c r="C560" t="str">
        <v>09 Sep 2022</v>
      </c>
      <c r="D560" t="str">
        <v>PRODUCTION</v>
      </c>
      <c r="E560">
        <v>19872</v>
      </c>
      <c r="F560">
        <v>1950</v>
      </c>
      <c r="G560" s="1">
        <f>IF(E560&lt;21000,ROUND(E560*0.0325,0),0)</f>
        <v>646</v>
      </c>
      <c r="H560" s="1">
        <f>G560+F560+E560</f>
        <v>22468</v>
      </c>
      <c r="I560" s="1">
        <f>H560/26</f>
        <v>864.1538461538462</v>
      </c>
      <c r="J560" s="1">
        <f>E560/26/8*2</f>
        <v>191.07692307692307</v>
      </c>
    </row>
    <row r="561">
      <c r="A561">
        <v>905562</v>
      </c>
      <c r="B561" t="str">
        <v>K MARIKKANNU</v>
      </c>
      <c r="C561" t="str">
        <v>09 Sep 2022</v>
      </c>
      <c r="D561" t="str">
        <v>PRODUCTION</v>
      </c>
      <c r="E561">
        <v>19872</v>
      </c>
      <c r="F561">
        <v>1950</v>
      </c>
      <c r="G561" s="1">
        <f>IF(E561&lt;21000,ROUND(E561*0.0325,0),0)</f>
        <v>646</v>
      </c>
      <c r="H561" s="1">
        <f>G561+F561+E561</f>
        <v>22468</v>
      </c>
      <c r="I561" s="1">
        <f>H561/26</f>
        <v>864.1538461538462</v>
      </c>
      <c r="J561" s="1">
        <f>E561/26/8*2</f>
        <v>191.07692307692307</v>
      </c>
    </row>
    <row r="562">
      <c r="A562">
        <v>905563</v>
      </c>
      <c r="B562" t="str">
        <v>P SUBBIAH</v>
      </c>
      <c r="C562" t="str">
        <v>09 Sep 2022</v>
      </c>
      <c r="D562" t="str">
        <v>PRODUCTION</v>
      </c>
      <c r="E562">
        <v>19872</v>
      </c>
      <c r="F562">
        <v>1950</v>
      </c>
      <c r="G562" s="1">
        <f>IF(E562&lt;21000,ROUND(E562*0.0325,0),0)</f>
        <v>646</v>
      </c>
      <c r="H562" s="1">
        <f>G562+F562+E562</f>
        <v>22468</v>
      </c>
      <c r="I562" s="1">
        <f>H562/26</f>
        <v>864.1538461538462</v>
      </c>
      <c r="J562" s="1">
        <f>E562/26/8*2</f>
        <v>191.07692307692307</v>
      </c>
    </row>
  </sheetData>
  <pageMargins left="0.7" right="0.7" top="0.75" bottom="0.75" header="0.3" footer="0.3"/>
  <ignoredErrors>
    <ignoredError numberStoredAsText="1" sqref="A1:J56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workbookViewId="0" rightToLeft="0"/>
  </sheetViews>
  <cols>
    <col min="1" max="1" customWidth="1" width="8.85546875"/>
    <col min="2" max="2" customWidth="1" width="53"/>
  </cols>
  <sheetData>
    <row r="1">
      <c r="A1" t="str">
        <v>CODE</v>
      </c>
      <c r="B1" t="str">
        <v>CONTRACTOR</v>
      </c>
    </row>
    <row r="2">
      <c r="A2" t="str">
        <v>AK</v>
      </c>
      <c r="B2" t="str">
        <v>AAKASH ASSOCIATES</v>
      </c>
    </row>
    <row r="3">
      <c r="A3" t="str">
        <v>CI</v>
      </c>
      <c r="B3" t="str">
        <v>CIEL</v>
      </c>
    </row>
    <row r="4">
      <c r="A4" t="str">
        <v>IP</v>
      </c>
      <c r="B4" t="str">
        <v>IPF FACILITY MANAGEMENT (INDIA) PRIVATE LIMITED</v>
      </c>
    </row>
    <row r="5">
      <c r="A5" t="str">
        <v>KK</v>
      </c>
      <c r="B5" t="str">
        <v>KRISHNAKUMAR ASSOCIATES</v>
      </c>
    </row>
    <row r="6">
      <c r="A6" t="str">
        <v>LD</v>
      </c>
      <c r="B6" t="str">
        <v xml:space="preserve">LEAD </v>
      </c>
    </row>
    <row r="7">
      <c r="A7" t="str">
        <v>SK</v>
      </c>
      <c r="B7" t="str">
        <v>P.SHEKAR ASSOCIATES</v>
      </c>
    </row>
    <row r="8">
      <c r="A8" t="str">
        <v>PK</v>
      </c>
      <c r="B8" t="str">
        <v>PK ASSOCIATES</v>
      </c>
    </row>
    <row r="9">
      <c r="A9" t="str">
        <v>SR</v>
      </c>
      <c r="B9" t="str">
        <v>SASIKUMAR ENTERPRISES</v>
      </c>
    </row>
    <row r="10">
      <c r="A10" t="str">
        <v>BM</v>
      </c>
      <c r="B10" t="str">
        <v>SELF EMPLOYED REHABILITATION VENTURE OF EX-SERVICE</v>
      </c>
    </row>
    <row r="11">
      <c r="A11" t="str">
        <v>MG</v>
      </c>
      <c r="B11" t="str">
        <v>UPDATER SERVICES LTD</v>
      </c>
    </row>
    <row r="12">
      <c r="A12" t="str">
        <v>UD</v>
      </c>
      <c r="B12" t="str">
        <v>UPDATER SERVICES LTD</v>
      </c>
    </row>
    <row r="13">
      <c r="A13">
        <v>90</v>
      </c>
      <c r="B13" t="str">
        <v>OPERATOR</v>
      </c>
    </row>
    <row r="14">
      <c r="A14" t="str">
        <v>LN</v>
      </c>
      <c r="B14" t="str">
        <v>NAPS</v>
      </c>
    </row>
  </sheetData>
  <pageMargins left="0.7" right="0.7" top="0.75" bottom="0.75" header="0.3" footer="0.3"/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Contract</vt:lpstr>
      <vt:lpstr>NAPS</vt:lpstr>
      <vt:lpstr>OPERATOR</vt:lpstr>
      <vt:lpstr>Contractor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2026-08-21T06:50:12Z</dcterms:created>
  <dcterms:modified xsi:type="dcterms:W3CDTF">2026-08-22T04:33:12Z</dcterms:modified>
  <cp:lastModifiedBy>S Joseph</cp:lastModifiedBy>
  <dc:creator>S Joseph</dc:creator>
</cp:coreProperties>
</file>