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5445" yWindow="2100" windowWidth="21525" windowHeight="13320" activeTab="1"/>
  </bookViews>
  <sheets>
    <sheet name="改版履歴" sheetId="3" r:id="rId1"/>
    <sheet name="銘柄基本情報" sheetId="2" r:id="rId2"/>
    <sheet name="上場状況" sheetId="5" r:id="rId3"/>
  </sheets>
  <definedNames>
    <definedName name="_xlnm._FilterDatabase" localSheetId="1" hidden="1">銘柄基本情報!$A$5:$AB$54</definedName>
    <definedName name="_xlnm.Print_Titles" localSheetId="0">改版履歴!$1:$7</definedName>
    <definedName name="_xlnm.Print_Titles" localSheetId="2">上場状況!$1:$5</definedName>
    <definedName name="_xlnm.Print_Titles" localSheetId="1">銘柄基本情報!$1:$5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5" i="2"/>
  <c r="AN26"/>
  <c r="AJ25"/>
  <c r="AJ26"/>
  <c r="AE24"/>
  <c r="AE25"/>
  <c r="AE26"/>
  <c r="AN37"/>
  <c r="AN38"/>
  <c r="AN39"/>
  <c r="AJ35"/>
  <c r="AJ36"/>
  <c r="AJ37"/>
  <c r="AJ38"/>
  <c r="AJ39"/>
  <c r="AJ40"/>
  <c r="AE36"/>
  <c r="AE37"/>
  <c r="AE38"/>
  <c r="AE39"/>
  <c r="AE40"/>
  <c r="AE41"/>
  <c r="AN18"/>
  <c r="AN23"/>
  <c r="AN24"/>
  <c r="AN27"/>
  <c r="AN28"/>
  <c r="AN29"/>
  <c r="AN30"/>
  <c r="AN31"/>
  <c r="AN32"/>
  <c r="AN33"/>
  <c r="AN34"/>
  <c r="AN21"/>
  <c r="AN46"/>
  <c r="AN47"/>
  <c r="AN48"/>
  <c r="AN49"/>
  <c r="AN50"/>
  <c r="AN51"/>
  <c r="AN52"/>
  <c r="AN35"/>
  <c r="AN36"/>
  <c r="AN40"/>
  <c r="AN41"/>
  <c r="AN42"/>
  <c r="AN43"/>
  <c r="AN44"/>
  <c r="AN45"/>
  <c r="AN53"/>
  <c r="AN54"/>
  <c r="AN14"/>
  <c r="AN17"/>
  <c r="AN22"/>
  <c r="AN16"/>
  <c r="AN20"/>
  <c r="AN19"/>
  <c r="AJ22"/>
  <c r="AE22"/>
  <c r="AJ17"/>
  <c r="AJ8"/>
  <c r="AJ9"/>
  <c r="AJ10"/>
  <c r="AJ11"/>
  <c r="AJ12"/>
  <c r="AJ13"/>
  <c r="AJ15"/>
  <c r="AJ14"/>
  <c r="AE17"/>
  <c r="AD5"/>
  <c r="AD5" i="5"/>
  <c r="AD15"/>
  <c r="AE14"/>
  <c r="AN13"/>
  <c r="AJ13"/>
  <c r="AE13"/>
  <c r="AN12"/>
  <c r="AJ12"/>
  <c r="AE12"/>
  <c r="AN11"/>
  <c r="AJ11"/>
  <c r="AE11"/>
  <c r="AN10"/>
  <c r="AJ10"/>
  <c r="AE10"/>
  <c r="AN9"/>
  <c r="AJ9"/>
  <c r="AE9"/>
  <c r="AN8"/>
  <c r="AJ8"/>
  <c r="AE8"/>
  <c r="AN7"/>
  <c r="AJ7"/>
  <c r="AE7"/>
  <c r="AD6"/>
  <c r="AE55" i="2"/>
  <c r="AN8"/>
  <c r="AN9"/>
  <c r="AN10"/>
  <c r="AN11"/>
  <c r="AN12"/>
  <c r="AN13"/>
  <c r="AN15"/>
  <c r="AN7"/>
  <c r="AJ23"/>
  <c r="AJ24"/>
  <c r="AJ27"/>
  <c r="AJ28"/>
  <c r="AJ29"/>
  <c r="AJ30"/>
  <c r="AJ31"/>
  <c r="AJ32"/>
  <c r="AJ33"/>
  <c r="AJ34"/>
  <c r="AJ18"/>
  <c r="AJ20"/>
  <c r="AJ19"/>
  <c r="AJ16"/>
  <c r="AJ21"/>
  <c r="AJ46"/>
  <c r="AJ47"/>
  <c r="AJ48"/>
  <c r="AJ49"/>
  <c r="AJ50"/>
  <c r="AJ51"/>
  <c r="AJ52"/>
  <c r="AJ53"/>
  <c r="AJ41"/>
  <c r="AJ42"/>
  <c r="AJ43"/>
  <c r="AJ44"/>
  <c r="AJ45"/>
  <c r="AJ54"/>
  <c r="AJ7"/>
  <c r="AD56" l="1"/>
  <c r="AE35"/>
  <c r="AE8"/>
  <c r="AE9"/>
  <c r="AE10"/>
  <c r="AE11"/>
  <c r="AE12"/>
  <c r="AE13"/>
  <c r="AE14"/>
  <c r="AE23"/>
  <c r="AE27"/>
  <c r="AE28"/>
  <c r="AE29"/>
  <c r="AE30"/>
  <c r="AE31"/>
  <c r="AE32"/>
  <c r="AE33"/>
  <c r="AE34"/>
  <c r="AE15"/>
  <c r="AE18"/>
  <c r="AE20"/>
  <c r="AE19"/>
  <c r="AE16"/>
  <c r="AE21"/>
  <c r="AE46"/>
  <c r="AE47"/>
  <c r="AE48"/>
  <c r="AE49"/>
  <c r="AE50"/>
  <c r="AE51"/>
  <c r="AE52"/>
  <c r="AE53"/>
  <c r="AE42"/>
  <c r="AE43"/>
  <c r="AE44"/>
  <c r="AE45"/>
  <c r="AE54"/>
  <c r="AE7"/>
  <c r="AD6"/>
</calcChain>
</file>

<file path=xl/sharedStrings.xml><?xml version="1.0" encoding="utf-8"?>
<sst xmlns="http://schemas.openxmlformats.org/spreadsheetml/2006/main" count="267" uniqueCount="161">
  <si>
    <t>symbol</t>
  </si>
  <si>
    <t>grade_rating</t>
  </si>
  <si>
    <t>name</t>
  </si>
  <si>
    <t>exchange</t>
  </si>
  <si>
    <t>established_date</t>
  </si>
  <si>
    <t>sector</t>
  </si>
  <si>
    <t>industry</t>
  </si>
  <si>
    <t>index_adoption</t>
  </si>
  <si>
    <t>pbr</t>
  </si>
  <si>
    <t>eps</t>
  </si>
  <si>
    <t>roa</t>
  </si>
  <si>
    <t>roe</t>
  </si>
  <si>
    <t>debt_equity_ratio</t>
  </si>
  <si>
    <t>own_capital_ratio</t>
  </si>
  <si>
    <t>enterprise_value</t>
  </si>
  <si>
    <t>ex_dividend_date</t>
  </si>
  <si>
    <t>year_high</t>
  </si>
  <si>
    <t>year_low</t>
  </si>
  <si>
    <t>NUMERIC</t>
  </si>
  <si>
    <t>amount_of_sales</t>
  </si>
  <si>
    <t>net_income</t>
  </si>
  <si>
    <t>sales_cf</t>
  </si>
  <si>
    <t>total_assets</t>
  </si>
  <si>
    <t>cash_and_deposits</t>
  </si>
  <si>
    <t>total_capital</t>
  </si>
  <si>
    <t>average_annual_income</t>
  </si>
  <si>
    <t>business_scope</t>
  </si>
  <si>
    <t>product_range</t>
  </si>
  <si>
    <t>representative</t>
  </si>
  <si>
    <t>capital_stock</t>
  </si>
  <si>
    <t>address</t>
  </si>
  <si>
    <t>tel</t>
  </si>
  <si>
    <t>per_unit</t>
  </si>
  <si>
    <t>url</t>
  </si>
  <si>
    <t>update_date</t>
  </si>
  <si>
    <t>テーブル定義</t>
    <rPh sb="4" eb="6">
      <t>テイギ</t>
    </rPh>
    <phoneticPr fontId="4"/>
  </si>
  <si>
    <t>PRJ-CD</t>
    <phoneticPr fontId="4"/>
  </si>
  <si>
    <t>PRJ名</t>
    <rPh sb="3" eb="4">
      <t>メイ</t>
    </rPh>
    <phoneticPr fontId="4"/>
  </si>
  <si>
    <t>スマイルブランチ</t>
    <phoneticPr fontId="4"/>
  </si>
  <si>
    <t>V　e　r</t>
    <phoneticPr fontId="4"/>
  </si>
  <si>
    <t>1.00</t>
    <phoneticPr fontId="4"/>
  </si>
  <si>
    <t>テーブル名</t>
    <rPh sb="4" eb="5">
      <t>メイ</t>
    </rPh>
    <phoneticPr fontId="4"/>
  </si>
  <si>
    <t>ＭＢＧ機能制御</t>
    <rPh sb="3" eb="5">
      <t>キノウ</t>
    </rPh>
    <rPh sb="5" eb="7">
      <t>セイギョ</t>
    </rPh>
    <phoneticPr fontId="4"/>
  </si>
  <si>
    <t>作成</t>
    <phoneticPr fontId="4"/>
  </si>
  <si>
    <t>2017/01/23</t>
    <phoneticPr fontId="4"/>
  </si>
  <si>
    <t>テーブル物理名</t>
    <rPh sb="4" eb="6">
      <t>ブツリ</t>
    </rPh>
    <rPh sb="6" eb="7">
      <t>メイ</t>
    </rPh>
    <phoneticPr fontId="4"/>
  </si>
  <si>
    <t>ＭＢＧ機能制御</t>
    <phoneticPr fontId="4"/>
  </si>
  <si>
    <t>更新</t>
    <rPh sb="0" eb="2">
      <t>コウシン</t>
    </rPh>
    <phoneticPr fontId="4"/>
  </si>
  <si>
    <t>No</t>
    <phoneticPr fontId="4"/>
  </si>
  <si>
    <t>KEY</t>
    <phoneticPr fontId="4"/>
  </si>
  <si>
    <t>NULL</t>
    <phoneticPr fontId="4"/>
  </si>
  <si>
    <t>精度</t>
    <rPh sb="0" eb="2">
      <t>セイド</t>
    </rPh>
    <phoneticPr fontId="4"/>
  </si>
  <si>
    <t>内容</t>
    <rPh sb="0" eb="2">
      <t>ナイヨウ</t>
    </rPh>
    <phoneticPr fontId="4"/>
  </si>
  <si>
    <t>改版履歴</t>
    <rPh sb="0" eb="2">
      <t>カイハン</t>
    </rPh>
    <rPh sb="2" eb="4">
      <t>リレキ</t>
    </rPh>
    <phoneticPr fontId="4"/>
  </si>
  <si>
    <t>版数</t>
    <rPh sb="0" eb="2">
      <t>ハンスウ</t>
    </rPh>
    <phoneticPr fontId="4"/>
  </si>
  <si>
    <t>改版日</t>
    <rPh sb="0" eb="2">
      <t>カイハン</t>
    </rPh>
    <rPh sb="2" eb="3">
      <t>ビ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</si>
  <si>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</si>
  <si>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</si>
  <si>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案件情報</t>
    <rPh sb="0" eb="2">
      <t>アンケン</t>
    </rPh>
    <rPh sb="2" eb="4">
      <t>ジョウホウ</t>
    </rPh>
    <phoneticPr fontId="4"/>
  </si>
  <si>
    <t>Ver</t>
    <phoneticPr fontId="4"/>
  </si>
  <si>
    <t>銘柄基本情報</t>
    <rPh sb="0" eb="2">
      <t>メイガラ</t>
    </rPh>
    <rPh sb="2" eb="4">
      <t>キホン</t>
    </rPh>
    <rPh sb="4" eb="6">
      <t>ジョウホウ</t>
    </rPh>
    <phoneticPr fontId="4"/>
  </si>
  <si>
    <t>2024/11/8</t>
    <phoneticPr fontId="4"/>
  </si>
  <si>
    <t>コード</t>
  </si>
  <si>
    <t>銘柄名</t>
  </si>
  <si>
    <t>市場区分</t>
  </si>
  <si>
    <t>上場年月日</t>
  </si>
  <si>
    <t>東証業種名 業種</t>
  </si>
  <si>
    <t>日経業種分類 業界</t>
  </si>
  <si>
    <t>指数採用</t>
  </si>
  <si>
    <t>配当利回り</t>
  </si>
  <si>
    <t>自己資本比率</t>
  </si>
  <si>
    <t>時価総額</t>
  </si>
  <si>
    <t>企業価値</t>
  </si>
  <si>
    <t>信用倍率</t>
  </si>
  <si>
    <t>除息日</t>
  </si>
  <si>
    <t>1株純資産</t>
  </si>
  <si>
    <t>年初来株価上昇率</t>
  </si>
  <si>
    <t>売上高</t>
  </si>
  <si>
    <t>当期純利益</t>
  </si>
  <si>
    <t>営業C/F</t>
  </si>
  <si>
    <t>総資産</t>
  </si>
  <si>
    <t>現預金等</t>
  </si>
  <si>
    <t>資本合計</t>
  </si>
  <si>
    <t>平均年収</t>
  </si>
  <si>
    <t>事業内容</t>
  </si>
  <si>
    <t>取扱い商品</t>
  </si>
  <si>
    <t>代表者</t>
  </si>
  <si>
    <t>資本金</t>
  </si>
  <si>
    <t>本社住所</t>
  </si>
  <si>
    <t>電話番号</t>
  </si>
  <si>
    <t>単元株数</t>
  </si>
  <si>
    <t>URL</t>
  </si>
  <si>
    <t>更新日</t>
  </si>
  <si>
    <t>○</t>
  </si>
  <si>
    <t>陳</t>
    <rPh sb="0" eb="1">
      <t>チン</t>
    </rPh>
    <phoneticPr fontId="4"/>
  </si>
  <si>
    <t>物理名</t>
    <phoneticPr fontId="4"/>
  </si>
  <si>
    <t>論理名</t>
    <phoneticPr fontId="4"/>
  </si>
  <si>
    <t>項目名</t>
    <phoneticPr fontId="4"/>
  </si>
  <si>
    <t>属性</t>
    <phoneticPr fontId="4"/>
  </si>
  <si>
    <t>データ型</t>
    <phoneticPr fontId="4"/>
  </si>
  <si>
    <t>桁数</t>
    <phoneticPr fontId="4"/>
  </si>
  <si>
    <t>初期値</t>
    <phoneticPr fontId="4"/>
  </si>
  <si>
    <t>○</t>
    <phoneticPr fontId="4"/>
  </si>
  <si>
    <t>assetType</t>
  </si>
  <si>
    <t>ipoDate</t>
  </si>
  <si>
    <t>status</t>
  </si>
  <si>
    <t>VARCHAR</t>
    <phoneticPr fontId="1"/>
  </si>
  <si>
    <t>ListingStatus</t>
    <phoneticPr fontId="1"/>
  </si>
  <si>
    <t>上場状況</t>
    <phoneticPr fontId="1"/>
  </si>
  <si>
    <t>listing_date</t>
    <phoneticPr fontId="4"/>
  </si>
  <si>
    <t>銘柄基本情報</t>
    <phoneticPr fontId="4"/>
  </si>
  <si>
    <t>状態</t>
    <rPh sb="0" eb="2">
      <t>ジョウタイ</t>
    </rPh>
    <phoneticPr fontId="1"/>
  </si>
  <si>
    <t>Active　　Inactive</t>
    <phoneticPr fontId="1"/>
  </si>
  <si>
    <t>yyyy/MM/dd</t>
  </si>
  <si>
    <t>delistingDate</t>
    <phoneticPr fontId="1"/>
  </si>
  <si>
    <t>上場年月日</t>
    <phoneticPr fontId="1"/>
  </si>
  <si>
    <t>上場廃止日</t>
    <rPh sb="0" eb="2">
      <t>ジョウジョウ</t>
    </rPh>
    <rPh sb="2" eb="4">
      <t>ハイシ</t>
    </rPh>
    <rPh sb="4" eb="5">
      <t>ビ</t>
    </rPh>
    <phoneticPr fontId="4"/>
  </si>
  <si>
    <t>上場日</t>
    <phoneticPr fontId="4"/>
  </si>
  <si>
    <t>delisting_date</t>
    <phoneticPr fontId="4"/>
  </si>
  <si>
    <t xml:space="preserve">設立日 </t>
    <phoneticPr fontId="4"/>
  </si>
  <si>
    <t>単位%</t>
    <rPh sb="0" eb="2">
      <t>タンイ</t>
    </rPh>
    <phoneticPr fontId="4"/>
  </si>
  <si>
    <t>株価収益率</t>
    <phoneticPr fontId="4"/>
  </si>
  <si>
    <t>present_price</t>
    <phoneticPr fontId="4"/>
  </si>
  <si>
    <t>現在株価</t>
  </si>
  <si>
    <t>単位：円</t>
    <rPh sb="0" eb="2">
      <t>タンイ</t>
    </rPh>
    <rPh sb="3" eb="4">
      <t>エン</t>
    </rPh>
    <phoneticPr fontId="4"/>
  </si>
  <si>
    <t>NUMERIC</t>
    <phoneticPr fontId="4"/>
  </si>
  <si>
    <t>company_statistics</t>
    <phoneticPr fontId="4"/>
  </si>
  <si>
    <t>出来高</t>
    <phoneticPr fontId="4"/>
  </si>
  <si>
    <t>volume</t>
    <phoneticPr fontId="4"/>
  </si>
  <si>
    <t>INTEGER</t>
    <phoneticPr fontId="4"/>
  </si>
  <si>
    <t>レーティング</t>
  </si>
  <si>
    <t>年初来高値</t>
  </si>
  <si>
    <t>年初来安値</t>
  </si>
  <si>
    <t>単位：倍</t>
    <phoneticPr fontId="4"/>
  </si>
  <si>
    <t>単位：億円</t>
    <phoneticPr fontId="4"/>
  </si>
  <si>
    <t>単位：億円 (M: 0.01億 ; B: 10億; T: 10000億)</t>
    <rPh sb="14" eb="15">
      <t>オク</t>
    </rPh>
    <rPh sb="23" eb="24">
      <t>オク</t>
    </rPh>
    <rPh sb="34" eb="35">
      <t>オク</t>
    </rPh>
    <phoneticPr fontId="4"/>
  </si>
  <si>
    <t>market_cap</t>
    <phoneticPr fontId="4"/>
  </si>
  <si>
    <t>credit_multiplier</t>
    <phoneticPr fontId="4"/>
  </si>
  <si>
    <t>単位転換</t>
  </si>
  <si>
    <t>BIGINT</t>
    <phoneticPr fontId="4"/>
  </si>
  <si>
    <t>発行済株数</t>
  </si>
  <si>
    <t>issued_shares</t>
    <phoneticPr fontId="4"/>
  </si>
  <si>
    <t>株価純資産倍率</t>
    <phoneticPr fontId="4"/>
  </si>
  <si>
    <t>book_value_per_share</t>
    <phoneticPr fontId="4"/>
  </si>
  <si>
    <t>総資産利益率</t>
    <phoneticPr fontId="4"/>
  </si>
  <si>
    <t>株主資本利益率</t>
    <phoneticPr fontId="4"/>
  </si>
  <si>
    <r>
      <rPr>
        <sz val="10"/>
        <rFont val="Microsoft YaHei"/>
        <family val="2"/>
        <charset val="134"/>
      </rPr>
      <t>债务权</t>
    </r>
    <r>
      <rPr>
        <sz val="10"/>
        <rFont val="ＭＳ ゴシック"/>
        <family val="3"/>
        <charset val="128"/>
      </rPr>
      <t>益比率</t>
    </r>
    <phoneticPr fontId="4"/>
  </si>
  <si>
    <t>ev_revenue</t>
    <phoneticPr fontId="4"/>
  </si>
  <si>
    <t>ev_ebitda</t>
    <phoneticPr fontId="4"/>
  </si>
  <si>
    <t>企业价值与收入的比率</t>
  </si>
  <si>
    <t>企业价值与息税前利润的比率</t>
  </si>
  <si>
    <t>基本1株当たり利益</t>
    <phoneticPr fontId="4"/>
  </si>
  <si>
    <t>moving_average</t>
    <phoneticPr fontId="4"/>
  </si>
  <si>
    <t>200日移動平均線</t>
    <phoneticPr fontId="4"/>
  </si>
  <si>
    <r>
      <t>企</t>
    </r>
    <r>
      <rPr>
        <sz val="10"/>
        <rFont val="Microsoft YaHei"/>
        <family val="2"/>
        <charset val="134"/>
      </rPr>
      <t>业</t>
    </r>
    <r>
      <rPr>
        <sz val="10"/>
        <rFont val="ＭＳ ゴシック"/>
        <family val="3"/>
        <charset val="128"/>
      </rPr>
      <t>价</t>
    </r>
    <r>
      <rPr>
        <sz val="10"/>
        <rFont val="Microsoft YaHei"/>
        <family val="2"/>
        <charset val="134"/>
      </rPr>
      <t>值</t>
    </r>
    <r>
      <rPr>
        <sz val="10"/>
        <rFont val="ＭＳ ゴシック"/>
        <family val="3"/>
        <charset val="128"/>
      </rPr>
      <t>/收入</t>
    </r>
    <phoneticPr fontId="4"/>
  </si>
  <si>
    <r>
      <t>企</t>
    </r>
    <r>
      <rPr>
        <sz val="10"/>
        <rFont val="Microsoft YaHei"/>
        <family val="2"/>
        <charset val="134"/>
      </rPr>
      <t>业</t>
    </r>
    <r>
      <rPr>
        <sz val="10"/>
        <rFont val="ＭＳ ゴシック"/>
        <family val="3"/>
        <charset val="128"/>
      </rPr>
      <t>价</t>
    </r>
    <r>
      <rPr>
        <sz val="10"/>
        <rFont val="Microsoft YaHei"/>
        <family val="2"/>
        <charset val="134"/>
      </rPr>
      <t>值</t>
    </r>
    <r>
      <rPr>
        <sz val="10"/>
        <rFont val="ＭＳ ゴシック"/>
        <family val="3"/>
        <charset val="128"/>
      </rPr>
      <t>/息税前利</t>
    </r>
    <r>
      <rPr>
        <sz val="10"/>
        <rFont val="Microsoft YaHei"/>
        <family val="2"/>
        <charset val="134"/>
      </rPr>
      <t>润</t>
    </r>
    <phoneticPr fontId="4"/>
  </si>
  <si>
    <t>dividend_yield</t>
    <phoneticPr fontId="4"/>
  </si>
  <si>
    <t>per</t>
    <phoneticPr fontId="4"/>
  </si>
  <si>
    <t>year_change_ratio</t>
    <phoneticPr fontId="4"/>
  </si>
  <si>
    <t>TEXT</t>
  </si>
  <si>
    <t>NOT NULL</t>
    <phoneticPr fontId="4"/>
  </si>
</sst>
</file>

<file path=xl/styles.xml><?xml version="1.0" encoding="utf-8"?>
<styleSheet xmlns="http://schemas.openxmlformats.org/spreadsheetml/2006/main">
  <fonts count="1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0"/>
      <name val="FangSong"/>
      <family val="3"/>
      <charset val="134"/>
    </font>
    <font>
      <sz val="11"/>
      <name val="ＭＳ Ｐゴシック"/>
      <family val="3"/>
      <charset val="128"/>
    </font>
    <font>
      <b/>
      <sz val="9"/>
      <name val="ＭＳ ゴシック"/>
      <family val="3"/>
      <charset val="128"/>
    </font>
    <font>
      <u/>
      <sz val="11"/>
      <color theme="10"/>
      <name val="Yu Gothic"/>
      <family val="3"/>
      <charset val="128"/>
    </font>
    <font>
      <b/>
      <sz val="9"/>
      <name val="ＭＳ Ｐゴシック"/>
      <family val="3"/>
      <charset val="128"/>
    </font>
    <font>
      <sz val="10"/>
      <name val="Microsoft YaHei"/>
      <family val="2"/>
      <charset val="134"/>
    </font>
    <font>
      <sz val="10"/>
      <name val="ＭＳ ゴシック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vertical="top" wrapText="1"/>
    </xf>
    <xf numFmtId="0" fontId="6" fillId="0" borderId="0" xfId="1" applyFont="1" applyAlignment="1">
      <alignment vertical="top"/>
    </xf>
    <xf numFmtId="0" fontId="9" fillId="0" borderId="0" xfId="1" applyFont="1">
      <alignment vertical="center"/>
    </xf>
    <xf numFmtId="0" fontId="6" fillId="2" borderId="7" xfId="1" applyFont="1" applyFill="1" applyBorder="1">
      <alignment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0" borderId="28" xfId="1" applyFont="1" applyBorder="1">
      <alignment vertical="center"/>
    </xf>
    <xf numFmtId="0" fontId="6" fillId="0" borderId="29" xfId="1" applyFont="1" applyBorder="1">
      <alignment vertical="center"/>
    </xf>
    <xf numFmtId="0" fontId="6" fillId="0" borderId="7" xfId="1" applyFont="1" applyBorder="1" applyAlignment="1">
      <alignment horizontal="center" vertical="center" shrinkToFit="1"/>
    </xf>
    <xf numFmtId="0" fontId="6" fillId="0" borderId="29" xfId="1" applyFont="1" applyBorder="1" applyAlignment="1">
      <alignment horizontal="center" vertical="center" shrinkToFit="1"/>
    </xf>
    <xf numFmtId="0" fontId="6" fillId="0" borderId="7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0" fontId="8" fillId="2" borderId="24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shrinkToFit="1"/>
    </xf>
    <xf numFmtId="0" fontId="8" fillId="2" borderId="25" xfId="1" applyFont="1" applyFill="1" applyBorder="1">
      <alignment vertical="center"/>
    </xf>
    <xf numFmtId="0" fontId="6" fillId="0" borderId="14" xfId="1" applyFont="1" applyBorder="1" applyAlignment="1">
      <alignment vertical="center" wrapText="1"/>
    </xf>
    <xf numFmtId="0" fontId="6" fillId="0" borderId="15" xfId="1" applyFont="1" applyBorder="1" applyAlignment="1">
      <alignment vertical="center" wrapText="1"/>
    </xf>
    <xf numFmtId="0" fontId="2" fillId="0" borderId="15" xfId="1" applyBorder="1">
      <alignment vertical="center"/>
    </xf>
    <xf numFmtId="0" fontId="2" fillId="0" borderId="16" xfId="1" applyBorder="1">
      <alignment vertical="center"/>
    </xf>
    <xf numFmtId="0" fontId="6" fillId="0" borderId="6" xfId="1" applyFont="1" applyBorder="1" applyAlignment="1">
      <alignment vertical="center" shrinkToFit="1"/>
    </xf>
    <xf numFmtId="0" fontId="6" fillId="0" borderId="7" xfId="1" applyFont="1" applyBorder="1">
      <alignment vertical="center"/>
    </xf>
    <xf numFmtId="0" fontId="6" fillId="0" borderId="5" xfId="1" applyFont="1" applyBorder="1">
      <alignment vertical="center"/>
    </xf>
    <xf numFmtId="0" fontId="6" fillId="0" borderId="6" xfId="1" applyFont="1" applyBorder="1">
      <alignment vertical="center"/>
    </xf>
    <xf numFmtId="0" fontId="6" fillId="0" borderId="30" xfId="1" applyFont="1" applyBorder="1" applyAlignment="1">
      <alignment horizontal="right" vertical="center"/>
    </xf>
    <xf numFmtId="0" fontId="6" fillId="0" borderId="28" xfId="1" applyFont="1" applyBorder="1" applyAlignment="1">
      <alignment horizontal="right" vertical="center" wrapText="1"/>
    </xf>
    <xf numFmtId="0" fontId="6" fillId="0" borderId="6" xfId="1" applyFont="1" applyBorder="1" applyAlignment="1">
      <alignment horizontal="right" vertical="center"/>
    </xf>
    <xf numFmtId="0" fontId="6" fillId="0" borderId="29" xfId="1" applyFont="1" applyBorder="1" applyAlignment="1">
      <alignment horizontal="right" vertical="center" wrapText="1"/>
    </xf>
    <xf numFmtId="0" fontId="2" fillId="0" borderId="5" xfId="1" applyBorder="1">
      <alignment vertical="center"/>
    </xf>
    <xf numFmtId="0" fontId="2" fillId="0" borderId="6" xfId="1" applyBorder="1">
      <alignment vertical="center"/>
    </xf>
    <xf numFmtId="49" fontId="6" fillId="0" borderId="5" xfId="1" applyNumberFormat="1" applyFont="1" applyBorder="1">
      <alignment vertical="center"/>
    </xf>
    <xf numFmtId="49" fontId="2" fillId="0" borderId="5" xfId="1" applyNumberFormat="1" applyBorder="1">
      <alignment vertical="center"/>
    </xf>
    <xf numFmtId="49" fontId="2" fillId="0" borderId="6" xfId="1" applyNumberFormat="1" applyBorder="1">
      <alignment vertical="center"/>
    </xf>
    <xf numFmtId="49" fontId="6" fillId="0" borderId="7" xfId="1" applyNumberFormat="1" applyFont="1" applyBorder="1">
      <alignment vertical="center"/>
    </xf>
    <xf numFmtId="49" fontId="6" fillId="0" borderId="6" xfId="1" applyNumberFormat="1" applyFont="1" applyBorder="1">
      <alignment vertical="center"/>
    </xf>
    <xf numFmtId="49" fontId="6" fillId="0" borderId="4" xfId="1" applyNumberFormat="1" applyFont="1" applyBorder="1">
      <alignment vertical="center"/>
    </xf>
    <xf numFmtId="49" fontId="6" fillId="0" borderId="5" xfId="1" quotePrefix="1" applyNumberFormat="1" applyFont="1" applyBorder="1">
      <alignment vertical="center"/>
    </xf>
    <xf numFmtId="0" fontId="6" fillId="4" borderId="6" xfId="1" applyFont="1" applyFill="1" applyBorder="1" applyAlignment="1">
      <alignment horizontal="right" vertical="center"/>
    </xf>
    <xf numFmtId="0" fontId="6" fillId="5" borderId="6" xfId="1" applyFont="1" applyFill="1" applyBorder="1" applyAlignment="1">
      <alignment horizontal="right" vertical="center"/>
    </xf>
    <xf numFmtId="14" fontId="6" fillId="0" borderId="7" xfId="1" applyNumberFormat="1" applyFont="1" applyBorder="1">
      <alignment vertical="center"/>
    </xf>
    <xf numFmtId="0" fontId="6" fillId="3" borderId="7" xfId="1" applyFont="1" applyFill="1" applyBorder="1">
      <alignment vertical="center"/>
    </xf>
    <xf numFmtId="0" fontId="6" fillId="3" borderId="6" xfId="1" applyFont="1" applyFill="1" applyBorder="1" applyAlignment="1">
      <alignment vertical="center" shrinkToFit="1"/>
    </xf>
    <xf numFmtId="0" fontId="6" fillId="3" borderId="5" xfId="1" applyFont="1" applyFill="1" applyBorder="1" applyAlignment="1">
      <alignment vertical="center" wrapText="1"/>
    </xf>
    <xf numFmtId="0" fontId="6" fillId="3" borderId="15" xfId="1" applyFont="1" applyFill="1" applyBorder="1" applyAlignment="1">
      <alignment vertical="center" wrapText="1"/>
    </xf>
    <xf numFmtId="0" fontId="13" fillId="0" borderId="7" xfId="3" applyBorder="1" applyAlignment="1" applyProtection="1">
      <alignment vertical="center"/>
    </xf>
    <xf numFmtId="0" fontId="14" fillId="0" borderId="15" xfId="1" applyFont="1" applyBorder="1">
      <alignment vertical="center"/>
    </xf>
    <xf numFmtId="0" fontId="8" fillId="0" borderId="5" xfId="1" applyFont="1" applyBorder="1" applyAlignment="1">
      <alignment vertical="center" wrapText="1"/>
    </xf>
    <xf numFmtId="0" fontId="10" fillId="0" borderId="7" xfId="1" applyFont="1" applyBorder="1">
      <alignment vertical="center"/>
    </xf>
    <xf numFmtId="0" fontId="16" fillId="0" borderId="7" xfId="1" applyFont="1" applyBorder="1">
      <alignment vertical="center"/>
    </xf>
    <xf numFmtId="49" fontId="6" fillId="0" borderId="7" xfId="1" applyNumberFormat="1" applyFont="1" applyBorder="1" applyAlignment="1">
      <alignment horizontal="center" vertical="top"/>
    </xf>
    <xf numFmtId="49" fontId="6" fillId="0" borderId="5" xfId="1" applyNumberFormat="1" applyFont="1" applyBorder="1" applyAlignment="1">
      <alignment horizontal="center" vertical="top"/>
    </xf>
    <xf numFmtId="49" fontId="6" fillId="0" borderId="6" xfId="1" applyNumberFormat="1" applyFont="1" applyBorder="1" applyAlignment="1">
      <alignment horizontal="center" vertical="top"/>
    </xf>
    <xf numFmtId="0" fontId="6" fillId="0" borderId="7" xfId="1" applyFont="1" applyBorder="1" applyAlignment="1">
      <alignment vertical="top"/>
    </xf>
    <xf numFmtId="0" fontId="6" fillId="0" borderId="5" xfId="1" applyFont="1" applyBorder="1" applyAlignment="1">
      <alignment vertical="top"/>
    </xf>
    <xf numFmtId="0" fontId="6" fillId="0" borderId="6" xfId="1" applyFont="1" applyBorder="1" applyAlignment="1">
      <alignment vertical="top"/>
    </xf>
    <xf numFmtId="0" fontId="6" fillId="0" borderId="7" xfId="1" applyFont="1" applyBorder="1" applyAlignment="1">
      <alignment vertical="top" wrapText="1"/>
    </xf>
    <xf numFmtId="0" fontId="6" fillId="2" borderId="7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>
      <alignment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14" fontId="6" fillId="0" borderId="7" xfId="1" applyNumberFormat="1" applyFont="1" applyBorder="1" applyAlignment="1">
      <alignment vertical="top"/>
    </xf>
    <xf numFmtId="49" fontId="3" fillId="0" borderId="1" xfId="1" applyNumberFormat="1" applyFont="1" applyBorder="1" applyAlignment="1">
      <alignment horizontal="distributed" vertical="center" wrapText="1"/>
    </xf>
    <xf numFmtId="49" fontId="5" fillId="0" borderId="2" xfId="1" applyNumberFormat="1" applyFont="1" applyBorder="1" applyAlignment="1">
      <alignment horizontal="distributed" vertical="center"/>
    </xf>
    <xf numFmtId="49" fontId="5" fillId="0" borderId="3" xfId="1" applyNumberFormat="1" applyFont="1" applyBorder="1" applyAlignment="1">
      <alignment horizontal="distributed" vertical="center"/>
    </xf>
    <xf numFmtId="49" fontId="5" fillId="0" borderId="12" xfId="1" applyNumberFormat="1" applyFont="1" applyBorder="1" applyAlignment="1">
      <alignment horizontal="distributed" vertical="center"/>
    </xf>
    <xf numFmtId="49" fontId="5" fillId="0" borderId="0" xfId="1" applyNumberFormat="1" applyFont="1" applyAlignment="1">
      <alignment horizontal="distributed" vertical="center"/>
    </xf>
    <xf numFmtId="49" fontId="5" fillId="0" borderId="13" xfId="1" applyNumberFormat="1" applyFont="1" applyBorder="1" applyAlignment="1">
      <alignment horizontal="distributed" vertical="center"/>
    </xf>
    <xf numFmtId="49" fontId="5" fillId="0" borderId="20" xfId="1" applyNumberFormat="1" applyFont="1" applyBorder="1" applyAlignment="1">
      <alignment horizontal="distributed" vertical="center"/>
    </xf>
    <xf numFmtId="49" fontId="5" fillId="0" borderId="21" xfId="1" applyNumberFormat="1" applyFont="1" applyBorder="1" applyAlignment="1">
      <alignment horizontal="distributed" vertical="center"/>
    </xf>
    <xf numFmtId="49" fontId="5" fillId="0" borderId="22" xfId="1" applyNumberFormat="1" applyFont="1" applyBorder="1" applyAlignment="1">
      <alignment horizontal="distributed" vertical="center"/>
    </xf>
    <xf numFmtId="49" fontId="6" fillId="2" borderId="4" xfId="1" applyNumberFormat="1" applyFont="1" applyFill="1" applyBorder="1" applyAlignment="1">
      <alignment horizontal="center" vertical="center"/>
    </xf>
    <xf numFmtId="49" fontId="2" fillId="2" borderId="5" xfId="1" applyNumberFormat="1" applyFill="1" applyBorder="1" applyAlignment="1">
      <alignment horizontal="center" vertical="center"/>
    </xf>
    <xf numFmtId="49" fontId="6" fillId="0" borderId="4" xfId="1" applyNumberFormat="1" applyFont="1" applyBorder="1" applyAlignment="1">
      <alignment vertical="center" wrapText="1"/>
    </xf>
    <xf numFmtId="49" fontId="2" fillId="0" borderId="5" xfId="1" applyNumberFormat="1" applyBorder="1">
      <alignment vertical="center"/>
    </xf>
    <xf numFmtId="49" fontId="2" fillId="0" borderId="6" xfId="1" applyNumberFormat="1" applyBorder="1">
      <alignment vertical="center"/>
    </xf>
    <xf numFmtId="49" fontId="6" fillId="2" borderId="7" xfId="1" applyNumberFormat="1" applyFont="1" applyFill="1" applyBorder="1" applyAlignment="1">
      <alignment horizontal="center" vertical="center"/>
    </xf>
    <xf numFmtId="49" fontId="6" fillId="2" borderId="5" xfId="1" applyNumberFormat="1" applyFont="1" applyFill="1" applyBorder="1" applyAlignment="1">
      <alignment horizontal="center" vertical="center"/>
    </xf>
    <xf numFmtId="49" fontId="6" fillId="2" borderId="6" xfId="1" applyNumberFormat="1" applyFont="1" applyFill="1" applyBorder="1" applyAlignment="1">
      <alignment horizontal="center" vertical="center"/>
    </xf>
    <xf numFmtId="49" fontId="6" fillId="0" borderId="7" xfId="1" applyNumberFormat="1" applyFont="1" applyBorder="1">
      <alignment vertical="center"/>
    </xf>
    <xf numFmtId="49" fontId="6" fillId="0" borderId="5" xfId="1" applyNumberFormat="1" applyFont="1" applyBorder="1">
      <alignment vertical="center"/>
    </xf>
    <xf numFmtId="49" fontId="7" fillId="2" borderId="8" xfId="1" applyNumberFormat="1" applyFont="1" applyFill="1" applyBorder="1" applyAlignment="1">
      <alignment horizontal="center" vertical="distributed" wrapText="1"/>
    </xf>
    <xf numFmtId="49" fontId="6" fillId="2" borderId="17" xfId="1" applyNumberFormat="1" applyFont="1" applyFill="1" applyBorder="1" applyAlignment="1">
      <alignment horizontal="center" vertical="distributed" wrapText="1"/>
    </xf>
    <xf numFmtId="49" fontId="6" fillId="2" borderId="23" xfId="1" applyNumberFormat="1" applyFont="1" applyFill="1" applyBorder="1" applyAlignment="1">
      <alignment horizontal="center" vertical="distributed" wrapText="1"/>
    </xf>
    <xf numFmtId="49" fontId="6" fillId="0" borderId="6" xfId="1" applyNumberFormat="1" applyFont="1" applyBorder="1">
      <alignment vertical="center"/>
    </xf>
    <xf numFmtId="49" fontId="6" fillId="0" borderId="9" xfId="1" applyNumberFormat="1" applyFont="1" applyBorder="1" applyAlignment="1">
      <alignment horizontal="center" vertical="distributed"/>
    </xf>
    <xf numFmtId="49" fontId="6" fillId="0" borderId="10" xfId="1" applyNumberFormat="1" applyFont="1" applyBorder="1" applyAlignment="1">
      <alignment horizontal="center" vertical="distributed"/>
    </xf>
    <xf numFmtId="49" fontId="6" fillId="0" borderId="11" xfId="1" applyNumberFormat="1" applyFont="1" applyBorder="1" applyAlignment="1">
      <alignment horizontal="center" vertical="distributed"/>
    </xf>
    <xf numFmtId="49" fontId="6" fillId="0" borderId="18" xfId="1" applyNumberFormat="1" applyFont="1" applyBorder="1" applyAlignment="1">
      <alignment horizontal="center" vertical="distributed"/>
    </xf>
    <xf numFmtId="49" fontId="6" fillId="0" borderId="0" xfId="1" applyNumberFormat="1" applyFont="1" applyAlignment="1">
      <alignment horizontal="center" vertical="distributed"/>
    </xf>
    <xf numFmtId="49" fontId="6" fillId="0" borderId="19" xfId="1" applyNumberFormat="1" applyFont="1" applyBorder="1" applyAlignment="1">
      <alignment horizontal="center" vertical="distributed"/>
    </xf>
    <xf numFmtId="49" fontId="6" fillId="0" borderId="14" xfId="1" applyNumberFormat="1" applyFont="1" applyBorder="1" applyAlignment="1">
      <alignment horizontal="center" vertical="distributed"/>
    </xf>
    <xf numFmtId="49" fontId="6" fillId="0" borderId="15" xfId="1" applyNumberFormat="1" applyFont="1" applyBorder="1" applyAlignment="1">
      <alignment horizontal="center" vertical="distributed"/>
    </xf>
    <xf numFmtId="49" fontId="6" fillId="0" borderId="16" xfId="1" applyNumberFormat="1" applyFont="1" applyBorder="1" applyAlignment="1">
      <alignment horizontal="center" vertical="distributed"/>
    </xf>
    <xf numFmtId="49" fontId="6" fillId="0" borderId="4" xfId="1" applyNumberFormat="1" applyFont="1" applyBorder="1">
      <alignment vertical="center"/>
    </xf>
    <xf numFmtId="49" fontId="6" fillId="0" borderId="14" xfId="1" applyNumberFormat="1" applyFont="1" applyBorder="1">
      <alignment vertical="center"/>
    </xf>
    <xf numFmtId="49" fontId="6" fillId="0" borderId="15" xfId="1" applyNumberFormat="1" applyFont="1" applyBorder="1">
      <alignment vertical="center"/>
    </xf>
    <xf numFmtId="49" fontId="6" fillId="0" borderId="16" xfId="1" applyNumberFormat="1" applyFont="1" applyBorder="1">
      <alignment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center" vertical="center"/>
    </xf>
    <xf numFmtId="0" fontId="12" fillId="2" borderId="7" xfId="2" applyFont="1" applyFill="1" applyBorder="1" applyAlignment="1">
      <alignment horizontal="center" vertical="center" shrinkToFit="1"/>
    </xf>
    <xf numFmtId="0" fontId="12" fillId="2" borderId="5" xfId="2" applyFont="1" applyFill="1" applyBorder="1" applyAlignment="1">
      <alignment horizontal="center" vertical="center" shrinkToFit="1"/>
    </xf>
    <xf numFmtId="0" fontId="12" fillId="2" borderId="6" xfId="2" applyFont="1" applyFill="1" applyBorder="1" applyAlignment="1">
      <alignment horizontal="center" vertical="center" shrinkToFit="1"/>
    </xf>
    <xf numFmtId="0" fontId="8" fillId="2" borderId="8" xfId="1" applyFont="1" applyFill="1" applyBorder="1" applyAlignment="1">
      <alignment horizontal="center" vertical="center" shrinkToFit="1"/>
    </xf>
    <xf numFmtId="0" fontId="8" fillId="2" borderId="31" xfId="1" applyFont="1" applyFill="1" applyBorder="1" applyAlignment="1">
      <alignment horizontal="center" vertical="center" shrinkToFit="1"/>
    </xf>
    <xf numFmtId="0" fontId="8" fillId="2" borderId="8" xfId="1" applyFont="1" applyFill="1" applyBorder="1" applyAlignment="1">
      <alignment horizontal="center" vertical="center"/>
    </xf>
    <xf numFmtId="0" fontId="8" fillId="2" borderId="31" xfId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3" fillId="0" borderId="3" xfId="1" applyNumberFormat="1" applyFont="1" applyBorder="1" applyAlignment="1">
      <alignment horizontal="center" vertical="center" wrapText="1"/>
    </xf>
    <xf numFmtId="49" fontId="3" fillId="0" borderId="12" xfId="1" applyNumberFormat="1" applyFont="1" applyBorder="1" applyAlignment="1">
      <alignment horizontal="center" vertical="center" wrapText="1"/>
    </xf>
    <xf numFmtId="49" fontId="3" fillId="0" borderId="0" xfId="1" applyNumberFormat="1" applyFont="1" applyAlignment="1">
      <alignment horizontal="center" vertical="center" wrapText="1"/>
    </xf>
    <xf numFmtId="49" fontId="3" fillId="0" borderId="13" xfId="1" applyNumberFormat="1" applyFont="1" applyBorder="1" applyAlignment="1">
      <alignment horizontal="center" vertical="center" wrapText="1"/>
    </xf>
    <xf numFmtId="49" fontId="3" fillId="0" borderId="20" xfId="1" applyNumberFormat="1" applyFont="1" applyBorder="1" applyAlignment="1">
      <alignment horizontal="center" vertical="center" wrapText="1"/>
    </xf>
    <xf numFmtId="49" fontId="3" fillId="0" borderId="21" xfId="1" applyNumberFormat="1" applyFont="1" applyBorder="1" applyAlignment="1">
      <alignment horizontal="center" vertical="center" wrapText="1"/>
    </xf>
    <xf numFmtId="49" fontId="3" fillId="0" borderId="22" xfId="1" applyNumberFormat="1" applyFont="1" applyBorder="1" applyAlignment="1">
      <alignment horizontal="center" vertical="center" wrapText="1"/>
    </xf>
    <xf numFmtId="0" fontId="8" fillId="2" borderId="25" xfId="1" applyFont="1" applyFill="1" applyBorder="1" applyAlignment="1">
      <alignment horizontal="center" vertical="center" shrinkToFit="1"/>
    </xf>
    <xf numFmtId="0" fontId="8" fillId="2" borderId="26" xfId="1" applyFont="1" applyFill="1" applyBorder="1" applyAlignment="1">
      <alignment horizontal="center" vertical="center" shrinkToFit="1"/>
    </xf>
    <xf numFmtId="0" fontId="8" fillId="2" borderId="27" xfId="1" applyFont="1" applyFill="1" applyBorder="1" applyAlignment="1">
      <alignment horizontal="center" vertical="center" shrinkToFit="1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49" fontId="7" fillId="2" borderId="8" xfId="1" applyNumberFormat="1" applyFont="1" applyFill="1" applyBorder="1" applyAlignment="1">
      <alignment horizontal="center" vertical="center" textRotation="255" wrapText="1"/>
    </xf>
    <xf numFmtId="49" fontId="7" fillId="2" borderId="17" xfId="1" applyNumberFormat="1" applyFont="1" applyFill="1" applyBorder="1" applyAlignment="1">
      <alignment horizontal="center" vertical="center" textRotation="255" wrapText="1"/>
    </xf>
    <xf numFmtId="49" fontId="7" fillId="2" borderId="23" xfId="1" applyNumberFormat="1" applyFont="1" applyFill="1" applyBorder="1" applyAlignment="1">
      <alignment horizontal="center" vertical="center" textRotation="255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31" xfId="1" applyFont="1" applyFill="1" applyBorder="1" applyAlignment="1">
      <alignment horizontal="center" vertical="center" wrapText="1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74"/>
  <sheetViews>
    <sheetView zoomScale="85" zoomScaleSheetLayoutView="100" workbookViewId="0">
      <pane ySplit="4" topLeftCell="A5" activePane="bottomLeft" state="frozen"/>
      <selection activeCell="J4" sqref="J4"/>
      <selection pane="bottomLeft" activeCell="A5" sqref="A5"/>
    </sheetView>
  </sheetViews>
  <sheetFormatPr defaultColWidth="2.875" defaultRowHeight="12"/>
  <cols>
    <col min="1" max="16384" width="2.875" style="2"/>
  </cols>
  <sheetData>
    <row r="1" spans="1:44" s="1" customFormat="1" ht="12.75" thickTop="1">
      <c r="A1" s="66" t="s">
        <v>35</v>
      </c>
      <c r="B1" s="67"/>
      <c r="C1" s="67"/>
      <c r="D1" s="67"/>
      <c r="E1" s="67"/>
      <c r="F1" s="67"/>
      <c r="G1" s="67"/>
      <c r="H1" s="67"/>
      <c r="I1" s="68"/>
      <c r="J1" s="75" t="s">
        <v>36</v>
      </c>
      <c r="K1" s="76"/>
      <c r="L1" s="76"/>
      <c r="M1" s="76"/>
      <c r="N1" s="76"/>
      <c r="O1" s="77"/>
      <c r="P1" s="78"/>
      <c r="Q1" s="78"/>
      <c r="R1" s="78"/>
      <c r="S1" s="78"/>
      <c r="T1" s="78"/>
      <c r="U1" s="78"/>
      <c r="V1" s="78"/>
      <c r="W1" s="78"/>
      <c r="X1" s="79"/>
      <c r="Y1" s="80" t="s">
        <v>37</v>
      </c>
      <c r="Z1" s="81"/>
      <c r="AA1" s="81"/>
      <c r="AB1" s="82"/>
      <c r="AC1" s="83" t="s">
        <v>38</v>
      </c>
      <c r="AD1" s="84"/>
      <c r="AE1" s="84"/>
      <c r="AF1" s="84"/>
      <c r="AG1" s="78"/>
      <c r="AH1" s="78"/>
      <c r="AI1" s="78"/>
      <c r="AJ1" s="78"/>
      <c r="AK1" s="78"/>
      <c r="AL1" s="78"/>
      <c r="AM1" s="78"/>
      <c r="AN1" s="79"/>
      <c r="AO1" s="85" t="s">
        <v>39</v>
      </c>
      <c r="AP1" s="89" t="s">
        <v>40</v>
      </c>
      <c r="AQ1" s="90"/>
      <c r="AR1" s="91"/>
    </row>
    <row r="2" spans="1:44" s="1" customFormat="1">
      <c r="A2" s="69"/>
      <c r="B2" s="70"/>
      <c r="C2" s="70"/>
      <c r="D2" s="70"/>
      <c r="E2" s="70"/>
      <c r="F2" s="70"/>
      <c r="G2" s="70"/>
      <c r="H2" s="70"/>
      <c r="I2" s="71"/>
      <c r="J2" s="75" t="s">
        <v>41</v>
      </c>
      <c r="K2" s="76"/>
      <c r="L2" s="76"/>
      <c r="M2" s="76"/>
      <c r="N2" s="76"/>
      <c r="O2" s="98" t="s">
        <v>42</v>
      </c>
      <c r="P2" s="78"/>
      <c r="Q2" s="78"/>
      <c r="R2" s="78"/>
      <c r="S2" s="78"/>
      <c r="T2" s="78"/>
      <c r="U2" s="78"/>
      <c r="V2" s="78"/>
      <c r="W2" s="78"/>
      <c r="X2" s="79"/>
      <c r="Y2" s="80" t="s">
        <v>43</v>
      </c>
      <c r="Z2" s="81"/>
      <c r="AA2" s="81"/>
      <c r="AB2" s="82"/>
      <c r="AC2" s="99" t="s">
        <v>44</v>
      </c>
      <c r="AD2" s="100"/>
      <c r="AE2" s="100"/>
      <c r="AF2" s="101"/>
      <c r="AG2" s="83"/>
      <c r="AH2" s="84"/>
      <c r="AI2" s="84"/>
      <c r="AJ2" s="84"/>
      <c r="AK2" s="84"/>
      <c r="AL2" s="84"/>
      <c r="AM2" s="84"/>
      <c r="AN2" s="88"/>
      <c r="AO2" s="86"/>
      <c r="AP2" s="92"/>
      <c r="AQ2" s="93"/>
      <c r="AR2" s="94"/>
    </row>
    <row r="3" spans="1:44" s="1" customFormat="1" ht="12.75" thickBot="1">
      <c r="A3" s="72"/>
      <c r="B3" s="73"/>
      <c r="C3" s="73"/>
      <c r="D3" s="73"/>
      <c r="E3" s="73"/>
      <c r="F3" s="73"/>
      <c r="G3" s="73"/>
      <c r="H3" s="73"/>
      <c r="I3" s="74"/>
      <c r="J3" s="75" t="s">
        <v>45</v>
      </c>
      <c r="K3" s="76"/>
      <c r="L3" s="76"/>
      <c r="M3" s="76"/>
      <c r="N3" s="76"/>
      <c r="O3" s="98" t="s">
        <v>46</v>
      </c>
      <c r="P3" s="78"/>
      <c r="Q3" s="78"/>
      <c r="R3" s="78"/>
      <c r="S3" s="78"/>
      <c r="T3" s="78"/>
      <c r="U3" s="78"/>
      <c r="V3" s="78"/>
      <c r="W3" s="78"/>
      <c r="X3" s="79"/>
      <c r="Y3" s="80" t="s">
        <v>47</v>
      </c>
      <c r="Z3" s="81"/>
      <c r="AA3" s="81"/>
      <c r="AB3" s="82"/>
      <c r="AC3" s="83"/>
      <c r="AD3" s="84"/>
      <c r="AE3" s="84"/>
      <c r="AF3" s="84"/>
      <c r="AG3" s="83"/>
      <c r="AH3" s="84"/>
      <c r="AI3" s="84"/>
      <c r="AJ3" s="84"/>
      <c r="AK3" s="84"/>
      <c r="AL3" s="84"/>
      <c r="AM3" s="84"/>
      <c r="AN3" s="88"/>
      <c r="AO3" s="87"/>
      <c r="AP3" s="95"/>
      <c r="AQ3" s="96"/>
      <c r="AR3" s="97"/>
    </row>
    <row r="4" spans="1:44" ht="7.5" customHeight="1" thickTop="1"/>
    <row r="5" spans="1:44" ht="17.25">
      <c r="A5" s="6" t="s">
        <v>53</v>
      </c>
    </row>
    <row r="6" spans="1:44" ht="12" customHeight="1"/>
    <row r="7" spans="1:44">
      <c r="A7" s="59" t="s">
        <v>54</v>
      </c>
      <c r="B7" s="60"/>
      <c r="C7" s="61"/>
      <c r="D7" s="62" t="s">
        <v>55</v>
      </c>
      <c r="E7" s="63"/>
      <c r="F7" s="63"/>
      <c r="G7" s="64"/>
      <c r="H7" s="62" t="s">
        <v>56</v>
      </c>
      <c r="I7" s="63"/>
      <c r="J7" s="63"/>
      <c r="K7" s="63"/>
      <c r="L7" s="63"/>
      <c r="M7" s="63"/>
      <c r="N7" s="64"/>
      <c r="O7" s="7" t="s">
        <v>57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9"/>
      <c r="AL7" s="62" t="s">
        <v>58</v>
      </c>
      <c r="AM7" s="63"/>
      <c r="AN7" s="63"/>
      <c r="AO7" s="63"/>
      <c r="AP7" s="63"/>
      <c r="AQ7" s="63"/>
      <c r="AR7" s="64"/>
    </row>
    <row r="8" spans="1:44">
      <c r="A8" s="52" t="s">
        <v>40</v>
      </c>
      <c r="B8" s="53"/>
      <c r="C8" s="54"/>
      <c r="D8" s="65">
        <v>44683</v>
      </c>
      <c r="E8" s="56"/>
      <c r="F8" s="56"/>
      <c r="G8" s="57"/>
      <c r="H8" s="55"/>
      <c r="I8" s="56"/>
      <c r="J8" s="56"/>
      <c r="K8" s="56"/>
      <c r="L8" s="56"/>
      <c r="M8" s="56"/>
      <c r="N8" s="57"/>
      <c r="O8" s="55" t="s">
        <v>60</v>
      </c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7"/>
      <c r="AL8" s="55"/>
      <c r="AM8" s="56"/>
      <c r="AN8" s="56"/>
      <c r="AO8" s="56"/>
      <c r="AP8" s="56"/>
      <c r="AQ8" s="56"/>
      <c r="AR8" s="57"/>
    </row>
    <row r="9" spans="1:44">
      <c r="A9" s="52"/>
      <c r="B9" s="53"/>
      <c r="C9" s="54"/>
      <c r="D9" s="55"/>
      <c r="E9" s="56"/>
      <c r="F9" s="56"/>
      <c r="G9" s="57"/>
      <c r="H9" s="55"/>
      <c r="I9" s="56"/>
      <c r="J9" s="56"/>
      <c r="K9" s="56"/>
      <c r="L9" s="56"/>
      <c r="M9" s="56"/>
      <c r="N9" s="57"/>
      <c r="O9" s="58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7"/>
      <c r="AL9" s="55"/>
      <c r="AM9" s="56"/>
      <c r="AN9" s="56"/>
      <c r="AO9" s="56"/>
      <c r="AP9" s="56"/>
      <c r="AQ9" s="56"/>
      <c r="AR9" s="57"/>
    </row>
    <row r="10" spans="1:44">
      <c r="A10" s="52"/>
      <c r="B10" s="53"/>
      <c r="C10" s="54"/>
      <c r="D10" s="55"/>
      <c r="E10" s="56"/>
      <c r="F10" s="56"/>
      <c r="G10" s="57"/>
      <c r="H10" s="55"/>
      <c r="I10" s="56"/>
      <c r="J10" s="56"/>
      <c r="K10" s="56"/>
      <c r="L10" s="56"/>
      <c r="M10" s="56"/>
      <c r="N10" s="57"/>
      <c r="O10" s="58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7"/>
      <c r="AL10" s="55"/>
      <c r="AM10" s="56"/>
      <c r="AN10" s="56"/>
      <c r="AO10" s="56"/>
      <c r="AP10" s="56"/>
      <c r="AQ10" s="56"/>
      <c r="AR10" s="57"/>
    </row>
    <row r="11" spans="1:44">
      <c r="A11" s="52"/>
      <c r="B11" s="53"/>
      <c r="C11" s="54"/>
      <c r="D11" s="55"/>
      <c r="E11" s="56"/>
      <c r="F11" s="56"/>
      <c r="G11" s="57"/>
      <c r="H11" s="55"/>
      <c r="I11" s="56"/>
      <c r="J11" s="56"/>
      <c r="K11" s="56"/>
      <c r="L11" s="56"/>
      <c r="M11" s="56"/>
      <c r="N11" s="57"/>
      <c r="O11" s="55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7"/>
      <c r="AL11" s="55"/>
      <c r="AM11" s="56"/>
      <c r="AN11" s="56"/>
      <c r="AO11" s="56"/>
      <c r="AP11" s="56"/>
      <c r="AQ11" s="56"/>
      <c r="AR11" s="57"/>
    </row>
    <row r="12" spans="1:44">
      <c r="A12" s="52"/>
      <c r="B12" s="53"/>
      <c r="C12" s="54"/>
      <c r="D12" s="55"/>
      <c r="E12" s="56"/>
      <c r="F12" s="56"/>
      <c r="G12" s="57"/>
      <c r="H12" s="55"/>
      <c r="I12" s="56"/>
      <c r="J12" s="56"/>
      <c r="K12" s="56"/>
      <c r="L12" s="56"/>
      <c r="M12" s="56"/>
      <c r="N12" s="57"/>
      <c r="O12" s="55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7"/>
      <c r="AL12" s="55"/>
      <c r="AM12" s="56"/>
      <c r="AN12" s="56"/>
      <c r="AO12" s="56"/>
      <c r="AP12" s="56"/>
      <c r="AQ12" s="56"/>
      <c r="AR12" s="57"/>
    </row>
    <row r="13" spans="1:44">
      <c r="A13" s="52"/>
      <c r="B13" s="53"/>
      <c r="C13" s="54"/>
      <c r="D13" s="55"/>
      <c r="E13" s="56"/>
      <c r="F13" s="56"/>
      <c r="G13" s="57"/>
      <c r="H13" s="55"/>
      <c r="I13" s="56"/>
      <c r="J13" s="56"/>
      <c r="K13" s="56"/>
      <c r="L13" s="56"/>
      <c r="M13" s="56"/>
      <c r="N13" s="57"/>
      <c r="O13" s="55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7"/>
      <c r="AL13" s="55"/>
      <c r="AM13" s="56"/>
      <c r="AN13" s="56"/>
      <c r="AO13" s="56"/>
      <c r="AP13" s="56"/>
      <c r="AQ13" s="56"/>
      <c r="AR13" s="57"/>
    </row>
    <row r="14" spans="1:44">
      <c r="A14" s="52"/>
      <c r="B14" s="53"/>
      <c r="C14" s="54"/>
      <c r="D14" s="55"/>
      <c r="E14" s="56"/>
      <c r="F14" s="56"/>
      <c r="G14" s="57"/>
      <c r="H14" s="55"/>
      <c r="I14" s="56"/>
      <c r="J14" s="56"/>
      <c r="K14" s="56"/>
      <c r="L14" s="56"/>
      <c r="M14" s="56"/>
      <c r="N14" s="57"/>
      <c r="O14" s="55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7"/>
      <c r="AL14" s="55"/>
      <c r="AM14" s="56"/>
      <c r="AN14" s="56"/>
      <c r="AO14" s="56"/>
      <c r="AP14" s="56"/>
      <c r="AQ14" s="56"/>
      <c r="AR14" s="57"/>
    </row>
    <row r="15" spans="1:44">
      <c r="A15" s="52"/>
      <c r="B15" s="53"/>
      <c r="C15" s="54"/>
      <c r="D15" s="55"/>
      <c r="E15" s="56"/>
      <c r="F15" s="56"/>
      <c r="G15" s="57"/>
      <c r="H15" s="55"/>
      <c r="I15" s="56"/>
      <c r="J15" s="56"/>
      <c r="K15" s="56"/>
      <c r="L15" s="56"/>
      <c r="M15" s="56"/>
      <c r="N15" s="57"/>
      <c r="O15" s="55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7"/>
      <c r="AL15" s="55"/>
      <c r="AM15" s="56"/>
      <c r="AN15" s="56"/>
      <c r="AO15" s="56"/>
      <c r="AP15" s="56"/>
      <c r="AQ15" s="56"/>
      <c r="AR15" s="57"/>
    </row>
    <row r="16" spans="1:44">
      <c r="A16" s="52"/>
      <c r="B16" s="53"/>
      <c r="C16" s="54"/>
      <c r="D16" s="55"/>
      <c r="E16" s="56"/>
      <c r="F16" s="56"/>
      <c r="G16" s="57"/>
      <c r="H16" s="55"/>
      <c r="I16" s="56"/>
      <c r="J16" s="56"/>
      <c r="K16" s="56"/>
      <c r="L16" s="56"/>
      <c r="M16" s="56"/>
      <c r="N16" s="57"/>
      <c r="O16" s="55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7"/>
      <c r="AL16" s="55"/>
      <c r="AM16" s="56"/>
      <c r="AN16" s="56"/>
      <c r="AO16" s="56"/>
      <c r="AP16" s="56"/>
      <c r="AQ16" s="56"/>
      <c r="AR16" s="57"/>
    </row>
    <row r="17" spans="1:44">
      <c r="A17" s="52"/>
      <c r="B17" s="53"/>
      <c r="C17" s="54"/>
      <c r="D17" s="55"/>
      <c r="E17" s="56"/>
      <c r="F17" s="56"/>
      <c r="G17" s="57"/>
      <c r="H17" s="55"/>
      <c r="I17" s="56"/>
      <c r="J17" s="56"/>
      <c r="K17" s="56"/>
      <c r="L17" s="56"/>
      <c r="M17" s="56"/>
      <c r="N17" s="57"/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7"/>
      <c r="AL17" s="55"/>
      <c r="AM17" s="56"/>
      <c r="AN17" s="56"/>
      <c r="AO17" s="56"/>
      <c r="AP17" s="56"/>
      <c r="AQ17" s="56"/>
      <c r="AR17" s="57"/>
    </row>
    <row r="18" spans="1:44">
      <c r="A18" s="52"/>
      <c r="B18" s="53"/>
      <c r="C18" s="54"/>
      <c r="D18" s="55"/>
      <c r="E18" s="56"/>
      <c r="F18" s="56"/>
      <c r="G18" s="57"/>
      <c r="H18" s="55"/>
      <c r="I18" s="56"/>
      <c r="J18" s="56"/>
      <c r="K18" s="56"/>
      <c r="L18" s="56"/>
      <c r="M18" s="56"/>
      <c r="N18" s="57"/>
      <c r="O18" s="55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7"/>
      <c r="AL18" s="55"/>
      <c r="AM18" s="56"/>
      <c r="AN18" s="56"/>
      <c r="AO18" s="56"/>
      <c r="AP18" s="56"/>
      <c r="AQ18" s="56"/>
      <c r="AR18" s="57"/>
    </row>
    <row r="19" spans="1:44">
      <c r="A19" s="52"/>
      <c r="B19" s="53"/>
      <c r="C19" s="54"/>
      <c r="D19" s="55"/>
      <c r="E19" s="56"/>
      <c r="F19" s="56"/>
      <c r="G19" s="57"/>
      <c r="H19" s="55"/>
      <c r="I19" s="56"/>
      <c r="J19" s="56"/>
      <c r="K19" s="56"/>
      <c r="L19" s="56"/>
      <c r="M19" s="56"/>
      <c r="N19" s="57"/>
      <c r="O19" s="55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7"/>
      <c r="AL19" s="55"/>
      <c r="AM19" s="56"/>
      <c r="AN19" s="56"/>
      <c r="AO19" s="56"/>
      <c r="AP19" s="56"/>
      <c r="AQ19" s="56"/>
      <c r="AR19" s="57"/>
    </row>
    <row r="20" spans="1:44">
      <c r="A20" s="52"/>
      <c r="B20" s="53"/>
      <c r="C20" s="54"/>
      <c r="D20" s="55"/>
      <c r="E20" s="56"/>
      <c r="F20" s="56"/>
      <c r="G20" s="57"/>
      <c r="H20" s="55"/>
      <c r="I20" s="56"/>
      <c r="J20" s="56"/>
      <c r="K20" s="56"/>
      <c r="L20" s="56"/>
      <c r="M20" s="56"/>
      <c r="N20" s="57"/>
      <c r="O20" s="55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7"/>
      <c r="AL20" s="55"/>
      <c r="AM20" s="56"/>
      <c r="AN20" s="56"/>
      <c r="AO20" s="56"/>
      <c r="AP20" s="56"/>
      <c r="AQ20" s="56"/>
      <c r="AR20" s="57"/>
    </row>
    <row r="21" spans="1:44">
      <c r="A21" s="52"/>
      <c r="B21" s="53"/>
      <c r="C21" s="54"/>
      <c r="D21" s="55"/>
      <c r="E21" s="56"/>
      <c r="F21" s="56"/>
      <c r="G21" s="57"/>
      <c r="H21" s="55"/>
      <c r="I21" s="56"/>
      <c r="J21" s="56"/>
      <c r="K21" s="56"/>
      <c r="L21" s="56"/>
      <c r="M21" s="56"/>
      <c r="N21" s="57"/>
      <c r="O21" s="55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7"/>
      <c r="AL21" s="55"/>
      <c r="AM21" s="56"/>
      <c r="AN21" s="56"/>
      <c r="AO21" s="56"/>
      <c r="AP21" s="56"/>
      <c r="AQ21" s="56"/>
      <c r="AR21" s="57"/>
    </row>
    <row r="22" spans="1:44">
      <c r="A22" s="52"/>
      <c r="B22" s="53"/>
      <c r="C22" s="54"/>
      <c r="D22" s="55"/>
      <c r="E22" s="56"/>
      <c r="F22" s="56"/>
      <c r="G22" s="57"/>
      <c r="H22" s="55"/>
      <c r="I22" s="56"/>
      <c r="J22" s="56"/>
      <c r="K22" s="56"/>
      <c r="L22" s="56"/>
      <c r="M22" s="56"/>
      <c r="N22" s="57"/>
      <c r="O22" s="55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7"/>
      <c r="AL22" s="55"/>
      <c r="AM22" s="56"/>
      <c r="AN22" s="56"/>
      <c r="AO22" s="56"/>
      <c r="AP22" s="56"/>
      <c r="AQ22" s="56"/>
      <c r="AR22" s="57"/>
    </row>
    <row r="23" spans="1:44">
      <c r="A23" s="52"/>
      <c r="B23" s="53"/>
      <c r="C23" s="54"/>
      <c r="D23" s="55"/>
      <c r="E23" s="56"/>
      <c r="F23" s="56"/>
      <c r="G23" s="57"/>
      <c r="H23" s="55"/>
      <c r="I23" s="56"/>
      <c r="J23" s="56"/>
      <c r="K23" s="56"/>
      <c r="L23" s="56"/>
      <c r="M23" s="56"/>
      <c r="N23" s="57"/>
      <c r="O23" s="55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7"/>
      <c r="AL23" s="55"/>
      <c r="AM23" s="56"/>
      <c r="AN23" s="56"/>
      <c r="AO23" s="56"/>
      <c r="AP23" s="56"/>
      <c r="AQ23" s="56"/>
      <c r="AR23" s="57"/>
    </row>
    <row r="24" spans="1:44">
      <c r="A24" s="52"/>
      <c r="B24" s="53"/>
      <c r="C24" s="54"/>
      <c r="D24" s="55"/>
      <c r="E24" s="56"/>
      <c r="F24" s="56"/>
      <c r="G24" s="57"/>
      <c r="H24" s="55"/>
      <c r="I24" s="56"/>
      <c r="J24" s="56"/>
      <c r="K24" s="56"/>
      <c r="L24" s="56"/>
      <c r="M24" s="56"/>
      <c r="N24" s="57"/>
      <c r="O24" s="55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7"/>
      <c r="AL24" s="55"/>
      <c r="AM24" s="56"/>
      <c r="AN24" s="56"/>
      <c r="AO24" s="56"/>
      <c r="AP24" s="56"/>
      <c r="AQ24" s="56"/>
      <c r="AR24" s="57"/>
    </row>
    <row r="25" spans="1:44">
      <c r="A25" s="52"/>
      <c r="B25" s="53"/>
      <c r="C25" s="54"/>
      <c r="D25" s="55"/>
      <c r="E25" s="56"/>
      <c r="F25" s="56"/>
      <c r="G25" s="57"/>
      <c r="H25" s="55"/>
      <c r="I25" s="56"/>
      <c r="J25" s="56"/>
      <c r="K25" s="56"/>
      <c r="L25" s="56"/>
      <c r="M25" s="56"/>
      <c r="N25" s="57"/>
      <c r="O25" s="55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7"/>
      <c r="AL25" s="55"/>
      <c r="AM25" s="56"/>
      <c r="AN25" s="56"/>
      <c r="AO25" s="56"/>
      <c r="AP25" s="56"/>
      <c r="AQ25" s="56"/>
      <c r="AR25" s="57"/>
    </row>
    <row r="26" spans="1:44">
      <c r="A26" s="52"/>
      <c r="B26" s="53"/>
      <c r="C26" s="54"/>
      <c r="D26" s="55"/>
      <c r="E26" s="56"/>
      <c r="F26" s="56"/>
      <c r="G26" s="57"/>
      <c r="H26" s="55"/>
      <c r="I26" s="56"/>
      <c r="J26" s="56"/>
      <c r="K26" s="56"/>
      <c r="L26" s="56"/>
      <c r="M26" s="56"/>
      <c r="N26" s="57"/>
      <c r="O26" s="55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7"/>
      <c r="AL26" s="55"/>
      <c r="AM26" s="56"/>
      <c r="AN26" s="56"/>
      <c r="AO26" s="56"/>
      <c r="AP26" s="56"/>
      <c r="AQ26" s="56"/>
      <c r="AR26" s="57"/>
    </row>
    <row r="27" spans="1:44">
      <c r="A27" s="52"/>
      <c r="B27" s="53"/>
      <c r="C27" s="54"/>
      <c r="D27" s="55"/>
      <c r="E27" s="56"/>
      <c r="F27" s="56"/>
      <c r="G27" s="57"/>
      <c r="H27" s="55"/>
      <c r="I27" s="56"/>
      <c r="J27" s="56"/>
      <c r="K27" s="56"/>
      <c r="L27" s="56"/>
      <c r="M27" s="56"/>
      <c r="N27" s="57"/>
      <c r="O27" s="55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7"/>
      <c r="AL27" s="55"/>
      <c r="AM27" s="56"/>
      <c r="AN27" s="56"/>
      <c r="AO27" s="56"/>
      <c r="AP27" s="56"/>
      <c r="AQ27" s="56"/>
      <c r="AR27" s="57"/>
    </row>
    <row r="28" spans="1:44">
      <c r="A28" s="52"/>
      <c r="B28" s="53"/>
      <c r="C28" s="54"/>
      <c r="D28" s="55"/>
      <c r="E28" s="56"/>
      <c r="F28" s="56"/>
      <c r="G28" s="57"/>
      <c r="H28" s="55"/>
      <c r="I28" s="56"/>
      <c r="J28" s="56"/>
      <c r="K28" s="56"/>
      <c r="L28" s="56"/>
      <c r="M28" s="56"/>
      <c r="N28" s="57"/>
      <c r="O28" s="55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7"/>
      <c r="AL28" s="55"/>
      <c r="AM28" s="56"/>
      <c r="AN28" s="56"/>
      <c r="AO28" s="56"/>
      <c r="AP28" s="56"/>
      <c r="AQ28" s="56"/>
      <c r="AR28" s="57"/>
    </row>
    <row r="29" spans="1:44">
      <c r="A29" s="52"/>
      <c r="B29" s="53"/>
      <c r="C29" s="54"/>
      <c r="D29" s="55"/>
      <c r="E29" s="56"/>
      <c r="F29" s="56"/>
      <c r="G29" s="57"/>
      <c r="H29" s="55"/>
      <c r="I29" s="56"/>
      <c r="J29" s="56"/>
      <c r="K29" s="56"/>
      <c r="L29" s="56"/>
      <c r="M29" s="56"/>
      <c r="N29" s="57"/>
      <c r="O29" s="55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7"/>
      <c r="AL29" s="55"/>
      <c r="AM29" s="56"/>
      <c r="AN29" s="56"/>
      <c r="AO29" s="56"/>
      <c r="AP29" s="56"/>
      <c r="AQ29" s="56"/>
      <c r="AR29" s="57"/>
    </row>
    <row r="30" spans="1:44">
      <c r="A30" s="52"/>
      <c r="B30" s="53"/>
      <c r="C30" s="54"/>
      <c r="D30" s="55"/>
      <c r="E30" s="56"/>
      <c r="F30" s="56"/>
      <c r="G30" s="57"/>
      <c r="H30" s="55"/>
      <c r="I30" s="56"/>
      <c r="J30" s="56"/>
      <c r="K30" s="56"/>
      <c r="L30" s="56"/>
      <c r="M30" s="56"/>
      <c r="N30" s="57"/>
      <c r="O30" s="55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7"/>
      <c r="AL30" s="55"/>
      <c r="AM30" s="56"/>
      <c r="AN30" s="56"/>
      <c r="AO30" s="56"/>
      <c r="AP30" s="56"/>
      <c r="AQ30" s="56"/>
      <c r="AR30" s="57"/>
    </row>
    <row r="31" spans="1:44">
      <c r="A31" s="52"/>
      <c r="B31" s="53"/>
      <c r="C31" s="54"/>
      <c r="D31" s="55"/>
      <c r="E31" s="56"/>
      <c r="F31" s="56"/>
      <c r="G31" s="57"/>
      <c r="H31" s="55"/>
      <c r="I31" s="56"/>
      <c r="J31" s="56"/>
      <c r="K31" s="56"/>
      <c r="L31" s="56"/>
      <c r="M31" s="56"/>
      <c r="N31" s="57"/>
      <c r="O31" s="55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7"/>
      <c r="AL31" s="55"/>
      <c r="AM31" s="56"/>
      <c r="AN31" s="56"/>
      <c r="AO31" s="56"/>
      <c r="AP31" s="56"/>
      <c r="AQ31" s="56"/>
      <c r="AR31" s="57"/>
    </row>
    <row r="32" spans="1:44">
      <c r="A32" s="52"/>
      <c r="B32" s="53"/>
      <c r="C32" s="54"/>
      <c r="D32" s="55"/>
      <c r="E32" s="56"/>
      <c r="F32" s="56"/>
      <c r="G32" s="57"/>
      <c r="H32" s="55"/>
      <c r="I32" s="56"/>
      <c r="J32" s="56"/>
      <c r="K32" s="56"/>
      <c r="L32" s="56"/>
      <c r="M32" s="56"/>
      <c r="N32" s="57"/>
      <c r="O32" s="55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7"/>
      <c r="AL32" s="55"/>
      <c r="AM32" s="56"/>
      <c r="AN32" s="56"/>
      <c r="AO32" s="56"/>
      <c r="AP32" s="56"/>
      <c r="AQ32" s="56"/>
      <c r="AR32" s="57"/>
    </row>
    <row r="33" spans="1:44">
      <c r="A33" s="52"/>
      <c r="B33" s="53"/>
      <c r="C33" s="54"/>
      <c r="D33" s="55"/>
      <c r="E33" s="56"/>
      <c r="F33" s="56"/>
      <c r="G33" s="57"/>
      <c r="H33" s="55"/>
      <c r="I33" s="56"/>
      <c r="J33" s="56"/>
      <c r="K33" s="56"/>
      <c r="L33" s="56"/>
      <c r="M33" s="56"/>
      <c r="N33" s="57"/>
      <c r="O33" s="55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7"/>
      <c r="AL33" s="55"/>
      <c r="AM33" s="56"/>
      <c r="AN33" s="56"/>
      <c r="AO33" s="56"/>
      <c r="AP33" s="56"/>
      <c r="AQ33" s="56"/>
      <c r="AR33" s="57"/>
    </row>
    <row r="34" spans="1:44">
      <c r="A34" s="52"/>
      <c r="B34" s="53"/>
      <c r="C34" s="54"/>
      <c r="D34" s="55"/>
      <c r="E34" s="56"/>
      <c r="F34" s="56"/>
      <c r="G34" s="57"/>
      <c r="H34" s="55"/>
      <c r="I34" s="56"/>
      <c r="J34" s="56"/>
      <c r="K34" s="56"/>
      <c r="L34" s="56"/>
      <c r="M34" s="56"/>
      <c r="N34" s="57"/>
      <c r="O34" s="55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7"/>
      <c r="AL34" s="55"/>
      <c r="AM34" s="56"/>
      <c r="AN34" s="56"/>
      <c r="AO34" s="56"/>
      <c r="AP34" s="56"/>
      <c r="AQ34" s="56"/>
      <c r="AR34" s="57"/>
    </row>
    <row r="35" spans="1:44">
      <c r="A35" s="52"/>
      <c r="B35" s="53"/>
      <c r="C35" s="54"/>
      <c r="D35" s="55"/>
      <c r="E35" s="56"/>
      <c r="F35" s="56"/>
      <c r="G35" s="57"/>
      <c r="H35" s="55"/>
      <c r="I35" s="56"/>
      <c r="J35" s="56"/>
      <c r="K35" s="56"/>
      <c r="L35" s="56"/>
      <c r="M35" s="56"/>
      <c r="N35" s="57"/>
      <c r="O35" s="55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7"/>
      <c r="AL35" s="55"/>
      <c r="AM35" s="56"/>
      <c r="AN35" s="56"/>
      <c r="AO35" s="56"/>
      <c r="AP35" s="56"/>
      <c r="AQ35" s="56"/>
      <c r="AR35" s="57"/>
    </row>
    <row r="36" spans="1:44" ht="11.25" customHeight="1">
      <c r="A36" s="52"/>
      <c r="B36" s="53"/>
      <c r="C36" s="54"/>
      <c r="D36" s="55"/>
      <c r="E36" s="56"/>
      <c r="F36" s="56"/>
      <c r="G36" s="57"/>
      <c r="H36" s="55"/>
      <c r="I36" s="56"/>
      <c r="J36" s="56"/>
      <c r="K36" s="56"/>
      <c r="L36" s="56"/>
      <c r="M36" s="56"/>
      <c r="N36" s="57"/>
      <c r="O36" s="55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7"/>
      <c r="AL36" s="55"/>
      <c r="AM36" s="56"/>
      <c r="AN36" s="56"/>
      <c r="AO36" s="56"/>
      <c r="AP36" s="56"/>
      <c r="AQ36" s="56"/>
      <c r="AR36" s="57"/>
    </row>
    <row r="37" spans="1:44">
      <c r="A37" s="52"/>
      <c r="B37" s="53"/>
      <c r="C37" s="54"/>
      <c r="D37" s="55"/>
      <c r="E37" s="56"/>
      <c r="F37" s="56"/>
      <c r="G37" s="57"/>
      <c r="H37" s="55"/>
      <c r="I37" s="56"/>
      <c r="J37" s="56"/>
      <c r="K37" s="56"/>
      <c r="L37" s="56"/>
      <c r="M37" s="56"/>
      <c r="N37" s="57"/>
      <c r="O37" s="55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7"/>
      <c r="AL37" s="55"/>
      <c r="AM37" s="56"/>
      <c r="AN37" s="56"/>
      <c r="AO37" s="56"/>
      <c r="AP37" s="56"/>
      <c r="AQ37" s="56"/>
      <c r="AR37" s="57"/>
    </row>
    <row r="38" spans="1:44"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N38" s="4"/>
      <c r="AO38" s="4"/>
      <c r="AP38" s="4"/>
      <c r="AQ38" s="4"/>
      <c r="AR38" s="4"/>
    </row>
    <row r="39" spans="1:44"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N39" s="4"/>
      <c r="AO39" s="4"/>
      <c r="AP39" s="4"/>
      <c r="AQ39" s="4"/>
      <c r="AR39" s="4"/>
    </row>
    <row r="40" spans="1:44"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N40" s="4"/>
      <c r="AO40" s="4"/>
      <c r="AP40" s="4"/>
      <c r="AQ40" s="4"/>
      <c r="AR40" s="4"/>
    </row>
    <row r="41" spans="1:44"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N41" s="4"/>
      <c r="AO41" s="4"/>
      <c r="AP41" s="4"/>
      <c r="AQ41" s="4"/>
      <c r="AR41" s="4"/>
    </row>
    <row r="42" spans="1:44"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N42" s="4"/>
      <c r="AO42" s="4"/>
      <c r="AP42" s="4"/>
      <c r="AQ42" s="4"/>
      <c r="AR42" s="4"/>
    </row>
    <row r="43" spans="1:44"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33:44"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33:44"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33:44"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33:44"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33:44"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33:44"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33:44"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33:44"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33:44"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33:44"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33:44"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33:44" ht="12" customHeight="1"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33:44"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33:44"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33:44"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33:44"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33:44"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33:44"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33:44"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33:44"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33:44"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33:44"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33:44" ht="11.25" customHeight="1"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33:44"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33:44"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33:44"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</sheetData>
  <mergeCells count="171">
    <mergeCell ref="A1:I3"/>
    <mergeCell ref="J1:N1"/>
    <mergeCell ref="O1:X1"/>
    <mergeCell ref="Y1:AB1"/>
    <mergeCell ref="AC1:AN1"/>
    <mergeCell ref="AO1:AO3"/>
    <mergeCell ref="AG3:AN3"/>
    <mergeCell ref="AP1:AR3"/>
    <mergeCell ref="J2:N2"/>
    <mergeCell ref="O2:X2"/>
    <mergeCell ref="Y2:AB2"/>
    <mergeCell ref="AC2:AF2"/>
    <mergeCell ref="AG2:AN2"/>
    <mergeCell ref="J3:N3"/>
    <mergeCell ref="O3:X3"/>
    <mergeCell ref="Y3:AB3"/>
    <mergeCell ref="AC3:AF3"/>
    <mergeCell ref="A7:C7"/>
    <mergeCell ref="D7:G7"/>
    <mergeCell ref="H7:N7"/>
    <mergeCell ref="AL7:AR7"/>
    <mergeCell ref="A8:C8"/>
    <mergeCell ref="D8:G8"/>
    <mergeCell ref="H8:N8"/>
    <mergeCell ref="O8:AK8"/>
    <mergeCell ref="AL8:AR8"/>
    <mergeCell ref="A9:C9"/>
    <mergeCell ref="D9:G9"/>
    <mergeCell ref="H9:N9"/>
    <mergeCell ref="O9:AK9"/>
    <mergeCell ref="AL9:AR9"/>
    <mergeCell ref="A10:C10"/>
    <mergeCell ref="D10:G10"/>
    <mergeCell ref="H10:N10"/>
    <mergeCell ref="O10:AK10"/>
    <mergeCell ref="AL10:AR10"/>
    <mergeCell ref="A11:C11"/>
    <mergeCell ref="D11:G11"/>
    <mergeCell ref="H11:N11"/>
    <mergeCell ref="O11:AK11"/>
    <mergeCell ref="AL11:AR11"/>
    <mergeCell ref="A12:C12"/>
    <mergeCell ref="D12:G12"/>
    <mergeCell ref="H12:N12"/>
    <mergeCell ref="O12:AK12"/>
    <mergeCell ref="AL12:AR12"/>
    <mergeCell ref="A13:C13"/>
    <mergeCell ref="D13:G13"/>
    <mergeCell ref="H13:N13"/>
    <mergeCell ref="O13:AK13"/>
    <mergeCell ref="AL13:AR13"/>
    <mergeCell ref="A14:C14"/>
    <mergeCell ref="D14:G14"/>
    <mergeCell ref="H14:N14"/>
    <mergeCell ref="O14:AK14"/>
    <mergeCell ref="AL14:AR14"/>
    <mergeCell ref="A15:C15"/>
    <mergeCell ref="D15:G15"/>
    <mergeCell ref="H15:N15"/>
    <mergeCell ref="O15:AK15"/>
    <mergeCell ref="AL15:AR15"/>
    <mergeCell ref="A16:C16"/>
    <mergeCell ref="D16:G16"/>
    <mergeCell ref="H16:N16"/>
    <mergeCell ref="O16:AK16"/>
    <mergeCell ref="AL16:AR16"/>
    <mergeCell ref="A17:C17"/>
    <mergeCell ref="D17:G17"/>
    <mergeCell ref="H17:N17"/>
    <mergeCell ref="O17:AK17"/>
    <mergeCell ref="AL17:AR17"/>
    <mergeCell ref="A18:C18"/>
    <mergeCell ref="D18:G18"/>
    <mergeCell ref="H18:N18"/>
    <mergeCell ref="O18:AK18"/>
    <mergeCell ref="AL18:AR18"/>
    <mergeCell ref="A19:C19"/>
    <mergeCell ref="D19:G19"/>
    <mergeCell ref="H19:N19"/>
    <mergeCell ref="O19:AK19"/>
    <mergeCell ref="AL19:AR19"/>
    <mergeCell ref="A20:C20"/>
    <mergeCell ref="D20:G20"/>
    <mergeCell ref="H20:N20"/>
    <mergeCell ref="O20:AK20"/>
    <mergeCell ref="AL20:AR20"/>
    <mergeCell ref="A21:C21"/>
    <mergeCell ref="D21:G21"/>
    <mergeCell ref="H21:N21"/>
    <mergeCell ref="O21:AK21"/>
    <mergeCell ref="AL21:AR21"/>
    <mergeCell ref="A22:C22"/>
    <mergeCell ref="D22:G22"/>
    <mergeCell ref="H22:N22"/>
    <mergeCell ref="O22:AK22"/>
    <mergeCell ref="AL22:AR22"/>
    <mergeCell ref="A23:C23"/>
    <mergeCell ref="D23:G23"/>
    <mergeCell ref="H23:N23"/>
    <mergeCell ref="O23:AK23"/>
    <mergeCell ref="AL23:AR23"/>
    <mergeCell ref="A24:C24"/>
    <mergeCell ref="D24:G24"/>
    <mergeCell ref="H24:N24"/>
    <mergeCell ref="O24:AK24"/>
    <mergeCell ref="AL24:AR24"/>
    <mergeCell ref="A25:C25"/>
    <mergeCell ref="D25:G25"/>
    <mergeCell ref="H25:N25"/>
    <mergeCell ref="O25:AK25"/>
    <mergeCell ref="AL25:AR25"/>
    <mergeCell ref="A26:C26"/>
    <mergeCell ref="D26:G26"/>
    <mergeCell ref="H26:N26"/>
    <mergeCell ref="O26:AK26"/>
    <mergeCell ref="AL26:AR26"/>
    <mergeCell ref="A27:C27"/>
    <mergeCell ref="D27:G27"/>
    <mergeCell ref="H27:N27"/>
    <mergeCell ref="O27:AK27"/>
    <mergeCell ref="AL27:AR27"/>
    <mergeCell ref="A28:C28"/>
    <mergeCell ref="D28:G28"/>
    <mergeCell ref="H28:N28"/>
    <mergeCell ref="O28:AK28"/>
    <mergeCell ref="AL28:AR28"/>
    <mergeCell ref="A29:C29"/>
    <mergeCell ref="D29:G29"/>
    <mergeCell ref="H29:N29"/>
    <mergeCell ref="O29:AK29"/>
    <mergeCell ref="AL29:AR29"/>
    <mergeCell ref="A30:C30"/>
    <mergeCell ref="D30:G30"/>
    <mergeCell ref="H30:N30"/>
    <mergeCell ref="O30:AK30"/>
    <mergeCell ref="AL30:AR30"/>
    <mergeCell ref="A31:C31"/>
    <mergeCell ref="D31:G31"/>
    <mergeCell ref="H31:N31"/>
    <mergeCell ref="O31:AK31"/>
    <mergeCell ref="AL31:AR31"/>
    <mergeCell ref="A32:C32"/>
    <mergeCell ref="D32:G32"/>
    <mergeCell ref="H32:N32"/>
    <mergeCell ref="O32:AK32"/>
    <mergeCell ref="AL32:AR32"/>
    <mergeCell ref="A33:C33"/>
    <mergeCell ref="D33:G33"/>
    <mergeCell ref="H33:N33"/>
    <mergeCell ref="O33:AK33"/>
    <mergeCell ref="AL33:AR33"/>
    <mergeCell ref="A34:C34"/>
    <mergeCell ref="D34:G34"/>
    <mergeCell ref="H34:N34"/>
    <mergeCell ref="O34:AK34"/>
    <mergeCell ref="AL34:AR34"/>
    <mergeCell ref="A37:C37"/>
    <mergeCell ref="D37:G37"/>
    <mergeCell ref="H37:N37"/>
    <mergeCell ref="O37:AK37"/>
    <mergeCell ref="AL37:AR37"/>
    <mergeCell ref="A35:C35"/>
    <mergeCell ref="D35:G35"/>
    <mergeCell ref="H35:N35"/>
    <mergeCell ref="O35:AK35"/>
    <mergeCell ref="AL35:AR35"/>
    <mergeCell ref="A36:C36"/>
    <mergeCell ref="D36:G36"/>
    <mergeCell ref="H36:N36"/>
    <mergeCell ref="O36:AK36"/>
    <mergeCell ref="AL36:AR36"/>
  </mergeCells>
  <phoneticPr fontId="1"/>
  <pageMargins left="0.39370078740157483" right="0.39370078740157483" top="0.78740157480314965" bottom="0.78740157480314965" header="0.51181102362204722" footer="0.51181102362204722"/>
  <pageSetup paperSize="9" orientation="landscape" horizontalDpi="300" verticalDpi="300" r:id="rId1"/>
  <headerFooter alignWithMargins="0">
    <oddHeader>&amp;L株式会社日本ブレーン&amp;R&amp;P／&amp;N</oddHeader>
    <oddFooter>&amp;L（社外秘）&amp;R印刷日：&amp;D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N84"/>
  <sheetViews>
    <sheetView showGridLines="0" tabSelected="1" zoomScale="115" zoomScaleNormal="115" zoomScaleSheetLayoutView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4.625" defaultRowHeight="15" customHeight="1"/>
  <cols>
    <col min="1" max="20" width="4.625" style="2"/>
    <col min="21" max="21" width="4.625" style="2" customWidth="1"/>
    <col min="22" max="30" width="4.625" style="2"/>
    <col min="31" max="31" width="6.75" style="2" bestFit="1" customWidth="1"/>
    <col min="32" max="37" width="4.625" style="2"/>
    <col min="38" max="38" width="7.25" style="2" bestFit="1" customWidth="1"/>
    <col min="39" max="16384" width="4.625" style="2"/>
  </cols>
  <sheetData>
    <row r="1" spans="1:40" s="1" customFormat="1" ht="15" customHeight="1" thickTop="1">
      <c r="A1" s="115" t="s">
        <v>35</v>
      </c>
      <c r="B1" s="116"/>
      <c r="C1" s="116"/>
      <c r="D1" s="116"/>
      <c r="E1" s="117"/>
      <c r="F1" s="75" t="s">
        <v>36</v>
      </c>
      <c r="G1" s="81"/>
      <c r="H1" s="76"/>
      <c r="I1" s="76"/>
      <c r="J1" s="38"/>
      <c r="K1" s="34"/>
      <c r="L1" s="34"/>
      <c r="M1" s="34"/>
      <c r="N1" s="34"/>
      <c r="O1" s="34"/>
      <c r="P1" s="80" t="s">
        <v>37</v>
      </c>
      <c r="Q1" s="81"/>
      <c r="R1" s="81"/>
      <c r="S1" s="82"/>
      <c r="T1" s="33"/>
      <c r="U1" s="33"/>
      <c r="V1" s="34"/>
      <c r="W1" s="34"/>
      <c r="X1" s="34"/>
      <c r="Y1" s="35"/>
      <c r="Z1" s="130" t="s">
        <v>59</v>
      </c>
      <c r="AA1" s="89" t="s">
        <v>40</v>
      </c>
      <c r="AB1" s="91"/>
    </row>
    <row r="2" spans="1:40" s="1" customFormat="1" ht="15" customHeight="1">
      <c r="A2" s="118"/>
      <c r="B2" s="119"/>
      <c r="C2" s="119"/>
      <c r="D2" s="119"/>
      <c r="E2" s="120"/>
      <c r="F2" s="75" t="s">
        <v>41</v>
      </c>
      <c r="G2" s="81"/>
      <c r="H2" s="76"/>
      <c r="I2" s="76"/>
      <c r="J2" s="38" t="s">
        <v>110</v>
      </c>
      <c r="K2" s="34"/>
      <c r="L2" s="34"/>
      <c r="M2" s="34"/>
      <c r="N2" s="34"/>
      <c r="O2" s="34"/>
      <c r="P2" s="80" t="s">
        <v>43</v>
      </c>
      <c r="Q2" s="81"/>
      <c r="R2" s="81"/>
      <c r="S2" s="82"/>
      <c r="T2" s="39" t="s">
        <v>61</v>
      </c>
      <c r="U2" s="33"/>
      <c r="V2" s="36" t="s">
        <v>94</v>
      </c>
      <c r="W2" s="33"/>
      <c r="X2" s="33"/>
      <c r="Y2" s="37"/>
      <c r="Z2" s="131"/>
      <c r="AA2" s="92"/>
      <c r="AB2" s="94"/>
    </row>
    <row r="3" spans="1:40" s="1" customFormat="1" ht="15" customHeight="1" thickBot="1">
      <c r="A3" s="121"/>
      <c r="B3" s="122"/>
      <c r="C3" s="122"/>
      <c r="D3" s="122"/>
      <c r="E3" s="123"/>
      <c r="F3" s="75" t="s">
        <v>45</v>
      </c>
      <c r="G3" s="81"/>
      <c r="H3" s="76"/>
      <c r="I3" s="76"/>
      <c r="J3" s="38" t="s">
        <v>126</v>
      </c>
      <c r="K3" s="34"/>
      <c r="L3" s="34"/>
      <c r="M3" s="34"/>
      <c r="N3" s="34"/>
      <c r="O3" s="34"/>
      <c r="P3" s="80" t="s">
        <v>47</v>
      </c>
      <c r="Q3" s="81"/>
      <c r="R3" s="81"/>
      <c r="S3" s="82"/>
      <c r="T3" s="33"/>
      <c r="U3" s="33"/>
      <c r="V3" s="36"/>
      <c r="W3" s="33"/>
      <c r="X3" s="33"/>
      <c r="Y3" s="37"/>
      <c r="Z3" s="132"/>
      <c r="AA3" s="95"/>
      <c r="AB3" s="97"/>
    </row>
    <row r="4" spans="1:40" ht="15" customHeight="1" thickTop="1"/>
    <row r="5" spans="1:40" ht="15" customHeight="1">
      <c r="A5" s="111" t="s">
        <v>48</v>
      </c>
      <c r="B5" s="108" t="s">
        <v>97</v>
      </c>
      <c r="C5" s="109"/>
      <c r="D5" s="109"/>
      <c r="E5" s="109"/>
      <c r="F5" s="109"/>
      <c r="G5" s="109"/>
      <c r="H5" s="109"/>
      <c r="I5" s="109"/>
      <c r="J5" s="110"/>
      <c r="K5" s="108" t="s">
        <v>98</v>
      </c>
      <c r="L5" s="109"/>
      <c r="M5" s="109"/>
      <c r="N5" s="110"/>
      <c r="O5" s="113" t="s">
        <v>49</v>
      </c>
      <c r="P5" s="133" t="s">
        <v>160</v>
      </c>
      <c r="Q5" s="102" t="s">
        <v>101</v>
      </c>
      <c r="R5" s="104"/>
      <c r="S5" s="102" t="s">
        <v>52</v>
      </c>
      <c r="T5" s="103"/>
      <c r="U5" s="103"/>
      <c r="V5" s="103"/>
      <c r="W5" s="103"/>
      <c r="X5" s="103"/>
      <c r="Y5" s="103"/>
      <c r="Z5" s="103"/>
      <c r="AA5" s="103"/>
      <c r="AB5" s="104"/>
      <c r="AD5" s="2" t="str">
        <f>"-- " &amp; J2</f>
        <v>-- 銘柄基本情報</v>
      </c>
    </row>
    <row r="6" spans="1:40" ht="15" customHeight="1" thickBot="1">
      <c r="A6" s="112"/>
      <c r="B6" s="124" t="s">
        <v>96</v>
      </c>
      <c r="C6" s="125"/>
      <c r="D6" s="125"/>
      <c r="E6" s="126"/>
      <c r="F6" s="127" t="s">
        <v>95</v>
      </c>
      <c r="G6" s="127"/>
      <c r="H6" s="127"/>
      <c r="I6" s="127"/>
      <c r="J6" s="127"/>
      <c r="K6" s="128" t="s">
        <v>99</v>
      </c>
      <c r="L6" s="129"/>
      <c r="M6" s="18" t="s">
        <v>100</v>
      </c>
      <c r="N6" s="16" t="s">
        <v>51</v>
      </c>
      <c r="O6" s="114"/>
      <c r="P6" s="134"/>
      <c r="Q6" s="105"/>
      <c r="R6" s="107"/>
      <c r="S6" s="105"/>
      <c r="T6" s="106"/>
      <c r="U6" s="106"/>
      <c r="V6" s="106"/>
      <c r="W6" s="106"/>
      <c r="X6" s="106"/>
      <c r="Y6" s="106"/>
      <c r="Z6" s="106"/>
      <c r="AA6" s="106"/>
      <c r="AB6" s="107"/>
      <c r="AD6" s="2" t="str">
        <f>"CREATE TABLE " &amp; J3 &amp;" ("</f>
        <v>CREATE TABLE company_statistics (</v>
      </c>
    </row>
    <row r="7" spans="1:40" ht="15" customHeight="1" thickTop="1">
      <c r="A7" s="10">
        <v>1</v>
      </c>
      <c r="B7" s="24" t="s">
        <v>62</v>
      </c>
      <c r="C7" s="25"/>
      <c r="D7" s="25"/>
      <c r="E7" s="26"/>
      <c r="F7" s="24" t="s">
        <v>0</v>
      </c>
      <c r="G7" s="25"/>
      <c r="H7" s="25"/>
      <c r="I7" s="25"/>
      <c r="J7" s="26"/>
      <c r="K7" s="24" t="s">
        <v>159</v>
      </c>
      <c r="L7" s="23"/>
      <c r="M7" s="27">
        <v>10</v>
      </c>
      <c r="N7" s="28"/>
      <c r="O7" s="17" t="s">
        <v>102</v>
      </c>
      <c r="P7" s="17" t="s">
        <v>102</v>
      </c>
      <c r="Q7" s="24"/>
      <c r="R7" s="23"/>
      <c r="S7" s="19"/>
      <c r="T7" s="20"/>
      <c r="U7" s="20"/>
      <c r="V7" s="20"/>
      <c r="W7" s="20"/>
      <c r="X7" s="21"/>
      <c r="Y7" s="20"/>
      <c r="Z7" s="20"/>
      <c r="AA7" s="21"/>
      <c r="AB7" s="22"/>
      <c r="AE7" s="2" t="str">
        <f>F7</f>
        <v>symbol</v>
      </c>
      <c r="AJ7" s="2" t="str">
        <f>K7&amp;IF(M7&lt;&gt;"","("&amp;M7&amp;")","")</f>
        <v>TEXT(10)</v>
      </c>
      <c r="AN7" s="2" t="str">
        <f>","</f>
        <v>,</v>
      </c>
    </row>
    <row r="8" spans="1:40" ht="15" customHeight="1">
      <c r="A8" s="11">
        <v>2</v>
      </c>
      <c r="B8" s="24" t="s">
        <v>63</v>
      </c>
      <c r="C8" s="25"/>
      <c r="D8" s="25"/>
      <c r="E8" s="26"/>
      <c r="F8" s="24" t="s">
        <v>2</v>
      </c>
      <c r="G8" s="25"/>
      <c r="H8" s="25"/>
      <c r="I8" s="25"/>
      <c r="J8" s="26"/>
      <c r="K8" s="24" t="s">
        <v>159</v>
      </c>
      <c r="L8" s="23"/>
      <c r="M8" s="29">
        <v>50</v>
      </c>
      <c r="N8" s="30"/>
      <c r="O8" s="12"/>
      <c r="P8" s="13"/>
      <c r="Q8" s="24"/>
      <c r="R8" s="23"/>
      <c r="S8" s="24"/>
      <c r="T8" s="15"/>
      <c r="U8" s="20"/>
      <c r="V8" s="20"/>
      <c r="W8" s="20"/>
      <c r="X8" s="21"/>
      <c r="Y8" s="15"/>
      <c r="Z8" s="15"/>
      <c r="AA8" s="31"/>
      <c r="AB8" s="32"/>
      <c r="AE8" s="2" t="str">
        <f t="shared" ref="AE8:AE54" si="0">F8</f>
        <v>name</v>
      </c>
      <c r="AJ8" s="2" t="str">
        <f t="shared" ref="AJ8:AJ15" si="1">K8&amp;IF(M8&lt;&gt;"","("&amp;M8&amp;")","")</f>
        <v>TEXT(50)</v>
      </c>
      <c r="AN8" s="2" t="str">
        <f t="shared" ref="AN8:AN54" si="2">","</f>
        <v>,</v>
      </c>
    </row>
    <row r="9" spans="1:40" ht="15" customHeight="1">
      <c r="A9" s="11">
        <v>3</v>
      </c>
      <c r="B9" s="24" t="s">
        <v>64</v>
      </c>
      <c r="C9" s="25"/>
      <c r="D9" s="25"/>
      <c r="E9" s="26"/>
      <c r="F9" s="24" t="s">
        <v>3</v>
      </c>
      <c r="G9" s="25"/>
      <c r="H9" s="25"/>
      <c r="I9" s="25"/>
      <c r="J9" s="26"/>
      <c r="K9" s="24" t="s">
        <v>159</v>
      </c>
      <c r="L9" s="23"/>
      <c r="M9" s="29">
        <v>30</v>
      </c>
      <c r="N9" s="30"/>
      <c r="O9" s="12"/>
      <c r="P9" s="13"/>
      <c r="Q9" s="24"/>
      <c r="R9" s="23"/>
      <c r="S9" s="47"/>
      <c r="T9" s="15"/>
      <c r="U9" s="20"/>
      <c r="V9" s="20"/>
      <c r="W9" s="20"/>
      <c r="X9" s="21"/>
      <c r="Y9" s="15"/>
      <c r="Z9" s="15"/>
      <c r="AA9" s="31"/>
      <c r="AB9" s="32"/>
      <c r="AE9" s="2" t="str">
        <f t="shared" si="0"/>
        <v>exchange</v>
      </c>
      <c r="AJ9" s="2" t="str">
        <f t="shared" si="1"/>
        <v>TEXT(30)</v>
      </c>
      <c r="AN9" s="2" t="str">
        <f t="shared" si="2"/>
        <v>,</v>
      </c>
    </row>
    <row r="10" spans="1:40" ht="15" customHeight="1">
      <c r="A10" s="11">
        <v>4</v>
      </c>
      <c r="B10" s="24" t="s">
        <v>119</v>
      </c>
      <c r="C10" s="25"/>
      <c r="D10" s="25"/>
      <c r="E10" s="26"/>
      <c r="F10" s="24" t="s">
        <v>4</v>
      </c>
      <c r="G10" s="25"/>
      <c r="H10" s="25"/>
      <c r="I10" s="25"/>
      <c r="J10" s="26"/>
      <c r="K10" s="24" t="s">
        <v>159</v>
      </c>
      <c r="L10" s="23"/>
      <c r="M10" s="40">
        <v>10</v>
      </c>
      <c r="N10" s="30"/>
      <c r="O10" s="12"/>
      <c r="P10" s="13"/>
      <c r="Q10" s="24"/>
      <c r="R10" s="23"/>
      <c r="S10" s="24" t="s">
        <v>113</v>
      </c>
      <c r="T10" s="15"/>
      <c r="U10" s="20"/>
      <c r="V10" s="20"/>
      <c r="W10" s="20"/>
      <c r="X10" s="21"/>
      <c r="Y10" s="15"/>
      <c r="Z10" s="15"/>
      <c r="AA10" s="31"/>
      <c r="AB10" s="32"/>
      <c r="AE10" s="2" t="str">
        <f t="shared" si="0"/>
        <v>established_date</v>
      </c>
      <c r="AJ10" s="2" t="str">
        <f t="shared" si="1"/>
        <v>TEXT(10)</v>
      </c>
      <c r="AN10" s="2" t="str">
        <f t="shared" si="2"/>
        <v>,</v>
      </c>
    </row>
    <row r="11" spans="1:40" ht="15" customHeight="1">
      <c r="A11" s="11">
        <v>5</v>
      </c>
      <c r="B11" s="24" t="s">
        <v>117</v>
      </c>
      <c r="C11" s="25"/>
      <c r="D11" s="25"/>
      <c r="E11" s="26"/>
      <c r="F11" s="24" t="s">
        <v>109</v>
      </c>
      <c r="G11" s="25"/>
      <c r="H11" s="25"/>
      <c r="I11" s="25"/>
      <c r="J11" s="26"/>
      <c r="K11" s="24" t="s">
        <v>159</v>
      </c>
      <c r="L11" s="23"/>
      <c r="M11" s="40">
        <v>10</v>
      </c>
      <c r="N11" s="30"/>
      <c r="O11" s="12"/>
      <c r="P11" s="13"/>
      <c r="Q11" s="24"/>
      <c r="R11" s="23"/>
      <c r="S11" s="24" t="s">
        <v>113</v>
      </c>
      <c r="T11" s="15"/>
      <c r="U11" s="20"/>
      <c r="V11" s="20"/>
      <c r="W11" s="20"/>
      <c r="X11" s="21"/>
      <c r="Y11" s="15"/>
      <c r="Z11" s="15"/>
      <c r="AA11" s="31"/>
      <c r="AB11" s="32"/>
      <c r="AE11" s="2" t="str">
        <f t="shared" si="0"/>
        <v>listing_date</v>
      </c>
      <c r="AJ11" s="2" t="str">
        <f t="shared" si="1"/>
        <v>TEXT(10)</v>
      </c>
      <c r="AN11" s="2" t="str">
        <f t="shared" si="2"/>
        <v>,</v>
      </c>
    </row>
    <row r="12" spans="1:40" ht="15" customHeight="1">
      <c r="A12" s="11">
        <v>6</v>
      </c>
      <c r="B12" s="24" t="s">
        <v>66</v>
      </c>
      <c r="C12" s="25"/>
      <c r="D12" s="25"/>
      <c r="E12" s="26"/>
      <c r="F12" s="24" t="s">
        <v>5</v>
      </c>
      <c r="G12" s="25"/>
      <c r="H12" s="25"/>
      <c r="I12" s="25"/>
      <c r="J12" s="26"/>
      <c r="K12" s="24" t="s">
        <v>159</v>
      </c>
      <c r="L12" s="23"/>
      <c r="M12" s="29"/>
      <c r="N12" s="30"/>
      <c r="O12" s="12"/>
      <c r="P12" s="13"/>
      <c r="Q12" s="24"/>
      <c r="R12" s="23"/>
      <c r="S12" s="24"/>
      <c r="T12" s="15"/>
      <c r="U12" s="20"/>
      <c r="V12" s="20"/>
      <c r="W12" s="20"/>
      <c r="X12" s="21"/>
      <c r="Y12" s="15"/>
      <c r="Z12" s="15"/>
      <c r="AA12" s="31"/>
      <c r="AB12" s="32"/>
      <c r="AE12" s="2" t="str">
        <f t="shared" si="0"/>
        <v>sector</v>
      </c>
      <c r="AJ12" s="2" t="str">
        <f t="shared" si="1"/>
        <v>TEXT</v>
      </c>
      <c r="AN12" s="2" t="str">
        <f t="shared" si="2"/>
        <v>,</v>
      </c>
    </row>
    <row r="13" spans="1:40" ht="15" customHeight="1">
      <c r="A13" s="11">
        <v>7</v>
      </c>
      <c r="B13" s="24" t="s">
        <v>67</v>
      </c>
      <c r="C13" s="25"/>
      <c r="D13" s="25"/>
      <c r="E13" s="26"/>
      <c r="F13" s="24" t="s">
        <v>6</v>
      </c>
      <c r="G13" s="25"/>
      <c r="H13" s="25"/>
      <c r="I13" s="25"/>
      <c r="J13" s="26"/>
      <c r="K13" s="24" t="s">
        <v>159</v>
      </c>
      <c r="L13" s="23"/>
      <c r="M13" s="29"/>
      <c r="N13" s="30"/>
      <c r="O13" s="12"/>
      <c r="P13" s="13"/>
      <c r="Q13" s="24"/>
      <c r="R13" s="23"/>
      <c r="S13" s="24"/>
      <c r="T13" s="15"/>
      <c r="U13" s="20"/>
      <c r="V13" s="20"/>
      <c r="W13" s="20"/>
      <c r="X13" s="21"/>
      <c r="Y13" s="15"/>
      <c r="Z13" s="15"/>
      <c r="AA13" s="31"/>
      <c r="AB13" s="32"/>
      <c r="AE13" s="2" t="str">
        <f t="shared" si="0"/>
        <v>industry</v>
      </c>
      <c r="AJ13" s="2" t="str">
        <f t="shared" si="1"/>
        <v>TEXT</v>
      </c>
      <c r="AN13" s="2" t="str">
        <f t="shared" si="2"/>
        <v>,</v>
      </c>
    </row>
    <row r="14" spans="1:40" ht="15" customHeight="1">
      <c r="A14" s="11">
        <v>9</v>
      </c>
      <c r="B14" s="24" t="s">
        <v>69</v>
      </c>
      <c r="C14" s="25"/>
      <c r="D14" s="25"/>
      <c r="E14" s="26"/>
      <c r="F14" s="24" t="s">
        <v>156</v>
      </c>
      <c r="G14" s="25"/>
      <c r="H14" s="25"/>
      <c r="I14" s="25"/>
      <c r="J14" s="26"/>
      <c r="K14" s="43" t="s">
        <v>18</v>
      </c>
      <c r="L14" s="44"/>
      <c r="M14" s="29"/>
      <c r="N14" s="30"/>
      <c r="O14" s="12"/>
      <c r="P14" s="13"/>
      <c r="Q14" s="24"/>
      <c r="R14" s="23"/>
      <c r="S14" s="24" t="s">
        <v>120</v>
      </c>
      <c r="T14" s="15"/>
      <c r="U14" s="20"/>
      <c r="V14" s="20"/>
      <c r="W14" s="20"/>
      <c r="X14" s="21"/>
      <c r="Y14" s="15"/>
      <c r="Z14" s="15"/>
      <c r="AA14" s="31"/>
      <c r="AB14" s="32"/>
      <c r="AE14" s="2" t="str">
        <f>F14</f>
        <v>dividend_yield</v>
      </c>
      <c r="AJ14" s="2" t="str">
        <f>K14&amp;IF(M14&lt;&gt;"","("&amp;M14&amp;")","")</f>
        <v>NUMERIC</v>
      </c>
      <c r="AN14" s="2" t="str">
        <f t="shared" si="2"/>
        <v>,</v>
      </c>
    </row>
    <row r="15" spans="1:40" ht="15" customHeight="1">
      <c r="A15" s="11">
        <v>8</v>
      </c>
      <c r="B15" s="24" t="s">
        <v>74</v>
      </c>
      <c r="C15" s="25"/>
      <c r="D15" s="25"/>
      <c r="E15" s="26"/>
      <c r="F15" s="24" t="s">
        <v>15</v>
      </c>
      <c r="G15" s="25"/>
      <c r="H15" s="25"/>
      <c r="I15" s="25"/>
      <c r="J15" s="26"/>
      <c r="K15" s="24" t="s">
        <v>159</v>
      </c>
      <c r="L15" s="23"/>
      <c r="M15" s="40">
        <v>10</v>
      </c>
      <c r="N15" s="30"/>
      <c r="O15" s="12"/>
      <c r="P15" s="13"/>
      <c r="Q15" s="24"/>
      <c r="R15" s="23"/>
      <c r="S15" s="24" t="s">
        <v>113</v>
      </c>
      <c r="T15" s="15"/>
      <c r="U15" s="20"/>
      <c r="V15" s="20"/>
      <c r="W15" s="20"/>
      <c r="X15" s="21"/>
      <c r="Y15" s="15"/>
      <c r="Z15" s="15"/>
      <c r="AA15" s="31"/>
      <c r="AB15" s="32"/>
      <c r="AE15" s="2" t="str">
        <f t="shared" ref="AE15:AE20" si="3">F15</f>
        <v>ex_dividend_date</v>
      </c>
      <c r="AJ15" s="2" t="str">
        <f t="shared" si="1"/>
        <v>TEXT(10)</v>
      </c>
      <c r="AN15" s="2" t="str">
        <f t="shared" si="2"/>
        <v>,</v>
      </c>
    </row>
    <row r="16" spans="1:40" ht="15" customHeight="1">
      <c r="A16" s="11">
        <v>12</v>
      </c>
      <c r="B16" s="24" t="s">
        <v>76</v>
      </c>
      <c r="C16" s="25"/>
      <c r="D16" s="25"/>
      <c r="E16" s="26"/>
      <c r="F16" s="24" t="s">
        <v>158</v>
      </c>
      <c r="G16" s="25"/>
      <c r="H16" s="25"/>
      <c r="I16" s="25"/>
      <c r="J16" s="26"/>
      <c r="K16" s="43" t="s">
        <v>18</v>
      </c>
      <c r="L16" s="44"/>
      <c r="M16" s="29"/>
      <c r="N16" s="30"/>
      <c r="O16" s="12"/>
      <c r="P16" s="13"/>
      <c r="Q16" s="24"/>
      <c r="R16" s="23"/>
      <c r="S16" s="24" t="s">
        <v>120</v>
      </c>
      <c r="T16" s="15"/>
      <c r="U16" s="20"/>
      <c r="V16" s="20"/>
      <c r="W16" s="20"/>
      <c r="X16" s="21"/>
      <c r="Y16" s="15"/>
      <c r="Z16" s="15"/>
      <c r="AA16" s="31"/>
      <c r="AB16" s="32"/>
      <c r="AE16" s="2" t="str">
        <f t="shared" si="3"/>
        <v>year_change_ratio</v>
      </c>
      <c r="AJ16" s="2" t="str">
        <f t="shared" ref="AJ16:AJ20" si="4">K16&amp;IF(M16&lt;&gt;"","("&amp;M16&amp;")","")</f>
        <v>NUMERIC</v>
      </c>
      <c r="AN16" s="2" t="str">
        <f t="shared" si="2"/>
        <v>,</v>
      </c>
    </row>
    <row r="17" spans="1:40" ht="15" customHeight="1">
      <c r="A17" s="11">
        <v>10</v>
      </c>
      <c r="B17" s="24" t="s">
        <v>123</v>
      </c>
      <c r="C17" s="25"/>
      <c r="D17" s="25"/>
      <c r="E17" s="26"/>
      <c r="F17" s="24" t="s">
        <v>122</v>
      </c>
      <c r="G17" s="25"/>
      <c r="H17" s="25"/>
      <c r="I17" s="25"/>
      <c r="J17" s="26"/>
      <c r="K17" s="24" t="s">
        <v>18</v>
      </c>
      <c r="L17" s="23"/>
      <c r="M17" s="29"/>
      <c r="N17" s="30"/>
      <c r="O17" s="12"/>
      <c r="P17" s="13"/>
      <c r="Q17" s="24"/>
      <c r="R17" s="23"/>
      <c r="S17" s="24" t="s">
        <v>124</v>
      </c>
      <c r="T17" s="15"/>
      <c r="U17" s="20"/>
      <c r="V17" s="20"/>
      <c r="W17" s="20"/>
      <c r="X17" s="21"/>
      <c r="Y17" s="15"/>
      <c r="Z17" s="15"/>
      <c r="AA17" s="31"/>
      <c r="AB17" s="32"/>
      <c r="AE17" s="2" t="str">
        <f>F17</f>
        <v>present_price</v>
      </c>
      <c r="AJ17" s="2" t="str">
        <f>K17&amp;IF(M17&lt;&gt;"","("&amp;M17&amp;")","")</f>
        <v>NUMERIC</v>
      </c>
      <c r="AN17" s="2" t="str">
        <f t="shared" si="2"/>
        <v>,</v>
      </c>
    </row>
    <row r="18" spans="1:40" ht="15" customHeight="1">
      <c r="A18" s="11">
        <v>15</v>
      </c>
      <c r="B18" s="24" t="s">
        <v>75</v>
      </c>
      <c r="C18" s="25"/>
      <c r="D18" s="25"/>
      <c r="E18" s="26"/>
      <c r="F18" s="24" t="s">
        <v>143</v>
      </c>
      <c r="G18" s="25"/>
      <c r="H18" s="25"/>
      <c r="I18" s="25"/>
      <c r="J18" s="26"/>
      <c r="K18" s="24" t="s">
        <v>18</v>
      </c>
      <c r="L18" s="23"/>
      <c r="M18" s="29"/>
      <c r="N18" s="30"/>
      <c r="O18" s="12"/>
      <c r="P18" s="13"/>
      <c r="Q18" s="24"/>
      <c r="R18" s="23"/>
      <c r="S18" s="24" t="s">
        <v>124</v>
      </c>
      <c r="T18" s="15"/>
      <c r="U18" s="20"/>
      <c r="V18" s="20"/>
      <c r="W18" s="20"/>
      <c r="X18" s="21"/>
      <c r="Y18" s="15"/>
      <c r="Z18" s="15"/>
      <c r="AA18" s="31"/>
      <c r="AB18" s="32"/>
      <c r="AE18" s="2" t="str">
        <f>F18</f>
        <v>book_value_per_share</v>
      </c>
      <c r="AJ18" s="2" t="str">
        <f>K18&amp;IF(M18&lt;&gt;"","("&amp;M18&amp;")","")</f>
        <v>NUMERIC</v>
      </c>
      <c r="AN18" s="2" t="str">
        <f t="shared" si="2"/>
        <v>,</v>
      </c>
    </row>
    <row r="19" spans="1:40" ht="15" customHeight="1">
      <c r="A19" s="11">
        <v>13</v>
      </c>
      <c r="B19" s="24" t="s">
        <v>132</v>
      </c>
      <c r="C19" s="25"/>
      <c r="D19" s="25"/>
      <c r="E19" s="26"/>
      <c r="F19" s="24" t="s">
        <v>17</v>
      </c>
      <c r="G19" s="25"/>
      <c r="H19" s="25"/>
      <c r="I19" s="25"/>
      <c r="J19" s="26"/>
      <c r="K19" s="24" t="s">
        <v>18</v>
      </c>
      <c r="L19" s="23"/>
      <c r="M19" s="29"/>
      <c r="N19" s="30"/>
      <c r="O19" s="12"/>
      <c r="P19" s="13"/>
      <c r="Q19" s="24"/>
      <c r="R19" s="23"/>
      <c r="S19" s="24" t="s">
        <v>124</v>
      </c>
      <c r="T19" s="15"/>
      <c r="U19" s="20"/>
      <c r="V19" s="20"/>
      <c r="W19" s="20"/>
      <c r="X19" s="21"/>
      <c r="Y19" s="15"/>
      <c r="Z19" s="15"/>
      <c r="AA19" s="31"/>
      <c r="AB19" s="32"/>
      <c r="AE19" s="2" t="str">
        <f>F19</f>
        <v>year_low</v>
      </c>
      <c r="AJ19" s="2" t="str">
        <f>K19&amp;IF(M19&lt;&gt;"","("&amp;M19&amp;")","")</f>
        <v>NUMERIC</v>
      </c>
      <c r="AN19" s="2" t="str">
        <f t="shared" si="2"/>
        <v>,</v>
      </c>
    </row>
    <row r="20" spans="1:40" ht="15" customHeight="1">
      <c r="A20" s="11">
        <v>14</v>
      </c>
      <c r="B20" s="24" t="s">
        <v>131</v>
      </c>
      <c r="C20" s="25"/>
      <c r="D20" s="25"/>
      <c r="E20" s="26"/>
      <c r="F20" s="24" t="s">
        <v>16</v>
      </c>
      <c r="G20" s="25"/>
      <c r="H20" s="25"/>
      <c r="I20" s="25"/>
      <c r="J20" s="26"/>
      <c r="K20" s="24" t="s">
        <v>125</v>
      </c>
      <c r="L20" s="23"/>
      <c r="M20" s="29"/>
      <c r="N20" s="30"/>
      <c r="O20" s="12"/>
      <c r="P20" s="13"/>
      <c r="Q20" s="24"/>
      <c r="R20" s="23"/>
      <c r="S20" s="24" t="s">
        <v>124</v>
      </c>
      <c r="T20" s="15"/>
      <c r="U20" s="20"/>
      <c r="V20" s="20"/>
      <c r="W20" s="20"/>
      <c r="X20" s="21"/>
      <c r="Y20" s="15"/>
      <c r="Z20" s="15"/>
      <c r="AA20" s="31"/>
      <c r="AB20" s="32"/>
      <c r="AE20" s="2" t="str">
        <f t="shared" si="3"/>
        <v>year_high</v>
      </c>
      <c r="AJ20" s="2" t="str">
        <f t="shared" si="4"/>
        <v>NUMERIC</v>
      </c>
      <c r="AN20" s="2" t="str">
        <f t="shared" si="2"/>
        <v>,</v>
      </c>
    </row>
    <row r="21" spans="1:40" ht="15" customHeight="1">
      <c r="A21" s="11">
        <v>28</v>
      </c>
      <c r="B21" s="24" t="s">
        <v>153</v>
      </c>
      <c r="C21" s="25"/>
      <c r="D21" s="25"/>
      <c r="E21" s="26"/>
      <c r="F21" s="24" t="s">
        <v>152</v>
      </c>
      <c r="G21" s="25"/>
      <c r="H21" s="25"/>
      <c r="I21" s="25"/>
      <c r="J21" s="26"/>
      <c r="K21" s="24" t="s">
        <v>18</v>
      </c>
      <c r="L21" s="23"/>
      <c r="M21" s="29"/>
      <c r="N21" s="30"/>
      <c r="O21" s="12"/>
      <c r="P21" s="13"/>
      <c r="Q21" s="24"/>
      <c r="R21" s="23"/>
      <c r="S21" s="24"/>
      <c r="T21" s="15"/>
      <c r="U21" s="20"/>
      <c r="V21" s="20"/>
      <c r="W21" s="20"/>
      <c r="X21" s="21"/>
      <c r="Y21" s="15"/>
      <c r="Z21" s="15"/>
      <c r="AA21" s="31"/>
      <c r="AB21" s="32"/>
      <c r="AE21" s="2" t="str">
        <f>F21</f>
        <v>moving_average</v>
      </c>
      <c r="AJ21" s="2" t="str">
        <f>K21&amp;IF(M21&lt;&gt;"","("&amp;M21&amp;")","")</f>
        <v>NUMERIC</v>
      </c>
      <c r="AN21" s="2" t="str">
        <f t="shared" si="2"/>
        <v>,</v>
      </c>
    </row>
    <row r="22" spans="1:40" ht="15" customHeight="1">
      <c r="A22" s="11">
        <v>11</v>
      </c>
      <c r="B22" s="24" t="s">
        <v>127</v>
      </c>
      <c r="C22" s="25"/>
      <c r="D22" s="25"/>
      <c r="E22" s="26"/>
      <c r="F22" s="24" t="s">
        <v>128</v>
      </c>
      <c r="G22" s="25"/>
      <c r="H22" s="25"/>
      <c r="I22" s="25"/>
      <c r="J22" s="26"/>
      <c r="K22" s="24" t="s">
        <v>129</v>
      </c>
      <c r="L22" s="23"/>
      <c r="M22" s="29"/>
      <c r="N22" s="30"/>
      <c r="O22" s="12"/>
      <c r="P22" s="13"/>
      <c r="Q22" s="24"/>
      <c r="R22" s="23"/>
      <c r="S22" s="24"/>
      <c r="T22" s="15"/>
      <c r="U22" s="20"/>
      <c r="V22" s="20"/>
      <c r="W22" s="20"/>
      <c r="X22" s="21"/>
      <c r="Y22" s="15"/>
      <c r="Z22" s="15"/>
      <c r="AA22" s="31"/>
      <c r="AB22" s="32"/>
      <c r="AE22" s="2" t="str">
        <f>F22</f>
        <v>volume</v>
      </c>
      <c r="AJ22" s="2" t="str">
        <f>K22&amp;IF(M22&lt;&gt;"","("&amp;M22&amp;")","")</f>
        <v>INTEGER</v>
      </c>
      <c r="AN22" s="2" t="str">
        <f t="shared" si="2"/>
        <v>,</v>
      </c>
    </row>
    <row r="23" spans="1:40" ht="15" customHeight="1">
      <c r="A23" s="11">
        <v>16</v>
      </c>
      <c r="B23" s="24" t="s">
        <v>121</v>
      </c>
      <c r="C23" s="25"/>
      <c r="D23" s="25"/>
      <c r="E23" s="26"/>
      <c r="F23" s="24" t="s">
        <v>157</v>
      </c>
      <c r="G23" s="25"/>
      <c r="H23" s="25"/>
      <c r="I23" s="25"/>
      <c r="J23" s="26"/>
      <c r="K23" s="43" t="s">
        <v>18</v>
      </c>
      <c r="L23" s="44"/>
      <c r="M23" s="29"/>
      <c r="N23" s="30"/>
      <c r="O23" s="12"/>
      <c r="P23" s="13"/>
      <c r="Q23" s="24"/>
      <c r="R23" s="23"/>
      <c r="S23" s="24" t="s">
        <v>133</v>
      </c>
      <c r="T23" s="15"/>
      <c r="U23" s="20"/>
      <c r="V23" s="20"/>
      <c r="W23" s="20"/>
      <c r="X23" s="21"/>
      <c r="Y23" s="15"/>
      <c r="Z23" s="15"/>
      <c r="AA23" s="31"/>
      <c r="AB23" s="32"/>
      <c r="AE23" s="2" t="str">
        <f t="shared" si="0"/>
        <v>per</v>
      </c>
      <c r="AJ23" s="2" t="str">
        <f t="shared" ref="AJ23:AJ54" si="5">K23&amp;IF(M23&lt;&gt;"","("&amp;M23&amp;")","")</f>
        <v>NUMERIC</v>
      </c>
      <c r="AN23" s="2" t="str">
        <f t="shared" si="2"/>
        <v>,</v>
      </c>
    </row>
    <row r="24" spans="1:40" ht="15" customHeight="1">
      <c r="A24" s="11">
        <v>17</v>
      </c>
      <c r="B24" s="24" t="s">
        <v>142</v>
      </c>
      <c r="C24" s="25"/>
      <c r="D24" s="25"/>
      <c r="E24" s="26"/>
      <c r="F24" s="24" t="s">
        <v>8</v>
      </c>
      <c r="G24" s="25"/>
      <c r="H24" s="25"/>
      <c r="I24" s="25"/>
      <c r="J24" s="26"/>
      <c r="K24" s="43" t="s">
        <v>18</v>
      </c>
      <c r="L24" s="44"/>
      <c r="M24" s="29"/>
      <c r="N24" s="30"/>
      <c r="O24" s="12"/>
      <c r="P24" s="13"/>
      <c r="Q24" s="24"/>
      <c r="R24" s="23"/>
      <c r="S24" s="24" t="s">
        <v>133</v>
      </c>
      <c r="T24" s="15"/>
      <c r="U24" s="20"/>
      <c r="V24" s="20"/>
      <c r="W24" s="20"/>
      <c r="X24" s="21"/>
      <c r="Y24" s="15"/>
      <c r="Z24" s="15"/>
      <c r="AA24" s="31"/>
      <c r="AB24" s="32"/>
      <c r="AE24" s="2" t="str">
        <f t="shared" si="0"/>
        <v>pbr</v>
      </c>
      <c r="AJ24" s="2" t="str">
        <f t="shared" si="5"/>
        <v>NUMERIC</v>
      </c>
      <c r="AN24" s="2" t="str">
        <f t="shared" si="2"/>
        <v>,</v>
      </c>
    </row>
    <row r="25" spans="1:40" ht="15" customHeight="1">
      <c r="A25" s="11">
        <v>18</v>
      </c>
      <c r="B25" s="24" t="s">
        <v>154</v>
      </c>
      <c r="C25" s="25"/>
      <c r="D25" s="25"/>
      <c r="E25" s="26"/>
      <c r="F25" s="24" t="s">
        <v>147</v>
      </c>
      <c r="G25" s="25"/>
      <c r="H25" s="25"/>
      <c r="I25" s="25"/>
      <c r="J25" s="26"/>
      <c r="K25" s="43" t="s">
        <v>18</v>
      </c>
      <c r="L25" s="44"/>
      <c r="M25" s="29"/>
      <c r="N25" s="30"/>
      <c r="O25" s="12"/>
      <c r="P25" s="13"/>
      <c r="Q25" s="24"/>
      <c r="R25" s="23"/>
      <c r="S25" s="24" t="s">
        <v>149</v>
      </c>
      <c r="T25" s="15"/>
      <c r="U25" s="20"/>
      <c r="V25" s="20"/>
      <c r="W25" s="20"/>
      <c r="X25" s="21"/>
      <c r="Y25" s="15"/>
      <c r="Z25" s="15"/>
      <c r="AA25" s="31"/>
      <c r="AB25" s="32"/>
      <c r="AE25" s="2" t="str">
        <f t="shared" si="0"/>
        <v>ev_revenue</v>
      </c>
      <c r="AJ25" s="2" t="str">
        <f t="shared" si="5"/>
        <v>NUMERIC</v>
      </c>
      <c r="AN25" s="2" t="str">
        <f t="shared" si="2"/>
        <v>,</v>
      </c>
    </row>
    <row r="26" spans="1:40" ht="15" customHeight="1">
      <c r="A26" s="11">
        <v>19</v>
      </c>
      <c r="B26" s="24" t="s">
        <v>155</v>
      </c>
      <c r="C26" s="25"/>
      <c r="D26" s="25"/>
      <c r="E26" s="26"/>
      <c r="F26" s="24" t="s">
        <v>148</v>
      </c>
      <c r="G26" s="25"/>
      <c r="H26" s="25"/>
      <c r="I26" s="25"/>
      <c r="J26" s="26"/>
      <c r="K26" s="43" t="s">
        <v>18</v>
      </c>
      <c r="L26" s="44"/>
      <c r="M26" s="29"/>
      <c r="N26" s="30"/>
      <c r="O26" s="12"/>
      <c r="P26" s="13"/>
      <c r="Q26" s="24"/>
      <c r="R26" s="23"/>
      <c r="S26" s="24" t="s">
        <v>150</v>
      </c>
      <c r="T26" s="15"/>
      <c r="U26" s="20"/>
      <c r="V26" s="20"/>
      <c r="W26" s="20"/>
      <c r="X26" s="21"/>
      <c r="Y26" s="15"/>
      <c r="Z26" s="15"/>
      <c r="AA26" s="31"/>
      <c r="AB26" s="32"/>
      <c r="AE26" s="2" t="str">
        <f t="shared" si="0"/>
        <v>ev_ebitda</v>
      </c>
      <c r="AJ26" s="2" t="str">
        <f t="shared" si="5"/>
        <v>NUMERIC</v>
      </c>
      <c r="AN26" s="2" t="str">
        <f t="shared" si="2"/>
        <v>,</v>
      </c>
    </row>
    <row r="27" spans="1:40" ht="15" customHeight="1">
      <c r="A27" s="11">
        <v>20</v>
      </c>
      <c r="B27" s="24" t="s">
        <v>151</v>
      </c>
      <c r="C27" s="25"/>
      <c r="D27" s="25"/>
      <c r="E27" s="26"/>
      <c r="F27" s="24" t="s">
        <v>9</v>
      </c>
      <c r="G27" s="25"/>
      <c r="H27" s="25"/>
      <c r="I27" s="25"/>
      <c r="J27" s="26"/>
      <c r="K27" s="43" t="s">
        <v>18</v>
      </c>
      <c r="L27" s="44"/>
      <c r="M27" s="29"/>
      <c r="N27" s="30"/>
      <c r="O27" s="12"/>
      <c r="P27" s="13"/>
      <c r="Q27" s="24"/>
      <c r="R27" s="23"/>
      <c r="S27" s="24"/>
      <c r="T27" s="15"/>
      <c r="U27" s="20"/>
      <c r="V27" s="20"/>
      <c r="W27" s="20"/>
      <c r="X27" s="21"/>
      <c r="Y27" s="15"/>
      <c r="Z27" s="15"/>
      <c r="AA27" s="31"/>
      <c r="AB27" s="32"/>
      <c r="AE27" s="2" t="str">
        <f t="shared" si="0"/>
        <v>eps</v>
      </c>
      <c r="AJ27" s="2" t="str">
        <f t="shared" si="5"/>
        <v>NUMERIC</v>
      </c>
      <c r="AN27" s="2" t="str">
        <f t="shared" si="2"/>
        <v>,</v>
      </c>
    </row>
    <row r="28" spans="1:40" ht="15" customHeight="1">
      <c r="A28" s="11">
        <v>21</v>
      </c>
      <c r="B28" s="24" t="s">
        <v>144</v>
      </c>
      <c r="C28" s="25"/>
      <c r="D28" s="25"/>
      <c r="E28" s="26"/>
      <c r="F28" s="24" t="s">
        <v>10</v>
      </c>
      <c r="G28" s="25"/>
      <c r="H28" s="25"/>
      <c r="I28" s="25"/>
      <c r="J28" s="26"/>
      <c r="K28" s="43" t="s">
        <v>18</v>
      </c>
      <c r="L28" s="44"/>
      <c r="M28" s="29"/>
      <c r="N28" s="30"/>
      <c r="O28" s="12"/>
      <c r="P28" s="13"/>
      <c r="Q28" s="24"/>
      <c r="R28" s="23"/>
      <c r="S28" s="24" t="s">
        <v>120</v>
      </c>
      <c r="T28" s="15"/>
      <c r="U28" s="20"/>
      <c r="V28" s="20"/>
      <c r="W28" s="20"/>
      <c r="X28" s="21"/>
      <c r="Y28" s="15"/>
      <c r="Z28" s="15"/>
      <c r="AA28" s="31"/>
      <c r="AB28" s="32"/>
      <c r="AE28" s="2" t="str">
        <f t="shared" si="0"/>
        <v>roa</v>
      </c>
      <c r="AJ28" s="2" t="str">
        <f t="shared" si="5"/>
        <v>NUMERIC</v>
      </c>
      <c r="AN28" s="2" t="str">
        <f t="shared" si="2"/>
        <v>,</v>
      </c>
    </row>
    <row r="29" spans="1:40" ht="15" customHeight="1">
      <c r="A29" s="11">
        <v>22</v>
      </c>
      <c r="B29" s="24" t="s">
        <v>145</v>
      </c>
      <c r="C29" s="25"/>
      <c r="D29" s="25"/>
      <c r="E29" s="26"/>
      <c r="F29" s="24" t="s">
        <v>11</v>
      </c>
      <c r="G29" s="25"/>
      <c r="H29" s="25"/>
      <c r="I29" s="25"/>
      <c r="J29" s="26"/>
      <c r="K29" s="43" t="s">
        <v>18</v>
      </c>
      <c r="L29" s="44"/>
      <c r="M29" s="29"/>
      <c r="N29" s="30"/>
      <c r="O29" s="12"/>
      <c r="P29" s="13"/>
      <c r="Q29" s="24"/>
      <c r="R29" s="23"/>
      <c r="S29" s="24" t="s">
        <v>120</v>
      </c>
      <c r="T29" s="15"/>
      <c r="U29" s="20"/>
      <c r="V29" s="20"/>
      <c r="W29" s="20"/>
      <c r="X29" s="21"/>
      <c r="Y29" s="15"/>
      <c r="Z29" s="15"/>
      <c r="AA29" s="31"/>
      <c r="AB29" s="32"/>
      <c r="AE29" s="2" t="str">
        <f t="shared" si="0"/>
        <v>roe</v>
      </c>
      <c r="AJ29" s="2" t="str">
        <f t="shared" si="5"/>
        <v>NUMERIC</v>
      </c>
      <c r="AN29" s="2" t="str">
        <f t="shared" si="2"/>
        <v>,</v>
      </c>
    </row>
    <row r="30" spans="1:40" ht="15" customHeight="1">
      <c r="A30" s="11">
        <v>23</v>
      </c>
      <c r="B30" s="51" t="s">
        <v>146</v>
      </c>
      <c r="C30" s="25"/>
      <c r="D30" s="25"/>
      <c r="E30" s="26"/>
      <c r="F30" s="24" t="s">
        <v>12</v>
      </c>
      <c r="G30" s="25"/>
      <c r="H30" s="25"/>
      <c r="I30" s="25"/>
      <c r="J30" s="26"/>
      <c r="K30" s="43" t="s">
        <v>18</v>
      </c>
      <c r="L30" s="44"/>
      <c r="M30" s="29"/>
      <c r="N30" s="30"/>
      <c r="O30" s="12"/>
      <c r="P30" s="13"/>
      <c r="Q30" s="24"/>
      <c r="R30" s="23"/>
      <c r="S30" s="24" t="s">
        <v>120</v>
      </c>
      <c r="T30" s="15"/>
      <c r="U30" s="20"/>
      <c r="V30" s="20"/>
      <c r="W30" s="20"/>
      <c r="X30" s="21"/>
      <c r="Y30" s="15"/>
      <c r="Z30" s="15"/>
      <c r="AA30" s="31"/>
      <c r="AB30" s="32"/>
      <c r="AE30" s="2" t="str">
        <f>F30</f>
        <v>debt_equity_ratio</v>
      </c>
      <c r="AJ30" s="2" t="str">
        <f>K30&amp;IF(M30&lt;&gt;"","("&amp;M30&amp;")","")</f>
        <v>NUMERIC</v>
      </c>
      <c r="AN30" s="2" t="str">
        <f t="shared" si="2"/>
        <v>,</v>
      </c>
    </row>
    <row r="31" spans="1:40" ht="15" customHeight="1">
      <c r="A31" s="11">
        <v>24</v>
      </c>
      <c r="B31" s="24" t="s">
        <v>70</v>
      </c>
      <c r="C31" s="25"/>
      <c r="D31" s="25"/>
      <c r="E31" s="26"/>
      <c r="F31" s="24" t="s">
        <v>13</v>
      </c>
      <c r="G31" s="25"/>
      <c r="H31" s="25"/>
      <c r="I31" s="25"/>
      <c r="J31" s="26"/>
      <c r="K31" s="43" t="s">
        <v>18</v>
      </c>
      <c r="L31" s="44"/>
      <c r="M31" s="29"/>
      <c r="N31" s="30"/>
      <c r="O31" s="12"/>
      <c r="P31" s="13"/>
      <c r="Q31" s="24"/>
      <c r="R31" s="23"/>
      <c r="S31" s="24" t="s">
        <v>120</v>
      </c>
      <c r="T31" s="15"/>
      <c r="U31" s="20"/>
      <c r="V31" s="20"/>
      <c r="W31" s="20"/>
      <c r="X31" s="21"/>
      <c r="Y31" s="15"/>
      <c r="Z31" s="15"/>
      <c r="AA31" s="31"/>
      <c r="AB31" s="32"/>
      <c r="AE31" s="2" t="str">
        <f>F31</f>
        <v>own_capital_ratio</v>
      </c>
      <c r="AJ31" s="2" t="str">
        <f>K31&amp;IF(M31&lt;&gt;"","("&amp;M31&amp;")","")</f>
        <v>NUMERIC</v>
      </c>
      <c r="AN31" s="2" t="str">
        <f t="shared" si="2"/>
        <v>,</v>
      </c>
    </row>
    <row r="32" spans="1:40" ht="15" customHeight="1">
      <c r="A32" s="11">
        <v>25</v>
      </c>
      <c r="B32" s="24" t="s">
        <v>71</v>
      </c>
      <c r="C32" s="25"/>
      <c r="D32" s="25"/>
      <c r="E32" s="26"/>
      <c r="F32" s="24" t="s">
        <v>136</v>
      </c>
      <c r="G32" s="25"/>
      <c r="H32" s="25"/>
      <c r="I32" s="25"/>
      <c r="J32" s="26"/>
      <c r="K32" s="24" t="s">
        <v>18</v>
      </c>
      <c r="L32" s="23"/>
      <c r="M32" s="29"/>
      <c r="N32" s="30"/>
      <c r="O32" s="12"/>
      <c r="P32" s="13"/>
      <c r="Q32" s="24"/>
      <c r="R32" s="23"/>
      <c r="S32" s="24" t="s">
        <v>134</v>
      </c>
      <c r="T32" s="15"/>
      <c r="U32" s="20"/>
      <c r="V32" s="48" t="s">
        <v>138</v>
      </c>
      <c r="W32" s="49"/>
      <c r="X32" s="48"/>
      <c r="Y32" s="49"/>
      <c r="Z32" s="15"/>
      <c r="AA32" s="31"/>
      <c r="AB32" s="32"/>
      <c r="AE32" s="2" t="str">
        <f t="shared" si="0"/>
        <v>market_cap</v>
      </c>
      <c r="AJ32" s="2" t="str">
        <f t="shared" si="5"/>
        <v>NUMERIC</v>
      </c>
      <c r="AN32" s="2" t="str">
        <f t="shared" si="2"/>
        <v>,</v>
      </c>
    </row>
    <row r="33" spans="1:40" ht="15" customHeight="1">
      <c r="A33" s="11">
        <v>26</v>
      </c>
      <c r="B33" s="24" t="s">
        <v>72</v>
      </c>
      <c r="C33" s="25"/>
      <c r="D33" s="25"/>
      <c r="E33" s="26"/>
      <c r="F33" s="24" t="s">
        <v>14</v>
      </c>
      <c r="G33" s="25"/>
      <c r="H33" s="25"/>
      <c r="I33" s="25"/>
      <c r="J33" s="26"/>
      <c r="K33" s="24" t="s">
        <v>18</v>
      </c>
      <c r="L33" s="23"/>
      <c r="M33" s="29"/>
      <c r="N33" s="30"/>
      <c r="O33" s="12"/>
      <c r="P33" s="13"/>
      <c r="Q33" s="24"/>
      <c r="R33" s="23"/>
      <c r="S33" s="43" t="s">
        <v>135</v>
      </c>
      <c r="T33" s="45"/>
      <c r="U33" s="46"/>
      <c r="V33" s="46"/>
      <c r="W33" s="46"/>
      <c r="X33" s="21"/>
      <c r="Y33" s="15"/>
      <c r="Z33" s="15"/>
      <c r="AA33" s="31"/>
      <c r="AB33" s="32"/>
      <c r="AE33" s="2" t="str">
        <f t="shared" si="0"/>
        <v>enterprise_value</v>
      </c>
      <c r="AJ33" s="2" t="str">
        <f t="shared" si="5"/>
        <v>NUMERIC</v>
      </c>
      <c r="AN33" s="2" t="str">
        <f t="shared" si="2"/>
        <v>,</v>
      </c>
    </row>
    <row r="34" spans="1:40" ht="15" customHeight="1">
      <c r="A34" s="11">
        <v>27</v>
      </c>
      <c r="B34" s="24" t="s">
        <v>73</v>
      </c>
      <c r="C34" s="25"/>
      <c r="D34" s="25"/>
      <c r="E34" s="26"/>
      <c r="F34" s="24" t="s">
        <v>137</v>
      </c>
      <c r="G34" s="25"/>
      <c r="H34" s="25"/>
      <c r="I34" s="25"/>
      <c r="J34" s="26"/>
      <c r="K34" s="43" t="s">
        <v>18</v>
      </c>
      <c r="L34" s="44"/>
      <c r="M34" s="29"/>
      <c r="N34" s="30"/>
      <c r="O34" s="12"/>
      <c r="P34" s="13"/>
      <c r="Q34" s="24"/>
      <c r="R34" s="23"/>
      <c r="S34" s="24" t="s">
        <v>133</v>
      </c>
      <c r="T34" s="15"/>
      <c r="U34" s="20"/>
      <c r="V34" s="20"/>
      <c r="W34" s="20"/>
      <c r="X34" s="21"/>
      <c r="Y34" s="15"/>
      <c r="Z34" s="15"/>
      <c r="AA34" s="31"/>
      <c r="AB34" s="32"/>
      <c r="AE34" s="2" t="str">
        <f t="shared" si="0"/>
        <v>credit_multiplier</v>
      </c>
      <c r="AJ34" s="2" t="str">
        <f t="shared" si="5"/>
        <v>NUMERIC</v>
      </c>
      <c r="AN34" s="2" t="str">
        <f t="shared" si="2"/>
        <v>,</v>
      </c>
    </row>
    <row r="35" spans="1:40" ht="15" customHeight="1">
      <c r="A35" s="11">
        <v>36</v>
      </c>
      <c r="B35" s="50" t="s">
        <v>130</v>
      </c>
      <c r="C35" s="25"/>
      <c r="D35" s="25"/>
      <c r="E35" s="26"/>
      <c r="F35" s="24" t="s">
        <v>1</v>
      </c>
      <c r="G35" s="25"/>
      <c r="H35" s="25"/>
      <c r="I35" s="25"/>
      <c r="J35" s="26"/>
      <c r="K35" s="43" t="s">
        <v>18</v>
      </c>
      <c r="L35" s="44"/>
      <c r="M35" s="29"/>
      <c r="N35" s="30"/>
      <c r="O35" s="12"/>
      <c r="P35" s="13" t="s">
        <v>93</v>
      </c>
      <c r="Q35" s="24"/>
      <c r="R35" s="23"/>
      <c r="S35" s="24"/>
      <c r="T35" s="15"/>
      <c r="U35" s="20"/>
      <c r="V35" s="20"/>
      <c r="W35" s="20"/>
      <c r="X35" s="21"/>
      <c r="Y35" s="15"/>
      <c r="Z35" s="15"/>
      <c r="AA35" s="31"/>
      <c r="AB35" s="32"/>
      <c r="AE35" s="2" t="str">
        <f>F35</f>
        <v>grade_rating</v>
      </c>
      <c r="AJ35" s="2" t="str">
        <f t="shared" si="5"/>
        <v>NUMERIC</v>
      </c>
      <c r="AN35" s="2" t="str">
        <f t="shared" si="2"/>
        <v>,</v>
      </c>
    </row>
    <row r="36" spans="1:40" ht="15" customHeight="1">
      <c r="A36" s="11">
        <v>37</v>
      </c>
      <c r="B36" s="24" t="s">
        <v>68</v>
      </c>
      <c r="C36" s="25"/>
      <c r="D36" s="25"/>
      <c r="E36" s="26"/>
      <c r="F36" s="24" t="s">
        <v>7</v>
      </c>
      <c r="G36" s="25"/>
      <c r="H36" s="25"/>
      <c r="I36" s="25"/>
      <c r="J36" s="26"/>
      <c r="K36" s="24" t="s">
        <v>159</v>
      </c>
      <c r="L36" s="23"/>
      <c r="M36" s="29"/>
      <c r="N36" s="30"/>
      <c r="O36" s="12"/>
      <c r="P36" s="13"/>
      <c r="Q36" s="24"/>
      <c r="R36" s="23"/>
      <c r="S36" s="24"/>
      <c r="T36" s="15"/>
      <c r="U36" s="20"/>
      <c r="V36" s="20"/>
      <c r="W36" s="20"/>
      <c r="X36" s="21"/>
      <c r="Y36" s="15"/>
      <c r="Z36" s="15"/>
      <c r="AA36" s="31"/>
      <c r="AB36" s="32"/>
      <c r="AE36" s="2" t="str">
        <f t="shared" ref="AE36:AE41" si="6">F36</f>
        <v>index_adoption</v>
      </c>
      <c r="AJ36" s="2" t="str">
        <f t="shared" si="5"/>
        <v>TEXT</v>
      </c>
      <c r="AN36" s="2" t="str">
        <f t="shared" si="2"/>
        <v>,</v>
      </c>
    </row>
    <row r="37" spans="1:40" ht="15" customHeight="1">
      <c r="A37" s="11">
        <v>38</v>
      </c>
      <c r="B37" s="24" t="s">
        <v>90</v>
      </c>
      <c r="C37" s="25"/>
      <c r="D37" s="25"/>
      <c r="E37" s="26"/>
      <c r="F37" s="24" t="s">
        <v>32</v>
      </c>
      <c r="G37" s="25"/>
      <c r="H37" s="25"/>
      <c r="I37" s="25"/>
      <c r="J37" s="26"/>
      <c r="K37" s="24" t="s">
        <v>159</v>
      </c>
      <c r="L37" s="23"/>
      <c r="M37" s="29"/>
      <c r="N37" s="30"/>
      <c r="O37" s="12"/>
      <c r="P37" s="13"/>
      <c r="Q37" s="24"/>
      <c r="R37" s="23"/>
      <c r="S37" s="24"/>
      <c r="T37" s="15"/>
      <c r="U37" s="20"/>
      <c r="V37" s="20"/>
      <c r="W37" s="20"/>
      <c r="X37" s="21"/>
      <c r="Y37" s="15"/>
      <c r="Z37" s="15"/>
      <c r="AA37" s="31"/>
      <c r="AB37" s="32"/>
      <c r="AE37" s="2" t="str">
        <f t="shared" si="6"/>
        <v>per_unit</v>
      </c>
      <c r="AJ37" s="2" t="str">
        <f t="shared" si="5"/>
        <v>TEXT</v>
      </c>
      <c r="AN37" s="2" t="str">
        <f t="shared" si="2"/>
        <v>,</v>
      </c>
    </row>
    <row r="38" spans="1:40" ht="15" customHeight="1">
      <c r="A38" s="11">
        <v>39</v>
      </c>
      <c r="B38" s="24" t="s">
        <v>140</v>
      </c>
      <c r="C38" s="25"/>
      <c r="D38" s="25"/>
      <c r="E38" s="26"/>
      <c r="F38" s="24" t="s">
        <v>141</v>
      </c>
      <c r="G38" s="25"/>
      <c r="H38" s="25"/>
      <c r="I38" s="25"/>
      <c r="J38" s="26"/>
      <c r="K38" s="24" t="s">
        <v>139</v>
      </c>
      <c r="L38" s="23"/>
      <c r="M38" s="29"/>
      <c r="N38" s="30"/>
      <c r="O38" s="12"/>
      <c r="P38" s="13"/>
      <c r="Q38" s="24"/>
      <c r="R38" s="23"/>
      <c r="S38" s="24"/>
      <c r="T38" s="15"/>
      <c r="U38" s="20"/>
      <c r="V38" s="20"/>
      <c r="W38" s="20"/>
      <c r="X38" s="21"/>
      <c r="Y38" s="15"/>
      <c r="Z38" s="15"/>
      <c r="AA38" s="31"/>
      <c r="AB38" s="32"/>
      <c r="AE38" s="2" t="str">
        <f t="shared" si="6"/>
        <v>issued_shares</v>
      </c>
      <c r="AJ38" s="2" t="str">
        <f t="shared" si="5"/>
        <v>BIGINT</v>
      </c>
      <c r="AN38" s="2" t="str">
        <f t="shared" si="2"/>
        <v>,</v>
      </c>
    </row>
    <row r="39" spans="1:40" ht="15" customHeight="1">
      <c r="A39" s="11">
        <v>40</v>
      </c>
      <c r="B39" s="24" t="s">
        <v>84</v>
      </c>
      <c r="C39" s="25"/>
      <c r="D39" s="25"/>
      <c r="E39" s="26"/>
      <c r="F39" s="24" t="s">
        <v>26</v>
      </c>
      <c r="G39" s="25"/>
      <c r="H39" s="25"/>
      <c r="I39" s="25"/>
      <c r="J39" s="26"/>
      <c r="K39" s="24" t="s">
        <v>159</v>
      </c>
      <c r="L39" s="23"/>
      <c r="M39" s="29"/>
      <c r="N39" s="30"/>
      <c r="O39" s="12"/>
      <c r="P39" s="13"/>
      <c r="Q39" s="24"/>
      <c r="R39" s="23"/>
      <c r="S39" s="24"/>
      <c r="T39" s="15"/>
      <c r="U39" s="20"/>
      <c r="V39" s="20"/>
      <c r="W39" s="20"/>
      <c r="X39" s="21"/>
      <c r="Y39" s="15"/>
      <c r="Z39" s="15"/>
      <c r="AA39" s="31"/>
      <c r="AB39" s="32"/>
      <c r="AE39" s="2" t="str">
        <f t="shared" si="6"/>
        <v>business_scope</v>
      </c>
      <c r="AJ39" s="2" t="str">
        <f t="shared" si="5"/>
        <v>TEXT</v>
      </c>
      <c r="AN39" s="2" t="str">
        <f t="shared" si="2"/>
        <v>,</v>
      </c>
    </row>
    <row r="40" spans="1:40" ht="15" customHeight="1">
      <c r="A40" s="11">
        <v>41</v>
      </c>
      <c r="B40" s="24" t="s">
        <v>85</v>
      </c>
      <c r="C40" s="25"/>
      <c r="D40" s="25"/>
      <c r="E40" s="26"/>
      <c r="F40" s="24" t="s">
        <v>27</v>
      </c>
      <c r="G40" s="25"/>
      <c r="H40" s="25"/>
      <c r="I40" s="25"/>
      <c r="J40" s="26"/>
      <c r="K40" s="24" t="s">
        <v>159</v>
      </c>
      <c r="L40" s="23"/>
      <c r="M40" s="29"/>
      <c r="N40" s="30"/>
      <c r="O40" s="12"/>
      <c r="P40" s="13"/>
      <c r="Q40" s="24"/>
      <c r="R40" s="23"/>
      <c r="S40" s="24"/>
      <c r="T40" s="15"/>
      <c r="U40" s="20"/>
      <c r="V40" s="20"/>
      <c r="W40" s="20"/>
      <c r="X40" s="21"/>
      <c r="Y40" s="15"/>
      <c r="Z40" s="15"/>
      <c r="AA40" s="31"/>
      <c r="AB40" s="32"/>
      <c r="AE40" s="2" t="str">
        <f t="shared" si="6"/>
        <v>product_range</v>
      </c>
      <c r="AJ40" s="2" t="str">
        <f t="shared" si="5"/>
        <v>TEXT</v>
      </c>
      <c r="AN40" s="2" t="str">
        <f t="shared" si="2"/>
        <v>,</v>
      </c>
    </row>
    <row r="41" spans="1:40" ht="15" customHeight="1">
      <c r="A41" s="11">
        <v>42</v>
      </c>
      <c r="B41" s="24" t="s">
        <v>86</v>
      </c>
      <c r="C41" s="25"/>
      <c r="D41" s="25"/>
      <c r="E41" s="26"/>
      <c r="F41" s="24" t="s">
        <v>28</v>
      </c>
      <c r="G41" s="25"/>
      <c r="H41" s="25"/>
      <c r="I41" s="25"/>
      <c r="J41" s="26"/>
      <c r="K41" s="24" t="s">
        <v>159</v>
      </c>
      <c r="L41" s="23"/>
      <c r="M41" s="29"/>
      <c r="N41" s="30"/>
      <c r="O41" s="12"/>
      <c r="P41" s="13"/>
      <c r="Q41" s="24"/>
      <c r="R41" s="23"/>
      <c r="S41" s="24"/>
      <c r="T41" s="15"/>
      <c r="U41" s="20"/>
      <c r="V41" s="20"/>
      <c r="W41" s="20"/>
      <c r="X41" s="21"/>
      <c r="Y41" s="15"/>
      <c r="Z41" s="15"/>
      <c r="AA41" s="31"/>
      <c r="AB41" s="32"/>
      <c r="AE41" s="2" t="str">
        <f t="shared" si="6"/>
        <v>representative</v>
      </c>
      <c r="AJ41" s="2" t="str">
        <f t="shared" si="5"/>
        <v>TEXT</v>
      </c>
      <c r="AN41" s="2" t="str">
        <f t="shared" si="2"/>
        <v>,</v>
      </c>
    </row>
    <row r="42" spans="1:40" ht="15" customHeight="1">
      <c r="A42" s="11">
        <v>43</v>
      </c>
      <c r="B42" s="24" t="s">
        <v>87</v>
      </c>
      <c r="C42" s="25"/>
      <c r="D42" s="25"/>
      <c r="E42" s="26"/>
      <c r="F42" s="24" t="s">
        <v>29</v>
      </c>
      <c r="G42" s="25"/>
      <c r="H42" s="25"/>
      <c r="I42" s="25"/>
      <c r="J42" s="26"/>
      <c r="K42" s="24" t="s">
        <v>159</v>
      </c>
      <c r="L42" s="23"/>
      <c r="M42" s="29"/>
      <c r="N42" s="30"/>
      <c r="O42" s="12"/>
      <c r="P42" s="13"/>
      <c r="Q42" s="24"/>
      <c r="R42" s="23"/>
      <c r="S42" s="24"/>
      <c r="T42" s="15"/>
      <c r="U42" s="20"/>
      <c r="V42" s="20"/>
      <c r="W42" s="20"/>
      <c r="X42" s="21"/>
      <c r="Y42" s="15"/>
      <c r="Z42" s="15"/>
      <c r="AA42" s="31"/>
      <c r="AB42" s="32"/>
      <c r="AE42" s="2" t="str">
        <f t="shared" si="0"/>
        <v>capital_stock</v>
      </c>
      <c r="AJ42" s="2" t="str">
        <f t="shared" si="5"/>
        <v>TEXT</v>
      </c>
      <c r="AN42" s="2" t="str">
        <f t="shared" si="2"/>
        <v>,</v>
      </c>
    </row>
    <row r="43" spans="1:40" ht="15" customHeight="1">
      <c r="A43" s="11">
        <v>44</v>
      </c>
      <c r="B43" s="24" t="s">
        <v>88</v>
      </c>
      <c r="C43" s="25"/>
      <c r="D43" s="25"/>
      <c r="E43" s="26"/>
      <c r="F43" s="24" t="s">
        <v>30</v>
      </c>
      <c r="G43" s="25"/>
      <c r="H43" s="25"/>
      <c r="I43" s="25"/>
      <c r="J43" s="26"/>
      <c r="K43" s="24" t="s">
        <v>159</v>
      </c>
      <c r="L43" s="23"/>
      <c r="M43" s="29"/>
      <c r="N43" s="30"/>
      <c r="O43" s="12"/>
      <c r="P43" s="13"/>
      <c r="Q43" s="24"/>
      <c r="R43" s="23"/>
      <c r="S43" s="24"/>
      <c r="T43" s="15"/>
      <c r="U43" s="20"/>
      <c r="V43" s="20"/>
      <c r="W43" s="20"/>
      <c r="X43" s="21"/>
      <c r="Y43" s="15"/>
      <c r="Z43" s="15"/>
      <c r="AA43" s="31"/>
      <c r="AB43" s="32"/>
      <c r="AE43" s="2" t="str">
        <f t="shared" si="0"/>
        <v>address</v>
      </c>
      <c r="AJ43" s="2" t="str">
        <f t="shared" si="5"/>
        <v>TEXT</v>
      </c>
      <c r="AN43" s="2" t="str">
        <f t="shared" si="2"/>
        <v>,</v>
      </c>
    </row>
    <row r="44" spans="1:40" ht="15" customHeight="1">
      <c r="A44" s="11">
        <v>45</v>
      </c>
      <c r="B44" s="24" t="s">
        <v>89</v>
      </c>
      <c r="C44" s="25"/>
      <c r="D44" s="25"/>
      <c r="E44" s="26"/>
      <c r="F44" s="24" t="s">
        <v>31</v>
      </c>
      <c r="G44" s="25"/>
      <c r="H44" s="25"/>
      <c r="I44" s="25"/>
      <c r="J44" s="26"/>
      <c r="K44" s="24" t="s">
        <v>159</v>
      </c>
      <c r="L44" s="23"/>
      <c r="M44" s="29"/>
      <c r="N44" s="30"/>
      <c r="O44" s="12"/>
      <c r="P44" s="13"/>
      <c r="Q44" s="24"/>
      <c r="R44" s="23"/>
      <c r="S44" s="24"/>
      <c r="T44" s="15"/>
      <c r="U44" s="20"/>
      <c r="V44" s="20"/>
      <c r="W44" s="20"/>
      <c r="X44" s="21"/>
      <c r="Y44" s="15"/>
      <c r="Z44" s="15"/>
      <c r="AA44" s="31"/>
      <c r="AB44" s="32"/>
      <c r="AE44" s="2" t="str">
        <f t="shared" si="0"/>
        <v>tel</v>
      </c>
      <c r="AJ44" s="2" t="str">
        <f t="shared" si="5"/>
        <v>TEXT</v>
      </c>
      <c r="AN44" s="2" t="str">
        <f t="shared" si="2"/>
        <v>,</v>
      </c>
    </row>
    <row r="45" spans="1:40" ht="15" customHeight="1">
      <c r="A45" s="11">
        <v>46</v>
      </c>
      <c r="B45" s="24" t="s">
        <v>91</v>
      </c>
      <c r="C45" s="25"/>
      <c r="D45" s="25"/>
      <c r="E45" s="26"/>
      <c r="F45" s="24" t="s">
        <v>33</v>
      </c>
      <c r="G45" s="25"/>
      <c r="H45" s="25"/>
      <c r="I45" s="25"/>
      <c r="J45" s="26"/>
      <c r="K45" s="24" t="s">
        <v>159</v>
      </c>
      <c r="L45" s="23"/>
      <c r="M45" s="29"/>
      <c r="N45" s="30"/>
      <c r="O45" s="12"/>
      <c r="P45" s="13"/>
      <c r="Q45" s="24"/>
      <c r="R45" s="23"/>
      <c r="S45" s="24"/>
      <c r="T45" s="15"/>
      <c r="U45" s="20"/>
      <c r="V45" s="20"/>
      <c r="W45" s="20"/>
      <c r="X45" s="21"/>
      <c r="Y45" s="15"/>
      <c r="Z45" s="15"/>
      <c r="AA45" s="31"/>
      <c r="AB45" s="32"/>
      <c r="AE45" s="2" t="str">
        <f t="shared" si="0"/>
        <v>url</v>
      </c>
      <c r="AJ45" s="2" t="str">
        <f t="shared" si="5"/>
        <v>TEXT</v>
      </c>
      <c r="AN45" s="2" t="str">
        <f t="shared" si="2"/>
        <v>,</v>
      </c>
    </row>
    <row r="46" spans="1:40" ht="15" customHeight="1">
      <c r="A46" s="11">
        <v>29</v>
      </c>
      <c r="B46" s="24" t="s">
        <v>77</v>
      </c>
      <c r="C46" s="25"/>
      <c r="D46" s="25"/>
      <c r="E46" s="26"/>
      <c r="F46" s="24" t="s">
        <v>19</v>
      </c>
      <c r="G46" s="25"/>
      <c r="H46" s="25"/>
      <c r="I46" s="25"/>
      <c r="J46" s="26"/>
      <c r="K46" s="24" t="s">
        <v>159</v>
      </c>
      <c r="L46" s="23"/>
      <c r="M46" s="29">
        <v>10</v>
      </c>
      <c r="N46" s="30"/>
      <c r="O46" s="12"/>
      <c r="P46" s="13"/>
      <c r="Q46" s="24"/>
      <c r="R46" s="23"/>
      <c r="S46" s="24"/>
      <c r="T46" s="15"/>
      <c r="U46" s="20"/>
      <c r="V46" s="20"/>
      <c r="W46" s="20"/>
      <c r="X46" s="21"/>
      <c r="Y46" s="15"/>
      <c r="Z46" s="15"/>
      <c r="AA46" s="31"/>
      <c r="AB46" s="32"/>
      <c r="AE46" s="2" t="str">
        <f t="shared" ref="AE46:AE53" si="7">F46</f>
        <v>amount_of_sales</v>
      </c>
      <c r="AJ46" s="2" t="str">
        <f t="shared" ref="AJ46:AJ53" si="8">K46&amp;IF(M46&lt;&gt;"","("&amp;M46&amp;")","")</f>
        <v>TEXT(10)</v>
      </c>
      <c r="AN46" s="2" t="str">
        <f t="shared" si="2"/>
        <v>,</v>
      </c>
    </row>
    <row r="47" spans="1:40" ht="15" customHeight="1">
      <c r="A47" s="11">
        <v>30</v>
      </c>
      <c r="B47" s="24" t="s">
        <v>78</v>
      </c>
      <c r="C47" s="25"/>
      <c r="D47" s="25"/>
      <c r="E47" s="26"/>
      <c r="F47" s="24" t="s">
        <v>20</v>
      </c>
      <c r="G47" s="25"/>
      <c r="H47" s="25"/>
      <c r="I47" s="25"/>
      <c r="J47" s="26"/>
      <c r="K47" s="24" t="s">
        <v>159</v>
      </c>
      <c r="L47" s="23"/>
      <c r="M47" s="29">
        <v>10</v>
      </c>
      <c r="N47" s="30"/>
      <c r="O47" s="12"/>
      <c r="P47" s="13"/>
      <c r="Q47" s="24"/>
      <c r="R47" s="23"/>
      <c r="S47" s="24"/>
      <c r="T47" s="15"/>
      <c r="U47" s="20"/>
      <c r="V47" s="20"/>
      <c r="W47" s="20"/>
      <c r="X47" s="21"/>
      <c r="Y47" s="15"/>
      <c r="Z47" s="15"/>
      <c r="AA47" s="31"/>
      <c r="AB47" s="32"/>
      <c r="AE47" s="2" t="str">
        <f t="shared" si="7"/>
        <v>net_income</v>
      </c>
      <c r="AJ47" s="2" t="str">
        <f t="shared" si="8"/>
        <v>TEXT(10)</v>
      </c>
      <c r="AN47" s="2" t="str">
        <f t="shared" si="2"/>
        <v>,</v>
      </c>
    </row>
    <row r="48" spans="1:40" ht="15" customHeight="1">
      <c r="A48" s="11">
        <v>31</v>
      </c>
      <c r="B48" s="24" t="s">
        <v>79</v>
      </c>
      <c r="C48" s="25"/>
      <c r="D48" s="25"/>
      <c r="E48" s="26"/>
      <c r="F48" s="24" t="s">
        <v>21</v>
      </c>
      <c r="G48" s="25"/>
      <c r="H48" s="25"/>
      <c r="I48" s="25"/>
      <c r="J48" s="26"/>
      <c r="K48" s="24" t="s">
        <v>159</v>
      </c>
      <c r="L48" s="23"/>
      <c r="M48" s="29">
        <v>10</v>
      </c>
      <c r="N48" s="30"/>
      <c r="O48" s="12"/>
      <c r="P48" s="13"/>
      <c r="Q48" s="24"/>
      <c r="R48" s="23"/>
      <c r="S48" s="24"/>
      <c r="T48" s="15"/>
      <c r="U48" s="20"/>
      <c r="V48" s="20"/>
      <c r="W48" s="20"/>
      <c r="X48" s="21"/>
      <c r="Y48" s="15"/>
      <c r="Z48" s="15"/>
      <c r="AA48" s="31"/>
      <c r="AB48" s="32"/>
      <c r="AE48" s="2" t="str">
        <f t="shared" si="7"/>
        <v>sales_cf</v>
      </c>
      <c r="AJ48" s="2" t="str">
        <f t="shared" si="8"/>
        <v>TEXT(10)</v>
      </c>
      <c r="AN48" s="2" t="str">
        <f t="shared" si="2"/>
        <v>,</v>
      </c>
    </row>
    <row r="49" spans="1:40" ht="15" customHeight="1">
      <c r="A49" s="11">
        <v>32</v>
      </c>
      <c r="B49" s="24" t="s">
        <v>80</v>
      </c>
      <c r="C49" s="25"/>
      <c r="D49" s="25"/>
      <c r="E49" s="26"/>
      <c r="F49" s="24" t="s">
        <v>22</v>
      </c>
      <c r="G49" s="25"/>
      <c r="H49" s="25"/>
      <c r="I49" s="25"/>
      <c r="J49" s="26"/>
      <c r="K49" s="24" t="s">
        <v>159</v>
      </c>
      <c r="L49" s="23"/>
      <c r="M49" s="29">
        <v>10</v>
      </c>
      <c r="N49" s="30"/>
      <c r="O49" s="12"/>
      <c r="P49" s="13"/>
      <c r="Q49" s="24"/>
      <c r="R49" s="23"/>
      <c r="S49" s="24"/>
      <c r="T49" s="15"/>
      <c r="U49" s="20"/>
      <c r="V49" s="20"/>
      <c r="W49" s="20"/>
      <c r="X49" s="21"/>
      <c r="Y49" s="15"/>
      <c r="Z49" s="15"/>
      <c r="AA49" s="31"/>
      <c r="AB49" s="32"/>
      <c r="AE49" s="2" t="str">
        <f t="shared" si="7"/>
        <v>total_assets</v>
      </c>
      <c r="AJ49" s="2" t="str">
        <f t="shared" si="8"/>
        <v>TEXT(10)</v>
      </c>
      <c r="AN49" s="2" t="str">
        <f t="shared" si="2"/>
        <v>,</v>
      </c>
    </row>
    <row r="50" spans="1:40" ht="15" customHeight="1">
      <c r="A50" s="11">
        <v>33</v>
      </c>
      <c r="B50" s="24" t="s">
        <v>81</v>
      </c>
      <c r="C50" s="25"/>
      <c r="D50" s="25"/>
      <c r="E50" s="26"/>
      <c r="F50" s="24" t="s">
        <v>23</v>
      </c>
      <c r="G50" s="25"/>
      <c r="H50" s="25"/>
      <c r="I50" s="25"/>
      <c r="J50" s="26"/>
      <c r="K50" s="24" t="s">
        <v>159</v>
      </c>
      <c r="L50" s="23"/>
      <c r="M50" s="29">
        <v>10</v>
      </c>
      <c r="N50" s="30"/>
      <c r="O50" s="12"/>
      <c r="P50" s="13"/>
      <c r="Q50" s="24"/>
      <c r="R50" s="23"/>
      <c r="S50" s="24"/>
      <c r="T50" s="15"/>
      <c r="U50" s="20"/>
      <c r="V50" s="20"/>
      <c r="W50" s="20"/>
      <c r="X50" s="21"/>
      <c r="Y50" s="15"/>
      <c r="Z50" s="15"/>
      <c r="AA50" s="31"/>
      <c r="AB50" s="32"/>
      <c r="AE50" s="2" t="str">
        <f t="shared" si="7"/>
        <v>cash_and_deposits</v>
      </c>
      <c r="AJ50" s="2" t="str">
        <f t="shared" si="8"/>
        <v>TEXT(10)</v>
      </c>
      <c r="AN50" s="2" t="str">
        <f t="shared" si="2"/>
        <v>,</v>
      </c>
    </row>
    <row r="51" spans="1:40" ht="15" customHeight="1">
      <c r="A51" s="11">
        <v>34</v>
      </c>
      <c r="B51" s="24" t="s">
        <v>82</v>
      </c>
      <c r="C51" s="25"/>
      <c r="D51" s="25"/>
      <c r="E51" s="26"/>
      <c r="F51" s="24" t="s">
        <v>24</v>
      </c>
      <c r="G51" s="25"/>
      <c r="H51" s="25"/>
      <c r="I51" s="25"/>
      <c r="J51" s="26"/>
      <c r="K51" s="24" t="s">
        <v>159</v>
      </c>
      <c r="L51" s="23"/>
      <c r="M51" s="29">
        <v>10</v>
      </c>
      <c r="N51" s="30"/>
      <c r="O51" s="12"/>
      <c r="P51" s="13"/>
      <c r="Q51" s="24"/>
      <c r="R51" s="23"/>
      <c r="S51" s="24"/>
      <c r="T51" s="15"/>
      <c r="U51" s="20"/>
      <c r="V51" s="20"/>
      <c r="W51" s="20"/>
      <c r="X51" s="21"/>
      <c r="Y51" s="15"/>
      <c r="Z51" s="15"/>
      <c r="AA51" s="31"/>
      <c r="AB51" s="32"/>
      <c r="AE51" s="2" t="str">
        <f t="shared" si="7"/>
        <v>total_capital</v>
      </c>
      <c r="AJ51" s="2" t="str">
        <f t="shared" si="8"/>
        <v>TEXT(10)</v>
      </c>
      <c r="AN51" s="2" t="str">
        <f t="shared" si="2"/>
        <v>,</v>
      </c>
    </row>
    <row r="52" spans="1:40" ht="15" customHeight="1">
      <c r="A52" s="11">
        <v>35</v>
      </c>
      <c r="B52" s="24" t="s">
        <v>83</v>
      </c>
      <c r="C52" s="25"/>
      <c r="D52" s="25"/>
      <c r="E52" s="26"/>
      <c r="F52" s="24" t="s">
        <v>25</v>
      </c>
      <c r="G52" s="25"/>
      <c r="H52" s="25"/>
      <c r="I52" s="25"/>
      <c r="J52" s="26"/>
      <c r="K52" s="24" t="s">
        <v>159</v>
      </c>
      <c r="L52" s="23"/>
      <c r="M52" s="29"/>
      <c r="N52" s="30"/>
      <c r="O52" s="12"/>
      <c r="P52" s="13"/>
      <c r="Q52" s="24"/>
      <c r="R52" s="23"/>
      <c r="S52" s="24"/>
      <c r="T52" s="15"/>
      <c r="U52" s="20"/>
      <c r="V52" s="20"/>
      <c r="W52" s="20"/>
      <c r="X52" s="21"/>
      <c r="Y52" s="15"/>
      <c r="Z52" s="15"/>
      <c r="AA52" s="31"/>
      <c r="AB52" s="32"/>
      <c r="AE52" s="2" t="str">
        <f t="shared" si="7"/>
        <v>average_annual_income</v>
      </c>
      <c r="AJ52" s="2" t="str">
        <f t="shared" si="8"/>
        <v>TEXT</v>
      </c>
      <c r="AN52" s="2" t="str">
        <f t="shared" si="2"/>
        <v>,</v>
      </c>
    </row>
    <row r="53" spans="1:40" ht="15" customHeight="1">
      <c r="A53" s="11">
        <v>47</v>
      </c>
      <c r="B53" s="24" t="s">
        <v>116</v>
      </c>
      <c r="C53" s="25"/>
      <c r="D53" s="25"/>
      <c r="E53" s="26"/>
      <c r="F53" s="24" t="s">
        <v>118</v>
      </c>
      <c r="G53" s="25"/>
      <c r="H53" s="25"/>
      <c r="I53" s="25"/>
      <c r="J53" s="26"/>
      <c r="K53" s="24" t="s">
        <v>159</v>
      </c>
      <c r="L53" s="23"/>
      <c r="M53" s="29">
        <v>10</v>
      </c>
      <c r="N53" s="30"/>
      <c r="O53" s="12"/>
      <c r="P53" s="13"/>
      <c r="Q53" s="24"/>
      <c r="R53" s="23"/>
      <c r="S53" s="24"/>
      <c r="T53" s="15"/>
      <c r="U53" s="20"/>
      <c r="V53" s="20"/>
      <c r="W53" s="20"/>
      <c r="X53" s="21"/>
      <c r="Y53" s="15"/>
      <c r="Z53" s="15"/>
      <c r="AA53" s="31"/>
      <c r="AB53" s="32"/>
      <c r="AE53" s="2" t="str">
        <f t="shared" si="7"/>
        <v>delisting_date</v>
      </c>
      <c r="AJ53" s="2" t="str">
        <f t="shared" si="8"/>
        <v>TEXT(10)</v>
      </c>
      <c r="AN53" s="2" t="str">
        <f t="shared" si="2"/>
        <v>,</v>
      </c>
    </row>
    <row r="54" spans="1:40" ht="15" customHeight="1">
      <c r="A54" s="11">
        <v>48</v>
      </c>
      <c r="B54" s="24" t="s">
        <v>92</v>
      </c>
      <c r="C54" s="25"/>
      <c r="D54" s="25"/>
      <c r="E54" s="26"/>
      <c r="F54" s="24" t="s">
        <v>34</v>
      </c>
      <c r="G54" s="25"/>
      <c r="H54" s="25"/>
      <c r="I54" s="25"/>
      <c r="J54" s="26"/>
      <c r="K54" s="24" t="s">
        <v>159</v>
      </c>
      <c r="L54" s="23"/>
      <c r="M54" s="29">
        <v>10</v>
      </c>
      <c r="N54" s="30"/>
      <c r="O54" s="12"/>
      <c r="P54" s="13"/>
      <c r="Q54" s="24"/>
      <c r="R54" s="23"/>
      <c r="S54" s="24" t="s">
        <v>113</v>
      </c>
      <c r="T54" s="15"/>
      <c r="U54" s="20"/>
      <c r="V54" s="20"/>
      <c r="W54" s="20"/>
      <c r="X54" s="21"/>
      <c r="Y54" s="15"/>
      <c r="Z54" s="15"/>
      <c r="AA54" s="31"/>
      <c r="AB54" s="32"/>
      <c r="AE54" s="2" t="str">
        <f t="shared" si="0"/>
        <v>update_date</v>
      </c>
      <c r="AJ54" s="2" t="str">
        <f t="shared" si="5"/>
        <v>TEXT(10)</v>
      </c>
      <c r="AN54" s="2" t="str">
        <f t="shared" si="2"/>
        <v>,</v>
      </c>
    </row>
    <row r="55" spans="1:40" ht="15" customHeight="1">
      <c r="T55" s="5"/>
      <c r="U55" s="5"/>
      <c r="V55" s="5"/>
      <c r="W55" s="5"/>
      <c r="X55" s="5"/>
      <c r="Y55" s="5"/>
      <c r="Z55" s="5"/>
      <c r="AA55" s="5"/>
      <c r="AB55" s="5"/>
      <c r="AE55" s="2" t="e">
        <f>"PRIMARY KEY (" &amp; VLOOKUP(O7,O,1,FALSE)  &amp; ")"</f>
        <v>#NAME?</v>
      </c>
    </row>
    <row r="56" spans="1:40" ht="15" customHeight="1">
      <c r="T56" s="5"/>
      <c r="U56" s="5"/>
      <c r="V56" s="5"/>
      <c r="W56" s="5"/>
      <c r="X56" s="5"/>
      <c r="Y56" s="5"/>
      <c r="Z56" s="5"/>
      <c r="AA56" s="5"/>
      <c r="AB56" s="5"/>
      <c r="AD56" s="2" t="str">
        <f>");"</f>
        <v>);</v>
      </c>
    </row>
    <row r="57" spans="1:40" ht="15" customHeight="1">
      <c r="T57" s="5"/>
      <c r="U57" s="5"/>
      <c r="V57" s="5"/>
      <c r="W57" s="5"/>
      <c r="X57" s="5"/>
      <c r="Y57" s="5"/>
      <c r="Z57" s="5"/>
      <c r="AA57" s="5"/>
      <c r="AB57" s="5"/>
    </row>
    <row r="58" spans="1:40" ht="15" customHeight="1">
      <c r="T58" s="5"/>
      <c r="U58" s="5"/>
      <c r="V58" s="5"/>
      <c r="W58" s="5"/>
      <c r="X58" s="5"/>
      <c r="Y58" s="5"/>
      <c r="Z58" s="5"/>
      <c r="AA58" s="5"/>
      <c r="AB58" s="5"/>
    </row>
    <row r="59" spans="1:40" ht="15" customHeight="1">
      <c r="T59" s="5"/>
      <c r="U59" s="5"/>
      <c r="V59" s="5"/>
      <c r="W59" s="5"/>
      <c r="X59" s="5"/>
      <c r="Y59" s="5"/>
      <c r="Z59" s="5"/>
      <c r="AA59" s="5"/>
      <c r="AB59" s="5"/>
    </row>
    <row r="60" spans="1:40" ht="15" customHeight="1">
      <c r="T60" s="5"/>
      <c r="U60" s="5"/>
      <c r="V60" s="5"/>
      <c r="W60" s="5"/>
      <c r="X60" s="5"/>
      <c r="Y60" s="5"/>
      <c r="Z60" s="5"/>
      <c r="AA60" s="5"/>
      <c r="AB60" s="5"/>
    </row>
    <row r="61" spans="1:40" ht="15" customHeight="1">
      <c r="T61" s="5"/>
      <c r="U61" s="5"/>
      <c r="V61" s="5"/>
      <c r="W61" s="5"/>
      <c r="X61" s="5"/>
      <c r="Y61" s="5"/>
      <c r="Z61" s="5"/>
      <c r="AA61" s="5"/>
      <c r="AB61" s="5"/>
    </row>
    <row r="62" spans="1:40" ht="15" customHeight="1">
      <c r="T62" s="5"/>
      <c r="U62" s="5"/>
      <c r="V62" s="5"/>
      <c r="W62" s="5"/>
      <c r="X62" s="5"/>
      <c r="Y62" s="5"/>
      <c r="Z62" s="5"/>
      <c r="AA62" s="5"/>
      <c r="AB62" s="5"/>
    </row>
    <row r="63" spans="1:40" ht="15" customHeight="1">
      <c r="T63" s="5"/>
      <c r="U63" s="5"/>
      <c r="V63" s="5"/>
      <c r="W63" s="5"/>
      <c r="X63" s="5"/>
      <c r="Y63" s="5"/>
      <c r="Z63" s="5"/>
      <c r="AA63" s="5"/>
      <c r="AB63" s="5"/>
    </row>
    <row r="64" spans="1:40" ht="15" customHeight="1">
      <c r="T64" s="5"/>
      <c r="U64" s="5"/>
      <c r="V64" s="5"/>
      <c r="W64" s="5"/>
      <c r="X64" s="5"/>
      <c r="Y64" s="5"/>
      <c r="Z64" s="5"/>
      <c r="AA64" s="5"/>
      <c r="AB64" s="5"/>
    </row>
    <row r="65" spans="20:28" ht="15" customHeight="1">
      <c r="T65" s="5"/>
      <c r="U65" s="5"/>
      <c r="V65" s="5"/>
      <c r="W65" s="5"/>
      <c r="X65" s="5"/>
      <c r="Y65" s="5"/>
      <c r="Z65" s="5"/>
      <c r="AA65" s="5"/>
      <c r="AB65" s="5"/>
    </row>
    <row r="66" spans="20:28" ht="15" customHeight="1">
      <c r="T66" s="5"/>
      <c r="U66" s="5"/>
      <c r="V66" s="5"/>
      <c r="W66" s="5"/>
      <c r="X66" s="5"/>
      <c r="Y66" s="5"/>
      <c r="Z66" s="5"/>
      <c r="AA66" s="5"/>
      <c r="AB66" s="5"/>
    </row>
    <row r="67" spans="20:28" ht="15" customHeight="1">
      <c r="T67" s="5"/>
      <c r="U67" s="5"/>
      <c r="V67" s="5"/>
      <c r="W67" s="5"/>
      <c r="X67" s="5"/>
      <c r="Y67" s="5"/>
      <c r="Z67" s="5"/>
      <c r="AA67" s="5"/>
      <c r="AB67" s="5"/>
    </row>
    <row r="68" spans="20:28" ht="15" customHeight="1">
      <c r="T68" s="5"/>
      <c r="U68" s="5"/>
      <c r="V68" s="5"/>
      <c r="W68" s="5"/>
      <c r="X68" s="5"/>
      <c r="Y68" s="5"/>
      <c r="Z68" s="5"/>
      <c r="AA68" s="5"/>
      <c r="AB68" s="5"/>
    </row>
    <row r="69" spans="20:28" ht="15" customHeight="1">
      <c r="T69" s="5"/>
      <c r="U69" s="5"/>
      <c r="V69" s="5"/>
      <c r="W69" s="5"/>
      <c r="X69" s="5"/>
      <c r="Y69" s="5"/>
      <c r="Z69" s="5"/>
      <c r="AA69" s="5"/>
      <c r="AB69" s="5"/>
    </row>
    <row r="70" spans="20:28" ht="15" customHeight="1">
      <c r="T70" s="5"/>
      <c r="U70" s="5"/>
      <c r="V70" s="5"/>
      <c r="W70" s="5"/>
      <c r="X70" s="5"/>
      <c r="Y70" s="5"/>
      <c r="Z70" s="5"/>
      <c r="AA70" s="5"/>
      <c r="AB70" s="5"/>
    </row>
    <row r="71" spans="20:28" ht="15" customHeight="1">
      <c r="T71" s="5"/>
      <c r="U71" s="5"/>
      <c r="V71" s="5"/>
      <c r="W71" s="5"/>
      <c r="X71" s="5"/>
      <c r="Y71" s="5"/>
      <c r="Z71" s="5"/>
      <c r="AA71" s="5"/>
      <c r="AB71" s="5"/>
    </row>
    <row r="72" spans="20:28" ht="15" customHeight="1">
      <c r="T72" s="5"/>
      <c r="U72" s="5"/>
      <c r="V72" s="5"/>
      <c r="W72" s="5"/>
      <c r="X72" s="5"/>
      <c r="Y72" s="5"/>
      <c r="Z72" s="5"/>
      <c r="AA72" s="5"/>
      <c r="AB72" s="5"/>
    </row>
    <row r="73" spans="20:28" ht="15" customHeight="1">
      <c r="T73" s="5"/>
      <c r="U73" s="5"/>
      <c r="V73" s="5"/>
      <c r="W73" s="5"/>
      <c r="X73" s="5"/>
      <c r="Y73" s="5"/>
      <c r="Z73" s="5"/>
      <c r="AA73" s="5"/>
      <c r="AB73" s="5"/>
    </row>
    <row r="74" spans="20:28" ht="15" customHeight="1">
      <c r="T74" s="5"/>
      <c r="U74" s="5"/>
      <c r="V74" s="5"/>
      <c r="W74" s="5"/>
      <c r="X74" s="5"/>
      <c r="Y74" s="5"/>
      <c r="Z74" s="5"/>
      <c r="AA74" s="5"/>
      <c r="AB74" s="5"/>
    </row>
    <row r="75" spans="20:28" ht="15" customHeight="1">
      <c r="T75" s="5"/>
      <c r="U75" s="5"/>
      <c r="V75" s="5"/>
      <c r="W75" s="5"/>
      <c r="X75" s="5"/>
      <c r="Y75" s="5"/>
      <c r="Z75" s="5"/>
      <c r="AA75" s="5"/>
      <c r="AB75" s="5"/>
    </row>
    <row r="76" spans="20:28" ht="15" customHeight="1">
      <c r="T76" s="5"/>
      <c r="U76" s="5"/>
      <c r="V76" s="5"/>
      <c r="W76" s="5"/>
      <c r="X76" s="5"/>
      <c r="Y76" s="5"/>
      <c r="Z76" s="5"/>
      <c r="AA76" s="5"/>
      <c r="AB76" s="5"/>
    </row>
    <row r="77" spans="20:28" ht="15" customHeight="1">
      <c r="T77" s="5"/>
      <c r="U77" s="5"/>
      <c r="V77" s="5"/>
      <c r="W77" s="5"/>
      <c r="X77" s="5"/>
      <c r="Y77" s="5"/>
      <c r="Z77" s="5"/>
      <c r="AA77" s="5"/>
      <c r="AB77" s="5"/>
    </row>
    <row r="78" spans="20:28" ht="15" customHeight="1">
      <c r="T78" s="5"/>
      <c r="U78" s="5"/>
      <c r="V78" s="5"/>
      <c r="W78" s="5"/>
      <c r="X78" s="5"/>
      <c r="Y78" s="5"/>
      <c r="Z78" s="5"/>
      <c r="AA78" s="5"/>
      <c r="AB78" s="5"/>
    </row>
    <row r="79" spans="20:28" ht="15" customHeight="1">
      <c r="T79" s="5"/>
      <c r="U79" s="5"/>
      <c r="V79" s="5"/>
      <c r="W79" s="5"/>
      <c r="X79" s="5"/>
      <c r="Y79" s="5"/>
      <c r="Z79" s="5"/>
      <c r="AA79" s="5"/>
      <c r="AB79" s="5"/>
    </row>
    <row r="80" spans="20:28" ht="15" customHeight="1">
      <c r="T80" s="5"/>
      <c r="U80" s="5"/>
      <c r="V80" s="5"/>
      <c r="W80" s="5"/>
      <c r="X80" s="5"/>
      <c r="Y80" s="5"/>
      <c r="Z80" s="5"/>
      <c r="AA80" s="5"/>
      <c r="AB80" s="5"/>
    </row>
    <row r="81" spans="20:28" ht="15" customHeight="1">
      <c r="T81" s="5"/>
      <c r="U81" s="5"/>
      <c r="V81" s="5"/>
      <c r="W81" s="5"/>
      <c r="X81" s="5"/>
      <c r="Y81" s="5"/>
      <c r="Z81" s="5"/>
      <c r="AA81" s="5"/>
      <c r="AB81" s="5"/>
    </row>
    <row r="82" spans="20:28" ht="15" customHeight="1">
      <c r="T82" s="5"/>
      <c r="U82" s="5"/>
      <c r="V82" s="5"/>
      <c r="W82" s="5"/>
      <c r="X82" s="5"/>
      <c r="Y82" s="5"/>
      <c r="Z82" s="5"/>
      <c r="AA82" s="5"/>
      <c r="AB82" s="5"/>
    </row>
    <row r="83" spans="20:28" ht="15" customHeight="1">
      <c r="T83" s="5"/>
      <c r="U83" s="5"/>
      <c r="V83" s="5"/>
      <c r="W83" s="5"/>
      <c r="X83" s="5"/>
      <c r="Y83" s="5"/>
      <c r="Z83" s="5"/>
      <c r="AA83" s="5"/>
      <c r="AB83" s="5"/>
    </row>
    <row r="84" spans="20:28" ht="15" customHeight="1">
      <c r="T84" s="5"/>
      <c r="U84" s="5"/>
      <c r="V84" s="5"/>
      <c r="W84" s="5"/>
      <c r="X84" s="5"/>
      <c r="Y84" s="5"/>
      <c r="Z84" s="5"/>
      <c r="AA84" s="5"/>
      <c r="AB84" s="5"/>
    </row>
  </sheetData>
  <mergeCells count="19">
    <mergeCell ref="AA1:AB3"/>
    <mergeCell ref="F2:I2"/>
    <mergeCell ref="P2:S2"/>
    <mergeCell ref="F3:I3"/>
    <mergeCell ref="P3:S3"/>
    <mergeCell ref="F1:I1"/>
    <mergeCell ref="P1:S1"/>
    <mergeCell ref="Z1:Z3"/>
    <mergeCell ref="A1:E3"/>
    <mergeCell ref="B6:E6"/>
    <mergeCell ref="F6:J6"/>
    <mergeCell ref="K6:L6"/>
    <mergeCell ref="P5:P6"/>
    <mergeCell ref="S5:AB6"/>
    <mergeCell ref="B5:J5"/>
    <mergeCell ref="A5:A6"/>
    <mergeCell ref="K5:N5"/>
    <mergeCell ref="O5:O6"/>
    <mergeCell ref="Q5:R6"/>
  </mergeCells>
  <phoneticPr fontId="4"/>
  <pageMargins left="0.39370078740157483" right="0.39370078740157483" top="0.78740157480314965" bottom="0.78740157480314965" header="0.51181102362204722" footer="0.51181102362204722"/>
  <pageSetup paperSize="9" orientation="landscape" horizontalDpi="300" verticalDpi="300" r:id="rId1"/>
  <headerFooter alignWithMargins="0">
    <oddHeader>&amp;L株式会社日本ブレーン&amp;R&amp;P／&amp;N</oddHeader>
    <oddFooter>&amp;L（社外秘）&amp;R印刷日：&amp;D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N35"/>
  <sheetViews>
    <sheetView showGridLines="0" zoomScale="115" zoomScaleNormal="115" zoomScaleSheetLayoutView="100" workbookViewId="0">
      <pane ySplit="4" topLeftCell="A5" activePane="bottomLeft" state="frozen"/>
      <selection activeCell="G40" sqref="G40"/>
      <selection pane="bottomLeft" activeCell="F12" sqref="F12"/>
    </sheetView>
  </sheetViews>
  <sheetFormatPr defaultColWidth="4.625" defaultRowHeight="15" customHeight="1"/>
  <cols>
    <col min="1" max="18" width="4.625" style="2"/>
    <col min="19" max="19" width="4.625" style="2" customWidth="1"/>
    <col min="20" max="20" width="4.625" style="2"/>
    <col min="21" max="21" width="4.625" style="2" customWidth="1"/>
    <col min="22" max="30" width="4.625" style="2"/>
    <col min="31" max="31" width="4.625" style="2" customWidth="1"/>
    <col min="32" max="37" width="4.625" style="2"/>
    <col min="38" max="38" width="4.625" style="2" customWidth="1"/>
    <col min="39" max="16384" width="4.625" style="2"/>
  </cols>
  <sheetData>
    <row r="1" spans="1:40" s="1" customFormat="1" ht="15" customHeight="1" thickTop="1">
      <c r="A1" s="115" t="s">
        <v>35</v>
      </c>
      <c r="B1" s="116"/>
      <c r="C1" s="116"/>
      <c r="D1" s="116"/>
      <c r="E1" s="117"/>
      <c r="F1" s="75" t="s">
        <v>36</v>
      </c>
      <c r="G1" s="81"/>
      <c r="H1" s="76"/>
      <c r="I1" s="76"/>
      <c r="J1" s="38"/>
      <c r="K1" s="34"/>
      <c r="L1" s="34"/>
      <c r="M1" s="34"/>
      <c r="N1" s="34"/>
      <c r="O1" s="34"/>
      <c r="P1" s="80" t="s">
        <v>37</v>
      </c>
      <c r="Q1" s="81"/>
      <c r="R1" s="81"/>
      <c r="S1" s="82"/>
      <c r="T1" s="33"/>
      <c r="U1" s="33"/>
      <c r="V1" s="34"/>
      <c r="W1" s="34"/>
      <c r="X1" s="34"/>
      <c r="Y1" s="35"/>
      <c r="Z1" s="130" t="s">
        <v>59</v>
      </c>
      <c r="AA1" s="89" t="s">
        <v>40</v>
      </c>
      <c r="AB1" s="91"/>
    </row>
    <row r="2" spans="1:40" s="1" customFormat="1" ht="15" customHeight="1">
      <c r="A2" s="118"/>
      <c r="B2" s="119"/>
      <c r="C2" s="119"/>
      <c r="D2" s="119"/>
      <c r="E2" s="120"/>
      <c r="F2" s="75" t="s">
        <v>41</v>
      </c>
      <c r="G2" s="81"/>
      <c r="H2" s="76"/>
      <c r="I2" s="76"/>
      <c r="J2" s="38" t="s">
        <v>108</v>
      </c>
      <c r="K2" s="34"/>
      <c r="L2" s="34"/>
      <c r="M2" s="34"/>
      <c r="N2" s="34"/>
      <c r="O2" s="34"/>
      <c r="P2" s="80" t="s">
        <v>43</v>
      </c>
      <c r="Q2" s="81"/>
      <c r="R2" s="81"/>
      <c r="S2" s="82"/>
      <c r="T2" s="39" t="s">
        <v>61</v>
      </c>
      <c r="U2" s="33"/>
      <c r="V2" s="36" t="s">
        <v>94</v>
      </c>
      <c r="W2" s="33"/>
      <c r="X2" s="33"/>
      <c r="Y2" s="37"/>
      <c r="Z2" s="131"/>
      <c r="AA2" s="92"/>
      <c r="AB2" s="94"/>
    </row>
    <row r="3" spans="1:40" s="1" customFormat="1" ht="15" customHeight="1" thickBot="1">
      <c r="A3" s="121"/>
      <c r="B3" s="122"/>
      <c r="C3" s="122"/>
      <c r="D3" s="122"/>
      <c r="E3" s="123"/>
      <c r="F3" s="75" t="s">
        <v>45</v>
      </c>
      <c r="G3" s="81"/>
      <c r="H3" s="76"/>
      <c r="I3" s="76"/>
      <c r="J3" s="38" t="s">
        <v>107</v>
      </c>
      <c r="K3" s="34"/>
      <c r="L3" s="34"/>
      <c r="M3" s="34"/>
      <c r="N3" s="34"/>
      <c r="O3" s="34"/>
      <c r="P3" s="80" t="s">
        <v>47</v>
      </c>
      <c r="Q3" s="81"/>
      <c r="R3" s="81"/>
      <c r="S3" s="82"/>
      <c r="T3" s="33"/>
      <c r="U3" s="33"/>
      <c r="V3" s="36"/>
      <c r="W3" s="33"/>
      <c r="X3" s="33"/>
      <c r="Y3" s="37"/>
      <c r="Z3" s="132"/>
      <c r="AA3" s="95"/>
      <c r="AB3" s="97"/>
    </row>
    <row r="4" spans="1:40" ht="15" customHeight="1" thickTop="1"/>
    <row r="5" spans="1:40" ht="15" customHeight="1">
      <c r="A5" s="111" t="s">
        <v>48</v>
      </c>
      <c r="B5" s="108" t="s">
        <v>97</v>
      </c>
      <c r="C5" s="109"/>
      <c r="D5" s="109"/>
      <c r="E5" s="109"/>
      <c r="F5" s="109"/>
      <c r="G5" s="109"/>
      <c r="H5" s="109"/>
      <c r="I5" s="109"/>
      <c r="J5" s="110"/>
      <c r="K5" s="108" t="s">
        <v>98</v>
      </c>
      <c r="L5" s="109"/>
      <c r="M5" s="109"/>
      <c r="N5" s="110"/>
      <c r="O5" s="113" t="s">
        <v>49</v>
      </c>
      <c r="P5" s="113" t="s">
        <v>50</v>
      </c>
      <c r="Q5" s="102" t="s">
        <v>101</v>
      </c>
      <c r="R5" s="104"/>
      <c r="S5" s="102" t="s">
        <v>52</v>
      </c>
      <c r="T5" s="103"/>
      <c r="U5" s="103"/>
      <c r="V5" s="103"/>
      <c r="W5" s="103"/>
      <c r="X5" s="103"/>
      <c r="Y5" s="103"/>
      <c r="Z5" s="103"/>
      <c r="AA5" s="103"/>
      <c r="AB5" s="104"/>
      <c r="AD5" s="2" t="str">
        <f>"-- " &amp; J2</f>
        <v>-- 上場状況</v>
      </c>
    </row>
    <row r="6" spans="1:40" ht="15" customHeight="1" thickBot="1">
      <c r="A6" s="112"/>
      <c r="B6" s="124" t="s">
        <v>96</v>
      </c>
      <c r="C6" s="125"/>
      <c r="D6" s="125"/>
      <c r="E6" s="126"/>
      <c r="F6" s="127" t="s">
        <v>95</v>
      </c>
      <c r="G6" s="127"/>
      <c r="H6" s="127"/>
      <c r="I6" s="127"/>
      <c r="J6" s="127"/>
      <c r="K6" s="128" t="s">
        <v>99</v>
      </c>
      <c r="L6" s="129"/>
      <c r="M6" s="18" t="s">
        <v>100</v>
      </c>
      <c r="N6" s="16" t="s">
        <v>51</v>
      </c>
      <c r="O6" s="114"/>
      <c r="P6" s="114"/>
      <c r="Q6" s="105"/>
      <c r="R6" s="107"/>
      <c r="S6" s="105"/>
      <c r="T6" s="106"/>
      <c r="U6" s="106"/>
      <c r="V6" s="106"/>
      <c r="W6" s="106"/>
      <c r="X6" s="106"/>
      <c r="Y6" s="106"/>
      <c r="Z6" s="106"/>
      <c r="AA6" s="106"/>
      <c r="AB6" s="107"/>
      <c r="AD6" s="2" t="str">
        <f>"CREATE TABLE " &amp; J3 &amp;" ("</f>
        <v>CREATE TABLE ListingStatus (</v>
      </c>
    </row>
    <row r="7" spans="1:40" ht="15" customHeight="1" thickTop="1">
      <c r="A7" s="10">
        <v>1</v>
      </c>
      <c r="B7" s="24" t="s">
        <v>64</v>
      </c>
      <c r="C7" s="25"/>
      <c r="D7" s="25"/>
      <c r="E7" s="26"/>
      <c r="F7" s="24" t="s">
        <v>3</v>
      </c>
      <c r="G7" s="25"/>
      <c r="H7" s="25"/>
      <c r="I7" s="25"/>
      <c r="J7" s="26"/>
      <c r="K7" s="24" t="s">
        <v>106</v>
      </c>
      <c r="L7" s="23"/>
      <c r="M7" s="27">
        <v>10</v>
      </c>
      <c r="N7" s="28"/>
      <c r="O7" s="17" t="s">
        <v>102</v>
      </c>
      <c r="P7" s="17"/>
      <c r="Q7" s="24"/>
      <c r="R7" s="23"/>
      <c r="S7" s="19"/>
      <c r="T7" s="20"/>
      <c r="U7" s="20"/>
      <c r="V7" s="20"/>
      <c r="W7" s="20"/>
      <c r="X7" s="21"/>
      <c r="Y7" s="20"/>
      <c r="Z7" s="20"/>
      <c r="AA7" s="21"/>
      <c r="AB7" s="22"/>
      <c r="AE7" s="2" t="str">
        <f>F7</f>
        <v>exchange</v>
      </c>
      <c r="AJ7" s="2" t="str">
        <f>K7&amp;IF(M7&lt;&gt;"","("&amp;M7&amp;")","")</f>
        <v>VARCHAR(10)</v>
      </c>
      <c r="AN7" s="2" t="str">
        <f>","</f>
        <v>,</v>
      </c>
    </row>
    <row r="8" spans="1:40" ht="15" customHeight="1">
      <c r="A8" s="11">
        <v>2</v>
      </c>
      <c r="B8" s="24" t="s">
        <v>62</v>
      </c>
      <c r="C8" s="25"/>
      <c r="D8" s="25"/>
      <c r="E8" s="26"/>
      <c r="F8" s="24" t="s">
        <v>0</v>
      </c>
      <c r="G8" s="25"/>
      <c r="H8" s="25"/>
      <c r="I8" s="25"/>
      <c r="J8" s="26"/>
      <c r="K8" s="24" t="s">
        <v>106</v>
      </c>
      <c r="L8" s="23"/>
      <c r="M8" s="29">
        <v>10</v>
      </c>
      <c r="N8" s="30"/>
      <c r="O8" s="12" t="s">
        <v>93</v>
      </c>
      <c r="P8" s="13"/>
      <c r="Q8" s="24"/>
      <c r="R8" s="23"/>
      <c r="S8" s="14"/>
      <c r="T8" s="15"/>
      <c r="U8" s="20"/>
      <c r="V8" s="20"/>
      <c r="W8" s="20"/>
      <c r="X8" s="21"/>
      <c r="Y8" s="15"/>
      <c r="Z8" s="15"/>
      <c r="AA8" s="31"/>
      <c r="AB8" s="32"/>
      <c r="AE8" s="2" t="str">
        <f t="shared" ref="AE8:AE13" si="0">F8</f>
        <v>symbol</v>
      </c>
      <c r="AJ8" s="2" t="str">
        <f t="shared" ref="AJ8:AJ13" si="1">K8&amp;IF(M8&lt;&gt;"","("&amp;M8&amp;")","")</f>
        <v>VARCHAR(10)</v>
      </c>
      <c r="AN8" s="2" t="str">
        <f t="shared" ref="AN8:AN13" si="2">","</f>
        <v>,</v>
      </c>
    </row>
    <row r="9" spans="1:40" ht="15" customHeight="1">
      <c r="A9" s="11">
        <v>3</v>
      </c>
      <c r="B9" s="24" t="s">
        <v>63</v>
      </c>
      <c r="C9" s="25"/>
      <c r="D9" s="25"/>
      <c r="E9" s="26"/>
      <c r="F9" s="24" t="s">
        <v>2</v>
      </c>
      <c r="G9" s="25"/>
      <c r="H9" s="25"/>
      <c r="I9" s="25"/>
      <c r="J9" s="26"/>
      <c r="K9" s="24" t="s">
        <v>106</v>
      </c>
      <c r="L9" s="23"/>
      <c r="M9" s="29">
        <v>76</v>
      </c>
      <c r="N9" s="30"/>
      <c r="O9" s="12"/>
      <c r="P9" s="13" t="s">
        <v>93</v>
      </c>
      <c r="Q9" s="24"/>
      <c r="R9" s="23"/>
      <c r="S9" s="14"/>
      <c r="T9" s="15"/>
      <c r="U9" s="20"/>
      <c r="V9" s="20"/>
      <c r="W9" s="20"/>
      <c r="X9" s="21"/>
      <c r="Y9" s="15"/>
      <c r="Z9" s="15"/>
      <c r="AA9" s="31"/>
      <c r="AB9" s="32"/>
      <c r="AE9" s="2" t="str">
        <f t="shared" si="0"/>
        <v>name</v>
      </c>
      <c r="AJ9" s="2" t="str">
        <f t="shared" si="1"/>
        <v>VARCHAR(76)</v>
      </c>
      <c r="AN9" s="2" t="str">
        <f t="shared" si="2"/>
        <v>,</v>
      </c>
    </row>
    <row r="10" spans="1:40" ht="15" customHeight="1">
      <c r="A10" s="11">
        <v>4</v>
      </c>
      <c r="B10" s="24" t="s">
        <v>64</v>
      </c>
      <c r="C10" s="25"/>
      <c r="D10" s="25"/>
      <c r="E10" s="26"/>
      <c r="F10" s="24" t="s">
        <v>103</v>
      </c>
      <c r="G10" s="25"/>
      <c r="H10" s="25"/>
      <c r="I10" s="25"/>
      <c r="J10" s="26"/>
      <c r="K10" s="24" t="s">
        <v>106</v>
      </c>
      <c r="L10" s="23"/>
      <c r="M10" s="29">
        <v>5</v>
      </c>
      <c r="N10" s="30"/>
      <c r="O10" s="12"/>
      <c r="P10" s="13"/>
      <c r="Q10" s="24"/>
      <c r="R10" s="23"/>
      <c r="S10" s="14"/>
      <c r="T10" s="15"/>
      <c r="U10" s="20"/>
      <c r="V10" s="20"/>
      <c r="W10" s="20"/>
      <c r="X10" s="21"/>
      <c r="Y10" s="15"/>
      <c r="Z10" s="15"/>
      <c r="AA10" s="31"/>
      <c r="AB10" s="32"/>
      <c r="AE10" s="2" t="str">
        <f t="shared" si="0"/>
        <v>assetType</v>
      </c>
      <c r="AJ10" s="2" t="str">
        <f t="shared" si="1"/>
        <v>VARCHAR(5)</v>
      </c>
      <c r="AN10" s="2" t="str">
        <f t="shared" si="2"/>
        <v>,</v>
      </c>
    </row>
    <row r="11" spans="1:40" ht="15" customHeight="1">
      <c r="A11" s="11">
        <v>5</v>
      </c>
      <c r="B11" s="24" t="s">
        <v>65</v>
      </c>
      <c r="C11" s="25"/>
      <c r="D11" s="25"/>
      <c r="E11" s="26"/>
      <c r="F11" s="24" t="s">
        <v>104</v>
      </c>
      <c r="G11" s="25"/>
      <c r="H11" s="25"/>
      <c r="I11" s="25"/>
      <c r="J11" s="26"/>
      <c r="K11" s="24" t="s">
        <v>106</v>
      </c>
      <c r="L11" s="23"/>
      <c r="M11" s="41">
        <v>10</v>
      </c>
      <c r="N11" s="30"/>
      <c r="O11" s="12"/>
      <c r="P11" s="13"/>
      <c r="Q11" s="24"/>
      <c r="R11" s="23"/>
      <c r="S11" s="42" t="s">
        <v>113</v>
      </c>
      <c r="T11" s="15"/>
      <c r="U11" s="20"/>
      <c r="V11" s="20"/>
      <c r="W11" s="20"/>
      <c r="X11" s="21"/>
      <c r="Y11" s="15"/>
      <c r="Z11" s="15"/>
      <c r="AA11" s="31"/>
      <c r="AB11" s="32"/>
      <c r="AE11" s="2" t="str">
        <f t="shared" si="0"/>
        <v>ipoDate</v>
      </c>
      <c r="AJ11" s="2" t="str">
        <f t="shared" si="1"/>
        <v>VARCHAR(10)</v>
      </c>
      <c r="AN11" s="2" t="str">
        <f t="shared" si="2"/>
        <v>,</v>
      </c>
    </row>
    <row r="12" spans="1:40" ht="15" customHeight="1">
      <c r="A12" s="11">
        <v>6</v>
      </c>
      <c r="B12" s="24" t="s">
        <v>115</v>
      </c>
      <c r="C12" s="25"/>
      <c r="D12" s="25"/>
      <c r="E12" s="26"/>
      <c r="F12" s="24" t="s">
        <v>114</v>
      </c>
      <c r="G12" s="25"/>
      <c r="H12" s="25"/>
      <c r="I12" s="25"/>
      <c r="J12" s="26"/>
      <c r="K12" s="24" t="s">
        <v>106</v>
      </c>
      <c r="L12" s="23"/>
      <c r="M12" s="41">
        <v>10</v>
      </c>
      <c r="N12" s="30"/>
      <c r="O12" s="12"/>
      <c r="P12" s="13"/>
      <c r="Q12" s="24"/>
      <c r="R12" s="23"/>
      <c r="S12" s="42" t="s">
        <v>113</v>
      </c>
      <c r="T12" s="15"/>
      <c r="U12" s="20"/>
      <c r="V12" s="20"/>
      <c r="W12" s="20"/>
      <c r="X12" s="21"/>
      <c r="Y12" s="15"/>
      <c r="Z12" s="15"/>
      <c r="AA12" s="31"/>
      <c r="AB12" s="32"/>
      <c r="AE12" s="2" t="str">
        <f t="shared" si="0"/>
        <v>delistingDate</v>
      </c>
      <c r="AJ12" s="2" t="str">
        <f t="shared" si="1"/>
        <v>VARCHAR(10)</v>
      </c>
      <c r="AN12" s="2" t="str">
        <f t="shared" si="2"/>
        <v>,</v>
      </c>
    </row>
    <row r="13" spans="1:40" ht="15" customHeight="1">
      <c r="A13" s="11">
        <v>7</v>
      </c>
      <c r="B13" s="24" t="s">
        <v>111</v>
      </c>
      <c r="C13" s="25"/>
      <c r="D13" s="25"/>
      <c r="E13" s="26"/>
      <c r="F13" s="24" t="s">
        <v>105</v>
      </c>
      <c r="G13" s="25"/>
      <c r="H13" s="25"/>
      <c r="I13" s="25"/>
      <c r="J13" s="26"/>
      <c r="K13" s="24" t="s">
        <v>106</v>
      </c>
      <c r="L13" s="23"/>
      <c r="M13" s="29">
        <v>8</v>
      </c>
      <c r="N13" s="30"/>
      <c r="O13" s="12"/>
      <c r="P13" s="13"/>
      <c r="Q13" s="24"/>
      <c r="R13" s="23"/>
      <c r="S13" s="24" t="s">
        <v>112</v>
      </c>
      <c r="T13" s="15"/>
      <c r="U13" s="20"/>
      <c r="V13" s="20"/>
      <c r="W13" s="20"/>
      <c r="X13" s="21"/>
      <c r="Y13" s="15"/>
      <c r="Z13" s="15"/>
      <c r="AA13" s="31"/>
      <c r="AB13" s="32"/>
      <c r="AE13" s="2" t="str">
        <f t="shared" si="0"/>
        <v>status</v>
      </c>
      <c r="AJ13" s="2" t="str">
        <f t="shared" si="1"/>
        <v>VARCHAR(8)</v>
      </c>
      <c r="AN13" s="2" t="str">
        <f t="shared" si="2"/>
        <v>,</v>
      </c>
    </row>
    <row r="14" spans="1:40" ht="15" customHeight="1">
      <c r="T14" s="5"/>
      <c r="U14" s="5"/>
      <c r="V14" s="5"/>
      <c r="W14" s="5"/>
      <c r="X14" s="5"/>
      <c r="Y14" s="5"/>
      <c r="Z14" s="5"/>
      <c r="AA14" s="5"/>
      <c r="AB14" s="5"/>
      <c r="AE14" s="2" t="e">
        <f>"PRIMARY KEY (" &amp; VLOOKUP(O7,O,1,FALSE)  &amp; ")"</f>
        <v>#NAME?</v>
      </c>
    </row>
    <row r="15" spans="1:40" ht="15" customHeight="1">
      <c r="T15" s="5"/>
      <c r="U15" s="5"/>
      <c r="V15" s="5"/>
      <c r="W15" s="5"/>
      <c r="X15" s="5"/>
      <c r="Y15" s="5"/>
      <c r="Z15" s="5"/>
      <c r="AA15" s="5"/>
      <c r="AB15" s="5"/>
      <c r="AD15" s="2" t="str">
        <f>");"</f>
        <v>);</v>
      </c>
    </row>
    <row r="16" spans="1:40" ht="15" customHeight="1">
      <c r="T16" s="5"/>
      <c r="U16" s="5"/>
      <c r="V16" s="5"/>
      <c r="W16" s="5"/>
      <c r="X16" s="5"/>
      <c r="Y16" s="5"/>
      <c r="Z16" s="5"/>
      <c r="AA16" s="5"/>
      <c r="AB16" s="5"/>
    </row>
    <row r="17" spans="20:28" ht="15" customHeight="1">
      <c r="T17" s="5"/>
      <c r="U17" s="5"/>
      <c r="V17" s="5"/>
      <c r="W17" s="5"/>
      <c r="X17" s="5"/>
      <c r="Y17" s="5"/>
      <c r="Z17" s="5"/>
      <c r="AA17" s="5"/>
      <c r="AB17" s="5"/>
    </row>
    <row r="18" spans="20:28" ht="15" customHeight="1">
      <c r="T18" s="5"/>
      <c r="U18" s="5"/>
      <c r="V18" s="5"/>
      <c r="W18" s="5"/>
      <c r="X18" s="5"/>
      <c r="Y18" s="5"/>
      <c r="Z18" s="5"/>
      <c r="AA18" s="5"/>
      <c r="AB18" s="5"/>
    </row>
    <row r="19" spans="20:28" ht="15" customHeight="1">
      <c r="T19" s="5"/>
      <c r="U19" s="5"/>
      <c r="V19" s="5"/>
      <c r="W19" s="5"/>
      <c r="X19" s="5"/>
      <c r="Y19" s="5"/>
      <c r="Z19" s="5"/>
      <c r="AA19" s="5"/>
      <c r="AB19" s="5"/>
    </row>
    <row r="20" spans="20:28" ht="15" customHeight="1">
      <c r="T20" s="5"/>
      <c r="U20" s="5"/>
      <c r="V20" s="5"/>
      <c r="W20" s="5"/>
      <c r="X20" s="5"/>
      <c r="Y20" s="5"/>
      <c r="Z20" s="5"/>
      <c r="AA20" s="5"/>
      <c r="AB20" s="5"/>
    </row>
    <row r="21" spans="20:28" ht="15" customHeight="1">
      <c r="T21" s="5"/>
      <c r="U21" s="5"/>
      <c r="V21" s="5"/>
      <c r="W21" s="5"/>
      <c r="X21" s="5"/>
      <c r="Y21" s="5"/>
      <c r="Z21" s="5"/>
      <c r="AA21" s="5"/>
      <c r="AB21" s="5"/>
    </row>
    <row r="22" spans="20:28" ht="15" customHeight="1">
      <c r="T22" s="5"/>
      <c r="U22" s="5"/>
      <c r="V22" s="5"/>
      <c r="W22" s="5"/>
      <c r="X22" s="5"/>
      <c r="Y22" s="5"/>
      <c r="Z22" s="5"/>
      <c r="AA22" s="5"/>
      <c r="AB22" s="5"/>
    </row>
    <row r="23" spans="20:28" ht="15" customHeight="1">
      <c r="T23" s="5"/>
      <c r="U23" s="5"/>
      <c r="V23" s="5"/>
      <c r="W23" s="5"/>
      <c r="X23" s="5"/>
      <c r="Y23" s="5"/>
      <c r="Z23" s="5"/>
      <c r="AA23" s="5"/>
      <c r="AB23" s="5"/>
    </row>
    <row r="24" spans="20:28" ht="15" customHeight="1">
      <c r="T24" s="5"/>
      <c r="U24" s="5"/>
      <c r="V24" s="5"/>
      <c r="W24" s="5"/>
      <c r="X24" s="5"/>
      <c r="Y24" s="5"/>
      <c r="Z24" s="5"/>
      <c r="AA24" s="5"/>
      <c r="AB24" s="5"/>
    </row>
    <row r="25" spans="20:28" ht="15" customHeight="1">
      <c r="T25" s="5"/>
      <c r="U25" s="5"/>
      <c r="V25" s="5"/>
      <c r="W25" s="5"/>
      <c r="X25" s="5"/>
      <c r="Y25" s="5"/>
      <c r="Z25" s="5"/>
      <c r="AA25" s="5"/>
      <c r="AB25" s="5"/>
    </row>
    <row r="26" spans="20:28" ht="15" customHeight="1">
      <c r="T26" s="5"/>
      <c r="U26" s="5"/>
      <c r="V26" s="5"/>
      <c r="W26" s="5"/>
      <c r="X26" s="5"/>
      <c r="Y26" s="5"/>
      <c r="Z26" s="5"/>
      <c r="AA26" s="5"/>
      <c r="AB26" s="5"/>
    </row>
    <row r="27" spans="20:28" ht="15" customHeight="1">
      <c r="T27" s="5"/>
      <c r="U27" s="5"/>
      <c r="V27" s="5"/>
      <c r="W27" s="5"/>
      <c r="X27" s="5"/>
      <c r="Y27" s="5"/>
      <c r="Z27" s="5"/>
      <c r="AA27" s="5"/>
      <c r="AB27" s="5"/>
    </row>
    <row r="28" spans="20:28" ht="15" customHeight="1">
      <c r="T28" s="5"/>
      <c r="U28" s="5"/>
      <c r="V28" s="5"/>
      <c r="W28" s="5"/>
      <c r="X28" s="5"/>
      <c r="Y28" s="5"/>
      <c r="Z28" s="5"/>
      <c r="AA28" s="5"/>
      <c r="AB28" s="5"/>
    </row>
    <row r="29" spans="20:28" ht="15" customHeight="1">
      <c r="T29" s="5"/>
      <c r="U29" s="5"/>
      <c r="V29" s="5"/>
      <c r="W29" s="5"/>
      <c r="X29" s="5"/>
      <c r="Y29" s="5"/>
      <c r="Z29" s="5"/>
      <c r="AA29" s="5"/>
      <c r="AB29" s="5"/>
    </row>
    <row r="30" spans="20:28" ht="15" customHeight="1">
      <c r="T30" s="5"/>
      <c r="U30" s="5"/>
      <c r="V30" s="5"/>
      <c r="W30" s="5"/>
      <c r="X30" s="5"/>
      <c r="Y30" s="5"/>
      <c r="Z30" s="5"/>
      <c r="AA30" s="5"/>
      <c r="AB30" s="5"/>
    </row>
    <row r="31" spans="20:28" ht="15" customHeight="1">
      <c r="T31" s="5"/>
      <c r="U31" s="5"/>
      <c r="V31" s="5"/>
      <c r="W31" s="5"/>
      <c r="X31" s="5"/>
      <c r="Y31" s="5"/>
      <c r="Z31" s="5"/>
      <c r="AA31" s="5"/>
      <c r="AB31" s="5"/>
    </row>
    <row r="32" spans="20:28" ht="15" customHeight="1">
      <c r="T32" s="5"/>
      <c r="U32" s="5"/>
      <c r="V32" s="5"/>
      <c r="W32" s="5"/>
      <c r="X32" s="5"/>
      <c r="Y32" s="5"/>
      <c r="Z32" s="5"/>
      <c r="AA32" s="5"/>
      <c r="AB32" s="5"/>
    </row>
    <row r="33" spans="20:28" ht="15" customHeight="1">
      <c r="T33" s="5"/>
      <c r="U33" s="5"/>
      <c r="V33" s="5"/>
      <c r="W33" s="5"/>
      <c r="X33" s="5"/>
      <c r="Y33" s="5"/>
      <c r="Z33" s="5"/>
      <c r="AA33" s="5"/>
      <c r="AB33" s="5"/>
    </row>
    <row r="34" spans="20:28" ht="15" customHeight="1">
      <c r="T34" s="5"/>
      <c r="U34" s="5"/>
      <c r="V34" s="5"/>
      <c r="W34" s="5"/>
      <c r="X34" s="5"/>
      <c r="Y34" s="5"/>
      <c r="Z34" s="5"/>
      <c r="AA34" s="5"/>
      <c r="AB34" s="5"/>
    </row>
    <row r="35" spans="20:28" ht="15" customHeight="1">
      <c r="T35" s="5"/>
      <c r="U35" s="5"/>
      <c r="V35" s="5"/>
      <c r="W35" s="5"/>
      <c r="X35" s="5"/>
      <c r="Y35" s="5"/>
      <c r="Z35" s="5"/>
      <c r="AA35" s="5"/>
      <c r="AB35" s="5"/>
    </row>
  </sheetData>
  <mergeCells count="19">
    <mergeCell ref="A1:E3"/>
    <mergeCell ref="F1:I1"/>
    <mergeCell ref="P1:S1"/>
    <mergeCell ref="Z1:Z3"/>
    <mergeCell ref="AA1:AB3"/>
    <mergeCell ref="F2:I2"/>
    <mergeCell ref="P2:S2"/>
    <mergeCell ref="F3:I3"/>
    <mergeCell ref="P3:S3"/>
    <mergeCell ref="S5:AB6"/>
    <mergeCell ref="B6:E6"/>
    <mergeCell ref="F6:J6"/>
    <mergeCell ref="K6:L6"/>
    <mergeCell ref="A5:A6"/>
    <mergeCell ref="B5:J5"/>
    <mergeCell ref="K5:N5"/>
    <mergeCell ref="O5:O6"/>
    <mergeCell ref="P5:P6"/>
    <mergeCell ref="Q5:R6"/>
  </mergeCells>
  <phoneticPr fontId="1"/>
  <pageMargins left="0.39370078740157483" right="0.39370078740157483" top="0.78740157480314965" bottom="0.78740157480314965" header="0.51181102362204722" footer="0.51181102362204722"/>
  <pageSetup paperSize="9" orientation="landscape" horizontalDpi="300" verticalDpi="300" r:id="rId1"/>
  <headerFooter alignWithMargins="0">
    <oddHeader>&amp;L株式会社日本ブレーン&amp;R&amp;P／&amp;N</oddHeader>
    <oddFooter>&amp;L（社外秘）&amp;R印刷日：&amp;D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改版履歴</vt:lpstr>
      <vt:lpstr>銘柄基本情報</vt:lpstr>
      <vt:lpstr>上場状況</vt:lpstr>
      <vt:lpstr>改版履歴!Print_Titles</vt:lpstr>
      <vt:lpstr>上場状況!Print_Titles</vt:lpstr>
      <vt:lpstr>銘柄基本情報!Print_Titles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chen_jun</dc:creator>
  <cp:lastModifiedBy>kindustry</cp:lastModifiedBy>
  <dcterms:created xsi:type="dcterms:W3CDTF">2015-06-05T18:19:34Z</dcterms:created>
  <dcterms:modified xsi:type="dcterms:W3CDTF">2025-01-05T15:04:57Z</dcterms:modified>
</cp:coreProperties>
</file>