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vanthkorrapolu/Desktop/Civ6 DataVis/"/>
    </mc:Choice>
  </mc:AlternateContent>
  <xr:revisionPtr revIDLastSave="0" documentId="13_ncr:1_{79DB7270-E276-D645-A7A7-152BC2BE269C}" xr6:coauthVersionLast="45" xr6:coauthVersionMax="45" xr10:uidLastSave="{00000000-0000-0000-0000-000000000000}"/>
  <bookViews>
    <workbookView xWindow="80" yWindow="460" windowWidth="25440" windowHeight="14160" xr2:uid="{00000000-000D-0000-FFFF-FFFF00000000}"/>
  </bookViews>
  <sheets>
    <sheet name="Adj." sheetId="3" r:id="rId1"/>
    <sheet name="Norm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3" l="1"/>
  <c r="H3" i="3"/>
  <c r="H7" i="3"/>
  <c r="J7" i="3" s="1"/>
  <c r="H5" i="3"/>
  <c r="J5" i="3" s="1"/>
  <c r="H8" i="3"/>
  <c r="H9" i="3"/>
  <c r="H6" i="3"/>
  <c r="H10" i="3"/>
  <c r="H11" i="3"/>
  <c r="H13" i="3"/>
  <c r="H16" i="3"/>
  <c r="H12" i="3"/>
  <c r="H14" i="3"/>
  <c r="H25" i="3"/>
  <c r="H18" i="3"/>
  <c r="H24" i="3"/>
  <c r="H27" i="3"/>
  <c r="H15" i="3"/>
  <c r="H19" i="3"/>
  <c r="H17" i="3"/>
  <c r="H23" i="3"/>
  <c r="H20" i="3"/>
  <c r="H28" i="3"/>
  <c r="H21" i="3"/>
  <c r="J21" i="3" s="1"/>
  <c r="H26" i="3"/>
  <c r="H22" i="3"/>
  <c r="H29" i="3"/>
  <c r="H31" i="3"/>
  <c r="H30" i="3"/>
  <c r="H34" i="3"/>
  <c r="H35" i="3"/>
  <c r="H32" i="3"/>
  <c r="H33" i="3"/>
  <c r="H36" i="3"/>
  <c r="H37" i="3"/>
  <c r="H38" i="3"/>
  <c r="H39" i="3"/>
  <c r="H40" i="3"/>
  <c r="H43" i="3"/>
  <c r="H41" i="3"/>
  <c r="H44" i="3"/>
  <c r="H42" i="3"/>
  <c r="H45" i="3"/>
  <c r="H47" i="3"/>
  <c r="H46" i="3"/>
  <c r="H2" i="3"/>
  <c r="J2" i="3" s="1"/>
  <c r="I50" i="3"/>
  <c r="J4" i="3"/>
  <c r="J25" i="3"/>
  <c r="J23" i="3"/>
  <c r="J28" i="3"/>
  <c r="J3" i="3"/>
  <c r="J6" i="3"/>
  <c r="J14" i="3"/>
  <c r="J13" i="3"/>
  <c r="J16" i="3"/>
  <c r="J24" i="3"/>
  <c r="J11" i="3"/>
  <c r="J18" i="3"/>
  <c r="J8" i="3"/>
  <c r="J19" i="3"/>
  <c r="J35" i="3"/>
  <c r="J10" i="3"/>
  <c r="J12" i="3"/>
  <c r="J27" i="3"/>
  <c r="J26" i="3"/>
  <c r="J17" i="3"/>
  <c r="J34" i="3"/>
  <c r="J30" i="3"/>
  <c r="J15" i="3"/>
  <c r="J29" i="3"/>
  <c r="J36" i="3"/>
  <c r="J22" i="3"/>
  <c r="J37" i="3"/>
  <c r="J32" i="3"/>
  <c r="J20" i="3"/>
  <c r="J33" i="3"/>
  <c r="J31" i="3"/>
  <c r="J40" i="3"/>
  <c r="J43" i="3"/>
  <c r="J45" i="3"/>
  <c r="J44" i="3"/>
  <c r="J42" i="3"/>
  <c r="J38" i="3"/>
  <c r="J41" i="3"/>
  <c r="J47" i="3"/>
  <c r="J39" i="3"/>
  <c r="J46" i="3"/>
  <c r="J9" i="3"/>
  <c r="H5" i="1"/>
  <c r="H6" i="1"/>
  <c r="H19" i="1"/>
  <c r="H15" i="1"/>
  <c r="H37" i="1"/>
  <c r="H27" i="1"/>
  <c r="H38" i="1"/>
  <c r="H16" i="1"/>
  <c r="H20" i="1"/>
  <c r="H28" i="1"/>
  <c r="H29" i="1"/>
  <c r="H39" i="1"/>
  <c r="H30" i="1"/>
  <c r="H45" i="1"/>
  <c r="H21" i="1"/>
  <c r="H7" i="1"/>
  <c r="H8" i="1"/>
  <c r="H9" i="1"/>
  <c r="H22" i="1"/>
  <c r="H31" i="1"/>
  <c r="H40" i="1"/>
  <c r="H17" i="1"/>
  <c r="H10" i="1"/>
  <c r="H41" i="1"/>
  <c r="H46" i="1"/>
  <c r="H11" i="1"/>
  <c r="H32" i="1"/>
  <c r="H18" i="1"/>
  <c r="H33" i="1"/>
  <c r="H34" i="1"/>
  <c r="H3" i="1"/>
  <c r="H47" i="1"/>
  <c r="H12" i="1"/>
  <c r="H23" i="1"/>
  <c r="H13" i="1"/>
  <c r="H42" i="1"/>
  <c r="H24" i="1"/>
  <c r="H35" i="1"/>
  <c r="H4" i="1"/>
  <c r="H43" i="1"/>
  <c r="H25" i="1"/>
  <c r="H44" i="1"/>
  <c r="H26" i="1"/>
  <c r="H14" i="1"/>
  <c r="H36" i="1"/>
  <c r="H2" i="1"/>
</calcChain>
</file>

<file path=xl/sharedStrings.xml><?xml version="1.0" encoding="utf-8"?>
<sst xmlns="http://schemas.openxmlformats.org/spreadsheetml/2006/main" count="343" uniqueCount="111">
  <si>
    <t>Civ</t>
  </si>
  <si>
    <t>Leader</t>
  </si>
  <si>
    <t>Domination</t>
  </si>
  <si>
    <t>Science</t>
  </si>
  <si>
    <t>Culture</t>
  </si>
  <si>
    <t>Religion</t>
  </si>
  <si>
    <t>Diplomacy</t>
  </si>
  <si>
    <t>Seondeok</t>
  </si>
  <si>
    <t>Hojo Tokimune</t>
  </si>
  <si>
    <t>Catherine de Medici</t>
  </si>
  <si>
    <t>French</t>
  </si>
  <si>
    <t>Gorgo</t>
  </si>
  <si>
    <t>Indian</t>
  </si>
  <si>
    <t>Dutch</t>
  </si>
  <si>
    <t>Aztec</t>
  </si>
  <si>
    <t>Cleopatra</t>
  </si>
  <si>
    <t>Egyptian</t>
  </si>
  <si>
    <t>English</t>
  </si>
  <si>
    <t>Zulu</t>
  </si>
  <si>
    <t>Mali</t>
  </si>
  <si>
    <t>Polish</t>
  </si>
  <si>
    <t>Frederick Barbarossa</t>
  </si>
  <si>
    <t>German</t>
  </si>
  <si>
    <t>Gandhi</t>
  </si>
  <si>
    <t>Phoenician</t>
  </si>
  <si>
    <t>Cree</t>
  </si>
  <si>
    <t>Gilgamesh</t>
  </si>
  <si>
    <t>Sumerian</t>
  </si>
  <si>
    <t>Khmer</t>
  </si>
  <si>
    <t>Greek</t>
  </si>
  <si>
    <t>Harald Hardrada</t>
  </si>
  <si>
    <t>Norwegian</t>
  </si>
  <si>
    <t>Japanese</t>
  </si>
  <si>
    <t>Montezuma</t>
  </si>
  <si>
    <t>Mvemba a Nzinga</t>
  </si>
  <si>
    <t>Kongolese</t>
  </si>
  <si>
    <t>Pedro II</t>
  </si>
  <si>
    <t>Brazilian</t>
  </si>
  <si>
    <t>Pericles</t>
  </si>
  <si>
    <t>Peter</t>
  </si>
  <si>
    <t>Russian</t>
  </si>
  <si>
    <t>Philip II</t>
  </si>
  <si>
    <t>Spanish</t>
  </si>
  <si>
    <t>Qin Shi Huang</t>
  </si>
  <si>
    <t>Chinese</t>
  </si>
  <si>
    <t>Saladin</t>
  </si>
  <si>
    <t>Arabian</t>
  </si>
  <si>
    <t>Teddy Roosevelt</t>
  </si>
  <si>
    <t>American</t>
  </si>
  <si>
    <t>Tomyris</t>
  </si>
  <si>
    <t>Scythian</t>
  </si>
  <si>
    <t>Trajan</t>
  </si>
  <si>
    <t>Roman</t>
  </si>
  <si>
    <t>Victoria</t>
  </si>
  <si>
    <t>Amanitore</t>
  </si>
  <si>
    <t>Macedonian</t>
  </si>
  <si>
    <t>Alexander</t>
  </si>
  <si>
    <t>Nubian</t>
  </si>
  <si>
    <t>Persian</t>
  </si>
  <si>
    <t>Cyrus</t>
  </si>
  <si>
    <t>Dido</t>
  </si>
  <si>
    <t>Eleanor of Aquitaine</t>
  </si>
  <si>
    <t>Chandragupta</t>
  </si>
  <si>
    <t>Genghis Khan</t>
  </si>
  <si>
    <t>Mongolian</t>
  </si>
  <si>
    <t>Kristina</t>
  </si>
  <si>
    <t>Swedish</t>
  </si>
  <si>
    <t>Kupe</t>
  </si>
  <si>
    <t>Lautaro</t>
  </si>
  <si>
    <t>Mapuche</t>
  </si>
  <si>
    <t>Mansa Musa</t>
  </si>
  <si>
    <t>Matthias Corvinus</t>
  </si>
  <si>
    <t>Hungarian</t>
  </si>
  <si>
    <t>Pachacuti</t>
  </si>
  <si>
    <t>Incan</t>
  </si>
  <si>
    <t>Poundmaker</t>
  </si>
  <si>
    <t>Robert the Bruce</t>
  </si>
  <si>
    <t>Scottish</t>
  </si>
  <si>
    <t>Korean</t>
  </si>
  <si>
    <t>Shaka</t>
  </si>
  <si>
    <t>Suleiman</t>
  </si>
  <si>
    <t>Ottoman</t>
  </si>
  <si>
    <t>Tamar</t>
  </si>
  <si>
    <t>Georgian</t>
  </si>
  <si>
    <t>Wilfrid Laurier</t>
  </si>
  <si>
    <t>Canadian</t>
  </si>
  <si>
    <t>Wilhelmina</t>
  </si>
  <si>
    <t>Gitarja</t>
  </si>
  <si>
    <t>Indonesian</t>
  </si>
  <si>
    <t>Jayavarman VII</t>
  </si>
  <si>
    <t>Jadwiga</t>
  </si>
  <si>
    <t>John Curtin</t>
  </si>
  <si>
    <t>Australian</t>
  </si>
  <si>
    <t>Popularity</t>
  </si>
  <si>
    <t>b</t>
  </si>
  <si>
    <t>c</t>
  </si>
  <si>
    <t>s</t>
  </si>
  <si>
    <t>a</t>
  </si>
  <si>
    <t>d</t>
  </si>
  <si>
    <t>Moari</t>
  </si>
  <si>
    <t>f</t>
  </si>
  <si>
    <t>Sum</t>
  </si>
  <si>
    <t>My Tier</t>
  </si>
  <si>
    <t>S</t>
  </si>
  <si>
    <t>A</t>
  </si>
  <si>
    <t>B</t>
  </si>
  <si>
    <t>C</t>
  </si>
  <si>
    <t>D</t>
  </si>
  <si>
    <t>F</t>
  </si>
  <si>
    <t>Pop. Adj. Sum</t>
  </si>
  <si>
    <t>Reddit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</si>
</sst>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8C5F1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4" fillId="0" borderId="0" xfId="0" applyFont="1"/>
    <xf numFmtId="0" fontId="22" fillId="0" borderId="0" xfId="0" applyFont="1"/>
    <xf numFmtId="10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3" fillId="0" borderId="0" xfId="0" applyFont="1"/>
    <xf numFmtId="164" fontId="23" fillId="0" borderId="0" xfId="0" applyNumberFormat="1" applyFont="1"/>
    <xf numFmtId="10" fontId="23" fillId="0" borderId="0" xfId="0" applyNumberFormat="1" applyFont="1"/>
    <xf numFmtId="0" fontId="0" fillId="0" borderId="0" xfId="0" applyFont="1"/>
    <xf numFmtId="0" fontId="24" fillId="0" borderId="0" xfId="0" applyFont="1"/>
    <xf numFmtId="0" fontId="24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C5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F1" sqref="F1:F1048576"/>
    </sheetView>
  </sheetViews>
  <sheetFormatPr baseColWidth="10" defaultRowHeight="16"/>
  <cols>
    <col min="8" max="8" width="10.83203125" style="19"/>
    <col min="10" max="10" width="12.5" bestFit="1" customWidth="1"/>
    <col min="11" max="11" width="10.83203125" style="19"/>
  </cols>
  <sheetData>
    <row r="1" spans="1:1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6</v>
      </c>
      <c r="G1" s="16" t="s">
        <v>5</v>
      </c>
      <c r="H1" s="19" t="s">
        <v>101</v>
      </c>
      <c r="I1" s="16" t="s">
        <v>93</v>
      </c>
      <c r="J1" s="16" t="s">
        <v>109</v>
      </c>
      <c r="K1" s="19" t="s">
        <v>102</v>
      </c>
    </row>
    <row r="2" spans="1:11">
      <c r="A2" s="16" t="s">
        <v>22</v>
      </c>
      <c r="B2" s="16" t="s">
        <v>21</v>
      </c>
      <c r="C2" s="16">
        <v>4</v>
      </c>
      <c r="D2" s="16">
        <v>4</v>
      </c>
      <c r="E2" s="16">
        <v>2</v>
      </c>
      <c r="F2" s="16">
        <v>1</v>
      </c>
      <c r="G2" s="16">
        <v>2</v>
      </c>
      <c r="H2" s="19">
        <f>1.5*C2+1.5*D2+E2+0.5*G2+F2</f>
        <v>16</v>
      </c>
      <c r="I2" s="17">
        <v>9.6000000000000002E-2</v>
      </c>
      <c r="J2" s="1">
        <f t="shared" ref="J2:J47" si="0">H2*(1+I2*10)</f>
        <v>31.36</v>
      </c>
      <c r="K2" s="9" t="s">
        <v>103</v>
      </c>
    </row>
    <row r="3" spans="1:11">
      <c r="A3" s="16" t="s">
        <v>32</v>
      </c>
      <c r="B3" s="16" t="s">
        <v>8</v>
      </c>
      <c r="C3" s="16">
        <v>4</v>
      </c>
      <c r="D3" s="16">
        <v>4</v>
      </c>
      <c r="E3" s="16">
        <v>3</v>
      </c>
      <c r="F3" s="16">
        <v>2</v>
      </c>
      <c r="G3" s="16">
        <v>2</v>
      </c>
      <c r="H3" s="19">
        <f>1.5*C3+1.5*D3+E3+0.5*G3+F3</f>
        <v>18</v>
      </c>
      <c r="I3" s="17">
        <v>5.3999999999999999E-2</v>
      </c>
      <c r="J3" s="1">
        <f t="shared" si="0"/>
        <v>27.72</v>
      </c>
      <c r="K3" s="9" t="s">
        <v>103</v>
      </c>
    </row>
    <row r="4" spans="1:11">
      <c r="A4" s="16" t="s">
        <v>99</v>
      </c>
      <c r="B4" s="16" t="s">
        <v>67</v>
      </c>
      <c r="C4" s="16">
        <v>2</v>
      </c>
      <c r="D4" s="16">
        <v>3</v>
      </c>
      <c r="E4" s="16">
        <v>5</v>
      </c>
      <c r="F4" s="16">
        <v>2</v>
      </c>
      <c r="G4" s="16">
        <v>4</v>
      </c>
      <c r="H4" s="19">
        <f>1.5*C4+1.5*D4+E4+0.5*G4+F4</f>
        <v>16.5</v>
      </c>
      <c r="I4" s="17">
        <v>0.06</v>
      </c>
      <c r="J4" s="1">
        <f t="shared" si="0"/>
        <v>26.400000000000002</v>
      </c>
      <c r="K4" s="9" t="s">
        <v>103</v>
      </c>
    </row>
    <row r="5" spans="1:11">
      <c r="A5" s="16" t="s">
        <v>92</v>
      </c>
      <c r="B5" s="16" t="s">
        <v>91</v>
      </c>
      <c r="C5" s="16">
        <v>3</v>
      </c>
      <c r="D5" s="16">
        <v>4</v>
      </c>
      <c r="E5" s="16">
        <v>3</v>
      </c>
      <c r="F5" s="16">
        <v>2</v>
      </c>
      <c r="G5" s="16">
        <v>3</v>
      </c>
      <c r="H5" s="19">
        <f>1.5*C5+1.5*D5+E5+0.5*G5+F5</f>
        <v>17</v>
      </c>
      <c r="I5" s="17">
        <v>4.8000000000000001E-2</v>
      </c>
      <c r="J5" s="1">
        <f t="shared" si="0"/>
        <v>25.16</v>
      </c>
      <c r="K5" s="9" t="s">
        <v>103</v>
      </c>
    </row>
    <row r="6" spans="1:11">
      <c r="A6" s="16" t="s">
        <v>78</v>
      </c>
      <c r="B6" s="16" t="s">
        <v>7</v>
      </c>
      <c r="C6" s="16">
        <v>3</v>
      </c>
      <c r="D6" s="16">
        <v>5</v>
      </c>
      <c r="E6" s="16">
        <v>3</v>
      </c>
      <c r="F6" s="16">
        <v>2</v>
      </c>
      <c r="G6" s="16">
        <v>2</v>
      </c>
      <c r="H6" s="19">
        <f>1.5*C6+1.5*D6+E6+0.5*G6+F6</f>
        <v>18</v>
      </c>
      <c r="I6" s="17">
        <v>3.5999999999999997E-2</v>
      </c>
      <c r="J6" s="1">
        <f t="shared" si="0"/>
        <v>24.479999999999997</v>
      </c>
      <c r="K6" s="9" t="s">
        <v>103</v>
      </c>
    </row>
    <row r="7" spans="1:11">
      <c r="A7" s="16" t="s">
        <v>40</v>
      </c>
      <c r="B7" s="16" t="s">
        <v>39</v>
      </c>
      <c r="C7" s="16">
        <v>3</v>
      </c>
      <c r="D7" s="16">
        <v>2</v>
      </c>
      <c r="E7" s="16">
        <v>5</v>
      </c>
      <c r="F7" s="16">
        <v>2</v>
      </c>
      <c r="G7" s="16">
        <v>4</v>
      </c>
      <c r="H7" s="19">
        <f>1.5*C7+1.5*D7+E7+0.5*G7+F7</f>
        <v>16.5</v>
      </c>
      <c r="I7" s="17">
        <v>4.8000000000000001E-2</v>
      </c>
      <c r="J7" s="1">
        <f t="shared" si="0"/>
        <v>24.419999999999998</v>
      </c>
      <c r="K7" s="9" t="s">
        <v>103</v>
      </c>
    </row>
    <row r="8" spans="1:11">
      <c r="A8" s="16" t="s">
        <v>19</v>
      </c>
      <c r="B8" s="16" t="s">
        <v>70</v>
      </c>
      <c r="C8" s="16">
        <v>1</v>
      </c>
      <c r="D8" s="16">
        <v>4</v>
      </c>
      <c r="E8" s="16">
        <v>2</v>
      </c>
      <c r="F8" s="16">
        <v>3</v>
      </c>
      <c r="G8" s="16">
        <v>4</v>
      </c>
      <c r="H8" s="19">
        <f>1.5*C8+1.5*D8+E8+0.5*G8+F8</f>
        <v>14.5</v>
      </c>
      <c r="I8" s="17">
        <v>6.6000000000000003E-2</v>
      </c>
      <c r="J8" s="2">
        <f t="shared" si="0"/>
        <v>24.07</v>
      </c>
      <c r="K8" s="11" t="s">
        <v>104</v>
      </c>
    </row>
    <row r="9" spans="1:11">
      <c r="A9" s="16" t="s">
        <v>48</v>
      </c>
      <c r="B9" s="16" t="s">
        <v>47</v>
      </c>
      <c r="C9" s="16">
        <v>3</v>
      </c>
      <c r="D9" s="16">
        <v>2</v>
      </c>
      <c r="E9" s="16">
        <v>5</v>
      </c>
      <c r="F9" s="16">
        <v>4</v>
      </c>
      <c r="G9" s="16">
        <v>2</v>
      </c>
      <c r="H9" s="19">
        <f>1.5*C9+1.5*D9+E9+0.5*G9+F9</f>
        <v>17.5</v>
      </c>
      <c r="I9" s="17">
        <v>3.5999999999999997E-2</v>
      </c>
      <c r="J9" s="2">
        <f t="shared" si="0"/>
        <v>23.799999999999997</v>
      </c>
      <c r="K9" s="11" t="s">
        <v>104</v>
      </c>
    </row>
    <row r="10" spans="1:11">
      <c r="A10" s="16" t="s">
        <v>74</v>
      </c>
      <c r="B10" s="16" t="s">
        <v>73</v>
      </c>
      <c r="C10" s="16">
        <v>3</v>
      </c>
      <c r="D10" s="16">
        <v>4</v>
      </c>
      <c r="E10" s="16">
        <v>2</v>
      </c>
      <c r="F10" s="16">
        <v>2</v>
      </c>
      <c r="G10" s="16">
        <v>2</v>
      </c>
      <c r="H10" s="19">
        <f>1.5*C10+1.5*D10+E10+0.5*G10+F10</f>
        <v>15.5</v>
      </c>
      <c r="I10" s="17">
        <v>4.2000000000000003E-2</v>
      </c>
      <c r="J10" s="2">
        <f t="shared" si="0"/>
        <v>22.009999999999998</v>
      </c>
      <c r="K10" s="11" t="s">
        <v>104</v>
      </c>
    </row>
    <row r="11" spans="1:11">
      <c r="A11" s="16" t="s">
        <v>13</v>
      </c>
      <c r="B11" s="16" t="s">
        <v>86</v>
      </c>
      <c r="C11" s="16">
        <v>3</v>
      </c>
      <c r="D11" s="16">
        <v>4</v>
      </c>
      <c r="E11" s="16">
        <v>3</v>
      </c>
      <c r="F11" s="16">
        <v>2</v>
      </c>
      <c r="G11" s="16">
        <v>2</v>
      </c>
      <c r="H11" s="19">
        <f>1.5*C11+1.5*D11+E11+0.5*G11+F11</f>
        <v>16.5</v>
      </c>
      <c r="I11" s="17">
        <v>0.03</v>
      </c>
      <c r="J11" s="2">
        <f t="shared" si="0"/>
        <v>21.45</v>
      </c>
      <c r="K11" s="11" t="s">
        <v>104</v>
      </c>
    </row>
    <row r="12" spans="1:11">
      <c r="A12" s="16" t="s">
        <v>81</v>
      </c>
      <c r="B12" s="16" t="s">
        <v>80</v>
      </c>
      <c r="C12" s="16">
        <v>5</v>
      </c>
      <c r="D12" s="16">
        <v>2</v>
      </c>
      <c r="E12" s="16">
        <v>2</v>
      </c>
      <c r="F12" s="16">
        <v>2</v>
      </c>
      <c r="G12" s="16">
        <v>2</v>
      </c>
      <c r="H12" s="19">
        <f>1.5*C12+1.5*D12+E12+0.5*G12+F12</f>
        <v>15.5</v>
      </c>
      <c r="I12" s="17">
        <v>0.03</v>
      </c>
      <c r="J12" s="2">
        <f t="shared" si="0"/>
        <v>20.150000000000002</v>
      </c>
      <c r="K12" s="11" t="s">
        <v>104</v>
      </c>
    </row>
    <row r="13" spans="1:11">
      <c r="A13" s="16" t="s">
        <v>58</v>
      </c>
      <c r="B13" s="16" t="s">
        <v>59</v>
      </c>
      <c r="C13" s="16">
        <v>5</v>
      </c>
      <c r="D13" s="16">
        <v>2</v>
      </c>
      <c r="E13" s="16">
        <v>5</v>
      </c>
      <c r="F13" s="16">
        <v>1</v>
      </c>
      <c r="G13" s="16">
        <v>2</v>
      </c>
      <c r="H13" s="19">
        <f>1.5*C13+1.5*D13+E13+0.5*G13+F13</f>
        <v>17.5</v>
      </c>
      <c r="I13" s="17">
        <v>1.2E-2</v>
      </c>
      <c r="J13" s="2">
        <f t="shared" si="0"/>
        <v>19.600000000000001</v>
      </c>
      <c r="K13" s="11" t="s">
        <v>104</v>
      </c>
    </row>
    <row r="14" spans="1:11">
      <c r="A14" s="16" t="s">
        <v>57</v>
      </c>
      <c r="B14" s="16" t="s">
        <v>54</v>
      </c>
      <c r="C14" s="16">
        <v>4</v>
      </c>
      <c r="D14" s="16">
        <v>4</v>
      </c>
      <c r="E14" s="16">
        <v>2</v>
      </c>
      <c r="F14" s="16">
        <v>2</v>
      </c>
      <c r="G14" s="16">
        <v>3</v>
      </c>
      <c r="H14" s="19">
        <f>1.5*C14+1.5*D14+E14+0.5*G14+F14</f>
        <v>17.5</v>
      </c>
      <c r="I14" s="17">
        <v>1.2E-2</v>
      </c>
      <c r="J14" s="2">
        <f t="shared" si="0"/>
        <v>19.600000000000001</v>
      </c>
      <c r="K14" s="11" t="s">
        <v>104</v>
      </c>
    </row>
    <row r="15" spans="1:11">
      <c r="A15" s="16" t="s">
        <v>17</v>
      </c>
      <c r="B15" s="16" t="s">
        <v>53</v>
      </c>
      <c r="C15" s="16">
        <v>3</v>
      </c>
      <c r="D15" s="16">
        <v>4</v>
      </c>
      <c r="E15" s="16">
        <v>2</v>
      </c>
      <c r="F15" s="16">
        <v>2</v>
      </c>
      <c r="G15" s="16">
        <v>1</v>
      </c>
      <c r="H15" s="19">
        <f>1.5*C15+1.5*D15+E15+0.5*G15+F15</f>
        <v>15</v>
      </c>
      <c r="I15" s="17">
        <v>0.03</v>
      </c>
      <c r="J15" s="3">
        <f t="shared" si="0"/>
        <v>19.5</v>
      </c>
      <c r="K15" s="12" t="s">
        <v>105</v>
      </c>
    </row>
    <row r="16" spans="1:11">
      <c r="A16" s="16" t="s">
        <v>66</v>
      </c>
      <c r="B16" s="16" t="s">
        <v>65</v>
      </c>
      <c r="C16" s="16">
        <v>1</v>
      </c>
      <c r="D16" s="16">
        <v>3</v>
      </c>
      <c r="E16" s="16">
        <v>5</v>
      </c>
      <c r="F16" s="16">
        <v>5</v>
      </c>
      <c r="G16" s="16">
        <v>1</v>
      </c>
      <c r="H16" s="19">
        <f>1.5*C16+1.5*D16+E16+0.5*G16+F16</f>
        <v>16.5</v>
      </c>
      <c r="I16" s="17">
        <v>1.7999999999999999E-2</v>
      </c>
      <c r="J16" s="3">
        <f t="shared" si="0"/>
        <v>19.47</v>
      </c>
      <c r="K16" s="12" t="s">
        <v>105</v>
      </c>
    </row>
    <row r="17" spans="1:11">
      <c r="A17" s="16" t="s">
        <v>27</v>
      </c>
      <c r="B17" s="16" t="s">
        <v>26</v>
      </c>
      <c r="C17" s="16">
        <v>4</v>
      </c>
      <c r="D17" s="16">
        <v>4</v>
      </c>
      <c r="E17" s="16">
        <v>2</v>
      </c>
      <c r="F17" s="16">
        <v>2</v>
      </c>
      <c r="G17" s="16">
        <v>1</v>
      </c>
      <c r="H17" s="19">
        <f>1.5*C17+1.5*D17+E17+0.5*G17+F17</f>
        <v>16.5</v>
      </c>
      <c r="I17" s="17">
        <v>1.7999999999999999E-2</v>
      </c>
      <c r="J17" s="3">
        <f t="shared" si="0"/>
        <v>19.47</v>
      </c>
      <c r="K17" s="12" t="s">
        <v>105</v>
      </c>
    </row>
    <row r="18" spans="1:11">
      <c r="A18" s="16" t="s">
        <v>88</v>
      </c>
      <c r="B18" s="16" t="s">
        <v>87</v>
      </c>
      <c r="C18" s="16">
        <v>3</v>
      </c>
      <c r="D18" s="16">
        <v>4</v>
      </c>
      <c r="E18" s="16">
        <v>2</v>
      </c>
      <c r="F18" s="16">
        <v>2</v>
      </c>
      <c r="G18" s="16">
        <v>3</v>
      </c>
      <c r="H18" s="19">
        <f>1.5*C18+1.5*D18+E18+0.5*G18+F18</f>
        <v>16</v>
      </c>
      <c r="I18" s="17">
        <v>1.7999999999999999E-2</v>
      </c>
      <c r="J18" s="3">
        <f t="shared" si="0"/>
        <v>18.88</v>
      </c>
      <c r="K18" s="12" t="s">
        <v>105</v>
      </c>
    </row>
    <row r="19" spans="1:11">
      <c r="A19" s="16" t="s">
        <v>14</v>
      </c>
      <c r="B19" s="16" t="s">
        <v>33</v>
      </c>
      <c r="C19" s="16">
        <v>4</v>
      </c>
      <c r="D19" s="16">
        <v>4</v>
      </c>
      <c r="E19" s="16">
        <v>2</v>
      </c>
      <c r="F19" s="16">
        <v>1</v>
      </c>
      <c r="G19" s="16">
        <v>2</v>
      </c>
      <c r="H19" s="19">
        <f>1.5*C19+1.5*D19+E19+0.5*G19+F19</f>
        <v>16</v>
      </c>
      <c r="I19" s="17">
        <v>1.7999999999999999E-2</v>
      </c>
      <c r="J19" s="3">
        <f t="shared" si="0"/>
        <v>18.88</v>
      </c>
      <c r="K19" s="12" t="s">
        <v>105</v>
      </c>
    </row>
    <row r="20" spans="1:11">
      <c r="A20" s="16" t="s">
        <v>52</v>
      </c>
      <c r="B20" s="16" t="s">
        <v>51</v>
      </c>
      <c r="C20" s="16">
        <v>4</v>
      </c>
      <c r="D20" s="16">
        <v>3</v>
      </c>
      <c r="E20" s="16">
        <v>3</v>
      </c>
      <c r="F20" s="16">
        <v>1</v>
      </c>
      <c r="G20" s="16">
        <v>1</v>
      </c>
      <c r="H20" s="19">
        <f>1.5*C20+1.5*D20+E20+0.5*G20+F20</f>
        <v>15</v>
      </c>
      <c r="I20" s="17">
        <v>2.4E-2</v>
      </c>
      <c r="J20" s="3">
        <f t="shared" si="0"/>
        <v>18.600000000000001</v>
      </c>
      <c r="K20" s="12" t="s">
        <v>105</v>
      </c>
    </row>
    <row r="21" spans="1:11">
      <c r="A21" s="16" t="s">
        <v>72</v>
      </c>
      <c r="B21" s="16" t="s">
        <v>71</v>
      </c>
      <c r="C21" s="16">
        <v>5</v>
      </c>
      <c r="D21" s="16">
        <v>2</v>
      </c>
      <c r="E21" s="16">
        <v>2</v>
      </c>
      <c r="F21" s="16">
        <v>4</v>
      </c>
      <c r="G21" s="16">
        <v>2</v>
      </c>
      <c r="H21" s="19">
        <f>1.5*C21+1.5*D21+E21+0.5*G21+F21</f>
        <v>17.5</v>
      </c>
      <c r="I21" s="17">
        <v>6.0000000000000001E-3</v>
      </c>
      <c r="J21" s="3">
        <f t="shared" si="0"/>
        <v>18.55</v>
      </c>
      <c r="K21" s="12" t="s">
        <v>105</v>
      </c>
    </row>
    <row r="22" spans="1:11">
      <c r="A22" s="16" t="s">
        <v>55</v>
      </c>
      <c r="B22" s="16" t="s">
        <v>56</v>
      </c>
      <c r="C22" s="16">
        <v>5</v>
      </c>
      <c r="D22" s="16">
        <v>3</v>
      </c>
      <c r="E22" s="16">
        <v>2</v>
      </c>
      <c r="F22" s="16">
        <v>1</v>
      </c>
      <c r="G22" s="16">
        <v>1</v>
      </c>
      <c r="H22" s="19">
        <f>1.5*C22+1.5*D22+E22+0.5*G22+F22</f>
        <v>15.5</v>
      </c>
      <c r="I22" s="17">
        <v>1.7999999999999999E-2</v>
      </c>
      <c r="J22" s="3">
        <f t="shared" si="0"/>
        <v>18.29</v>
      </c>
      <c r="K22" s="12" t="s">
        <v>105</v>
      </c>
    </row>
    <row r="23" spans="1:11">
      <c r="A23" s="16" t="s">
        <v>29</v>
      </c>
      <c r="B23" s="16" t="s">
        <v>11</v>
      </c>
      <c r="C23" s="16">
        <v>4</v>
      </c>
      <c r="D23" s="16">
        <v>2</v>
      </c>
      <c r="E23" s="16">
        <v>4</v>
      </c>
      <c r="F23" s="16">
        <v>3</v>
      </c>
      <c r="G23" s="16">
        <v>2</v>
      </c>
      <c r="H23" s="19">
        <f>1.5*C23+1.5*D23+E23+0.5*G23+F23</f>
        <v>17</v>
      </c>
      <c r="I23" s="17">
        <v>6.0000000000000001E-3</v>
      </c>
      <c r="J23" s="3">
        <f t="shared" si="0"/>
        <v>18.02</v>
      </c>
      <c r="K23" s="12" t="s">
        <v>105</v>
      </c>
    </row>
    <row r="24" spans="1:11">
      <c r="A24" s="16" t="s">
        <v>37</v>
      </c>
      <c r="B24" s="16" t="s">
        <v>36</v>
      </c>
      <c r="C24" s="16">
        <v>1</v>
      </c>
      <c r="D24" s="16">
        <v>4</v>
      </c>
      <c r="E24" s="16">
        <v>2</v>
      </c>
      <c r="F24" s="16">
        <v>3</v>
      </c>
      <c r="G24" s="16">
        <v>4</v>
      </c>
      <c r="H24" s="19">
        <f>1.5*C24+1.5*D24+E24+0.5*G24+F24</f>
        <v>14.5</v>
      </c>
      <c r="I24" s="17">
        <v>2.4E-2</v>
      </c>
      <c r="J24" s="4">
        <f t="shared" si="0"/>
        <v>17.98</v>
      </c>
      <c r="K24" s="13" t="s">
        <v>106</v>
      </c>
    </row>
    <row r="25" spans="1:11">
      <c r="A25" s="16" t="s">
        <v>46</v>
      </c>
      <c r="B25" s="16" t="s">
        <v>45</v>
      </c>
      <c r="C25" s="16">
        <v>3</v>
      </c>
      <c r="D25" s="16">
        <v>3</v>
      </c>
      <c r="E25" s="16">
        <v>3</v>
      </c>
      <c r="F25" s="16">
        <v>2</v>
      </c>
      <c r="G25" s="16">
        <v>4</v>
      </c>
      <c r="H25" s="19">
        <f>1.5*C25+1.5*D25+E25+0.5*G25+F25</f>
        <v>16</v>
      </c>
      <c r="I25" s="17">
        <v>1.2E-2</v>
      </c>
      <c r="J25" s="4">
        <f t="shared" si="0"/>
        <v>17.920000000000002</v>
      </c>
      <c r="K25" s="13" t="s">
        <v>106</v>
      </c>
    </row>
    <row r="26" spans="1:11">
      <c r="A26" s="16" t="s">
        <v>50</v>
      </c>
      <c r="B26" s="16" t="s">
        <v>49</v>
      </c>
      <c r="C26" s="16">
        <v>5</v>
      </c>
      <c r="D26" s="16">
        <v>2</v>
      </c>
      <c r="E26" s="16">
        <v>2</v>
      </c>
      <c r="F26" s="16">
        <v>1</v>
      </c>
      <c r="G26" s="16">
        <v>3</v>
      </c>
      <c r="H26" s="19">
        <f>1.5*C26+1.5*D26+E26+0.5*G26+F26</f>
        <v>15</v>
      </c>
      <c r="I26" s="17">
        <v>1.7999999999999999E-2</v>
      </c>
      <c r="J26" s="4">
        <f t="shared" si="0"/>
        <v>17.7</v>
      </c>
      <c r="K26" s="13" t="s">
        <v>106</v>
      </c>
    </row>
    <row r="27" spans="1:11">
      <c r="A27" s="16" t="s">
        <v>20</v>
      </c>
      <c r="B27" s="16" t="s">
        <v>90</v>
      </c>
      <c r="C27" s="16">
        <v>3</v>
      </c>
      <c r="D27" s="16">
        <v>2</v>
      </c>
      <c r="E27" s="16">
        <v>2</v>
      </c>
      <c r="F27" s="16">
        <v>2</v>
      </c>
      <c r="G27" s="16">
        <v>4</v>
      </c>
      <c r="H27" s="19">
        <f>1.5*C27+1.5*D27+E27+0.5*G27+F27</f>
        <v>13.5</v>
      </c>
      <c r="I27" s="17">
        <v>0.03</v>
      </c>
      <c r="J27" s="4">
        <f t="shared" si="0"/>
        <v>17.55</v>
      </c>
      <c r="K27" s="13" t="s">
        <v>106</v>
      </c>
    </row>
    <row r="28" spans="1:11">
      <c r="A28" s="16" t="s">
        <v>29</v>
      </c>
      <c r="B28" s="16" t="s">
        <v>38</v>
      </c>
      <c r="C28" s="16">
        <v>2</v>
      </c>
      <c r="D28" s="16">
        <v>2</v>
      </c>
      <c r="E28" s="16">
        <v>5</v>
      </c>
      <c r="F28" s="16">
        <v>4</v>
      </c>
      <c r="G28" s="16">
        <v>2</v>
      </c>
      <c r="H28" s="19">
        <f>1.5*C28+1.5*D28+E28+0.5*G28+F28</f>
        <v>16</v>
      </c>
      <c r="I28" s="17">
        <v>6.0000000000000001E-3</v>
      </c>
      <c r="J28" s="4">
        <f t="shared" si="0"/>
        <v>16.96</v>
      </c>
      <c r="K28" s="13" t="s">
        <v>106</v>
      </c>
    </row>
    <row r="29" spans="1:11">
      <c r="A29" s="16" t="s">
        <v>10</v>
      </c>
      <c r="B29" s="16" t="s">
        <v>61</v>
      </c>
      <c r="C29" s="16">
        <v>3</v>
      </c>
      <c r="D29" s="16">
        <v>1</v>
      </c>
      <c r="E29" s="16">
        <v>4</v>
      </c>
      <c r="F29" s="16">
        <v>2</v>
      </c>
      <c r="G29" s="16">
        <v>2</v>
      </c>
      <c r="H29" s="19">
        <f>1.5*C29+1.5*D29+E29+0.5*G29+F29</f>
        <v>13</v>
      </c>
      <c r="I29" s="17">
        <v>2.4E-2</v>
      </c>
      <c r="J29" s="4">
        <f t="shared" si="0"/>
        <v>16.12</v>
      </c>
      <c r="K29" s="13" t="s">
        <v>106</v>
      </c>
    </row>
    <row r="30" spans="1:11">
      <c r="A30" s="16" t="s">
        <v>17</v>
      </c>
      <c r="B30" s="16" t="s">
        <v>61</v>
      </c>
      <c r="C30" s="16">
        <v>3</v>
      </c>
      <c r="D30" s="16">
        <v>2</v>
      </c>
      <c r="E30" s="16">
        <v>3</v>
      </c>
      <c r="F30" s="16">
        <v>2</v>
      </c>
      <c r="G30" s="16">
        <v>2</v>
      </c>
      <c r="H30" s="19">
        <f>1.5*C30+1.5*D30+E30+0.5*G30+F30</f>
        <v>13.5</v>
      </c>
      <c r="I30" s="17">
        <v>1.7999999999999999E-2</v>
      </c>
      <c r="J30" s="4">
        <f t="shared" si="0"/>
        <v>15.93</v>
      </c>
      <c r="K30" s="13" t="s">
        <v>106</v>
      </c>
    </row>
    <row r="31" spans="1:11">
      <c r="A31" s="16" t="s">
        <v>85</v>
      </c>
      <c r="B31" s="16" t="s">
        <v>84</v>
      </c>
      <c r="C31" s="16">
        <v>1</v>
      </c>
      <c r="D31" s="16">
        <v>2</v>
      </c>
      <c r="E31" s="16">
        <v>3</v>
      </c>
      <c r="F31" s="16">
        <v>3</v>
      </c>
      <c r="G31" s="16">
        <v>2</v>
      </c>
      <c r="H31" s="19">
        <f>1.5*C31+1.5*D31+E31+0.5*G31+F31</f>
        <v>11.5</v>
      </c>
      <c r="I31" s="17">
        <v>3.5999999999999997E-2</v>
      </c>
      <c r="J31" s="4">
        <f t="shared" si="0"/>
        <v>15.639999999999999</v>
      </c>
      <c r="K31" s="13" t="s">
        <v>106</v>
      </c>
    </row>
    <row r="32" spans="1:11">
      <c r="A32" s="16" t="s">
        <v>64</v>
      </c>
      <c r="B32" s="16" t="s">
        <v>63</v>
      </c>
      <c r="C32" s="16">
        <v>5</v>
      </c>
      <c r="D32" s="16">
        <v>2</v>
      </c>
      <c r="E32" s="16">
        <v>2</v>
      </c>
      <c r="F32" s="16">
        <v>1</v>
      </c>
      <c r="G32" s="16">
        <v>2</v>
      </c>
      <c r="H32" s="19">
        <f>1.5*C32+1.5*D32+E32+0.5*G32+F32</f>
        <v>14.5</v>
      </c>
      <c r="I32" s="17">
        <v>6.0000000000000001E-3</v>
      </c>
      <c r="J32" s="20">
        <f t="shared" si="0"/>
        <v>15.370000000000001</v>
      </c>
      <c r="K32" s="21" t="s">
        <v>107</v>
      </c>
    </row>
    <row r="33" spans="1:11">
      <c r="A33" s="16" t="s">
        <v>18</v>
      </c>
      <c r="B33" s="16" t="s">
        <v>79</v>
      </c>
      <c r="C33" s="16">
        <v>5</v>
      </c>
      <c r="D33" s="16">
        <v>2</v>
      </c>
      <c r="E33" s="16">
        <v>2</v>
      </c>
      <c r="F33" s="16">
        <v>1</v>
      </c>
      <c r="G33" s="16">
        <v>2</v>
      </c>
      <c r="H33" s="19">
        <f>1.5*C33+1.5*D33+E33+0.5*G33+F33</f>
        <v>14.5</v>
      </c>
      <c r="I33" s="17">
        <v>6.0000000000000001E-3</v>
      </c>
      <c r="J33" s="20">
        <f t="shared" si="0"/>
        <v>15.370000000000001</v>
      </c>
      <c r="K33" s="21" t="s">
        <v>107</v>
      </c>
    </row>
    <row r="34" spans="1:11">
      <c r="A34" s="16" t="s">
        <v>44</v>
      </c>
      <c r="B34" s="16" t="s">
        <v>43</v>
      </c>
      <c r="C34" s="16">
        <v>2</v>
      </c>
      <c r="D34" s="16">
        <v>3</v>
      </c>
      <c r="E34" s="16">
        <v>3</v>
      </c>
      <c r="F34" s="16">
        <v>2</v>
      </c>
      <c r="G34" s="16">
        <v>2</v>
      </c>
      <c r="H34" s="19">
        <f>1.5*C34+1.5*D34+E34+0.5*G34+F34</f>
        <v>13.5</v>
      </c>
      <c r="I34" s="17">
        <v>1.2E-2</v>
      </c>
      <c r="J34" s="20">
        <f t="shared" si="0"/>
        <v>15.120000000000001</v>
      </c>
      <c r="K34" s="21" t="s">
        <v>107</v>
      </c>
    </row>
    <row r="35" spans="1:11">
      <c r="A35" s="16" t="s">
        <v>16</v>
      </c>
      <c r="B35" s="16" t="s">
        <v>15</v>
      </c>
      <c r="C35" s="16">
        <v>2</v>
      </c>
      <c r="D35" s="16">
        <v>2</v>
      </c>
      <c r="E35" s="16">
        <v>3</v>
      </c>
      <c r="F35" s="16">
        <v>3</v>
      </c>
      <c r="G35" s="16">
        <v>3</v>
      </c>
      <c r="H35" s="19">
        <f>1.5*C35+1.5*D35+E35+0.5*G35+F35</f>
        <v>13.5</v>
      </c>
      <c r="I35" s="17">
        <v>6.0000000000000001E-3</v>
      </c>
      <c r="J35" s="20">
        <f t="shared" si="0"/>
        <v>14.31</v>
      </c>
      <c r="K35" s="21" t="s">
        <v>107</v>
      </c>
    </row>
    <row r="36" spans="1:11">
      <c r="A36" s="16" t="s">
        <v>12</v>
      </c>
      <c r="B36" s="16" t="s">
        <v>62</v>
      </c>
      <c r="C36" s="16">
        <v>4</v>
      </c>
      <c r="D36" s="16">
        <v>2</v>
      </c>
      <c r="E36" s="16">
        <v>2</v>
      </c>
      <c r="F36" s="16">
        <v>1</v>
      </c>
      <c r="G36" s="16">
        <v>3</v>
      </c>
      <c r="H36" s="19">
        <f>1.5*C36+1.5*D36+E36+0.5*G36+F36</f>
        <v>13.5</v>
      </c>
      <c r="I36" s="17">
        <v>6.0000000000000001E-3</v>
      </c>
      <c r="J36" s="20">
        <f t="shared" si="0"/>
        <v>14.31</v>
      </c>
      <c r="K36" s="21" t="s">
        <v>107</v>
      </c>
    </row>
    <row r="37" spans="1:11">
      <c r="A37" s="16" t="s">
        <v>69</v>
      </c>
      <c r="B37" s="16" t="s">
        <v>68</v>
      </c>
      <c r="C37" s="16">
        <v>3</v>
      </c>
      <c r="D37" s="16">
        <v>2</v>
      </c>
      <c r="E37" s="16">
        <v>3</v>
      </c>
      <c r="F37" s="16">
        <v>2</v>
      </c>
      <c r="G37" s="16">
        <v>2</v>
      </c>
      <c r="H37" s="19">
        <f>1.5*C37+1.5*D37+E37+0.5*G37+F37</f>
        <v>13.5</v>
      </c>
      <c r="I37" s="17">
        <v>6.0000000000000001E-3</v>
      </c>
      <c r="J37" s="20">
        <f t="shared" si="0"/>
        <v>14.31</v>
      </c>
      <c r="K37" s="21" t="s">
        <v>107</v>
      </c>
    </row>
    <row r="38" spans="1:11">
      <c r="A38" s="16" t="s">
        <v>77</v>
      </c>
      <c r="B38" s="16" t="s">
        <v>76</v>
      </c>
      <c r="C38" s="16">
        <v>2</v>
      </c>
      <c r="D38" s="16">
        <v>4</v>
      </c>
      <c r="E38" s="16">
        <v>2</v>
      </c>
      <c r="F38" s="16">
        <v>2</v>
      </c>
      <c r="G38" s="16">
        <v>1</v>
      </c>
      <c r="H38" s="19">
        <f>1.5*C38+1.5*D38+E38+0.5*G38+F38</f>
        <v>13.5</v>
      </c>
      <c r="I38" s="17">
        <v>6.0000000000000001E-3</v>
      </c>
      <c r="J38" s="20">
        <f t="shared" si="0"/>
        <v>14.31</v>
      </c>
      <c r="K38" s="21" t="s">
        <v>107</v>
      </c>
    </row>
    <row r="39" spans="1:11">
      <c r="A39" s="16" t="s">
        <v>35</v>
      </c>
      <c r="B39" s="16" t="s">
        <v>34</v>
      </c>
      <c r="C39" s="16">
        <v>2</v>
      </c>
      <c r="D39" s="16">
        <v>3</v>
      </c>
      <c r="E39" s="16">
        <v>3</v>
      </c>
      <c r="F39" s="16">
        <v>2</v>
      </c>
      <c r="G39" s="16">
        <v>0</v>
      </c>
      <c r="H39" s="19">
        <f>1.5*C39+1.5*D39+E39+0.5*G39+F39</f>
        <v>12.5</v>
      </c>
      <c r="I39" s="17">
        <v>1.2E-2</v>
      </c>
      <c r="J39" s="20">
        <f t="shared" si="0"/>
        <v>14.000000000000002</v>
      </c>
      <c r="K39" s="21" t="s">
        <v>107</v>
      </c>
    </row>
    <row r="40" spans="1:11">
      <c r="A40" s="16" t="s">
        <v>25</v>
      </c>
      <c r="B40" s="16" t="s">
        <v>75</v>
      </c>
      <c r="C40" s="16">
        <v>2</v>
      </c>
      <c r="D40" s="16">
        <v>3</v>
      </c>
      <c r="E40" s="16">
        <v>2</v>
      </c>
      <c r="F40" s="16">
        <v>2</v>
      </c>
      <c r="G40" s="16">
        <v>2</v>
      </c>
      <c r="H40" s="19">
        <f>1.5*C40+1.5*D40+E40+0.5*G40+F40</f>
        <v>12.5</v>
      </c>
      <c r="I40" s="17">
        <v>6.0000000000000001E-3</v>
      </c>
      <c r="J40" s="6">
        <f t="shared" si="0"/>
        <v>13.25</v>
      </c>
      <c r="K40" s="15" t="s">
        <v>108</v>
      </c>
    </row>
    <row r="41" spans="1:11">
      <c r="A41" s="16" t="s">
        <v>42</v>
      </c>
      <c r="B41" s="16" t="s">
        <v>41</v>
      </c>
      <c r="C41" s="16">
        <v>3</v>
      </c>
      <c r="D41" s="16">
        <v>3</v>
      </c>
      <c r="E41" s="16">
        <v>1</v>
      </c>
      <c r="F41" s="16">
        <v>1</v>
      </c>
      <c r="G41" s="16">
        <v>3</v>
      </c>
      <c r="H41" s="19">
        <f>1.5*C41+1.5*D41+E41+0.5*G41+F41</f>
        <v>12.5</v>
      </c>
      <c r="I41" s="17">
        <v>6.0000000000000001E-3</v>
      </c>
      <c r="J41" s="6">
        <f t="shared" si="0"/>
        <v>13.25</v>
      </c>
      <c r="K41" s="15" t="s">
        <v>108</v>
      </c>
    </row>
    <row r="42" spans="1:11">
      <c r="A42" s="16" t="s">
        <v>24</v>
      </c>
      <c r="B42" s="16" t="s">
        <v>60</v>
      </c>
      <c r="C42" s="16">
        <v>3</v>
      </c>
      <c r="D42" s="16">
        <v>2</v>
      </c>
      <c r="E42" s="16">
        <v>2</v>
      </c>
      <c r="F42" s="16">
        <v>2</v>
      </c>
      <c r="G42" s="16">
        <v>2</v>
      </c>
      <c r="H42" s="19">
        <f>1.5*C42+1.5*D42+E42+0.5*G42+F42</f>
        <v>12.5</v>
      </c>
      <c r="I42" s="17">
        <v>0</v>
      </c>
      <c r="J42" s="6">
        <f t="shared" si="0"/>
        <v>12.5</v>
      </c>
      <c r="K42" s="15" t="s">
        <v>108</v>
      </c>
    </row>
    <row r="43" spans="1:11">
      <c r="A43" s="16" t="s">
        <v>10</v>
      </c>
      <c r="B43" s="16" t="s">
        <v>9</v>
      </c>
      <c r="C43" s="16">
        <v>2</v>
      </c>
      <c r="D43" s="16">
        <v>1</v>
      </c>
      <c r="E43" s="16">
        <v>4</v>
      </c>
      <c r="F43" s="16">
        <v>2</v>
      </c>
      <c r="G43" s="16">
        <v>2</v>
      </c>
      <c r="H43" s="19">
        <f>1.5*C43+1.5*D43+E43+0.5*G43+F43</f>
        <v>11.5</v>
      </c>
      <c r="I43" s="17">
        <v>6.0000000000000001E-3</v>
      </c>
      <c r="J43" s="6">
        <f t="shared" si="0"/>
        <v>12.190000000000001</v>
      </c>
      <c r="K43" s="15" t="s">
        <v>108</v>
      </c>
    </row>
    <row r="44" spans="1:11">
      <c r="A44" s="16" t="s">
        <v>28</v>
      </c>
      <c r="B44" s="16" t="s">
        <v>89</v>
      </c>
      <c r="C44" s="16">
        <v>2</v>
      </c>
      <c r="D44" s="16">
        <v>1</v>
      </c>
      <c r="E44" s="16">
        <v>3</v>
      </c>
      <c r="F44" s="16">
        <v>2</v>
      </c>
      <c r="G44" s="16">
        <v>3</v>
      </c>
      <c r="H44" s="19">
        <f>1.5*C44+1.5*D44+E44+0.5*G44+F44</f>
        <v>11</v>
      </c>
      <c r="I44" s="17">
        <v>6.0000000000000001E-3</v>
      </c>
      <c r="J44" s="6">
        <f t="shared" si="0"/>
        <v>11.66</v>
      </c>
      <c r="K44" s="15" t="s">
        <v>108</v>
      </c>
    </row>
    <row r="45" spans="1:11">
      <c r="A45" s="16" t="s">
        <v>12</v>
      </c>
      <c r="B45" s="16" t="s">
        <v>23</v>
      </c>
      <c r="C45" s="16">
        <v>1</v>
      </c>
      <c r="D45" s="16">
        <v>2</v>
      </c>
      <c r="E45" s="16">
        <v>2</v>
      </c>
      <c r="F45" s="16">
        <v>2</v>
      </c>
      <c r="G45" s="16">
        <v>4</v>
      </c>
      <c r="H45" s="19">
        <f>1.5*C45+1.5*D45+E45+0.5*G45+F45</f>
        <v>10.5</v>
      </c>
      <c r="I45" s="17">
        <v>6.0000000000000001E-3</v>
      </c>
      <c r="J45" s="6">
        <f t="shared" si="0"/>
        <v>11.13</v>
      </c>
      <c r="K45" s="15" t="s">
        <v>108</v>
      </c>
    </row>
    <row r="46" spans="1:11">
      <c r="A46" s="16" t="s">
        <v>31</v>
      </c>
      <c r="B46" s="16" t="s">
        <v>30</v>
      </c>
      <c r="C46" s="16">
        <v>3</v>
      </c>
      <c r="D46" s="16">
        <v>1</v>
      </c>
      <c r="E46" s="16">
        <v>2</v>
      </c>
      <c r="F46" s="16">
        <v>1</v>
      </c>
      <c r="G46" s="16">
        <v>2</v>
      </c>
      <c r="H46" s="19">
        <f>1.5*C46+1.5*D46+E46+0.5*G46+F46</f>
        <v>10</v>
      </c>
      <c r="I46" s="17">
        <v>0</v>
      </c>
      <c r="J46" s="6">
        <f t="shared" si="0"/>
        <v>10</v>
      </c>
      <c r="K46" s="15" t="s">
        <v>108</v>
      </c>
    </row>
    <row r="47" spans="1:11">
      <c r="A47" s="16" t="s">
        <v>83</v>
      </c>
      <c r="B47" s="16" t="s">
        <v>82</v>
      </c>
      <c r="C47" s="16">
        <v>1</v>
      </c>
      <c r="D47" s="16">
        <v>1</v>
      </c>
      <c r="E47" s="16">
        <v>2</v>
      </c>
      <c r="F47" s="16">
        <v>3</v>
      </c>
      <c r="G47" s="16">
        <v>3</v>
      </c>
      <c r="H47" s="19">
        <f>1.5*C47+1.5*D47+E47+0.5*G47+F47</f>
        <v>9.5</v>
      </c>
      <c r="I47" s="17">
        <v>0</v>
      </c>
      <c r="J47" s="6">
        <f t="shared" si="0"/>
        <v>9.5</v>
      </c>
      <c r="K47" s="15" t="s">
        <v>108</v>
      </c>
    </row>
    <row r="48" spans="1:11">
      <c r="A48" s="16"/>
      <c r="B48" s="16"/>
      <c r="C48" s="16"/>
      <c r="D48" s="16"/>
      <c r="E48" s="16"/>
      <c r="F48" s="16"/>
      <c r="G48" s="16"/>
      <c r="I48" s="18">
        <v>1.7999999999999999E-2</v>
      </c>
      <c r="J48" s="16"/>
    </row>
    <row r="50" spans="9:9">
      <c r="I50" s="8">
        <f>SUM(I2:I48)</f>
        <v>1.0020000000000002</v>
      </c>
    </row>
  </sheetData>
  <sortState xmlns:xlrd2="http://schemas.microsoft.com/office/spreadsheetml/2017/richdata2" ref="A2:K48">
    <sortCondition descending="1" ref="J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K7" sqref="K7"/>
    </sheetView>
  </sheetViews>
  <sheetFormatPr baseColWidth="10" defaultRowHeight="16"/>
  <cols>
    <col min="10" max="10" width="10.1640625" bestFit="1" customWidth="1"/>
    <col min="11" max="11" width="10.83203125" customWidth="1"/>
    <col min="12" max="12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101</v>
      </c>
      <c r="I1" t="s">
        <v>102</v>
      </c>
      <c r="J1" t="s">
        <v>110</v>
      </c>
    </row>
    <row r="2" spans="1:11">
      <c r="A2" t="s">
        <v>48</v>
      </c>
      <c r="B2" t="s">
        <v>47</v>
      </c>
      <c r="C2">
        <v>3</v>
      </c>
      <c r="D2">
        <v>2</v>
      </c>
      <c r="E2">
        <v>5</v>
      </c>
      <c r="F2">
        <v>2</v>
      </c>
      <c r="G2">
        <v>4</v>
      </c>
      <c r="H2" s="1">
        <f t="shared" ref="H2:H47" si="0">SUM(C2:G2)</f>
        <v>16</v>
      </c>
      <c r="I2" s="9" t="s">
        <v>103</v>
      </c>
      <c r="J2" s="10" t="s">
        <v>97</v>
      </c>
      <c r="K2" s="8"/>
    </row>
    <row r="3" spans="1:11">
      <c r="A3" t="s">
        <v>99</v>
      </c>
      <c r="B3" t="s">
        <v>67</v>
      </c>
      <c r="C3">
        <v>2</v>
      </c>
      <c r="D3">
        <v>3</v>
      </c>
      <c r="E3">
        <v>5</v>
      </c>
      <c r="F3">
        <v>4</v>
      </c>
      <c r="G3">
        <v>2</v>
      </c>
      <c r="H3" s="1">
        <f t="shared" si="0"/>
        <v>16</v>
      </c>
      <c r="I3" s="9" t="s">
        <v>103</v>
      </c>
      <c r="J3" s="10" t="s">
        <v>97</v>
      </c>
      <c r="K3" s="8"/>
    </row>
    <row r="4" spans="1:11">
      <c r="A4" t="s">
        <v>40</v>
      </c>
      <c r="B4" t="s">
        <v>39</v>
      </c>
      <c r="C4">
        <v>3</v>
      </c>
      <c r="D4">
        <v>2</v>
      </c>
      <c r="E4">
        <v>5</v>
      </c>
      <c r="F4">
        <v>4</v>
      </c>
      <c r="G4">
        <v>2</v>
      </c>
      <c r="H4" s="1">
        <f t="shared" si="0"/>
        <v>16</v>
      </c>
      <c r="I4" s="9" t="s">
        <v>103</v>
      </c>
      <c r="J4" s="10" t="s">
        <v>97</v>
      </c>
      <c r="K4" s="8"/>
    </row>
    <row r="5" spans="1:11">
      <c r="A5" t="s">
        <v>46</v>
      </c>
      <c r="B5" t="s">
        <v>45</v>
      </c>
      <c r="C5">
        <v>3</v>
      </c>
      <c r="D5">
        <v>3</v>
      </c>
      <c r="E5">
        <v>3</v>
      </c>
      <c r="F5">
        <v>4</v>
      </c>
      <c r="G5">
        <v>2</v>
      </c>
      <c r="H5" s="2">
        <f t="shared" si="0"/>
        <v>15</v>
      </c>
      <c r="I5" s="11" t="s">
        <v>104</v>
      </c>
      <c r="J5" s="10" t="s">
        <v>94</v>
      </c>
      <c r="K5" s="8"/>
    </row>
    <row r="6" spans="1:11">
      <c r="A6" t="s">
        <v>92</v>
      </c>
      <c r="B6" t="s">
        <v>91</v>
      </c>
      <c r="C6">
        <v>3</v>
      </c>
      <c r="D6">
        <v>4</v>
      </c>
      <c r="E6">
        <v>3</v>
      </c>
      <c r="F6">
        <v>3</v>
      </c>
      <c r="G6">
        <v>2</v>
      </c>
      <c r="H6" s="2">
        <f t="shared" si="0"/>
        <v>15</v>
      </c>
      <c r="I6" s="11" t="s">
        <v>104</v>
      </c>
      <c r="J6" s="10" t="s">
        <v>97</v>
      </c>
      <c r="K6" s="8"/>
    </row>
    <row r="7" spans="1:11">
      <c r="A7" t="s">
        <v>29</v>
      </c>
      <c r="B7" t="s">
        <v>11</v>
      </c>
      <c r="C7">
        <v>4</v>
      </c>
      <c r="D7">
        <v>2</v>
      </c>
      <c r="E7">
        <v>4</v>
      </c>
      <c r="F7">
        <v>2</v>
      </c>
      <c r="G7">
        <v>3</v>
      </c>
      <c r="H7" s="2">
        <f t="shared" si="0"/>
        <v>15</v>
      </c>
      <c r="I7" s="11" t="s">
        <v>104</v>
      </c>
      <c r="J7" s="10" t="s">
        <v>97</v>
      </c>
      <c r="K7" s="8"/>
    </row>
    <row r="8" spans="1:11">
      <c r="A8" t="s">
        <v>29</v>
      </c>
      <c r="B8" t="s">
        <v>38</v>
      </c>
      <c r="C8">
        <v>2</v>
      </c>
      <c r="D8">
        <v>2</v>
      </c>
      <c r="E8">
        <v>5</v>
      </c>
      <c r="F8">
        <v>2</v>
      </c>
      <c r="G8">
        <v>4</v>
      </c>
      <c r="H8" s="2">
        <f t="shared" si="0"/>
        <v>15</v>
      </c>
      <c r="I8" s="11" t="s">
        <v>104</v>
      </c>
      <c r="J8" s="10" t="s">
        <v>94</v>
      </c>
      <c r="K8" s="8"/>
    </row>
    <row r="9" spans="1:11">
      <c r="A9" t="s">
        <v>72</v>
      </c>
      <c r="B9" t="s">
        <v>71</v>
      </c>
      <c r="C9">
        <v>5</v>
      </c>
      <c r="D9">
        <v>2</v>
      </c>
      <c r="E9">
        <v>2</v>
      </c>
      <c r="F9">
        <v>2</v>
      </c>
      <c r="G9">
        <v>4</v>
      </c>
      <c r="H9" s="2">
        <f t="shared" si="0"/>
        <v>15</v>
      </c>
      <c r="I9" s="11" t="s">
        <v>104</v>
      </c>
      <c r="J9" s="10" t="s">
        <v>97</v>
      </c>
      <c r="K9" s="8"/>
    </row>
    <row r="10" spans="1:11">
      <c r="A10" t="s">
        <v>32</v>
      </c>
      <c r="B10" t="s">
        <v>8</v>
      </c>
      <c r="C10">
        <v>4</v>
      </c>
      <c r="D10">
        <v>4</v>
      </c>
      <c r="E10">
        <v>3</v>
      </c>
      <c r="F10">
        <v>2</v>
      </c>
      <c r="G10">
        <v>2</v>
      </c>
      <c r="H10" s="2">
        <f t="shared" si="0"/>
        <v>15</v>
      </c>
      <c r="I10" s="11" t="s">
        <v>104</v>
      </c>
      <c r="J10" s="10" t="s">
        <v>96</v>
      </c>
      <c r="K10" s="8"/>
    </row>
    <row r="11" spans="1:11">
      <c r="A11" t="s">
        <v>78</v>
      </c>
      <c r="B11" t="s">
        <v>7</v>
      </c>
      <c r="C11">
        <v>3</v>
      </c>
      <c r="D11">
        <v>5</v>
      </c>
      <c r="E11">
        <v>3</v>
      </c>
      <c r="F11">
        <v>2</v>
      </c>
      <c r="G11">
        <v>2</v>
      </c>
      <c r="H11" s="2">
        <f t="shared" si="0"/>
        <v>15</v>
      </c>
      <c r="I11" s="11" t="s">
        <v>104</v>
      </c>
      <c r="J11" s="10" t="s">
        <v>96</v>
      </c>
      <c r="K11" s="8"/>
    </row>
    <row r="12" spans="1:11">
      <c r="A12" t="s">
        <v>57</v>
      </c>
      <c r="B12" t="s">
        <v>54</v>
      </c>
      <c r="C12">
        <v>4</v>
      </c>
      <c r="D12">
        <v>4</v>
      </c>
      <c r="E12">
        <v>2</v>
      </c>
      <c r="F12">
        <v>3</v>
      </c>
      <c r="G12">
        <v>2</v>
      </c>
      <c r="H12" s="2">
        <f t="shared" si="0"/>
        <v>15</v>
      </c>
      <c r="I12" s="11" t="s">
        <v>104</v>
      </c>
      <c r="J12" s="10" t="s">
        <v>97</v>
      </c>
      <c r="K12" s="8"/>
    </row>
    <row r="13" spans="1:11">
      <c r="A13" t="s">
        <v>58</v>
      </c>
      <c r="B13" t="s">
        <v>59</v>
      </c>
      <c r="C13">
        <v>5</v>
      </c>
      <c r="D13">
        <v>2</v>
      </c>
      <c r="E13">
        <v>5</v>
      </c>
      <c r="F13">
        <v>2</v>
      </c>
      <c r="G13">
        <v>1</v>
      </c>
      <c r="H13" s="2">
        <f t="shared" si="0"/>
        <v>15</v>
      </c>
      <c r="I13" s="11" t="s">
        <v>104</v>
      </c>
      <c r="J13" s="10" t="s">
        <v>97</v>
      </c>
      <c r="K13" s="8"/>
    </row>
    <row r="14" spans="1:11">
      <c r="A14" t="s">
        <v>66</v>
      </c>
      <c r="B14" t="s">
        <v>65</v>
      </c>
      <c r="C14">
        <v>1</v>
      </c>
      <c r="D14">
        <v>3</v>
      </c>
      <c r="E14">
        <v>5</v>
      </c>
      <c r="F14">
        <v>1</v>
      </c>
      <c r="G14">
        <v>5</v>
      </c>
      <c r="H14" s="2">
        <f t="shared" si="0"/>
        <v>15</v>
      </c>
      <c r="I14" s="11" t="s">
        <v>104</v>
      </c>
      <c r="J14" s="10" t="s">
        <v>97</v>
      </c>
      <c r="K14" s="8"/>
    </row>
    <row r="15" spans="1:11">
      <c r="A15" t="s">
        <v>37</v>
      </c>
      <c r="B15" t="s">
        <v>36</v>
      </c>
      <c r="C15">
        <v>1</v>
      </c>
      <c r="D15">
        <v>4</v>
      </c>
      <c r="E15">
        <v>2</v>
      </c>
      <c r="F15">
        <v>4</v>
      </c>
      <c r="G15">
        <v>3</v>
      </c>
      <c r="H15" s="3">
        <f t="shared" si="0"/>
        <v>14</v>
      </c>
      <c r="I15" s="12" t="s">
        <v>105</v>
      </c>
      <c r="J15" s="10" t="s">
        <v>98</v>
      </c>
      <c r="K15" s="8"/>
    </row>
    <row r="16" spans="1:11">
      <c r="A16" t="s">
        <v>13</v>
      </c>
      <c r="B16" t="s">
        <v>86</v>
      </c>
      <c r="C16">
        <v>3</v>
      </c>
      <c r="D16">
        <v>4</v>
      </c>
      <c r="E16">
        <v>3</v>
      </c>
      <c r="F16">
        <v>2</v>
      </c>
      <c r="G16">
        <v>2</v>
      </c>
      <c r="H16" s="3">
        <f t="shared" si="0"/>
        <v>14</v>
      </c>
      <c r="I16" s="12" t="s">
        <v>105</v>
      </c>
      <c r="J16" s="10" t="s">
        <v>97</v>
      </c>
      <c r="K16" s="8"/>
    </row>
    <row r="17" spans="1:11">
      <c r="A17" t="s">
        <v>88</v>
      </c>
      <c r="B17" t="s">
        <v>87</v>
      </c>
      <c r="C17">
        <v>3</v>
      </c>
      <c r="D17">
        <v>4</v>
      </c>
      <c r="E17">
        <v>2</v>
      </c>
      <c r="F17">
        <v>3</v>
      </c>
      <c r="G17">
        <v>2</v>
      </c>
      <c r="H17" s="3">
        <f t="shared" si="0"/>
        <v>14</v>
      </c>
      <c r="I17" s="12" t="s">
        <v>105</v>
      </c>
      <c r="J17" s="10" t="s">
        <v>94</v>
      </c>
      <c r="K17" s="8"/>
    </row>
    <row r="18" spans="1:11">
      <c r="A18" t="s">
        <v>19</v>
      </c>
      <c r="B18" t="s">
        <v>70</v>
      </c>
      <c r="C18">
        <v>1</v>
      </c>
      <c r="D18">
        <v>4</v>
      </c>
      <c r="E18">
        <v>2</v>
      </c>
      <c r="F18">
        <v>4</v>
      </c>
      <c r="G18">
        <v>3</v>
      </c>
      <c r="H18" s="3">
        <f t="shared" si="0"/>
        <v>14</v>
      </c>
      <c r="I18" s="12" t="s">
        <v>105</v>
      </c>
      <c r="J18" s="10" t="s">
        <v>95</v>
      </c>
      <c r="K18" s="8"/>
    </row>
    <row r="19" spans="1:11">
      <c r="A19" t="s">
        <v>14</v>
      </c>
      <c r="B19" t="s">
        <v>33</v>
      </c>
      <c r="C19">
        <v>4</v>
      </c>
      <c r="D19">
        <v>4</v>
      </c>
      <c r="E19">
        <v>2</v>
      </c>
      <c r="F19">
        <v>2</v>
      </c>
      <c r="G19">
        <v>1</v>
      </c>
      <c r="H19" s="3">
        <f t="shared" si="0"/>
        <v>13</v>
      </c>
      <c r="I19" s="12" t="s">
        <v>105</v>
      </c>
      <c r="J19" s="10" t="s">
        <v>94</v>
      </c>
      <c r="K19" s="8"/>
    </row>
    <row r="20" spans="1:11">
      <c r="A20" t="s">
        <v>16</v>
      </c>
      <c r="B20" t="s">
        <v>15</v>
      </c>
      <c r="C20">
        <v>2</v>
      </c>
      <c r="D20">
        <v>2</v>
      </c>
      <c r="E20">
        <v>3</v>
      </c>
      <c r="F20">
        <v>3</v>
      </c>
      <c r="G20">
        <v>3</v>
      </c>
      <c r="H20" s="3">
        <f t="shared" si="0"/>
        <v>13</v>
      </c>
      <c r="I20" s="12" t="s">
        <v>105</v>
      </c>
      <c r="J20" s="10" t="s">
        <v>98</v>
      </c>
      <c r="K20" s="8"/>
    </row>
    <row r="21" spans="1:11">
      <c r="A21" t="s">
        <v>22</v>
      </c>
      <c r="B21" t="s">
        <v>21</v>
      </c>
      <c r="C21">
        <v>4</v>
      </c>
      <c r="D21">
        <v>4</v>
      </c>
      <c r="E21">
        <v>2</v>
      </c>
      <c r="F21">
        <v>2</v>
      </c>
      <c r="G21">
        <v>1</v>
      </c>
      <c r="H21" s="3">
        <f t="shared" si="0"/>
        <v>13</v>
      </c>
      <c r="I21" s="12" t="s">
        <v>105</v>
      </c>
      <c r="J21" s="10" t="s">
        <v>94</v>
      </c>
      <c r="K21" s="8"/>
    </row>
    <row r="22" spans="1:11">
      <c r="A22" t="s">
        <v>74</v>
      </c>
      <c r="B22" t="s">
        <v>73</v>
      </c>
      <c r="C22">
        <v>3</v>
      </c>
      <c r="D22">
        <v>4</v>
      </c>
      <c r="E22">
        <v>2</v>
      </c>
      <c r="F22">
        <v>2</v>
      </c>
      <c r="G22">
        <v>2</v>
      </c>
      <c r="H22" s="3">
        <f t="shared" si="0"/>
        <v>13</v>
      </c>
      <c r="I22" s="12" t="s">
        <v>105</v>
      </c>
      <c r="J22" s="10" t="s">
        <v>94</v>
      </c>
      <c r="K22" s="8"/>
    </row>
    <row r="23" spans="1:11">
      <c r="A23" t="s">
        <v>81</v>
      </c>
      <c r="B23" t="s">
        <v>80</v>
      </c>
      <c r="C23">
        <v>5</v>
      </c>
      <c r="D23">
        <v>2</v>
      </c>
      <c r="E23">
        <v>2</v>
      </c>
      <c r="F23">
        <v>2</v>
      </c>
      <c r="G23">
        <v>2</v>
      </c>
      <c r="H23" s="3">
        <f t="shared" si="0"/>
        <v>13</v>
      </c>
      <c r="I23" s="12" t="s">
        <v>105</v>
      </c>
      <c r="J23" s="10" t="s">
        <v>94</v>
      </c>
      <c r="K23" s="8"/>
    </row>
    <row r="24" spans="1:11">
      <c r="A24" t="s">
        <v>20</v>
      </c>
      <c r="B24" t="s">
        <v>90</v>
      </c>
      <c r="C24">
        <v>3</v>
      </c>
      <c r="D24">
        <v>2</v>
      </c>
      <c r="E24">
        <v>2</v>
      </c>
      <c r="F24">
        <v>4</v>
      </c>
      <c r="G24">
        <v>2</v>
      </c>
      <c r="H24" s="3">
        <f t="shared" si="0"/>
        <v>13</v>
      </c>
      <c r="I24" s="12" t="s">
        <v>105</v>
      </c>
      <c r="J24" s="10" t="s">
        <v>98</v>
      </c>
      <c r="K24" s="8"/>
    </row>
    <row r="25" spans="1:11">
      <c r="A25" t="s">
        <v>50</v>
      </c>
      <c r="B25" t="s">
        <v>49</v>
      </c>
      <c r="C25">
        <v>5</v>
      </c>
      <c r="D25">
        <v>2</v>
      </c>
      <c r="E25">
        <v>2</v>
      </c>
      <c r="F25">
        <v>3</v>
      </c>
      <c r="G25">
        <v>1</v>
      </c>
      <c r="H25" s="3">
        <f t="shared" si="0"/>
        <v>13</v>
      </c>
      <c r="I25" s="12" t="s">
        <v>105</v>
      </c>
      <c r="J25" s="10" t="s">
        <v>95</v>
      </c>
      <c r="K25" s="8"/>
    </row>
    <row r="26" spans="1:11">
      <c r="A26" t="s">
        <v>27</v>
      </c>
      <c r="B26" t="s">
        <v>26</v>
      </c>
      <c r="C26">
        <v>4</v>
      </c>
      <c r="D26">
        <v>4</v>
      </c>
      <c r="E26">
        <v>2</v>
      </c>
      <c r="F26">
        <v>1</v>
      </c>
      <c r="G26">
        <v>2</v>
      </c>
      <c r="H26" s="3">
        <f t="shared" si="0"/>
        <v>13</v>
      </c>
      <c r="I26" s="12" t="s">
        <v>105</v>
      </c>
      <c r="J26" s="10" t="s">
        <v>97</v>
      </c>
      <c r="K26" s="8"/>
    </row>
    <row r="27" spans="1:11">
      <c r="A27" t="s">
        <v>44</v>
      </c>
      <c r="B27" t="s">
        <v>43</v>
      </c>
      <c r="C27">
        <v>2</v>
      </c>
      <c r="D27">
        <v>3</v>
      </c>
      <c r="E27">
        <v>3</v>
      </c>
      <c r="F27">
        <v>2</v>
      </c>
      <c r="G27">
        <v>2</v>
      </c>
      <c r="H27" s="4">
        <f t="shared" si="0"/>
        <v>12</v>
      </c>
      <c r="I27" s="13" t="s">
        <v>106</v>
      </c>
      <c r="J27" s="10" t="s">
        <v>98</v>
      </c>
      <c r="K27" s="8"/>
    </row>
    <row r="28" spans="1:11">
      <c r="A28" t="s">
        <v>17</v>
      </c>
      <c r="B28" t="s">
        <v>61</v>
      </c>
      <c r="C28">
        <v>3</v>
      </c>
      <c r="D28">
        <v>2</v>
      </c>
      <c r="E28">
        <v>3</v>
      </c>
      <c r="F28">
        <v>2</v>
      </c>
      <c r="G28">
        <v>2</v>
      </c>
      <c r="H28" s="4">
        <f t="shared" si="0"/>
        <v>12</v>
      </c>
      <c r="I28" s="13" t="s">
        <v>106</v>
      </c>
      <c r="J28" s="10" t="s">
        <v>98</v>
      </c>
      <c r="K28" s="8"/>
    </row>
    <row r="29" spans="1:11">
      <c r="A29" t="s">
        <v>17</v>
      </c>
      <c r="B29" t="s">
        <v>53</v>
      </c>
      <c r="C29">
        <v>3</v>
      </c>
      <c r="D29">
        <v>4</v>
      </c>
      <c r="E29">
        <v>2</v>
      </c>
      <c r="F29">
        <v>1</v>
      </c>
      <c r="G29">
        <v>2</v>
      </c>
      <c r="H29" s="4">
        <f t="shared" si="0"/>
        <v>12</v>
      </c>
      <c r="I29" s="13" t="s">
        <v>106</v>
      </c>
      <c r="J29" s="10" t="s">
        <v>95</v>
      </c>
      <c r="K29" s="8"/>
    </row>
    <row r="30" spans="1:11">
      <c r="A30" t="s">
        <v>10</v>
      </c>
      <c r="B30" t="s">
        <v>61</v>
      </c>
      <c r="C30">
        <v>3</v>
      </c>
      <c r="D30">
        <v>1</v>
      </c>
      <c r="E30">
        <v>4</v>
      </c>
      <c r="F30">
        <v>2</v>
      </c>
      <c r="G30">
        <v>2</v>
      </c>
      <c r="H30" s="4">
        <f t="shared" si="0"/>
        <v>12</v>
      </c>
      <c r="I30" s="13" t="s">
        <v>106</v>
      </c>
      <c r="J30" s="10" t="s">
        <v>98</v>
      </c>
      <c r="K30" s="8"/>
    </row>
    <row r="31" spans="1:11">
      <c r="A31" t="s">
        <v>12</v>
      </c>
      <c r="B31" t="s">
        <v>62</v>
      </c>
      <c r="C31">
        <v>4</v>
      </c>
      <c r="D31">
        <v>2</v>
      </c>
      <c r="E31">
        <v>2</v>
      </c>
      <c r="F31">
        <v>3</v>
      </c>
      <c r="G31">
        <v>1</v>
      </c>
      <c r="H31" s="4">
        <f t="shared" si="0"/>
        <v>12</v>
      </c>
      <c r="I31" s="13" t="s">
        <v>106</v>
      </c>
      <c r="J31" s="10" t="s">
        <v>98</v>
      </c>
      <c r="K31" s="8"/>
    </row>
    <row r="32" spans="1:11">
      <c r="A32" t="s">
        <v>55</v>
      </c>
      <c r="B32" t="s">
        <v>56</v>
      </c>
      <c r="C32">
        <v>5</v>
      </c>
      <c r="D32">
        <v>3</v>
      </c>
      <c r="E32">
        <v>2</v>
      </c>
      <c r="F32">
        <v>1</v>
      </c>
      <c r="G32">
        <v>1</v>
      </c>
      <c r="H32" s="4">
        <f t="shared" si="0"/>
        <v>12</v>
      </c>
      <c r="I32" s="13" t="s">
        <v>106</v>
      </c>
      <c r="J32" s="10" t="s">
        <v>94</v>
      </c>
      <c r="K32" s="8"/>
    </row>
    <row r="33" spans="1:11">
      <c r="A33" t="s">
        <v>69</v>
      </c>
      <c r="B33" t="s">
        <v>68</v>
      </c>
      <c r="C33">
        <v>3</v>
      </c>
      <c r="D33">
        <v>2</v>
      </c>
      <c r="E33">
        <v>3</v>
      </c>
      <c r="F33">
        <v>2</v>
      </c>
      <c r="G33">
        <v>2</v>
      </c>
      <c r="H33" s="4">
        <f t="shared" si="0"/>
        <v>12</v>
      </c>
      <c r="I33" s="13" t="s">
        <v>106</v>
      </c>
      <c r="J33" s="10" t="s">
        <v>98</v>
      </c>
      <c r="K33" s="8"/>
    </row>
    <row r="34" spans="1:11">
      <c r="A34" t="s">
        <v>64</v>
      </c>
      <c r="B34" t="s">
        <v>63</v>
      </c>
      <c r="C34">
        <v>5</v>
      </c>
      <c r="D34">
        <v>2</v>
      </c>
      <c r="E34">
        <v>2</v>
      </c>
      <c r="F34">
        <v>2</v>
      </c>
      <c r="G34">
        <v>1</v>
      </c>
      <c r="H34" s="4">
        <f t="shared" si="0"/>
        <v>12</v>
      </c>
      <c r="I34" s="13" t="s">
        <v>106</v>
      </c>
      <c r="J34" s="10" t="s">
        <v>95</v>
      </c>
      <c r="K34" s="8"/>
    </row>
    <row r="35" spans="1:11">
      <c r="A35" t="s">
        <v>52</v>
      </c>
      <c r="B35" t="s">
        <v>51</v>
      </c>
      <c r="C35">
        <v>4</v>
      </c>
      <c r="D35">
        <v>3</v>
      </c>
      <c r="E35">
        <v>3</v>
      </c>
      <c r="F35">
        <v>1</v>
      </c>
      <c r="G35">
        <v>1</v>
      </c>
      <c r="H35" s="4">
        <f t="shared" si="0"/>
        <v>12</v>
      </c>
      <c r="I35" s="13" t="s">
        <v>106</v>
      </c>
      <c r="J35" s="10" t="s">
        <v>95</v>
      </c>
      <c r="K35" s="8"/>
    </row>
    <row r="36" spans="1:11">
      <c r="A36" t="s">
        <v>18</v>
      </c>
      <c r="B36" t="s">
        <v>79</v>
      </c>
      <c r="C36">
        <v>5</v>
      </c>
      <c r="D36">
        <v>2</v>
      </c>
      <c r="E36">
        <v>2</v>
      </c>
      <c r="F36">
        <v>2</v>
      </c>
      <c r="G36">
        <v>1</v>
      </c>
      <c r="H36" s="4">
        <f t="shared" si="0"/>
        <v>12</v>
      </c>
      <c r="I36" s="13" t="s">
        <v>106</v>
      </c>
      <c r="J36" s="10" t="s">
        <v>95</v>
      </c>
      <c r="K36" s="8"/>
    </row>
    <row r="37" spans="1:11">
      <c r="A37" t="s">
        <v>85</v>
      </c>
      <c r="B37" t="s">
        <v>84</v>
      </c>
      <c r="C37">
        <v>1</v>
      </c>
      <c r="D37">
        <v>2</v>
      </c>
      <c r="E37">
        <v>3</v>
      </c>
      <c r="F37">
        <v>2</v>
      </c>
      <c r="G37">
        <v>3</v>
      </c>
      <c r="H37" s="5">
        <f t="shared" si="0"/>
        <v>11</v>
      </c>
      <c r="I37" s="14" t="s">
        <v>107</v>
      </c>
      <c r="J37" s="10" t="s">
        <v>100</v>
      </c>
      <c r="K37" s="8"/>
    </row>
    <row r="38" spans="1:11">
      <c r="A38" t="s">
        <v>25</v>
      </c>
      <c r="B38" t="s">
        <v>75</v>
      </c>
      <c r="C38">
        <v>2</v>
      </c>
      <c r="D38">
        <v>3</v>
      </c>
      <c r="E38">
        <v>2</v>
      </c>
      <c r="F38">
        <v>2</v>
      </c>
      <c r="G38">
        <v>2</v>
      </c>
      <c r="H38" s="5">
        <f t="shared" si="0"/>
        <v>11</v>
      </c>
      <c r="I38" s="14" t="s">
        <v>107</v>
      </c>
      <c r="J38" s="10" t="s">
        <v>98</v>
      </c>
      <c r="K38" s="8"/>
    </row>
    <row r="39" spans="1:11">
      <c r="A39" t="s">
        <v>10</v>
      </c>
      <c r="B39" t="s">
        <v>9</v>
      </c>
      <c r="C39">
        <v>2</v>
      </c>
      <c r="D39">
        <v>1</v>
      </c>
      <c r="E39">
        <v>4</v>
      </c>
      <c r="F39">
        <v>2</v>
      </c>
      <c r="G39">
        <v>2</v>
      </c>
      <c r="H39" s="5">
        <f t="shared" si="0"/>
        <v>11</v>
      </c>
      <c r="I39" s="14" t="s">
        <v>107</v>
      </c>
      <c r="J39" s="10" t="s">
        <v>100</v>
      </c>
      <c r="K39" s="8"/>
    </row>
    <row r="40" spans="1:11">
      <c r="A40" t="s">
        <v>12</v>
      </c>
      <c r="B40" t="s">
        <v>23</v>
      </c>
      <c r="C40">
        <v>1</v>
      </c>
      <c r="D40">
        <v>2</v>
      </c>
      <c r="E40">
        <v>2</v>
      </c>
      <c r="F40">
        <v>4</v>
      </c>
      <c r="G40">
        <v>2</v>
      </c>
      <c r="H40" s="5">
        <f t="shared" si="0"/>
        <v>11</v>
      </c>
      <c r="I40" s="14" t="s">
        <v>107</v>
      </c>
      <c r="J40" s="10" t="s">
        <v>100</v>
      </c>
      <c r="K40" s="8"/>
    </row>
    <row r="41" spans="1:11">
      <c r="A41" t="s">
        <v>28</v>
      </c>
      <c r="B41" t="s">
        <v>89</v>
      </c>
      <c r="C41">
        <v>2</v>
      </c>
      <c r="D41">
        <v>1</v>
      </c>
      <c r="E41">
        <v>3</v>
      </c>
      <c r="F41">
        <v>3</v>
      </c>
      <c r="G41">
        <v>2</v>
      </c>
      <c r="H41" s="5">
        <f t="shared" si="0"/>
        <v>11</v>
      </c>
      <c r="I41" s="14" t="s">
        <v>107</v>
      </c>
      <c r="J41" s="10" t="s">
        <v>100</v>
      </c>
      <c r="K41" s="8"/>
    </row>
    <row r="42" spans="1:11">
      <c r="A42" t="s">
        <v>24</v>
      </c>
      <c r="B42" t="s">
        <v>60</v>
      </c>
      <c r="C42">
        <v>3</v>
      </c>
      <c r="D42">
        <v>2</v>
      </c>
      <c r="E42">
        <v>2</v>
      </c>
      <c r="F42">
        <v>2</v>
      </c>
      <c r="G42">
        <v>2</v>
      </c>
      <c r="H42" s="5">
        <f t="shared" si="0"/>
        <v>11</v>
      </c>
      <c r="I42" s="14" t="s">
        <v>107</v>
      </c>
      <c r="J42" s="10" t="s">
        <v>98</v>
      </c>
      <c r="K42" s="8"/>
    </row>
    <row r="43" spans="1:11">
      <c r="A43" t="s">
        <v>77</v>
      </c>
      <c r="B43" t="s">
        <v>76</v>
      </c>
      <c r="C43">
        <v>2</v>
      </c>
      <c r="D43">
        <v>4</v>
      </c>
      <c r="E43">
        <v>2</v>
      </c>
      <c r="F43">
        <v>1</v>
      </c>
      <c r="G43">
        <v>2</v>
      </c>
      <c r="H43" s="5">
        <f t="shared" si="0"/>
        <v>11</v>
      </c>
      <c r="I43" s="14" t="s">
        <v>107</v>
      </c>
      <c r="J43" s="10" t="s">
        <v>98</v>
      </c>
      <c r="K43" s="8"/>
    </row>
    <row r="44" spans="1:11">
      <c r="A44" t="s">
        <v>42</v>
      </c>
      <c r="B44" t="s">
        <v>41</v>
      </c>
      <c r="C44">
        <v>3</v>
      </c>
      <c r="D44">
        <v>3</v>
      </c>
      <c r="E44">
        <v>1</v>
      </c>
      <c r="F44">
        <v>3</v>
      </c>
      <c r="G44">
        <v>1</v>
      </c>
      <c r="H44" s="5">
        <f t="shared" si="0"/>
        <v>11</v>
      </c>
      <c r="I44" s="14" t="s">
        <v>107</v>
      </c>
      <c r="J44" s="10" t="s">
        <v>98</v>
      </c>
      <c r="K44" s="8"/>
    </row>
    <row r="45" spans="1:11">
      <c r="A45" t="s">
        <v>83</v>
      </c>
      <c r="B45" t="s">
        <v>82</v>
      </c>
      <c r="C45">
        <v>1</v>
      </c>
      <c r="D45">
        <v>1</v>
      </c>
      <c r="E45">
        <v>2</v>
      </c>
      <c r="F45">
        <v>3</v>
      </c>
      <c r="G45">
        <v>3</v>
      </c>
      <c r="H45" s="6">
        <f t="shared" si="0"/>
        <v>10</v>
      </c>
      <c r="I45" s="15" t="s">
        <v>108</v>
      </c>
      <c r="J45" s="10" t="s">
        <v>100</v>
      </c>
      <c r="K45" s="8"/>
    </row>
    <row r="46" spans="1:11">
      <c r="A46" t="s">
        <v>35</v>
      </c>
      <c r="B46" t="s">
        <v>34</v>
      </c>
      <c r="C46">
        <v>2</v>
      </c>
      <c r="D46">
        <v>3</v>
      </c>
      <c r="E46">
        <v>3</v>
      </c>
      <c r="F46">
        <v>0</v>
      </c>
      <c r="G46">
        <v>2</v>
      </c>
      <c r="H46" s="6">
        <f t="shared" si="0"/>
        <v>10</v>
      </c>
      <c r="I46" s="15" t="s">
        <v>108</v>
      </c>
      <c r="J46" s="10" t="s">
        <v>98</v>
      </c>
      <c r="K46" s="8"/>
    </row>
    <row r="47" spans="1:11">
      <c r="A47" t="s">
        <v>31</v>
      </c>
      <c r="B47" t="s">
        <v>30</v>
      </c>
      <c r="C47">
        <v>3</v>
      </c>
      <c r="D47">
        <v>1</v>
      </c>
      <c r="E47">
        <v>2</v>
      </c>
      <c r="F47">
        <v>2</v>
      </c>
      <c r="G47">
        <v>1</v>
      </c>
      <c r="H47" s="6">
        <f t="shared" si="0"/>
        <v>9</v>
      </c>
      <c r="I47" s="15" t="s">
        <v>108</v>
      </c>
      <c r="J47" s="10" t="s">
        <v>100</v>
      </c>
      <c r="K47" s="8"/>
    </row>
    <row r="48" spans="1:11">
      <c r="K48" s="7"/>
    </row>
    <row r="50" spans="11:11">
      <c r="K50" s="8"/>
    </row>
  </sheetData>
  <sortState xmlns:xlrd2="http://schemas.microsoft.com/office/spreadsheetml/2017/richdata2" ref="A2:K165">
    <sortCondition descending="1" ref="H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Adj.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Revanth Korrapolu</dc:creator>
  <cp:lastModifiedBy>Revanth Korrapolu</cp:lastModifiedBy>
  <dcterms:created xsi:type="dcterms:W3CDTF">2020-04-25T22:54:40Z</dcterms:created>
  <dcterms:modified xsi:type="dcterms:W3CDTF">2020-04-26T02:48:38Z</dcterms:modified>
</cp:coreProperties>
</file>