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masur\Documents\"/>
    </mc:Choice>
  </mc:AlternateContent>
  <bookViews>
    <workbookView xWindow="0" yWindow="0" windowWidth="6698" windowHeight="0" tabRatio="390"/>
  </bookViews>
  <sheets>
    <sheet name="Employees" sheetId="4" r:id="rId1"/>
    <sheet name="Absences" sheetId="2" r:id="rId2"/>
    <sheet name="Vacation" sheetId="6" r:id="rId3"/>
    <sheet name="Departments" sheetId="5" r:id="rId4"/>
    <sheet name="Office" sheetId="7" r:id="rId5"/>
  </sheets>
  <definedNames>
    <definedName name="OrgDepartments">Departments!$A$2:$B$10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1" i="4" l="1"/>
  <c r="K101" i="4"/>
  <c r="I100" i="4"/>
  <c r="K100" i="4"/>
  <c r="I99" i="4"/>
  <c r="K99" i="4"/>
  <c r="I98" i="4"/>
  <c r="K98" i="4"/>
  <c r="I97" i="4"/>
  <c r="K97" i="4"/>
  <c r="I96" i="4"/>
  <c r="K96" i="4"/>
  <c r="I95" i="4"/>
  <c r="K95" i="4"/>
  <c r="I94" i="4"/>
  <c r="K94" i="4"/>
  <c r="I93" i="4"/>
  <c r="K93" i="4"/>
  <c r="I92" i="4"/>
  <c r="K92" i="4"/>
  <c r="I91" i="4"/>
  <c r="K91" i="4"/>
  <c r="I90" i="4"/>
  <c r="K90" i="4"/>
  <c r="I89" i="4"/>
  <c r="K89" i="4"/>
  <c r="I88" i="4"/>
  <c r="K88" i="4"/>
  <c r="I87" i="4"/>
  <c r="K87" i="4"/>
  <c r="I86" i="4"/>
  <c r="K86" i="4"/>
  <c r="I85" i="4"/>
  <c r="K85" i="4"/>
  <c r="I84" i="4"/>
  <c r="K84" i="4"/>
  <c r="I83" i="4"/>
  <c r="K83" i="4"/>
  <c r="I82" i="4"/>
  <c r="K82" i="4"/>
  <c r="I81" i="4"/>
  <c r="K81" i="4"/>
  <c r="I80" i="4"/>
  <c r="K80" i="4"/>
  <c r="I79" i="4"/>
  <c r="K79" i="4"/>
  <c r="I78" i="4"/>
  <c r="K78" i="4"/>
  <c r="I77" i="4"/>
  <c r="K77" i="4"/>
  <c r="I76" i="4"/>
  <c r="K76" i="4"/>
  <c r="I75" i="4"/>
  <c r="K75" i="4"/>
  <c r="I74" i="4"/>
  <c r="K74" i="4"/>
  <c r="I73" i="4"/>
  <c r="K73" i="4"/>
  <c r="I72" i="4"/>
  <c r="K72" i="4"/>
  <c r="I71" i="4"/>
  <c r="K71" i="4"/>
  <c r="I70" i="4"/>
  <c r="K70" i="4"/>
  <c r="I69" i="4"/>
  <c r="K69" i="4"/>
  <c r="I68" i="4"/>
  <c r="K68" i="4"/>
  <c r="I67" i="4"/>
  <c r="K67" i="4"/>
  <c r="I66" i="4"/>
  <c r="K66" i="4"/>
  <c r="I65" i="4"/>
  <c r="K65" i="4"/>
  <c r="I64" i="4"/>
  <c r="K64" i="4"/>
  <c r="I63" i="4"/>
  <c r="K63" i="4"/>
  <c r="I62" i="4"/>
  <c r="K62" i="4"/>
  <c r="I61" i="4"/>
  <c r="K61" i="4"/>
  <c r="I60" i="4"/>
  <c r="K60" i="4"/>
  <c r="I59" i="4"/>
  <c r="K59" i="4"/>
  <c r="I58" i="4"/>
  <c r="K58" i="4"/>
  <c r="I57" i="4"/>
  <c r="K57" i="4"/>
  <c r="I56" i="4"/>
  <c r="K56" i="4"/>
  <c r="I55" i="4"/>
  <c r="K55" i="4"/>
  <c r="I54" i="4"/>
  <c r="K54" i="4"/>
  <c r="I53" i="4"/>
  <c r="K53" i="4"/>
  <c r="I52" i="4"/>
  <c r="K52" i="4"/>
  <c r="I51" i="4"/>
  <c r="K51" i="4"/>
  <c r="I50" i="4"/>
  <c r="K50" i="4"/>
  <c r="I49" i="4"/>
  <c r="K49" i="4"/>
  <c r="I48" i="4"/>
  <c r="K48" i="4"/>
  <c r="I47" i="4"/>
  <c r="K47" i="4"/>
  <c r="I46" i="4"/>
  <c r="K46" i="4"/>
  <c r="I45" i="4"/>
  <c r="K45" i="4"/>
  <c r="I44" i="4"/>
  <c r="K44" i="4"/>
  <c r="I43" i="4"/>
  <c r="K43" i="4"/>
  <c r="I42" i="4"/>
  <c r="K42" i="4"/>
  <c r="I41" i="4"/>
  <c r="K41" i="4"/>
  <c r="I40" i="4"/>
  <c r="K40" i="4"/>
  <c r="I39" i="4"/>
  <c r="K39" i="4"/>
  <c r="I38" i="4"/>
  <c r="K38" i="4"/>
  <c r="I37" i="4"/>
  <c r="K37" i="4"/>
  <c r="I36" i="4"/>
  <c r="K36" i="4"/>
  <c r="I35" i="4"/>
  <c r="K35" i="4"/>
  <c r="I34" i="4"/>
  <c r="K34" i="4"/>
  <c r="I33" i="4"/>
  <c r="K33" i="4"/>
  <c r="I32" i="4"/>
  <c r="K32" i="4"/>
  <c r="I31" i="4"/>
  <c r="K31" i="4"/>
  <c r="I30" i="4"/>
  <c r="K30" i="4"/>
  <c r="I29" i="4"/>
  <c r="K29" i="4"/>
  <c r="I28" i="4"/>
  <c r="K28" i="4"/>
  <c r="I27" i="4"/>
  <c r="K27" i="4"/>
  <c r="I26" i="4"/>
  <c r="K26" i="4"/>
  <c r="I25" i="4"/>
  <c r="K25" i="4"/>
  <c r="I24" i="4"/>
  <c r="K24" i="4"/>
  <c r="I23" i="4"/>
  <c r="K23" i="4"/>
  <c r="I22" i="4"/>
  <c r="K22" i="4"/>
  <c r="I21" i="4"/>
  <c r="K21" i="4"/>
  <c r="I20" i="4"/>
  <c r="K20" i="4"/>
  <c r="I19" i="4"/>
  <c r="K19" i="4"/>
  <c r="I18" i="4"/>
  <c r="K18" i="4"/>
  <c r="I17" i="4"/>
  <c r="K17" i="4"/>
  <c r="I16" i="4"/>
  <c r="K16" i="4"/>
  <c r="I15" i="4"/>
  <c r="K15" i="4"/>
  <c r="I14" i="4"/>
  <c r="K14" i="4"/>
  <c r="I13" i="4"/>
  <c r="K13" i="4"/>
  <c r="I12" i="4"/>
  <c r="K12" i="4"/>
  <c r="I11" i="4"/>
  <c r="K11" i="4"/>
  <c r="I10" i="4"/>
  <c r="K10" i="4"/>
  <c r="I9" i="4"/>
  <c r="K9" i="4"/>
  <c r="I8" i="4"/>
  <c r="K8" i="4"/>
  <c r="I7" i="4"/>
  <c r="K7" i="4"/>
  <c r="I6" i="4"/>
  <c r="K6" i="4"/>
  <c r="I5" i="4"/>
  <c r="K5" i="4"/>
  <c r="I4" i="4"/>
  <c r="K4" i="4"/>
  <c r="I3" i="4"/>
  <c r="K3" i="4"/>
  <c r="I2" i="4"/>
  <c r="K2" i="4"/>
  <c r="A103" i="2"/>
  <c r="G8" i="4"/>
  <c r="G93" i="4"/>
  <c r="G61" i="4"/>
  <c r="G79" i="4"/>
  <c r="G85" i="4"/>
  <c r="G23" i="4"/>
  <c r="G30" i="4"/>
  <c r="G98" i="4"/>
  <c r="G4" i="4"/>
  <c r="G3" i="4"/>
  <c r="G96" i="4"/>
  <c r="G25" i="4"/>
  <c r="G81" i="4"/>
  <c r="G35" i="4"/>
  <c r="G78" i="4"/>
  <c r="G92" i="4"/>
  <c r="G41" i="4"/>
  <c r="G55" i="4"/>
  <c r="G72" i="4"/>
  <c r="G42" i="4"/>
  <c r="G44" i="4"/>
  <c r="G88" i="4"/>
  <c r="G62" i="4"/>
  <c r="G90" i="4"/>
  <c r="G59" i="4"/>
  <c r="G33" i="4"/>
  <c r="G40" i="4"/>
  <c r="G101" i="4"/>
  <c r="G38" i="4"/>
  <c r="G57" i="4"/>
  <c r="G12" i="4"/>
  <c r="G43" i="4"/>
  <c r="G77" i="4"/>
  <c r="G17" i="4"/>
  <c r="G65" i="4"/>
  <c r="G2" i="4"/>
  <c r="G20" i="4"/>
  <c r="G69" i="4"/>
  <c r="G39" i="4"/>
  <c r="G82" i="4"/>
  <c r="G97" i="4"/>
  <c r="G74" i="4"/>
  <c r="G9" i="4"/>
  <c r="G89" i="4"/>
  <c r="G73" i="4"/>
  <c r="G26" i="4"/>
  <c r="G29" i="4"/>
  <c r="G11" i="4"/>
  <c r="G14" i="4"/>
  <c r="G100" i="4"/>
  <c r="G91" i="4"/>
  <c r="G46" i="4"/>
  <c r="G16" i="4"/>
  <c r="G80" i="4"/>
  <c r="G53" i="4"/>
  <c r="G70" i="4"/>
  <c r="G45" i="4"/>
  <c r="G47" i="4"/>
  <c r="G94" i="4"/>
  <c r="G99" i="4"/>
  <c r="G36" i="4"/>
  <c r="G76" i="4"/>
  <c r="G21" i="4"/>
  <c r="G49" i="4"/>
  <c r="G83" i="4"/>
  <c r="G7" i="4"/>
  <c r="G28" i="4"/>
  <c r="G86" i="4"/>
  <c r="G67" i="4"/>
  <c r="G34" i="4"/>
  <c r="G56" i="4"/>
  <c r="G10" i="4"/>
  <c r="G19" i="4"/>
  <c r="G50" i="4"/>
  <c r="G71" i="4"/>
  <c r="G37" i="4"/>
  <c r="G18" i="4"/>
  <c r="G32" i="4"/>
  <c r="G68" i="4"/>
  <c r="G66" i="4"/>
  <c r="G64" i="4"/>
  <c r="G27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G75" i="4"/>
  <c r="G54" i="4"/>
  <c r="G84" i="4"/>
  <c r="G24" i="4"/>
  <c r="G48" i="4"/>
  <c r="D103" i="2"/>
  <c r="A102" i="2"/>
  <c r="G22" i="4"/>
  <c r="G13" i="4"/>
  <c r="G87" i="4"/>
  <c r="G6" i="4"/>
  <c r="G15" i="4"/>
  <c r="G51" i="4"/>
  <c r="G95" i="4"/>
  <c r="G52" i="4"/>
  <c r="G60" i="4"/>
  <c r="G63" i="4"/>
  <c r="D102" i="2"/>
  <c r="A101" i="2"/>
  <c r="G31" i="4"/>
  <c r="G5" i="4"/>
  <c r="G58" i="4"/>
  <c r="D101" i="2"/>
  <c r="A100" i="2"/>
  <c r="D100" i="2"/>
  <c r="A99" i="2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A101" i="4"/>
  <c r="H101" i="4"/>
  <c r="D99" i="2"/>
  <c r="A98" i="2"/>
  <c r="D98" i="2"/>
  <c r="A97" i="2"/>
  <c r="D97" i="2"/>
  <c r="A96" i="2"/>
  <c r="D96" i="2"/>
  <c r="A95" i="2"/>
  <c r="D95" i="2"/>
  <c r="D94" i="2"/>
  <c r="A93" i="2"/>
  <c r="D93" i="2"/>
  <c r="A92" i="2"/>
  <c r="D92" i="2"/>
  <c r="A91" i="2"/>
  <c r="D91" i="2"/>
  <c r="A90" i="2"/>
  <c r="D90" i="2"/>
  <c r="A89" i="2"/>
  <c r="D89" i="2"/>
  <c r="A88" i="2"/>
  <c r="D88" i="2"/>
  <c r="A87" i="2"/>
  <c r="D87" i="2"/>
  <c r="A86" i="2"/>
  <c r="D86" i="2"/>
  <c r="A85" i="2"/>
  <c r="D85" i="2"/>
  <c r="A84" i="2"/>
  <c r="D84" i="2"/>
  <c r="A83" i="2"/>
  <c r="D83" i="2"/>
  <c r="A82" i="2"/>
  <c r="D82" i="2"/>
  <c r="A81" i="2"/>
  <c r="D81" i="2"/>
  <c r="A80" i="2"/>
  <c r="D80" i="2"/>
  <c r="A79" i="2"/>
  <c r="D79" i="2"/>
  <c r="A78" i="2"/>
  <c r="D78" i="2"/>
  <c r="A77" i="2"/>
  <c r="D77" i="2"/>
  <c r="A76" i="2"/>
  <c r="D76" i="2"/>
  <c r="A75" i="2"/>
  <c r="D75" i="2"/>
  <c r="A74" i="2"/>
  <c r="D74" i="2"/>
  <c r="A73" i="2"/>
  <c r="D73" i="2"/>
  <c r="A72" i="2"/>
  <c r="D72" i="2"/>
  <c r="A71" i="2"/>
  <c r="D71" i="2"/>
  <c r="A70" i="2"/>
  <c r="D70" i="2"/>
  <c r="A69" i="2"/>
  <c r="D69" i="2"/>
  <c r="A68" i="2"/>
  <c r="D68" i="2"/>
  <c r="A67" i="2"/>
  <c r="D67" i="2"/>
  <c r="A66" i="2"/>
  <c r="D66" i="2"/>
  <c r="A65" i="2"/>
  <c r="D65" i="2"/>
  <c r="A64" i="2"/>
  <c r="D64" i="2"/>
  <c r="A63" i="2"/>
  <c r="D63" i="2"/>
  <c r="A62" i="2"/>
  <c r="D62" i="2"/>
  <c r="A61" i="2"/>
  <c r="D61" i="2"/>
  <c r="A60" i="2"/>
  <c r="D60" i="2"/>
  <c r="A59" i="2"/>
  <c r="D59" i="2"/>
  <c r="A58" i="2"/>
  <c r="D58" i="2"/>
  <c r="A57" i="2"/>
  <c r="D57" i="2"/>
  <c r="A56" i="2"/>
  <c r="D56" i="2"/>
  <c r="A55" i="2"/>
  <c r="D55" i="2"/>
  <c r="A54" i="2"/>
  <c r="D54" i="2"/>
  <c r="A53" i="2"/>
  <c r="D53" i="2"/>
  <c r="A52" i="2"/>
  <c r="D52" i="2"/>
  <c r="A51" i="2"/>
  <c r="D51" i="2"/>
  <c r="A50" i="2"/>
  <c r="D50" i="2"/>
  <c r="A49" i="2"/>
  <c r="D49" i="2"/>
  <c r="A48" i="2"/>
  <c r="D48" i="2"/>
  <c r="A47" i="2"/>
  <c r="D47" i="2"/>
  <c r="A46" i="2"/>
  <c r="D46" i="2"/>
  <c r="A45" i="2"/>
  <c r="D45" i="2"/>
  <c r="A44" i="2"/>
  <c r="D44" i="2"/>
  <c r="A43" i="2"/>
  <c r="D43" i="2"/>
  <c r="A42" i="2"/>
  <c r="D42" i="2"/>
  <c r="A41" i="2"/>
  <c r="D41" i="2"/>
  <c r="A40" i="2"/>
  <c r="D40" i="2"/>
  <c r="A39" i="2"/>
  <c r="D39" i="2"/>
  <c r="A38" i="2"/>
  <c r="D38" i="2"/>
  <c r="A37" i="2"/>
  <c r="D37" i="2"/>
  <c r="A36" i="2"/>
  <c r="D36" i="2"/>
  <c r="A35" i="2"/>
  <c r="D35" i="2"/>
  <c r="A34" i="2"/>
  <c r="D34" i="2"/>
  <c r="A33" i="2"/>
  <c r="D33" i="2"/>
  <c r="D32" i="2"/>
  <c r="A31" i="2"/>
  <c r="D31" i="2"/>
  <c r="A30" i="2"/>
  <c r="D30" i="2"/>
  <c r="A29" i="2"/>
  <c r="D29" i="2"/>
  <c r="A28" i="2"/>
  <c r="D28" i="2"/>
  <c r="A27" i="2"/>
  <c r="D27" i="2"/>
  <c r="A26" i="2"/>
  <c r="D26" i="2"/>
  <c r="A25" i="2"/>
  <c r="D25" i="2"/>
  <c r="A24" i="2"/>
  <c r="D24" i="2"/>
  <c r="A23" i="2"/>
  <c r="D23" i="2"/>
  <c r="A22" i="2"/>
  <c r="D22" i="2"/>
  <c r="A21" i="2"/>
  <c r="D21" i="2"/>
  <c r="A20" i="2"/>
  <c r="D20" i="2"/>
  <c r="A19" i="2"/>
  <c r="D19" i="2"/>
  <c r="A18" i="2"/>
  <c r="D18" i="2"/>
  <c r="A17" i="2"/>
  <c r="D17" i="2"/>
  <c r="A16" i="2"/>
  <c r="D16" i="2"/>
  <c r="A15" i="2"/>
  <c r="D15" i="2"/>
  <c r="A14" i="2"/>
  <c r="D14" i="2"/>
  <c r="A13" i="2"/>
  <c r="D13" i="2"/>
  <c r="A12" i="2"/>
  <c r="D12" i="2"/>
  <c r="A11" i="2"/>
  <c r="D11" i="2"/>
  <c r="A10" i="2"/>
  <c r="D10" i="2"/>
  <c r="A9" i="2"/>
  <c r="D9" i="2"/>
  <c r="A8" i="2"/>
  <c r="D8" i="2"/>
  <c r="A7" i="2"/>
  <c r="D7" i="2"/>
  <c r="A6" i="2"/>
  <c r="D6" i="2"/>
  <c r="A5" i="2"/>
  <c r="D5" i="2"/>
  <c r="A4" i="2"/>
  <c r="D4" i="2"/>
  <c r="A3" i="2"/>
  <c r="D3" i="2"/>
  <c r="A2" i="2"/>
  <c r="D2" i="2"/>
  <c r="C9" i="2"/>
  <c r="G9" i="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128" i="6"/>
  <c r="A129" i="6"/>
  <c r="A130" i="6"/>
  <c r="A131" i="6"/>
  <c r="A132" i="6"/>
  <c r="A133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3" i="2"/>
  <c r="G3" i="2"/>
  <c r="C4" i="2"/>
  <c r="G4" i="2"/>
  <c r="C5" i="2"/>
  <c r="G5" i="2"/>
  <c r="C6" i="2"/>
  <c r="G6" i="2"/>
  <c r="C7" i="2"/>
  <c r="G7" i="2"/>
  <c r="C8" i="2"/>
  <c r="G8" i="2"/>
  <c r="C10" i="2"/>
  <c r="G10" i="2"/>
  <c r="C11" i="2"/>
  <c r="G11" i="2"/>
  <c r="C12" i="2"/>
  <c r="G12" i="2"/>
  <c r="C13" i="2"/>
  <c r="G13" i="2"/>
  <c r="C14" i="2"/>
  <c r="G14" i="2"/>
  <c r="C15" i="2"/>
  <c r="G15" i="2"/>
  <c r="C16" i="2"/>
  <c r="G16" i="2"/>
  <c r="C17" i="2"/>
  <c r="G17" i="2"/>
  <c r="C18" i="2"/>
  <c r="G18" i="2"/>
  <c r="C19" i="2"/>
  <c r="G19" i="2"/>
  <c r="C20" i="2"/>
  <c r="G20" i="2"/>
  <c r="C21" i="2"/>
  <c r="G21" i="2"/>
  <c r="C22" i="2"/>
  <c r="G22" i="2"/>
  <c r="C23" i="2"/>
  <c r="G23" i="2"/>
  <c r="C24" i="2"/>
  <c r="G24" i="2"/>
  <c r="C25" i="2"/>
  <c r="G25" i="2"/>
  <c r="C26" i="2"/>
  <c r="G26" i="2"/>
  <c r="C27" i="2"/>
  <c r="G27" i="2"/>
  <c r="C28" i="2"/>
  <c r="G28" i="2"/>
  <c r="C29" i="2"/>
  <c r="G29" i="2"/>
  <c r="C30" i="2"/>
  <c r="G30" i="2"/>
  <c r="C31" i="2"/>
  <c r="G31" i="2"/>
  <c r="C32" i="2"/>
  <c r="G32" i="2"/>
  <c r="C33" i="2"/>
  <c r="G33" i="2"/>
  <c r="C34" i="2"/>
  <c r="G34" i="2"/>
  <c r="C35" i="2"/>
  <c r="G35" i="2"/>
  <c r="C36" i="2"/>
  <c r="G36" i="2"/>
  <c r="C37" i="2"/>
  <c r="G37" i="2"/>
  <c r="C38" i="2"/>
  <c r="G38" i="2"/>
  <c r="C39" i="2"/>
  <c r="G39" i="2"/>
  <c r="C40" i="2"/>
  <c r="G40" i="2"/>
  <c r="C41" i="2"/>
  <c r="G41" i="2"/>
  <c r="C42" i="2"/>
  <c r="G42" i="2"/>
  <c r="C43" i="2"/>
  <c r="G43" i="2"/>
  <c r="C44" i="2"/>
  <c r="G44" i="2"/>
  <c r="C45" i="2"/>
  <c r="G45" i="2"/>
  <c r="C46" i="2"/>
  <c r="G46" i="2"/>
  <c r="C47" i="2"/>
  <c r="G47" i="2"/>
  <c r="C48" i="2"/>
  <c r="G48" i="2"/>
  <c r="C49" i="2"/>
  <c r="G49" i="2"/>
  <c r="C50" i="2"/>
  <c r="G50" i="2"/>
  <c r="C51" i="2"/>
  <c r="G51" i="2"/>
  <c r="C52" i="2"/>
  <c r="G52" i="2"/>
  <c r="C53" i="2"/>
  <c r="G53" i="2"/>
  <c r="C54" i="2"/>
  <c r="G54" i="2"/>
  <c r="C55" i="2"/>
  <c r="G55" i="2"/>
  <c r="C56" i="2"/>
  <c r="G56" i="2"/>
  <c r="C57" i="2"/>
  <c r="G57" i="2"/>
  <c r="C58" i="2"/>
  <c r="G58" i="2"/>
  <c r="C59" i="2"/>
  <c r="G59" i="2"/>
  <c r="C60" i="2"/>
  <c r="G60" i="2"/>
  <c r="C61" i="2"/>
  <c r="G61" i="2"/>
  <c r="C62" i="2"/>
  <c r="G62" i="2"/>
  <c r="C63" i="2"/>
  <c r="G63" i="2"/>
  <c r="C64" i="2"/>
  <c r="G64" i="2"/>
  <c r="C65" i="2"/>
  <c r="G65" i="2"/>
  <c r="C66" i="2"/>
  <c r="G66" i="2"/>
  <c r="C67" i="2"/>
  <c r="G67" i="2"/>
  <c r="C68" i="2"/>
  <c r="G68" i="2"/>
  <c r="C69" i="2"/>
  <c r="G69" i="2"/>
  <c r="C70" i="2"/>
  <c r="G70" i="2"/>
  <c r="C71" i="2"/>
  <c r="G71" i="2"/>
  <c r="C72" i="2"/>
  <c r="G72" i="2"/>
  <c r="C73" i="2"/>
  <c r="G73" i="2"/>
  <c r="C74" i="2"/>
  <c r="G74" i="2"/>
  <c r="C75" i="2"/>
  <c r="G75" i="2"/>
  <c r="C76" i="2"/>
  <c r="G76" i="2"/>
  <c r="C77" i="2"/>
  <c r="G77" i="2"/>
  <c r="C78" i="2"/>
  <c r="G78" i="2"/>
  <c r="C79" i="2"/>
  <c r="G79" i="2"/>
  <c r="C80" i="2"/>
  <c r="G80" i="2"/>
  <c r="C81" i="2"/>
  <c r="G81" i="2"/>
  <c r="C82" i="2"/>
  <c r="G82" i="2"/>
  <c r="C83" i="2"/>
  <c r="G83" i="2"/>
  <c r="C84" i="2"/>
  <c r="G84" i="2"/>
  <c r="C85" i="2"/>
  <c r="G85" i="2"/>
  <c r="C86" i="2"/>
  <c r="G86" i="2"/>
  <c r="C87" i="2"/>
  <c r="G87" i="2"/>
  <c r="C88" i="2"/>
  <c r="G88" i="2"/>
  <c r="C89" i="2"/>
  <c r="G89" i="2"/>
  <c r="C90" i="2"/>
  <c r="G90" i="2"/>
  <c r="C91" i="2"/>
  <c r="G91" i="2"/>
  <c r="C92" i="2"/>
  <c r="G92" i="2"/>
  <c r="C93" i="2"/>
  <c r="G93" i="2"/>
  <c r="C94" i="2"/>
  <c r="G94" i="2"/>
  <c r="C95" i="2"/>
  <c r="G95" i="2"/>
  <c r="C96" i="2"/>
  <c r="G96" i="2"/>
  <c r="C97" i="2"/>
  <c r="G97" i="2"/>
  <c r="C98" i="2"/>
  <c r="G98" i="2"/>
  <c r="C99" i="2"/>
  <c r="G99" i="2"/>
  <c r="C100" i="2"/>
  <c r="G100" i="2"/>
  <c r="C101" i="2"/>
  <c r="G101" i="2"/>
  <c r="C102" i="2"/>
  <c r="G102" i="2"/>
  <c r="C103" i="2"/>
  <c r="G103" i="2"/>
  <c r="C2" i="2"/>
  <c r="G2" i="2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G85" i="6"/>
  <c r="H85" i="6"/>
  <c r="G84" i="6"/>
  <c r="H84" i="6"/>
  <c r="G83" i="6"/>
  <c r="H83" i="6"/>
  <c r="G82" i="6"/>
  <c r="H82" i="6"/>
  <c r="G81" i="6"/>
  <c r="H81" i="6"/>
  <c r="G80" i="6"/>
  <c r="H80" i="6"/>
  <c r="G79" i="6"/>
  <c r="H79" i="6"/>
  <c r="G78" i="6"/>
  <c r="H78" i="6"/>
  <c r="G77" i="6"/>
  <c r="H77" i="6"/>
  <c r="G76" i="6"/>
  <c r="H76" i="6"/>
  <c r="G75" i="6"/>
  <c r="H75" i="6"/>
  <c r="G74" i="6"/>
  <c r="H74" i="6"/>
  <c r="G73" i="6"/>
  <c r="H73" i="6"/>
  <c r="G72" i="6"/>
  <c r="H72" i="6"/>
  <c r="G71" i="6"/>
  <c r="H71" i="6"/>
  <c r="G70" i="6"/>
  <c r="H70" i="6"/>
  <c r="G69" i="6"/>
  <c r="H69" i="6"/>
  <c r="G68" i="6"/>
  <c r="H68" i="6"/>
  <c r="G67" i="6"/>
  <c r="H67" i="6"/>
  <c r="G66" i="6"/>
  <c r="H66" i="6"/>
  <c r="G65" i="6"/>
  <c r="H65" i="6"/>
  <c r="G64" i="6"/>
  <c r="H64" i="6"/>
  <c r="G63" i="6"/>
  <c r="H63" i="6"/>
  <c r="G62" i="6"/>
  <c r="H62" i="6"/>
  <c r="G61" i="6"/>
  <c r="H61" i="6"/>
  <c r="G60" i="6"/>
  <c r="H60" i="6"/>
  <c r="G59" i="6"/>
  <c r="H59" i="6"/>
  <c r="G58" i="6"/>
  <c r="H58" i="6"/>
  <c r="G57" i="6"/>
  <c r="H57" i="6"/>
  <c r="G56" i="6"/>
  <c r="H56" i="6"/>
  <c r="G55" i="6"/>
  <c r="H55" i="6"/>
  <c r="G54" i="6"/>
  <c r="H54" i="6"/>
  <c r="G53" i="6"/>
  <c r="H53" i="6"/>
  <c r="G52" i="6"/>
  <c r="H52" i="6"/>
  <c r="G51" i="6"/>
  <c r="H51" i="6"/>
  <c r="G50" i="6"/>
  <c r="H50" i="6"/>
  <c r="G49" i="6"/>
  <c r="H49" i="6"/>
  <c r="G48" i="6"/>
  <c r="H48" i="6"/>
  <c r="G47" i="6"/>
  <c r="H47" i="6"/>
  <c r="G46" i="6"/>
  <c r="H46" i="6"/>
  <c r="G45" i="6"/>
  <c r="H45" i="6"/>
  <c r="G44" i="6"/>
  <c r="H44" i="6"/>
  <c r="G43" i="6"/>
  <c r="H43" i="6"/>
  <c r="G42" i="6"/>
  <c r="H42" i="6"/>
  <c r="G41" i="6"/>
  <c r="H41" i="6"/>
  <c r="G40" i="6"/>
  <c r="H40" i="6"/>
  <c r="G39" i="6"/>
  <c r="H39" i="6"/>
  <c r="G38" i="6"/>
  <c r="H38" i="6"/>
  <c r="G37" i="6"/>
  <c r="H37" i="6"/>
  <c r="G36" i="6"/>
  <c r="H36" i="6"/>
  <c r="G35" i="6"/>
  <c r="H35" i="6"/>
  <c r="G34" i="6"/>
  <c r="H34" i="6"/>
  <c r="G33" i="6"/>
  <c r="H33" i="6"/>
  <c r="G32" i="6"/>
  <c r="H32" i="6"/>
  <c r="G31" i="6"/>
  <c r="H31" i="6"/>
  <c r="G30" i="6"/>
  <c r="H30" i="6"/>
  <c r="G29" i="6"/>
  <c r="H29" i="6"/>
  <c r="G28" i="6"/>
  <c r="H28" i="6"/>
  <c r="G27" i="6"/>
  <c r="H27" i="6"/>
  <c r="G26" i="6"/>
  <c r="H26" i="6"/>
  <c r="G25" i="6"/>
  <c r="H25" i="6"/>
  <c r="G24" i="6"/>
  <c r="H24" i="6"/>
  <c r="G23" i="6"/>
  <c r="H23" i="6"/>
  <c r="G22" i="6"/>
  <c r="H22" i="6"/>
  <c r="G21" i="6"/>
  <c r="H21" i="6"/>
  <c r="G20" i="6"/>
  <c r="H20" i="6"/>
  <c r="G19" i="6"/>
  <c r="H19" i="6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G4" i="6"/>
  <c r="H4" i="6"/>
  <c r="G3" i="6"/>
  <c r="H3" i="6"/>
  <c r="G2" i="6"/>
  <c r="H2" i="6"/>
  <c r="F95" i="2"/>
  <c r="B95" i="2"/>
  <c r="F31" i="2"/>
  <c r="B31" i="2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03" i="2"/>
  <c r="B102" i="2"/>
  <c r="B101" i="2"/>
  <c r="B100" i="2"/>
  <c r="B99" i="2"/>
  <c r="B98" i="2"/>
  <c r="B97" i="2"/>
  <c r="B96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103" i="2"/>
  <c r="F102" i="2"/>
  <c r="F101" i="2"/>
  <c r="F100" i="2"/>
  <c r="F99" i="2"/>
  <c r="F98" i="2"/>
  <c r="F97" i="2"/>
  <c r="F96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<sst xmlns="http://schemas.openxmlformats.org/spreadsheetml/2006/main" count="144" uniqueCount="134">
  <si>
    <t>Year</t>
  </si>
  <si>
    <t>EmployeeID</t>
  </si>
  <si>
    <t>BirthDate</t>
  </si>
  <si>
    <t>HireDate</t>
  </si>
  <si>
    <t>Office</t>
  </si>
  <si>
    <t>ResignedDate</t>
  </si>
  <si>
    <t>FiredDate</t>
  </si>
  <si>
    <t>Department</t>
  </si>
  <si>
    <t>Fullname</t>
  </si>
  <si>
    <t>Zurbuch Thompson</t>
  </si>
  <si>
    <t>Zimmermann Miller</t>
  </si>
  <si>
    <t>Zurcher Reid</t>
  </si>
  <si>
    <t>Yaudes Carlsson</t>
  </si>
  <si>
    <t>Yeakel Pedersen</t>
  </si>
  <si>
    <t>Zolleis Walker</t>
  </si>
  <si>
    <t>Younglove Moore</t>
  </si>
  <si>
    <t>Youngblood Wright</t>
  </si>
  <si>
    <t>Yeates Hughes</t>
  </si>
  <si>
    <t>Youard Kristiansen</t>
  </si>
  <si>
    <t>Zurcher Patel</t>
  </si>
  <si>
    <t>Zerbe Larsson</t>
  </si>
  <si>
    <t>Zollicoffer Martinez</t>
  </si>
  <si>
    <t>Yolland Svensson</t>
  </si>
  <si>
    <t>Zaloga Jones</t>
  </si>
  <si>
    <t>Yeates Karlsson</t>
  </si>
  <si>
    <t>Young White</t>
  </si>
  <si>
    <t>Yanosh Haugen</t>
  </si>
  <si>
    <t>Zielinski Eriksen</t>
  </si>
  <si>
    <t>Yuill Smith</t>
  </si>
  <si>
    <t>Zornes Hall</t>
  </si>
  <si>
    <t>Zimmermann Hagen</t>
  </si>
  <si>
    <t>Zolnowski Davies</t>
  </si>
  <si>
    <t>Yetter Andersson</t>
  </si>
  <si>
    <t>Zacherl Martin</t>
  </si>
  <si>
    <t>Zander Johnson</t>
  </si>
  <si>
    <t>Yoder Green</t>
  </si>
  <si>
    <t>Zufeldt Clark</t>
  </si>
  <si>
    <t>Zimmerman Green</t>
  </si>
  <si>
    <t>Yadon Kristiansen</t>
  </si>
  <si>
    <t>Zacny Murray</t>
  </si>
  <si>
    <t>Zolleis Edwards</t>
  </si>
  <si>
    <t>Zaruba Evans</t>
  </si>
  <si>
    <t>Zdziarski Campbell</t>
  </si>
  <si>
    <t>Zerkey Nilsson</t>
  </si>
  <si>
    <t>Yarnell Mitchell</t>
  </si>
  <si>
    <t>Zook Pettersson</t>
  </si>
  <si>
    <t>Zornes Thompson</t>
  </si>
  <si>
    <t>Yowell Nilsen</t>
  </si>
  <si>
    <t>Yopp Wilson</t>
  </si>
  <si>
    <t>Youmans Svensson</t>
  </si>
  <si>
    <t>Younker Martinez</t>
  </si>
  <si>
    <t>Yearsley Berg</t>
  </si>
  <si>
    <t>Zarley Thomson</t>
  </si>
  <si>
    <t>Zuehlke Magnusson</t>
  </si>
  <si>
    <t>Youst Johansen</t>
  </si>
  <si>
    <t>Yeazel Hagen</t>
  </si>
  <si>
    <t>Zastrow Pedersen</t>
  </si>
  <si>
    <t>Zabel Clarke</t>
  </si>
  <si>
    <t>Zinn Clarke</t>
  </si>
  <si>
    <t>Zimmerman Thomas</t>
  </si>
  <si>
    <t>Zickefoose Nilsson</t>
  </si>
  <si>
    <t>Zenichowski Mitchell</t>
  </si>
  <si>
    <t>Zatovich Brown</t>
  </si>
  <si>
    <t>Yingling Smith</t>
  </si>
  <si>
    <t>Yancy Martinez</t>
  </si>
  <si>
    <t>Ziegler Johnsen</t>
  </si>
  <si>
    <t>Yearout Svensson</t>
  </si>
  <si>
    <t>Zajac Olsson</t>
  </si>
  <si>
    <t>Yopp Pettersen</t>
  </si>
  <si>
    <t>Yorston Brown</t>
  </si>
  <si>
    <t>Zappe Scott</t>
  </si>
  <si>
    <t>Zahn Larsson</t>
  </si>
  <si>
    <t>Zimbelman Olsson</t>
  </si>
  <si>
    <t>Zerbe Johansen</t>
  </si>
  <si>
    <t>Yaudes Smith</t>
  </si>
  <si>
    <t>Zavelsky Clark</t>
  </si>
  <si>
    <t>Yarnell Martin</t>
  </si>
  <si>
    <t>Yager Patel</t>
  </si>
  <si>
    <t>Yarborough White</t>
  </si>
  <si>
    <t>Zion Petersson</t>
  </si>
  <si>
    <t>Zachman Carlsson</t>
  </si>
  <si>
    <t>Yancey Haugen</t>
  </si>
  <si>
    <t>Zumbach Andreassen</t>
  </si>
  <si>
    <t>Yeldell Hagen</t>
  </si>
  <si>
    <t>Zink Larsen</t>
  </si>
  <si>
    <t>Yorston Hughes</t>
  </si>
  <si>
    <t>Youard Reid</t>
  </si>
  <si>
    <t>Zoels Campbell</t>
  </si>
  <si>
    <t>Zachmann Lewis</t>
  </si>
  <si>
    <t>Zahn Martinez</t>
  </si>
  <si>
    <t>Youngs Andersson</t>
  </si>
  <si>
    <t>Zenz Karlsen</t>
  </si>
  <si>
    <t>Zeidler Olsson</t>
  </si>
  <si>
    <t>Yeary Olofsson</t>
  </si>
  <si>
    <t>Zell Wilson</t>
  </si>
  <si>
    <t>Yowell Carlsson</t>
  </si>
  <si>
    <t>Yard Jonsson</t>
  </si>
  <si>
    <t>Youst Anderson</t>
  </si>
  <si>
    <t>Juan Perez</t>
  </si>
  <si>
    <t>Luis Almagro</t>
  </si>
  <si>
    <t>Sergio Lopez</t>
  </si>
  <si>
    <t>Nicolas Favarelli</t>
  </si>
  <si>
    <t>Santiago Ramirez</t>
  </si>
  <si>
    <t>Jorge Stanatto</t>
  </si>
  <si>
    <t>Victoria Zalayeta</t>
  </si>
  <si>
    <t>Jeronimo De Nicola</t>
  </si>
  <si>
    <t>Juan Maria Olave</t>
  </si>
  <si>
    <t>Nicolas Ugarte</t>
  </si>
  <si>
    <t>R&amp;D</t>
  </si>
  <si>
    <t>Sales</t>
  </si>
  <si>
    <t>Marketing</t>
  </si>
  <si>
    <t>Visual Design</t>
  </si>
  <si>
    <t>IT</t>
  </si>
  <si>
    <t>Management</t>
  </si>
  <si>
    <t>IxD</t>
  </si>
  <si>
    <t>CPA</t>
  </si>
  <si>
    <t>DepartmentId</t>
  </si>
  <si>
    <t>Date</t>
  </si>
  <si>
    <t>Justified</t>
  </si>
  <si>
    <t>Accrued</t>
  </si>
  <si>
    <t>Taken</t>
  </si>
  <si>
    <t>OfficeId</t>
  </si>
  <si>
    <t>Location</t>
  </si>
  <si>
    <t>Cranbury, New Jersey, USA</t>
  </si>
  <si>
    <t>London, UK</t>
  </si>
  <si>
    <t>Tokyo, Japan</t>
  </si>
  <si>
    <t>Sofia, Bulgaria</t>
  </si>
  <si>
    <t>Montevideo, Uruguay</t>
  </si>
  <si>
    <t>Development</t>
  </si>
  <si>
    <t>Employee Name</t>
  </si>
  <si>
    <t>EmployeeName</t>
  </si>
  <si>
    <t>Joan Baez</t>
  </si>
  <si>
    <t>Ratio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</si>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</sst>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4" fillId="0" borderId="0" xfId="0" applyFont="1"/>
    <xf numFmtId="14" fontId="0" fillId="0" borderId="0" xfId="0" applyNumberFormat="1"/>
    <xf numFmtId="49" fontId="1" fillId="0" borderId="0" xfId="0" applyNumberFormat="1" applyFont="1"/>
    <xf numFmtId="3" fontId="1" fillId="0" borderId="0" xfId="0" applyNumberFormat="1" applyFont="1"/>
    <xf numFmtId="3" fontId="0" fillId="0" borderId="0" xfId="0" applyNumberForma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/>
  </sheetViews>
  <sheetFormatPr defaultColWidth="10.8125" defaultRowHeight="15.75" x14ac:dyDescent="0.5"/>
  <cols>
    <col min="2" max="2" width="17.8125" bestFit="1" customWidth="1"/>
    <col min="3" max="3" width="9.3125" style="4" bestFit="1" customWidth="1"/>
    <col min="4" max="4" width="10.1875" style="4" bestFit="1" customWidth="1"/>
    <col min="5" max="5" width="12.6875" style="4" bestFit="1" customWidth="1"/>
    <col min="6" max="6" width="9.3125" style="4" bestFit="1" customWidth="1"/>
    <col min="7" max="7" width="12.6875" bestFit="1" customWidth="1"/>
    <col min="8" max="8" width="12.1875" bestFit="1" customWidth="1"/>
    <col min="9" max="9" width="8.3125" bestFit="1" customWidth="1"/>
    <col min="10" max="10" width="23.1875" bestFit="1" customWidth="1"/>
    <col min="11" max="11" width="9.5" style="7" customWidth="1"/>
    <col min="12" max="12" width="12.1875" bestFit="1" customWidth="1"/>
  </cols>
  <sheetData>
    <row r="1" spans="1:11" x14ac:dyDescent="0.5">
      <c r="A1" s="5" t="s">
        <v>1</v>
      </c>
      <c r="B1" s="5" t="s">
        <v>8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116</v>
      </c>
      <c r="H1" s="5" t="s">
        <v>7</v>
      </c>
      <c r="I1" s="5" t="s">
        <v>121</v>
      </c>
      <c r="J1" s="5" t="s">
        <v>4</v>
      </c>
      <c r="K1" s="6" t="s">
        <v>133</v>
      </c>
    </row>
    <row r="2" spans="1:11" x14ac:dyDescent="0.5">
      <c r="A2">
        <v>1</v>
      </c>
      <c r="B2" t="s">
        <v>131</v>
      </c>
      <c r="C2" s="4">
        <v>26570</v>
      </c>
      <c r="D2" s="4">
        <v>42614</v>
      </c>
      <c r="G2">
        <f ca="1">IF(RAND()&lt;0.5,1,RANDBETWEEN(2,9))</f>
        <v>1</v>
      </c>
      <c r="H2" t="str">
        <f ca="1">LOOKUP(G2,Departments!$A$2:$B$10)</f>
        <v>Development</v>
      </c>
      <c r="I2">
        <f ca="1">IF(RAND()&lt;0.41,1,IF(RAND()&lt;0.31,2,IF(RAND()&lt;0.3,3,IF(RAND()&lt;0.5,4,5))))</f>
        <v>5</v>
      </c>
      <c r="J2" t="str">
        <f ca="1">LOOKUP(I2,Office!$A$2:$B$6)</f>
        <v>Montevideo, Uruguay</v>
      </c>
      <c r="K2" s="7">
        <f ca="1">IF(I2=1,RANDBETWEEN(40000,150000),IF(I2=2,RANDBETWEEN(60000,160000),IF(I2=3,RANDBETWEEN(60000,180000),RANDBETWEEN(20000,90000))))</f>
        <v>36542</v>
      </c>
    </row>
    <row r="3" spans="1:11" x14ac:dyDescent="0.5">
      <c r="A3">
        <f>(A2+1)</f>
        <v>2</v>
      </c>
      <c r="B3" t="s">
        <v>9</v>
      </c>
      <c r="C3" s="4">
        <v>29663</v>
      </c>
      <c r="D3" s="4">
        <v>41332</v>
      </c>
      <c r="F3" s="4">
        <v>41379</v>
      </c>
      <c r="G3">
        <f t="shared" ref="G3:G66" ca="1" si="0">IF(RAND()&lt;0.5,1,RANDBETWEEN(2,9))</f>
        <v>1</v>
      </c>
      <c r="H3" t="str">
        <f ca="1">LOOKUP(G3,Departments!$A$2:$B$10)</f>
        <v>Development</v>
      </c>
      <c r="I3">
        <f t="shared" ref="I3:I66" ca="1" si="1">IF(RAND()&lt;0.41,1,IF(RAND()&lt;0.31,2,IF(RAND()&lt;0.3,3,IF(RAND()&lt;0.5,4,5))))</f>
        <v>1</v>
      </c>
      <c r="J3" t="str">
        <f ca="1">LOOKUP(I3,Office!$A$2:$B$6)</f>
        <v>Cranbury, New Jersey, USA</v>
      </c>
      <c r="K3" s="7">
        <f t="shared" ref="K3:K66" ca="1" si="2">IF(I3=1,RANDBETWEEN(40000,150000),IF(I3=2,RANDBETWEEN(60000,160000),IF(I3=3,RANDBETWEEN(60000,180000),RANDBETWEEN(20000,90000))))</f>
        <v>76865</v>
      </c>
    </row>
    <row r="4" spans="1:11" x14ac:dyDescent="0.5">
      <c r="A4">
        <f t="shared" ref="A4:A67" si="3">(A3+1)</f>
        <v>3</v>
      </c>
      <c r="B4" t="s">
        <v>10</v>
      </c>
      <c r="C4" s="4">
        <v>27172</v>
      </c>
      <c r="D4" s="4">
        <v>41339</v>
      </c>
      <c r="G4">
        <f t="shared" ca="1" si="0"/>
        <v>1</v>
      </c>
      <c r="H4" t="str">
        <f ca="1">LOOKUP(G4,Departments!$A$2:$B$10)</f>
        <v>Development</v>
      </c>
      <c r="I4">
        <f t="shared" ca="1" si="1"/>
        <v>1</v>
      </c>
      <c r="J4" t="str">
        <f ca="1">LOOKUP(I4,Office!$A$2:$B$6)</f>
        <v>Cranbury, New Jersey, USA</v>
      </c>
      <c r="K4" s="7">
        <f t="shared" ca="1" si="2"/>
        <v>73768</v>
      </c>
    </row>
    <row r="5" spans="1:11" x14ac:dyDescent="0.5">
      <c r="A5">
        <f t="shared" si="3"/>
        <v>4</v>
      </c>
      <c r="B5" t="s">
        <v>11</v>
      </c>
      <c r="C5" s="4">
        <v>29583</v>
      </c>
      <c r="D5" s="4">
        <v>41347</v>
      </c>
      <c r="E5" s="4">
        <v>42732</v>
      </c>
      <c r="G5">
        <f t="shared" ca="1" si="0"/>
        <v>1</v>
      </c>
      <c r="H5" t="str">
        <f ca="1">LOOKUP(G5,Departments!$A$2:$B$10)</f>
        <v>Development</v>
      </c>
      <c r="I5">
        <f t="shared" ca="1" si="1"/>
        <v>4</v>
      </c>
      <c r="J5" t="str">
        <f ca="1">LOOKUP(I5,Office!$A$2:$B$6)</f>
        <v>Sofia, Bulgaria</v>
      </c>
      <c r="K5" s="7">
        <f t="shared" ca="1" si="2"/>
        <v>36018</v>
      </c>
    </row>
    <row r="6" spans="1:11" x14ac:dyDescent="0.5">
      <c r="A6">
        <f t="shared" si="3"/>
        <v>5</v>
      </c>
      <c r="B6" t="s">
        <v>12</v>
      </c>
      <c r="C6" s="4">
        <v>33889</v>
      </c>
      <c r="D6" s="4">
        <v>41364</v>
      </c>
      <c r="G6">
        <f t="shared" ca="1" si="0"/>
        <v>1</v>
      </c>
      <c r="H6" t="str">
        <f ca="1">LOOKUP(G6,Departments!$A$2:$B$10)</f>
        <v>Development</v>
      </c>
      <c r="I6">
        <f t="shared" ca="1" si="1"/>
        <v>1</v>
      </c>
      <c r="J6" t="str">
        <f ca="1">LOOKUP(I6,Office!$A$2:$B$6)</f>
        <v>Cranbury, New Jersey, USA</v>
      </c>
      <c r="K6" s="7">
        <f t="shared" ca="1" si="2"/>
        <v>46805</v>
      </c>
    </row>
    <row r="7" spans="1:11" x14ac:dyDescent="0.5">
      <c r="A7">
        <f t="shared" si="3"/>
        <v>6</v>
      </c>
      <c r="B7" t="s">
        <v>13</v>
      </c>
      <c r="C7" s="4">
        <v>31478</v>
      </c>
      <c r="D7" s="4">
        <v>41373</v>
      </c>
      <c r="E7" s="4">
        <v>42070</v>
      </c>
      <c r="G7">
        <f t="shared" ca="1" si="0"/>
        <v>1</v>
      </c>
      <c r="H7" t="str">
        <f ca="1">LOOKUP(G7,Departments!$A$2:$B$10)</f>
        <v>Development</v>
      </c>
      <c r="I7">
        <f t="shared" ca="1" si="1"/>
        <v>1</v>
      </c>
      <c r="J7" t="str">
        <f ca="1">LOOKUP(I7,Office!$A$2:$B$6)</f>
        <v>Cranbury, New Jersey, USA</v>
      </c>
      <c r="K7" s="7">
        <f t="shared" ca="1" si="2"/>
        <v>114237</v>
      </c>
    </row>
    <row r="8" spans="1:11" x14ac:dyDescent="0.5">
      <c r="A8">
        <f t="shared" si="3"/>
        <v>7</v>
      </c>
      <c r="B8" t="s">
        <v>14</v>
      </c>
      <c r="C8" s="4">
        <v>32907</v>
      </c>
      <c r="D8" s="4">
        <v>41376</v>
      </c>
      <c r="G8">
        <f t="shared" ca="1" si="0"/>
        <v>9</v>
      </c>
      <c r="H8" t="str">
        <f ca="1">LOOKUP(G8,Departments!$A$2:$B$10)</f>
        <v>CPA</v>
      </c>
      <c r="I8">
        <f t="shared" ca="1" si="1"/>
        <v>3</v>
      </c>
      <c r="J8" t="str">
        <f ca="1">LOOKUP(I8,Office!$A$2:$B$6)</f>
        <v>Tokyo, Japan</v>
      </c>
      <c r="K8" s="7">
        <f t="shared" ca="1" si="2"/>
        <v>177436</v>
      </c>
    </row>
    <row r="9" spans="1:11" x14ac:dyDescent="0.5">
      <c r="A9">
        <f t="shared" si="3"/>
        <v>8</v>
      </c>
      <c r="B9" t="s">
        <v>15</v>
      </c>
      <c r="C9" s="4">
        <v>31465</v>
      </c>
      <c r="D9" s="4">
        <v>41378</v>
      </c>
      <c r="E9" s="4">
        <v>42057</v>
      </c>
      <c r="G9">
        <f t="shared" ca="1" si="0"/>
        <v>6</v>
      </c>
      <c r="H9" t="str">
        <f ca="1">LOOKUP(G9,Departments!$A$2:$B$10)</f>
        <v>IT</v>
      </c>
      <c r="I9">
        <f t="shared" ca="1" si="1"/>
        <v>1</v>
      </c>
      <c r="J9" t="str">
        <f ca="1">LOOKUP(I9,Office!$A$2:$B$6)</f>
        <v>Cranbury, New Jersey, USA</v>
      </c>
      <c r="K9" s="7">
        <f t="shared" ca="1" si="2"/>
        <v>141637</v>
      </c>
    </row>
    <row r="10" spans="1:11" x14ac:dyDescent="0.5">
      <c r="A10">
        <f t="shared" si="3"/>
        <v>9</v>
      </c>
      <c r="B10" t="s">
        <v>16</v>
      </c>
      <c r="C10" s="4">
        <v>29243</v>
      </c>
      <c r="D10" s="4">
        <v>41386</v>
      </c>
      <c r="G10">
        <f t="shared" ca="1" si="0"/>
        <v>7</v>
      </c>
      <c r="H10" t="str">
        <f ca="1">LOOKUP(G10,Departments!$A$2:$B$10)</f>
        <v>Management</v>
      </c>
      <c r="I10">
        <f t="shared" ca="1" si="1"/>
        <v>2</v>
      </c>
      <c r="J10" t="str">
        <f ca="1">LOOKUP(I10,Office!$A$2:$B$6)</f>
        <v>London, UK</v>
      </c>
      <c r="K10" s="7">
        <f t="shared" ca="1" si="2"/>
        <v>108045</v>
      </c>
    </row>
    <row r="11" spans="1:11" x14ac:dyDescent="0.5">
      <c r="A11">
        <f t="shared" si="3"/>
        <v>10</v>
      </c>
      <c r="B11" t="s">
        <v>17</v>
      </c>
      <c r="C11" s="4">
        <v>33402</v>
      </c>
      <c r="D11" s="4">
        <v>41401</v>
      </c>
      <c r="G11">
        <f t="shared" ca="1" si="0"/>
        <v>2</v>
      </c>
      <c r="H11" t="str">
        <f ca="1">LOOKUP(G11,Departments!$A$2:$B$10)</f>
        <v>R&amp;D</v>
      </c>
      <c r="I11">
        <f t="shared" ca="1" si="1"/>
        <v>4</v>
      </c>
      <c r="J11" t="str">
        <f ca="1">LOOKUP(I11,Office!$A$2:$B$6)</f>
        <v>Sofia, Bulgaria</v>
      </c>
      <c r="K11" s="7">
        <f t="shared" ca="1" si="2"/>
        <v>67662</v>
      </c>
    </row>
    <row r="12" spans="1:11" x14ac:dyDescent="0.5">
      <c r="A12">
        <f t="shared" si="3"/>
        <v>11</v>
      </c>
      <c r="B12" t="s">
        <v>18</v>
      </c>
      <c r="C12" s="4">
        <v>32970</v>
      </c>
      <c r="D12" s="4">
        <v>41402</v>
      </c>
      <c r="E12" s="4">
        <v>41736</v>
      </c>
      <c r="G12">
        <f t="shared" ca="1" si="0"/>
        <v>8</v>
      </c>
      <c r="H12" t="str">
        <f ca="1">LOOKUP(G12,Departments!$A$2:$B$10)</f>
        <v>IxD</v>
      </c>
      <c r="I12">
        <f t="shared" ca="1" si="1"/>
        <v>3</v>
      </c>
      <c r="J12" t="str">
        <f ca="1">LOOKUP(I12,Office!$A$2:$B$6)</f>
        <v>Tokyo, Japan</v>
      </c>
      <c r="K12" s="7">
        <f t="shared" ca="1" si="2"/>
        <v>71121</v>
      </c>
    </row>
    <row r="13" spans="1:11" x14ac:dyDescent="0.5">
      <c r="A13">
        <f t="shared" si="3"/>
        <v>12</v>
      </c>
      <c r="B13" t="s">
        <v>19</v>
      </c>
      <c r="C13" s="4">
        <v>26011</v>
      </c>
      <c r="D13" s="4">
        <v>41411</v>
      </c>
      <c r="G13">
        <f t="shared" ca="1" si="0"/>
        <v>6</v>
      </c>
      <c r="H13" t="str">
        <f ca="1">LOOKUP(G13,Departments!$A$2:$B$10)</f>
        <v>IT</v>
      </c>
      <c r="I13">
        <f t="shared" ca="1" si="1"/>
        <v>1</v>
      </c>
      <c r="J13" t="str">
        <f ca="1">LOOKUP(I13,Office!$A$2:$B$6)</f>
        <v>Cranbury, New Jersey, USA</v>
      </c>
      <c r="K13" s="7">
        <f t="shared" ca="1" si="2"/>
        <v>82574</v>
      </c>
    </row>
    <row r="14" spans="1:11" x14ac:dyDescent="0.5">
      <c r="A14">
        <f t="shared" si="3"/>
        <v>13</v>
      </c>
      <c r="B14" t="s">
        <v>20</v>
      </c>
      <c r="C14" s="4">
        <v>30511</v>
      </c>
      <c r="D14" s="4">
        <v>41441</v>
      </c>
      <c r="E14" s="4">
        <v>42565</v>
      </c>
      <c r="F14" s="4">
        <v>41606</v>
      </c>
      <c r="G14">
        <f t="shared" ca="1" si="0"/>
        <v>4</v>
      </c>
      <c r="H14" t="str">
        <f ca="1">LOOKUP(G14,Departments!$A$2:$B$10)</f>
        <v>Marketing</v>
      </c>
      <c r="I14">
        <f t="shared" ca="1" si="1"/>
        <v>2</v>
      </c>
      <c r="J14" t="str">
        <f ca="1">LOOKUP(I14,Office!$A$2:$B$6)</f>
        <v>London, UK</v>
      </c>
      <c r="K14" s="7">
        <f t="shared" ca="1" si="2"/>
        <v>120653</v>
      </c>
    </row>
    <row r="15" spans="1:11" x14ac:dyDescent="0.5">
      <c r="A15">
        <f t="shared" si="3"/>
        <v>14</v>
      </c>
      <c r="B15" t="s">
        <v>21</v>
      </c>
      <c r="C15" s="4">
        <v>32405</v>
      </c>
      <c r="D15" s="4">
        <v>41446</v>
      </c>
      <c r="G15">
        <f t="shared" ca="1" si="0"/>
        <v>3</v>
      </c>
      <c r="H15" t="str">
        <f ca="1">LOOKUP(G15,Departments!$A$2:$B$10)</f>
        <v>Sales</v>
      </c>
      <c r="I15">
        <f t="shared" ca="1" si="1"/>
        <v>3</v>
      </c>
      <c r="J15" t="str">
        <f ca="1">LOOKUP(I15,Office!$A$2:$B$6)</f>
        <v>Tokyo, Japan</v>
      </c>
      <c r="K15" s="7">
        <f t="shared" ca="1" si="2"/>
        <v>128828</v>
      </c>
    </row>
    <row r="16" spans="1:11" x14ac:dyDescent="0.5">
      <c r="A16">
        <f t="shared" si="3"/>
        <v>15</v>
      </c>
      <c r="B16" t="s">
        <v>22</v>
      </c>
      <c r="C16" s="4">
        <v>25700</v>
      </c>
      <c r="D16" s="4">
        <v>41515</v>
      </c>
      <c r="G16">
        <f t="shared" ca="1" si="0"/>
        <v>3</v>
      </c>
      <c r="H16" t="str">
        <f ca="1">LOOKUP(G16,Departments!$A$2:$B$10)</f>
        <v>Sales</v>
      </c>
      <c r="I16">
        <f t="shared" ca="1" si="1"/>
        <v>1</v>
      </c>
      <c r="J16" t="str">
        <f ca="1">LOOKUP(I16,Office!$A$2:$B$6)</f>
        <v>Cranbury, New Jersey, USA</v>
      </c>
      <c r="K16" s="7">
        <f t="shared" ca="1" si="2"/>
        <v>102232</v>
      </c>
    </row>
    <row r="17" spans="1:11" x14ac:dyDescent="0.5">
      <c r="A17">
        <f t="shared" si="3"/>
        <v>16</v>
      </c>
      <c r="B17" t="s">
        <v>23</v>
      </c>
      <c r="C17" s="4">
        <v>27315</v>
      </c>
      <c r="D17" s="4">
        <v>41538</v>
      </c>
      <c r="E17" s="4">
        <v>41560</v>
      </c>
      <c r="G17">
        <f t="shared" ca="1" si="0"/>
        <v>1</v>
      </c>
      <c r="H17" t="str">
        <f ca="1">LOOKUP(G17,Departments!$A$2:$B$10)</f>
        <v>Development</v>
      </c>
      <c r="I17">
        <f t="shared" ca="1" si="1"/>
        <v>2</v>
      </c>
      <c r="J17" t="str">
        <f ca="1">LOOKUP(I17,Office!$A$2:$B$6)</f>
        <v>London, UK</v>
      </c>
      <c r="K17" s="7">
        <f t="shared" ca="1" si="2"/>
        <v>114899</v>
      </c>
    </row>
    <row r="18" spans="1:11" x14ac:dyDescent="0.5">
      <c r="A18">
        <f t="shared" si="3"/>
        <v>17</v>
      </c>
      <c r="B18" t="s">
        <v>24</v>
      </c>
      <c r="C18" s="4">
        <v>32855</v>
      </c>
      <c r="D18" s="4">
        <v>41541</v>
      </c>
      <c r="G18">
        <f t="shared" ca="1" si="0"/>
        <v>8</v>
      </c>
      <c r="H18" t="str">
        <f ca="1">LOOKUP(G18,Departments!$A$2:$B$10)</f>
        <v>IxD</v>
      </c>
      <c r="I18">
        <f t="shared" ca="1" si="1"/>
        <v>2</v>
      </c>
      <c r="J18" t="str">
        <f ca="1">LOOKUP(I18,Office!$A$2:$B$6)</f>
        <v>London, UK</v>
      </c>
      <c r="K18" s="7">
        <f t="shared" ca="1" si="2"/>
        <v>134862</v>
      </c>
    </row>
    <row r="19" spans="1:11" x14ac:dyDescent="0.5">
      <c r="A19">
        <f t="shared" si="3"/>
        <v>18</v>
      </c>
      <c r="B19" t="s">
        <v>25</v>
      </c>
      <c r="C19" s="4">
        <v>28171</v>
      </c>
      <c r="D19" s="4">
        <v>41548</v>
      </c>
      <c r="G19">
        <f t="shared" ca="1" si="0"/>
        <v>1</v>
      </c>
      <c r="H19" t="str">
        <f ca="1">LOOKUP(G19,Departments!$A$2:$B$10)</f>
        <v>Development</v>
      </c>
      <c r="I19">
        <f t="shared" ca="1" si="1"/>
        <v>1</v>
      </c>
      <c r="J19" t="str">
        <f ca="1">LOOKUP(I19,Office!$A$2:$B$6)</f>
        <v>Cranbury, New Jersey, USA</v>
      </c>
      <c r="K19" s="7">
        <f t="shared" ca="1" si="2"/>
        <v>71411</v>
      </c>
    </row>
    <row r="20" spans="1:11" x14ac:dyDescent="0.5">
      <c r="A20">
        <f t="shared" si="3"/>
        <v>19</v>
      </c>
      <c r="B20" t="s">
        <v>26</v>
      </c>
      <c r="C20" s="4">
        <v>31666</v>
      </c>
      <c r="D20" s="4">
        <v>41553</v>
      </c>
      <c r="G20">
        <f t="shared" ca="1" si="0"/>
        <v>1</v>
      </c>
      <c r="H20" t="str">
        <f ca="1">LOOKUP(G20,Departments!$A$2:$B$10)</f>
        <v>Development</v>
      </c>
      <c r="I20">
        <f t="shared" ca="1" si="1"/>
        <v>5</v>
      </c>
      <c r="J20" t="str">
        <f ca="1">LOOKUP(I20,Office!$A$2:$B$6)</f>
        <v>Montevideo, Uruguay</v>
      </c>
      <c r="K20" s="7">
        <f t="shared" ca="1" si="2"/>
        <v>35649</v>
      </c>
    </row>
    <row r="21" spans="1:11" x14ac:dyDescent="0.5">
      <c r="A21">
        <f t="shared" si="3"/>
        <v>20</v>
      </c>
      <c r="B21" t="s">
        <v>27</v>
      </c>
      <c r="C21" s="4">
        <v>28996</v>
      </c>
      <c r="D21" s="4">
        <v>41556</v>
      </c>
      <c r="E21" s="4">
        <v>42511</v>
      </c>
      <c r="G21">
        <f t="shared" ca="1" si="0"/>
        <v>1</v>
      </c>
      <c r="H21" t="str">
        <f ca="1">LOOKUP(G21,Departments!$A$2:$B$10)</f>
        <v>Development</v>
      </c>
      <c r="I21">
        <f t="shared" ca="1" si="1"/>
        <v>1</v>
      </c>
      <c r="J21" t="str">
        <f ca="1">LOOKUP(I21,Office!$A$2:$B$6)</f>
        <v>Cranbury, New Jersey, USA</v>
      </c>
      <c r="K21" s="7">
        <f t="shared" ca="1" si="2"/>
        <v>56751</v>
      </c>
    </row>
    <row r="22" spans="1:11" x14ac:dyDescent="0.5">
      <c r="A22">
        <f t="shared" si="3"/>
        <v>21</v>
      </c>
      <c r="B22" t="s">
        <v>28</v>
      </c>
      <c r="C22" s="4">
        <v>27217</v>
      </c>
      <c r="D22" s="4">
        <v>41573</v>
      </c>
      <c r="F22" s="4">
        <v>42558</v>
      </c>
      <c r="G22">
        <f t="shared" ca="1" si="0"/>
        <v>1</v>
      </c>
      <c r="H22" t="str">
        <f ca="1">LOOKUP(G22,Departments!$A$2:$B$10)</f>
        <v>Development</v>
      </c>
      <c r="I22">
        <f t="shared" ca="1" si="1"/>
        <v>4</v>
      </c>
      <c r="J22" t="str">
        <f ca="1">LOOKUP(I22,Office!$A$2:$B$6)</f>
        <v>Sofia, Bulgaria</v>
      </c>
      <c r="K22" s="7">
        <f t="shared" ca="1" si="2"/>
        <v>52992</v>
      </c>
    </row>
    <row r="23" spans="1:11" x14ac:dyDescent="0.5">
      <c r="A23">
        <f t="shared" si="3"/>
        <v>22</v>
      </c>
      <c r="B23" t="s">
        <v>29</v>
      </c>
      <c r="C23" s="4">
        <v>32131</v>
      </c>
      <c r="D23" s="4">
        <v>41656</v>
      </c>
      <c r="G23">
        <f t="shared" ca="1" si="0"/>
        <v>1</v>
      </c>
      <c r="H23" t="str">
        <f ca="1">LOOKUP(G23,Departments!$A$2:$B$10)</f>
        <v>Development</v>
      </c>
      <c r="I23">
        <f t="shared" ca="1" si="1"/>
        <v>1</v>
      </c>
      <c r="J23" t="str">
        <f ca="1">LOOKUP(I23,Office!$A$2:$B$6)</f>
        <v>Cranbury, New Jersey, USA</v>
      </c>
      <c r="K23" s="7">
        <f t="shared" ca="1" si="2"/>
        <v>83937</v>
      </c>
    </row>
    <row r="24" spans="1:11" x14ac:dyDescent="0.5">
      <c r="A24">
        <f t="shared" si="3"/>
        <v>23</v>
      </c>
      <c r="B24" t="s">
        <v>30</v>
      </c>
      <c r="C24" s="4">
        <v>31801</v>
      </c>
      <c r="D24" s="4">
        <v>41691</v>
      </c>
      <c r="E24" s="4">
        <v>40932</v>
      </c>
      <c r="G24">
        <f t="shared" ca="1" si="0"/>
        <v>5</v>
      </c>
      <c r="H24" t="str">
        <f ca="1">LOOKUP(G24,Departments!$A$2:$B$10)</f>
        <v>Visual Design</v>
      </c>
      <c r="I24">
        <f t="shared" ca="1" si="1"/>
        <v>3</v>
      </c>
      <c r="J24" t="str">
        <f ca="1">LOOKUP(I24,Office!$A$2:$B$6)</f>
        <v>Tokyo, Japan</v>
      </c>
      <c r="K24" s="7">
        <f t="shared" ca="1" si="2"/>
        <v>107646</v>
      </c>
    </row>
    <row r="25" spans="1:11" x14ac:dyDescent="0.5">
      <c r="A25">
        <f t="shared" si="3"/>
        <v>24</v>
      </c>
      <c r="B25" t="s">
        <v>31</v>
      </c>
      <c r="C25" s="4">
        <v>33801</v>
      </c>
      <c r="D25" s="4">
        <v>41725</v>
      </c>
      <c r="G25">
        <f t="shared" ca="1" si="0"/>
        <v>1</v>
      </c>
      <c r="H25" t="str">
        <f ca="1">LOOKUP(G25,Departments!$A$2:$B$10)</f>
        <v>Development</v>
      </c>
      <c r="I25">
        <f t="shared" ca="1" si="1"/>
        <v>4</v>
      </c>
      <c r="J25" t="str">
        <f ca="1">LOOKUP(I25,Office!$A$2:$B$6)</f>
        <v>Sofia, Bulgaria</v>
      </c>
      <c r="K25" s="7">
        <f t="shared" ca="1" si="2"/>
        <v>81008</v>
      </c>
    </row>
    <row r="26" spans="1:11" x14ac:dyDescent="0.5">
      <c r="A26">
        <f t="shared" si="3"/>
        <v>25</v>
      </c>
      <c r="B26" t="s">
        <v>32</v>
      </c>
      <c r="C26" s="4">
        <v>31168</v>
      </c>
      <c r="D26" s="4">
        <v>41734</v>
      </c>
      <c r="G26">
        <f t="shared" ca="1" si="0"/>
        <v>6</v>
      </c>
      <c r="H26" t="str">
        <f ca="1">LOOKUP(G26,Departments!$A$2:$B$10)</f>
        <v>IT</v>
      </c>
      <c r="I26">
        <f t="shared" ca="1" si="1"/>
        <v>5</v>
      </c>
      <c r="J26" t="str">
        <f ca="1">LOOKUP(I26,Office!$A$2:$B$6)</f>
        <v>Montevideo, Uruguay</v>
      </c>
      <c r="K26" s="7">
        <f t="shared" ca="1" si="2"/>
        <v>30429</v>
      </c>
    </row>
    <row r="27" spans="1:11" x14ac:dyDescent="0.5">
      <c r="A27">
        <f t="shared" si="3"/>
        <v>26</v>
      </c>
      <c r="B27" t="s">
        <v>33</v>
      </c>
      <c r="C27" s="4">
        <v>28586</v>
      </c>
      <c r="D27" s="4">
        <v>41743</v>
      </c>
      <c r="E27" s="4">
        <v>42100</v>
      </c>
      <c r="G27">
        <f t="shared" ca="1" si="0"/>
        <v>3</v>
      </c>
      <c r="H27" t="str">
        <f ca="1">LOOKUP(G27,Departments!$A$2:$B$10)</f>
        <v>Sales</v>
      </c>
      <c r="I27">
        <f t="shared" ca="1" si="1"/>
        <v>5</v>
      </c>
      <c r="J27" t="str">
        <f ca="1">LOOKUP(I27,Office!$A$2:$B$6)</f>
        <v>Montevideo, Uruguay</v>
      </c>
      <c r="K27" s="7">
        <f t="shared" ca="1" si="2"/>
        <v>21893</v>
      </c>
    </row>
    <row r="28" spans="1:11" x14ac:dyDescent="0.5">
      <c r="A28">
        <f t="shared" si="3"/>
        <v>27</v>
      </c>
      <c r="B28" t="s">
        <v>34</v>
      </c>
      <c r="C28" s="4">
        <v>28795</v>
      </c>
      <c r="D28" s="4">
        <v>41782</v>
      </c>
      <c r="G28">
        <f t="shared" ca="1" si="0"/>
        <v>4</v>
      </c>
      <c r="H28" t="str">
        <f ca="1">LOOKUP(G28,Departments!$A$2:$B$10)</f>
        <v>Marketing</v>
      </c>
      <c r="I28">
        <f t="shared" ca="1" si="1"/>
        <v>1</v>
      </c>
      <c r="J28" t="str">
        <f ca="1">LOOKUP(I28,Office!$A$2:$B$6)</f>
        <v>Cranbury, New Jersey, USA</v>
      </c>
      <c r="K28" s="7">
        <f t="shared" ca="1" si="2"/>
        <v>77624</v>
      </c>
    </row>
    <row r="29" spans="1:11" x14ac:dyDescent="0.5">
      <c r="A29">
        <f t="shared" si="3"/>
        <v>28</v>
      </c>
      <c r="B29" t="s">
        <v>35</v>
      </c>
      <c r="C29" s="4">
        <v>30505</v>
      </c>
      <c r="D29" s="4">
        <v>41798</v>
      </c>
      <c r="G29">
        <f t="shared" ca="1" si="0"/>
        <v>1</v>
      </c>
      <c r="H29" t="str">
        <f ca="1">LOOKUP(G29,Departments!$A$2:$B$10)</f>
        <v>Development</v>
      </c>
      <c r="I29">
        <f t="shared" ca="1" si="1"/>
        <v>2</v>
      </c>
      <c r="J29" t="str">
        <f ca="1">LOOKUP(I29,Office!$A$2:$B$6)</f>
        <v>London, UK</v>
      </c>
      <c r="K29" s="7">
        <f t="shared" ca="1" si="2"/>
        <v>101179</v>
      </c>
    </row>
    <row r="30" spans="1:11" x14ac:dyDescent="0.5">
      <c r="A30">
        <f t="shared" si="3"/>
        <v>29</v>
      </c>
      <c r="B30" t="s">
        <v>36</v>
      </c>
      <c r="C30" s="4">
        <v>32626</v>
      </c>
      <c r="D30" s="4">
        <v>41819</v>
      </c>
      <c r="E30" s="4">
        <v>42122</v>
      </c>
      <c r="G30">
        <f t="shared" ca="1" si="0"/>
        <v>1</v>
      </c>
      <c r="H30" t="str">
        <f ca="1">LOOKUP(G30,Departments!$A$2:$B$10)</f>
        <v>Development</v>
      </c>
      <c r="I30">
        <f t="shared" ca="1" si="1"/>
        <v>3</v>
      </c>
      <c r="J30" t="str">
        <f ca="1">LOOKUP(I30,Office!$A$2:$B$6)</f>
        <v>Tokyo, Japan</v>
      </c>
      <c r="K30" s="7">
        <f t="shared" ca="1" si="2"/>
        <v>137923</v>
      </c>
    </row>
    <row r="31" spans="1:11" x14ac:dyDescent="0.5">
      <c r="A31">
        <f t="shared" si="3"/>
        <v>30</v>
      </c>
      <c r="B31" t="s">
        <v>37</v>
      </c>
      <c r="C31" s="4">
        <v>31946</v>
      </c>
      <c r="D31" s="4">
        <v>41831</v>
      </c>
      <c r="G31">
        <f t="shared" ca="1" si="0"/>
        <v>1</v>
      </c>
      <c r="H31" t="str">
        <f ca="1">LOOKUP(G31,Departments!$A$2:$B$10)</f>
        <v>Development</v>
      </c>
      <c r="I31">
        <f t="shared" ca="1" si="1"/>
        <v>2</v>
      </c>
      <c r="J31" t="str">
        <f ca="1">LOOKUP(I31,Office!$A$2:$B$6)</f>
        <v>London, UK</v>
      </c>
      <c r="K31" s="7">
        <f t="shared" ca="1" si="2"/>
        <v>71336</v>
      </c>
    </row>
    <row r="32" spans="1:11" x14ac:dyDescent="0.5">
      <c r="A32">
        <f t="shared" si="3"/>
        <v>31</v>
      </c>
      <c r="B32" t="s">
        <v>38</v>
      </c>
      <c r="C32" s="4">
        <v>34003</v>
      </c>
      <c r="D32" s="4">
        <v>41843</v>
      </c>
      <c r="G32">
        <f t="shared" ca="1" si="0"/>
        <v>2</v>
      </c>
      <c r="H32" t="str">
        <f ca="1">LOOKUP(G32,Departments!$A$2:$B$10)</f>
        <v>R&amp;D</v>
      </c>
      <c r="I32">
        <f t="shared" ca="1" si="1"/>
        <v>3</v>
      </c>
      <c r="J32" t="str">
        <f ca="1">LOOKUP(I32,Office!$A$2:$B$6)</f>
        <v>Tokyo, Japan</v>
      </c>
      <c r="K32" s="7">
        <f t="shared" ca="1" si="2"/>
        <v>79065</v>
      </c>
    </row>
    <row r="33" spans="1:11" x14ac:dyDescent="0.5">
      <c r="A33">
        <f t="shared" si="3"/>
        <v>32</v>
      </c>
      <c r="B33" t="s">
        <v>39</v>
      </c>
      <c r="C33" s="4">
        <v>33057</v>
      </c>
      <c r="D33" s="4">
        <v>41846</v>
      </c>
      <c r="E33" s="4">
        <v>42554</v>
      </c>
      <c r="G33">
        <f t="shared" ca="1" si="0"/>
        <v>2</v>
      </c>
      <c r="H33" t="str">
        <f ca="1">LOOKUP(G33,Departments!$A$2:$B$10)</f>
        <v>R&amp;D</v>
      </c>
      <c r="I33">
        <f t="shared" ca="1" si="1"/>
        <v>1</v>
      </c>
      <c r="J33" t="str">
        <f ca="1">LOOKUP(I33,Office!$A$2:$B$6)</f>
        <v>Cranbury, New Jersey, USA</v>
      </c>
      <c r="K33" s="7">
        <f t="shared" ca="1" si="2"/>
        <v>123400</v>
      </c>
    </row>
    <row r="34" spans="1:11" x14ac:dyDescent="0.5">
      <c r="A34">
        <f t="shared" si="3"/>
        <v>33</v>
      </c>
      <c r="B34" t="s">
        <v>40</v>
      </c>
      <c r="C34" s="4">
        <v>26635</v>
      </c>
      <c r="D34" s="4">
        <v>41848</v>
      </c>
      <c r="G34">
        <f t="shared" ca="1" si="0"/>
        <v>4</v>
      </c>
      <c r="H34" t="str">
        <f ca="1">LOOKUP(G34,Departments!$A$2:$B$10)</f>
        <v>Marketing</v>
      </c>
      <c r="I34">
        <f t="shared" ca="1" si="1"/>
        <v>4</v>
      </c>
      <c r="J34" t="str">
        <f ca="1">LOOKUP(I34,Office!$A$2:$B$6)</f>
        <v>Sofia, Bulgaria</v>
      </c>
      <c r="K34" s="7">
        <f t="shared" ca="1" si="2"/>
        <v>76559</v>
      </c>
    </row>
    <row r="35" spans="1:11" x14ac:dyDescent="0.5">
      <c r="A35">
        <f t="shared" si="3"/>
        <v>34</v>
      </c>
      <c r="B35" t="s">
        <v>41</v>
      </c>
      <c r="C35" s="4">
        <v>25645</v>
      </c>
      <c r="D35" s="4">
        <v>41854</v>
      </c>
      <c r="G35">
        <f t="shared" ca="1" si="0"/>
        <v>3</v>
      </c>
      <c r="H35" t="str">
        <f ca="1">LOOKUP(G35,Departments!$A$2:$B$10)</f>
        <v>Sales</v>
      </c>
      <c r="I35">
        <f t="shared" ca="1" si="1"/>
        <v>1</v>
      </c>
      <c r="J35" t="str">
        <f ca="1">LOOKUP(I35,Office!$A$2:$B$6)</f>
        <v>Cranbury, New Jersey, USA</v>
      </c>
      <c r="K35" s="7">
        <f t="shared" ca="1" si="2"/>
        <v>78060</v>
      </c>
    </row>
    <row r="36" spans="1:11" x14ac:dyDescent="0.5">
      <c r="A36">
        <f t="shared" si="3"/>
        <v>35</v>
      </c>
      <c r="B36" t="s">
        <v>42</v>
      </c>
      <c r="C36" s="4">
        <v>27493</v>
      </c>
      <c r="D36" s="4">
        <v>41890</v>
      </c>
      <c r="E36" s="4">
        <v>42469</v>
      </c>
      <c r="G36">
        <f t="shared" ca="1" si="0"/>
        <v>1</v>
      </c>
      <c r="H36" t="str">
        <f ca="1">LOOKUP(G36,Departments!$A$2:$B$10)</f>
        <v>Development</v>
      </c>
      <c r="I36">
        <f t="shared" ca="1" si="1"/>
        <v>2</v>
      </c>
      <c r="J36" t="str">
        <f ca="1">LOOKUP(I36,Office!$A$2:$B$6)</f>
        <v>London, UK</v>
      </c>
      <c r="K36" s="7">
        <f t="shared" ca="1" si="2"/>
        <v>66214</v>
      </c>
    </row>
    <row r="37" spans="1:11" x14ac:dyDescent="0.5">
      <c r="A37">
        <f t="shared" si="3"/>
        <v>36</v>
      </c>
      <c r="B37" t="s">
        <v>43</v>
      </c>
      <c r="C37" s="4">
        <v>30389</v>
      </c>
      <c r="D37" s="4">
        <v>41904</v>
      </c>
      <c r="F37" s="4">
        <v>42077</v>
      </c>
      <c r="G37">
        <f t="shared" ca="1" si="0"/>
        <v>1</v>
      </c>
      <c r="H37" t="str">
        <f ca="1">LOOKUP(G37,Departments!$A$2:$B$10)</f>
        <v>Development</v>
      </c>
      <c r="I37">
        <f t="shared" ca="1" si="1"/>
        <v>4</v>
      </c>
      <c r="J37" t="str">
        <f ca="1">LOOKUP(I37,Office!$A$2:$B$6)</f>
        <v>Sofia, Bulgaria</v>
      </c>
      <c r="K37" s="7">
        <f t="shared" ca="1" si="2"/>
        <v>46998</v>
      </c>
    </row>
    <row r="38" spans="1:11" x14ac:dyDescent="0.5">
      <c r="A38">
        <f t="shared" si="3"/>
        <v>37</v>
      </c>
      <c r="B38" t="s">
        <v>44</v>
      </c>
      <c r="C38" s="4">
        <v>26003</v>
      </c>
      <c r="D38" s="4">
        <v>41912</v>
      </c>
      <c r="G38">
        <f t="shared" ca="1" si="0"/>
        <v>8</v>
      </c>
      <c r="H38" t="str">
        <f ca="1">LOOKUP(G38,Departments!$A$2:$B$10)</f>
        <v>IxD</v>
      </c>
      <c r="I38">
        <f t="shared" ca="1" si="1"/>
        <v>3</v>
      </c>
      <c r="J38" t="str">
        <f ca="1">LOOKUP(I38,Office!$A$2:$B$6)</f>
        <v>Tokyo, Japan</v>
      </c>
      <c r="K38" s="7">
        <f t="shared" ca="1" si="2"/>
        <v>148692</v>
      </c>
    </row>
    <row r="39" spans="1:11" x14ac:dyDescent="0.5">
      <c r="A39">
        <f t="shared" si="3"/>
        <v>38</v>
      </c>
      <c r="B39" t="s">
        <v>45</v>
      </c>
      <c r="C39" s="4">
        <v>30415</v>
      </c>
      <c r="D39" s="4">
        <v>41917</v>
      </c>
      <c r="E39" s="4">
        <v>42469</v>
      </c>
      <c r="G39">
        <f t="shared" ca="1" si="0"/>
        <v>8</v>
      </c>
      <c r="H39" t="str">
        <f ca="1">LOOKUP(G39,Departments!$A$2:$B$10)</f>
        <v>IxD</v>
      </c>
      <c r="I39">
        <f t="shared" ca="1" si="1"/>
        <v>1</v>
      </c>
      <c r="J39" t="str">
        <f ca="1">LOOKUP(I39,Office!$A$2:$B$6)</f>
        <v>Cranbury, New Jersey, USA</v>
      </c>
      <c r="K39" s="7">
        <f t="shared" ca="1" si="2"/>
        <v>124129</v>
      </c>
    </row>
    <row r="40" spans="1:11" x14ac:dyDescent="0.5">
      <c r="A40">
        <f t="shared" si="3"/>
        <v>39</v>
      </c>
      <c r="B40" t="s">
        <v>46</v>
      </c>
      <c r="C40" s="4">
        <v>31359</v>
      </c>
      <c r="D40" s="4">
        <v>41919</v>
      </c>
      <c r="G40">
        <f t="shared" ca="1" si="0"/>
        <v>4</v>
      </c>
      <c r="H40" t="str">
        <f ca="1">LOOKUP(G40,Departments!$A$2:$B$10)</f>
        <v>Marketing</v>
      </c>
      <c r="I40">
        <f t="shared" ca="1" si="1"/>
        <v>1</v>
      </c>
      <c r="J40" t="str">
        <f ca="1">LOOKUP(I40,Office!$A$2:$B$6)</f>
        <v>Cranbury, New Jersey, USA</v>
      </c>
      <c r="K40" s="7">
        <f t="shared" ca="1" si="2"/>
        <v>79409</v>
      </c>
    </row>
    <row r="41" spans="1:11" x14ac:dyDescent="0.5">
      <c r="A41">
        <f t="shared" si="3"/>
        <v>40</v>
      </c>
      <c r="B41" t="s">
        <v>47</v>
      </c>
      <c r="C41" s="4">
        <v>27172</v>
      </c>
      <c r="D41" s="4">
        <v>41939</v>
      </c>
      <c r="G41">
        <f t="shared" ca="1" si="0"/>
        <v>1</v>
      </c>
      <c r="H41" t="str">
        <f ca="1">LOOKUP(G41,Departments!$A$2:$B$10)</f>
        <v>Development</v>
      </c>
      <c r="I41">
        <f t="shared" ca="1" si="1"/>
        <v>5</v>
      </c>
      <c r="J41" t="str">
        <f ca="1">LOOKUP(I41,Office!$A$2:$B$6)</f>
        <v>Montevideo, Uruguay</v>
      </c>
      <c r="K41" s="7">
        <f t="shared" ca="1" si="2"/>
        <v>61222</v>
      </c>
    </row>
    <row r="42" spans="1:11" x14ac:dyDescent="0.5">
      <c r="A42">
        <f t="shared" si="3"/>
        <v>41</v>
      </c>
      <c r="B42" t="s">
        <v>48</v>
      </c>
      <c r="C42" s="4">
        <v>30170</v>
      </c>
      <c r="D42" s="4">
        <v>41954</v>
      </c>
      <c r="E42" s="4">
        <v>42223</v>
      </c>
      <c r="G42">
        <f t="shared" ca="1" si="0"/>
        <v>1</v>
      </c>
      <c r="H42" t="str">
        <f ca="1">LOOKUP(G42,Departments!$A$2:$B$10)</f>
        <v>Development</v>
      </c>
      <c r="I42">
        <f t="shared" ca="1" si="1"/>
        <v>5</v>
      </c>
      <c r="J42" t="str">
        <f ca="1">LOOKUP(I42,Office!$A$2:$B$6)</f>
        <v>Montevideo, Uruguay</v>
      </c>
      <c r="K42" s="7">
        <f t="shared" ca="1" si="2"/>
        <v>25583</v>
      </c>
    </row>
    <row r="43" spans="1:11" x14ac:dyDescent="0.5">
      <c r="A43">
        <f t="shared" si="3"/>
        <v>42</v>
      </c>
      <c r="B43" t="s">
        <v>49</v>
      </c>
      <c r="C43" s="4">
        <v>32561</v>
      </c>
      <c r="D43" s="4">
        <v>41993</v>
      </c>
      <c r="G43">
        <f t="shared" ca="1" si="0"/>
        <v>8</v>
      </c>
      <c r="H43" t="str">
        <f ca="1">LOOKUP(G43,Departments!$A$2:$B$10)</f>
        <v>IxD</v>
      </c>
      <c r="I43">
        <f t="shared" ca="1" si="1"/>
        <v>2</v>
      </c>
      <c r="J43" t="str">
        <f ca="1">LOOKUP(I43,Office!$A$2:$B$6)</f>
        <v>London, UK</v>
      </c>
      <c r="K43" s="7">
        <f t="shared" ca="1" si="2"/>
        <v>123345</v>
      </c>
    </row>
    <row r="44" spans="1:11" x14ac:dyDescent="0.5">
      <c r="A44">
        <f t="shared" si="3"/>
        <v>43</v>
      </c>
      <c r="B44" t="s">
        <v>50</v>
      </c>
      <c r="C44" s="4">
        <v>26291</v>
      </c>
      <c r="D44" s="4">
        <v>42011</v>
      </c>
      <c r="G44">
        <f t="shared" ca="1" si="0"/>
        <v>4</v>
      </c>
      <c r="H44" t="str">
        <f ca="1">LOOKUP(G44,Departments!$A$2:$B$10)</f>
        <v>Marketing</v>
      </c>
      <c r="I44">
        <f t="shared" ca="1" si="1"/>
        <v>1</v>
      </c>
      <c r="J44" t="str">
        <f ca="1">LOOKUP(I44,Office!$A$2:$B$6)</f>
        <v>Cranbury, New Jersey, USA</v>
      </c>
      <c r="K44" s="7">
        <f t="shared" ca="1" si="2"/>
        <v>65317</v>
      </c>
    </row>
    <row r="45" spans="1:11" x14ac:dyDescent="0.5">
      <c r="A45">
        <f t="shared" si="3"/>
        <v>44</v>
      </c>
      <c r="B45" t="s">
        <v>51</v>
      </c>
      <c r="C45" s="4">
        <v>27784</v>
      </c>
      <c r="D45" s="4">
        <v>42019</v>
      </c>
      <c r="G45">
        <f t="shared" ca="1" si="0"/>
        <v>3</v>
      </c>
      <c r="H45" t="str">
        <f ca="1">LOOKUP(G45,Departments!$A$2:$B$10)</f>
        <v>Sales</v>
      </c>
      <c r="I45">
        <f t="shared" ca="1" si="1"/>
        <v>5</v>
      </c>
      <c r="J45" t="str">
        <f ca="1">LOOKUP(I45,Office!$A$2:$B$6)</f>
        <v>Montevideo, Uruguay</v>
      </c>
      <c r="K45" s="7">
        <f t="shared" ca="1" si="2"/>
        <v>84107</v>
      </c>
    </row>
    <row r="46" spans="1:11" x14ac:dyDescent="0.5">
      <c r="A46">
        <f t="shared" si="3"/>
        <v>45</v>
      </c>
      <c r="B46" t="s">
        <v>52</v>
      </c>
      <c r="C46" s="4">
        <v>26865</v>
      </c>
      <c r="D46" s="4">
        <v>42036</v>
      </c>
      <c r="E46" s="4">
        <v>42205</v>
      </c>
      <c r="G46">
        <f t="shared" ca="1" si="0"/>
        <v>1</v>
      </c>
      <c r="H46" t="str">
        <f ca="1">LOOKUP(G46,Departments!$A$2:$B$10)</f>
        <v>Development</v>
      </c>
      <c r="I46">
        <f t="shared" ca="1" si="1"/>
        <v>1</v>
      </c>
      <c r="J46" t="str">
        <f ca="1">LOOKUP(I46,Office!$A$2:$B$6)</f>
        <v>Cranbury, New Jersey, USA</v>
      </c>
      <c r="K46" s="7">
        <f t="shared" ca="1" si="2"/>
        <v>67401</v>
      </c>
    </row>
    <row r="47" spans="1:11" x14ac:dyDescent="0.5">
      <c r="A47">
        <f t="shared" si="3"/>
        <v>46</v>
      </c>
      <c r="B47" t="s">
        <v>53</v>
      </c>
      <c r="C47" s="4">
        <v>30326</v>
      </c>
      <c r="D47" s="4">
        <v>42041</v>
      </c>
      <c r="G47">
        <f t="shared" ca="1" si="0"/>
        <v>2</v>
      </c>
      <c r="H47" t="str">
        <f ca="1">LOOKUP(G47,Departments!$A$2:$B$10)</f>
        <v>R&amp;D</v>
      </c>
      <c r="I47">
        <f t="shared" ca="1" si="1"/>
        <v>1</v>
      </c>
      <c r="J47" t="str">
        <f ca="1">LOOKUP(I47,Office!$A$2:$B$6)</f>
        <v>Cranbury, New Jersey, USA</v>
      </c>
      <c r="K47" s="7">
        <f t="shared" ca="1" si="2"/>
        <v>40964</v>
      </c>
    </row>
    <row r="48" spans="1:11" x14ac:dyDescent="0.5">
      <c r="A48">
        <f t="shared" si="3"/>
        <v>47</v>
      </c>
      <c r="B48" t="s">
        <v>54</v>
      </c>
      <c r="C48" s="4">
        <v>26861</v>
      </c>
      <c r="D48" s="4">
        <v>42049</v>
      </c>
      <c r="G48">
        <f t="shared" ca="1" si="0"/>
        <v>1</v>
      </c>
      <c r="H48" t="str">
        <f ca="1">LOOKUP(G48,Departments!$A$2:$B$10)</f>
        <v>Development</v>
      </c>
      <c r="I48">
        <f t="shared" ca="1" si="1"/>
        <v>5</v>
      </c>
      <c r="J48" t="str">
        <f ca="1">LOOKUP(I48,Office!$A$2:$B$6)</f>
        <v>Montevideo, Uruguay</v>
      </c>
      <c r="K48" s="7">
        <f t="shared" ca="1" si="2"/>
        <v>25349</v>
      </c>
    </row>
    <row r="49" spans="1:11" x14ac:dyDescent="0.5">
      <c r="A49">
        <f t="shared" si="3"/>
        <v>48</v>
      </c>
      <c r="B49" t="s">
        <v>55</v>
      </c>
      <c r="C49" s="4">
        <v>29360</v>
      </c>
      <c r="D49" s="4">
        <v>42050</v>
      </c>
      <c r="G49">
        <f t="shared" ca="1" si="0"/>
        <v>1</v>
      </c>
      <c r="H49" t="str">
        <f ca="1">LOOKUP(G49,Departments!$A$2:$B$10)</f>
        <v>Development</v>
      </c>
      <c r="I49">
        <f t="shared" ca="1" si="1"/>
        <v>5</v>
      </c>
      <c r="J49" t="str">
        <f ca="1">LOOKUP(I49,Office!$A$2:$B$6)</f>
        <v>Montevideo, Uruguay</v>
      </c>
      <c r="K49" s="7">
        <f t="shared" ca="1" si="2"/>
        <v>33862</v>
      </c>
    </row>
    <row r="50" spans="1:11" x14ac:dyDescent="0.5">
      <c r="A50">
        <f t="shared" si="3"/>
        <v>49</v>
      </c>
      <c r="B50" t="s">
        <v>56</v>
      </c>
      <c r="C50" s="4">
        <v>32045</v>
      </c>
      <c r="D50" s="4">
        <v>42051</v>
      </c>
      <c r="G50">
        <f t="shared" ca="1" si="0"/>
        <v>5</v>
      </c>
      <c r="H50" t="str">
        <f ca="1">LOOKUP(G50,Departments!$A$2:$B$10)</f>
        <v>Visual Design</v>
      </c>
      <c r="I50">
        <f t="shared" ca="1" si="1"/>
        <v>2</v>
      </c>
      <c r="J50" t="str">
        <f ca="1">LOOKUP(I50,Office!$A$2:$B$6)</f>
        <v>London, UK</v>
      </c>
      <c r="K50" s="7">
        <f t="shared" ca="1" si="2"/>
        <v>65959</v>
      </c>
    </row>
    <row r="51" spans="1:11" x14ac:dyDescent="0.5">
      <c r="A51">
        <f t="shared" si="3"/>
        <v>50</v>
      </c>
      <c r="B51" t="s">
        <v>57</v>
      </c>
      <c r="C51" s="4">
        <v>27078</v>
      </c>
      <c r="D51" s="4">
        <v>42080</v>
      </c>
      <c r="E51" s="4">
        <v>42272</v>
      </c>
      <c r="G51">
        <f t="shared" ca="1" si="0"/>
        <v>1</v>
      </c>
      <c r="H51" t="str">
        <f ca="1">LOOKUP(G51,Departments!$A$2:$B$10)</f>
        <v>Development</v>
      </c>
      <c r="I51">
        <f t="shared" ca="1" si="1"/>
        <v>2</v>
      </c>
      <c r="J51" t="str">
        <f ca="1">LOOKUP(I51,Office!$A$2:$B$6)</f>
        <v>London, UK</v>
      </c>
      <c r="K51" s="7">
        <f t="shared" ca="1" si="2"/>
        <v>155141</v>
      </c>
    </row>
    <row r="52" spans="1:11" x14ac:dyDescent="0.5">
      <c r="A52">
        <f t="shared" si="3"/>
        <v>51</v>
      </c>
      <c r="B52" t="s">
        <v>58</v>
      </c>
      <c r="C52" s="4">
        <v>28826</v>
      </c>
      <c r="D52" s="4">
        <v>42089</v>
      </c>
      <c r="G52">
        <f t="shared" ca="1" si="0"/>
        <v>4</v>
      </c>
      <c r="H52" t="str">
        <f ca="1">LOOKUP(G52,Departments!$A$2:$B$10)</f>
        <v>Marketing</v>
      </c>
      <c r="I52">
        <f t="shared" ca="1" si="1"/>
        <v>2</v>
      </c>
      <c r="J52" t="str">
        <f ca="1">LOOKUP(I52,Office!$A$2:$B$6)</f>
        <v>London, UK</v>
      </c>
      <c r="K52" s="7">
        <f t="shared" ca="1" si="2"/>
        <v>125384</v>
      </c>
    </row>
    <row r="53" spans="1:11" x14ac:dyDescent="0.5">
      <c r="A53">
        <f t="shared" si="3"/>
        <v>52</v>
      </c>
      <c r="B53" t="s">
        <v>59</v>
      </c>
      <c r="C53" s="4">
        <v>33201</v>
      </c>
      <c r="D53" s="4">
        <v>42104</v>
      </c>
      <c r="G53">
        <f t="shared" ca="1" si="0"/>
        <v>2</v>
      </c>
      <c r="H53" t="str">
        <f ca="1">LOOKUP(G53,Departments!$A$2:$B$10)</f>
        <v>R&amp;D</v>
      </c>
      <c r="I53">
        <f t="shared" ca="1" si="1"/>
        <v>2</v>
      </c>
      <c r="J53" t="str">
        <f ca="1">LOOKUP(I53,Office!$A$2:$B$6)</f>
        <v>London, UK</v>
      </c>
      <c r="K53" s="7">
        <f t="shared" ca="1" si="2"/>
        <v>147645</v>
      </c>
    </row>
    <row r="54" spans="1:11" x14ac:dyDescent="0.5">
      <c r="A54">
        <f t="shared" si="3"/>
        <v>53</v>
      </c>
      <c r="B54" t="s">
        <v>60</v>
      </c>
      <c r="C54" s="4">
        <v>31407</v>
      </c>
      <c r="D54" s="4">
        <v>42108</v>
      </c>
      <c r="G54">
        <f t="shared" ca="1" si="0"/>
        <v>1</v>
      </c>
      <c r="H54" t="str">
        <f ca="1">LOOKUP(G54,Departments!$A$2:$B$10)</f>
        <v>Development</v>
      </c>
      <c r="I54">
        <f t="shared" ca="1" si="1"/>
        <v>5</v>
      </c>
      <c r="J54" t="str">
        <f ca="1">LOOKUP(I54,Office!$A$2:$B$6)</f>
        <v>Montevideo, Uruguay</v>
      </c>
      <c r="K54" s="7">
        <f t="shared" ca="1" si="2"/>
        <v>37125</v>
      </c>
    </row>
    <row r="55" spans="1:11" x14ac:dyDescent="0.5">
      <c r="A55">
        <f t="shared" si="3"/>
        <v>54</v>
      </c>
      <c r="B55" t="s">
        <v>61</v>
      </c>
      <c r="C55" s="4">
        <v>27430</v>
      </c>
      <c r="D55" s="4">
        <v>42113</v>
      </c>
      <c r="G55">
        <f t="shared" ca="1" si="0"/>
        <v>6</v>
      </c>
      <c r="H55" t="str">
        <f ca="1">LOOKUP(G55,Departments!$A$2:$B$10)</f>
        <v>IT</v>
      </c>
      <c r="I55">
        <f t="shared" ca="1" si="1"/>
        <v>4</v>
      </c>
      <c r="J55" t="str">
        <f ca="1">LOOKUP(I55,Office!$A$2:$B$6)</f>
        <v>Sofia, Bulgaria</v>
      </c>
      <c r="K55" s="7">
        <f t="shared" ca="1" si="2"/>
        <v>67401</v>
      </c>
    </row>
    <row r="56" spans="1:11" x14ac:dyDescent="0.5">
      <c r="A56">
        <f t="shared" si="3"/>
        <v>55</v>
      </c>
      <c r="B56" t="s">
        <v>62</v>
      </c>
      <c r="C56" s="4">
        <v>27985</v>
      </c>
      <c r="D56" s="4">
        <v>42141</v>
      </c>
      <c r="G56">
        <f t="shared" ca="1" si="0"/>
        <v>4</v>
      </c>
      <c r="H56" t="str">
        <f ca="1">LOOKUP(G56,Departments!$A$2:$B$10)</f>
        <v>Marketing</v>
      </c>
      <c r="I56">
        <f t="shared" ca="1" si="1"/>
        <v>1</v>
      </c>
      <c r="J56" t="str">
        <f ca="1">LOOKUP(I56,Office!$A$2:$B$6)</f>
        <v>Cranbury, New Jersey, USA</v>
      </c>
      <c r="K56" s="7">
        <f t="shared" ca="1" si="2"/>
        <v>92891</v>
      </c>
    </row>
    <row r="57" spans="1:11" x14ac:dyDescent="0.5">
      <c r="A57">
        <f t="shared" si="3"/>
        <v>56</v>
      </c>
      <c r="B57" t="s">
        <v>63</v>
      </c>
      <c r="C57" s="4">
        <v>33682</v>
      </c>
      <c r="D57" s="4">
        <v>42145</v>
      </c>
      <c r="G57">
        <f t="shared" ca="1" si="0"/>
        <v>1</v>
      </c>
      <c r="H57" t="str">
        <f ca="1">LOOKUP(G57,Departments!$A$2:$B$10)</f>
        <v>Development</v>
      </c>
      <c r="I57">
        <f t="shared" ca="1" si="1"/>
        <v>5</v>
      </c>
      <c r="J57" t="str">
        <f ca="1">LOOKUP(I57,Office!$A$2:$B$6)</f>
        <v>Montevideo, Uruguay</v>
      </c>
      <c r="K57" s="7">
        <f t="shared" ca="1" si="2"/>
        <v>59049</v>
      </c>
    </row>
    <row r="58" spans="1:11" x14ac:dyDescent="0.5">
      <c r="A58">
        <f t="shared" si="3"/>
        <v>57</v>
      </c>
      <c r="B58" t="s">
        <v>64</v>
      </c>
      <c r="C58" s="4">
        <v>33733</v>
      </c>
      <c r="D58" s="4">
        <v>42168</v>
      </c>
      <c r="E58" s="4">
        <v>42499</v>
      </c>
      <c r="G58">
        <f t="shared" ca="1" si="0"/>
        <v>9</v>
      </c>
      <c r="H58" t="str">
        <f ca="1">LOOKUP(G58,Departments!$A$2:$B$10)</f>
        <v>CPA</v>
      </c>
      <c r="I58">
        <f t="shared" ca="1" si="1"/>
        <v>1</v>
      </c>
      <c r="J58" t="str">
        <f ca="1">LOOKUP(I58,Office!$A$2:$B$6)</f>
        <v>Cranbury, New Jersey, USA</v>
      </c>
      <c r="K58" s="7">
        <f t="shared" ca="1" si="2"/>
        <v>100660</v>
      </c>
    </row>
    <row r="59" spans="1:11" x14ac:dyDescent="0.5">
      <c r="A59">
        <f t="shared" si="3"/>
        <v>58</v>
      </c>
      <c r="B59" t="s">
        <v>65</v>
      </c>
      <c r="C59" s="4">
        <v>26891</v>
      </c>
      <c r="D59" s="4">
        <v>42182</v>
      </c>
      <c r="F59" s="4">
        <v>42597</v>
      </c>
      <c r="G59">
        <f t="shared" ca="1" si="0"/>
        <v>1</v>
      </c>
      <c r="H59" t="str">
        <f ca="1">LOOKUP(G59,Departments!$A$2:$B$10)</f>
        <v>Development</v>
      </c>
      <c r="I59">
        <f t="shared" ca="1" si="1"/>
        <v>3</v>
      </c>
      <c r="J59" t="str">
        <f ca="1">LOOKUP(I59,Office!$A$2:$B$6)</f>
        <v>Tokyo, Japan</v>
      </c>
      <c r="K59" s="7">
        <f t="shared" ca="1" si="2"/>
        <v>145834</v>
      </c>
    </row>
    <row r="60" spans="1:11" x14ac:dyDescent="0.5">
      <c r="A60">
        <f t="shared" si="3"/>
        <v>59</v>
      </c>
      <c r="B60" t="s">
        <v>66</v>
      </c>
      <c r="C60" s="4">
        <v>28234</v>
      </c>
      <c r="D60" s="4">
        <v>42185</v>
      </c>
      <c r="G60">
        <f t="shared" ca="1" si="0"/>
        <v>7</v>
      </c>
      <c r="H60" t="str">
        <f ca="1">LOOKUP(G60,Departments!$A$2:$B$10)</f>
        <v>Management</v>
      </c>
      <c r="I60">
        <f t="shared" ca="1" si="1"/>
        <v>5</v>
      </c>
      <c r="J60" t="str">
        <f ca="1">LOOKUP(I60,Office!$A$2:$B$6)</f>
        <v>Montevideo, Uruguay</v>
      </c>
      <c r="K60" s="7">
        <f t="shared" ca="1" si="2"/>
        <v>25371</v>
      </c>
    </row>
    <row r="61" spans="1:11" x14ac:dyDescent="0.5">
      <c r="A61">
        <f t="shared" si="3"/>
        <v>60</v>
      </c>
      <c r="B61" t="s">
        <v>67</v>
      </c>
      <c r="C61" s="4">
        <v>26373</v>
      </c>
      <c r="D61" s="4">
        <v>42207</v>
      </c>
      <c r="G61">
        <f t="shared" ca="1" si="0"/>
        <v>7</v>
      </c>
      <c r="H61" t="str">
        <f ca="1">LOOKUP(G61,Departments!$A$2:$B$10)</f>
        <v>Management</v>
      </c>
      <c r="I61">
        <f t="shared" ca="1" si="1"/>
        <v>4</v>
      </c>
      <c r="J61" t="str">
        <f ca="1">LOOKUP(I61,Office!$A$2:$B$6)</f>
        <v>Sofia, Bulgaria</v>
      </c>
      <c r="K61" s="7">
        <f t="shared" ca="1" si="2"/>
        <v>84990</v>
      </c>
    </row>
    <row r="62" spans="1:11" x14ac:dyDescent="0.5">
      <c r="A62">
        <f t="shared" si="3"/>
        <v>61</v>
      </c>
      <c r="B62" t="s">
        <v>68</v>
      </c>
      <c r="C62" s="4">
        <v>32536</v>
      </c>
      <c r="D62" s="4">
        <v>42265</v>
      </c>
      <c r="G62">
        <f t="shared" ca="1" si="0"/>
        <v>1</v>
      </c>
      <c r="H62" t="str">
        <f ca="1">LOOKUP(G62,Departments!$A$2:$B$10)</f>
        <v>Development</v>
      </c>
      <c r="I62">
        <f t="shared" ca="1" si="1"/>
        <v>1</v>
      </c>
      <c r="J62" t="str">
        <f ca="1">LOOKUP(I62,Office!$A$2:$B$6)</f>
        <v>Cranbury, New Jersey, USA</v>
      </c>
      <c r="K62" s="7">
        <f t="shared" ca="1" si="2"/>
        <v>47234</v>
      </c>
    </row>
    <row r="63" spans="1:11" x14ac:dyDescent="0.5">
      <c r="A63">
        <f t="shared" si="3"/>
        <v>62</v>
      </c>
      <c r="B63" t="s">
        <v>69</v>
      </c>
      <c r="C63" s="4">
        <v>29333</v>
      </c>
      <c r="D63" s="4">
        <v>42267</v>
      </c>
      <c r="G63">
        <f t="shared" ca="1" si="0"/>
        <v>1</v>
      </c>
      <c r="H63" t="str">
        <f ca="1">LOOKUP(G63,Departments!$A$2:$B$10)</f>
        <v>Development</v>
      </c>
      <c r="I63">
        <f t="shared" ca="1" si="1"/>
        <v>1</v>
      </c>
      <c r="J63" t="str">
        <f ca="1">LOOKUP(I63,Office!$A$2:$B$6)</f>
        <v>Cranbury, New Jersey, USA</v>
      </c>
      <c r="K63" s="7">
        <f t="shared" ca="1" si="2"/>
        <v>72189</v>
      </c>
    </row>
    <row r="64" spans="1:11" x14ac:dyDescent="0.5">
      <c r="A64">
        <f t="shared" si="3"/>
        <v>63</v>
      </c>
      <c r="B64" t="s">
        <v>70</v>
      </c>
      <c r="C64" s="4">
        <v>28941</v>
      </c>
      <c r="D64" s="4">
        <v>42268</v>
      </c>
      <c r="G64">
        <f t="shared" ca="1" si="0"/>
        <v>1</v>
      </c>
      <c r="H64" t="str">
        <f ca="1">LOOKUP(G64,Departments!$A$2:$B$10)</f>
        <v>Development</v>
      </c>
      <c r="I64">
        <f t="shared" ca="1" si="1"/>
        <v>3</v>
      </c>
      <c r="J64" t="str">
        <f ca="1">LOOKUP(I64,Office!$A$2:$B$6)</f>
        <v>Tokyo, Japan</v>
      </c>
      <c r="K64" s="7">
        <f t="shared" ca="1" si="2"/>
        <v>97428</v>
      </c>
    </row>
    <row r="65" spans="1:11" x14ac:dyDescent="0.5">
      <c r="A65">
        <f t="shared" si="3"/>
        <v>64</v>
      </c>
      <c r="B65" t="s">
        <v>71</v>
      </c>
      <c r="C65" s="4">
        <v>29875</v>
      </c>
      <c r="D65" s="4">
        <v>42300</v>
      </c>
      <c r="G65">
        <f t="shared" ca="1" si="0"/>
        <v>1</v>
      </c>
      <c r="H65" t="str">
        <f ca="1">LOOKUP(G65,Departments!$A$2:$B$10)</f>
        <v>Development</v>
      </c>
      <c r="I65">
        <f t="shared" ca="1" si="1"/>
        <v>5</v>
      </c>
      <c r="J65" t="str">
        <f ca="1">LOOKUP(I65,Office!$A$2:$B$6)</f>
        <v>Montevideo, Uruguay</v>
      </c>
      <c r="K65" s="7">
        <f t="shared" ca="1" si="2"/>
        <v>80389</v>
      </c>
    </row>
    <row r="66" spans="1:11" x14ac:dyDescent="0.5">
      <c r="A66">
        <f t="shared" si="3"/>
        <v>65</v>
      </c>
      <c r="B66" t="s">
        <v>72</v>
      </c>
      <c r="C66" s="4">
        <v>30958</v>
      </c>
      <c r="D66" s="4">
        <v>42304</v>
      </c>
      <c r="G66">
        <f t="shared" ca="1" si="0"/>
        <v>6</v>
      </c>
      <c r="H66" t="str">
        <f ca="1">LOOKUP(G66,Departments!$A$2:$B$10)</f>
        <v>IT</v>
      </c>
      <c r="I66">
        <f t="shared" ca="1" si="1"/>
        <v>1</v>
      </c>
      <c r="J66" t="str">
        <f ca="1">LOOKUP(I66,Office!$A$2:$B$6)</f>
        <v>Cranbury, New Jersey, USA</v>
      </c>
      <c r="K66" s="7">
        <f t="shared" ca="1" si="2"/>
        <v>60400</v>
      </c>
    </row>
    <row r="67" spans="1:11" x14ac:dyDescent="0.5">
      <c r="A67">
        <f t="shared" si="3"/>
        <v>66</v>
      </c>
      <c r="B67" t="s">
        <v>73</v>
      </c>
      <c r="C67" s="4">
        <v>33945</v>
      </c>
      <c r="D67" s="4">
        <v>42335</v>
      </c>
      <c r="E67" s="4">
        <v>42711</v>
      </c>
      <c r="G67">
        <f t="shared" ref="G67:G101" ca="1" si="4">IF(RAND()&lt;0.5,1,RANDBETWEEN(2,9))</f>
        <v>9</v>
      </c>
      <c r="H67" t="str">
        <f ca="1">LOOKUP(G67,Departments!$A$2:$B$10)</f>
        <v>CPA</v>
      </c>
      <c r="I67">
        <f t="shared" ref="I67:I101" ca="1" si="5">IF(RAND()&lt;0.41,1,IF(RAND()&lt;0.31,2,IF(RAND()&lt;0.3,3,IF(RAND()&lt;0.5,4,5))))</f>
        <v>4</v>
      </c>
      <c r="J67" t="str">
        <f ca="1">LOOKUP(I67,Office!$A$2:$B$6)</f>
        <v>Sofia, Bulgaria</v>
      </c>
      <c r="K67" s="7">
        <f t="shared" ref="K67:K101" ca="1" si="6">IF(I67=1,RANDBETWEEN(40000,150000),IF(I67=2,RANDBETWEEN(60000,160000),IF(I67=3,RANDBETWEEN(60000,180000),RANDBETWEEN(20000,90000))))</f>
        <v>63623</v>
      </c>
    </row>
    <row r="68" spans="1:11" x14ac:dyDescent="0.5">
      <c r="A68">
        <f t="shared" ref="A68:A101" si="7">(A67+1)</f>
        <v>67</v>
      </c>
      <c r="B68" t="s">
        <v>74</v>
      </c>
      <c r="C68" s="4">
        <v>25940</v>
      </c>
      <c r="D68" s="4">
        <v>42353</v>
      </c>
      <c r="G68">
        <f t="shared" ca="1" si="4"/>
        <v>8</v>
      </c>
      <c r="H68" t="str">
        <f ca="1">LOOKUP(G68,Departments!$A$2:$B$10)</f>
        <v>IxD</v>
      </c>
      <c r="I68">
        <f t="shared" ca="1" si="5"/>
        <v>1</v>
      </c>
      <c r="J68" t="str">
        <f ca="1">LOOKUP(I68,Office!$A$2:$B$6)</f>
        <v>Cranbury, New Jersey, USA</v>
      </c>
      <c r="K68" s="7">
        <f t="shared" ca="1" si="6"/>
        <v>106269</v>
      </c>
    </row>
    <row r="69" spans="1:11" x14ac:dyDescent="0.5">
      <c r="A69">
        <f t="shared" si="7"/>
        <v>68</v>
      </c>
      <c r="B69" t="s">
        <v>75</v>
      </c>
      <c r="C69" s="4">
        <v>29224</v>
      </c>
      <c r="D69" s="4">
        <v>42357</v>
      </c>
      <c r="G69">
        <f t="shared" ca="1" si="4"/>
        <v>1</v>
      </c>
      <c r="H69" t="str">
        <f ca="1">LOOKUP(G69,Departments!$A$2:$B$10)</f>
        <v>Development</v>
      </c>
      <c r="I69">
        <f t="shared" ca="1" si="5"/>
        <v>2</v>
      </c>
      <c r="J69" t="str">
        <f ca="1">LOOKUP(I69,Office!$A$2:$B$6)</f>
        <v>London, UK</v>
      </c>
      <c r="K69" s="7">
        <f t="shared" ca="1" si="6"/>
        <v>113748</v>
      </c>
    </row>
    <row r="70" spans="1:11" x14ac:dyDescent="0.5">
      <c r="A70">
        <f t="shared" si="7"/>
        <v>69</v>
      </c>
      <c r="B70" t="s">
        <v>76</v>
      </c>
      <c r="C70" s="4">
        <v>32551</v>
      </c>
      <c r="D70" s="4">
        <v>42364</v>
      </c>
      <c r="G70">
        <f t="shared" ca="1" si="4"/>
        <v>1</v>
      </c>
      <c r="H70" t="str">
        <f ca="1">LOOKUP(G70,Departments!$A$2:$B$10)</f>
        <v>Development</v>
      </c>
      <c r="I70">
        <f t="shared" ca="1" si="5"/>
        <v>2</v>
      </c>
      <c r="J70" t="str">
        <f ca="1">LOOKUP(I70,Office!$A$2:$B$6)</f>
        <v>London, UK</v>
      </c>
      <c r="K70" s="7">
        <f t="shared" ca="1" si="6"/>
        <v>139890</v>
      </c>
    </row>
    <row r="71" spans="1:11" x14ac:dyDescent="0.5">
      <c r="A71">
        <f t="shared" si="7"/>
        <v>70</v>
      </c>
      <c r="B71" t="s">
        <v>77</v>
      </c>
      <c r="C71" s="4">
        <v>33028</v>
      </c>
      <c r="D71" s="4">
        <v>42370</v>
      </c>
      <c r="G71">
        <f t="shared" ca="1" si="4"/>
        <v>1</v>
      </c>
      <c r="H71" t="str">
        <f ca="1">LOOKUP(G71,Departments!$A$2:$B$10)</f>
        <v>Development</v>
      </c>
      <c r="I71">
        <f t="shared" ca="1" si="5"/>
        <v>3</v>
      </c>
      <c r="J71" t="str">
        <f ca="1">LOOKUP(I71,Office!$A$2:$B$6)</f>
        <v>Tokyo, Japan</v>
      </c>
      <c r="K71" s="7">
        <f t="shared" ca="1" si="6"/>
        <v>165061</v>
      </c>
    </row>
    <row r="72" spans="1:11" x14ac:dyDescent="0.5">
      <c r="A72">
        <f t="shared" si="7"/>
        <v>71</v>
      </c>
      <c r="B72" t="s">
        <v>78</v>
      </c>
      <c r="C72" s="4">
        <v>28817</v>
      </c>
      <c r="D72" s="4">
        <v>42397</v>
      </c>
      <c r="G72">
        <f t="shared" ca="1" si="4"/>
        <v>3</v>
      </c>
      <c r="H72" t="str">
        <f ca="1">LOOKUP(G72,Departments!$A$2:$B$10)</f>
        <v>Sales</v>
      </c>
      <c r="I72">
        <f t="shared" ca="1" si="5"/>
        <v>1</v>
      </c>
      <c r="J72" t="str">
        <f ca="1">LOOKUP(I72,Office!$A$2:$B$6)</f>
        <v>Cranbury, New Jersey, USA</v>
      </c>
      <c r="K72" s="7">
        <f t="shared" ca="1" si="6"/>
        <v>115605</v>
      </c>
    </row>
    <row r="73" spans="1:11" x14ac:dyDescent="0.5">
      <c r="A73">
        <f t="shared" si="7"/>
        <v>72</v>
      </c>
      <c r="B73" t="s">
        <v>79</v>
      </c>
      <c r="C73" s="4">
        <v>31150</v>
      </c>
      <c r="D73" s="4">
        <v>42397</v>
      </c>
      <c r="G73">
        <f t="shared" ca="1" si="4"/>
        <v>2</v>
      </c>
      <c r="H73" t="str">
        <f ca="1">LOOKUP(G73,Departments!$A$2:$B$10)</f>
        <v>R&amp;D</v>
      </c>
      <c r="I73">
        <f t="shared" ca="1" si="5"/>
        <v>3</v>
      </c>
      <c r="J73" t="str">
        <f ca="1">LOOKUP(I73,Office!$A$2:$B$6)</f>
        <v>Tokyo, Japan</v>
      </c>
      <c r="K73" s="7">
        <f t="shared" ca="1" si="6"/>
        <v>100690</v>
      </c>
    </row>
    <row r="74" spans="1:11" x14ac:dyDescent="0.5">
      <c r="A74">
        <f t="shared" si="7"/>
        <v>73</v>
      </c>
      <c r="B74" t="s">
        <v>80</v>
      </c>
      <c r="C74" s="4">
        <v>29190</v>
      </c>
      <c r="D74" s="4">
        <v>42406</v>
      </c>
      <c r="G74">
        <f t="shared" ca="1" si="4"/>
        <v>7</v>
      </c>
      <c r="H74" t="str">
        <f ca="1">LOOKUP(G74,Departments!$A$2:$B$10)</f>
        <v>Management</v>
      </c>
      <c r="I74">
        <f t="shared" ca="1" si="5"/>
        <v>4</v>
      </c>
      <c r="J74" t="str">
        <f ca="1">LOOKUP(I74,Office!$A$2:$B$6)</f>
        <v>Sofia, Bulgaria</v>
      </c>
      <c r="K74" s="7">
        <f t="shared" ca="1" si="6"/>
        <v>24130</v>
      </c>
    </row>
    <row r="75" spans="1:11" x14ac:dyDescent="0.5">
      <c r="A75">
        <f t="shared" si="7"/>
        <v>74</v>
      </c>
      <c r="B75" t="s">
        <v>81</v>
      </c>
      <c r="C75" s="4">
        <v>29931</v>
      </c>
      <c r="D75" s="4">
        <v>42424</v>
      </c>
      <c r="F75" s="4">
        <v>42715</v>
      </c>
      <c r="G75">
        <f t="shared" ca="1" si="4"/>
        <v>1</v>
      </c>
      <c r="H75" t="str">
        <f ca="1">LOOKUP(G75,Departments!$A$2:$B$10)</f>
        <v>Development</v>
      </c>
      <c r="I75">
        <f t="shared" ca="1" si="5"/>
        <v>2</v>
      </c>
      <c r="J75" t="str">
        <f ca="1">LOOKUP(I75,Office!$A$2:$B$6)</f>
        <v>London, UK</v>
      </c>
      <c r="K75" s="7">
        <f t="shared" ca="1" si="6"/>
        <v>92809</v>
      </c>
    </row>
    <row r="76" spans="1:11" x14ac:dyDescent="0.5">
      <c r="A76">
        <f t="shared" si="7"/>
        <v>75</v>
      </c>
      <c r="B76" t="s">
        <v>82</v>
      </c>
      <c r="C76" s="4">
        <v>32739</v>
      </c>
      <c r="D76" s="4">
        <v>42436</v>
      </c>
      <c r="E76" s="4">
        <v>42601</v>
      </c>
      <c r="G76">
        <f t="shared" ca="1" si="4"/>
        <v>8</v>
      </c>
      <c r="H76" t="str">
        <f ca="1">LOOKUP(G76,Departments!$A$2:$B$10)</f>
        <v>IxD</v>
      </c>
      <c r="I76">
        <f t="shared" ca="1" si="5"/>
        <v>5</v>
      </c>
      <c r="J76" t="str">
        <f ca="1">LOOKUP(I76,Office!$A$2:$B$6)</f>
        <v>Montevideo, Uruguay</v>
      </c>
      <c r="K76" s="7">
        <f t="shared" ca="1" si="6"/>
        <v>53955</v>
      </c>
    </row>
    <row r="77" spans="1:11" x14ac:dyDescent="0.5">
      <c r="A77">
        <f t="shared" si="7"/>
        <v>76</v>
      </c>
      <c r="B77" t="s">
        <v>83</v>
      </c>
      <c r="C77" s="4">
        <v>26564</v>
      </c>
      <c r="D77" s="4">
        <v>42441</v>
      </c>
      <c r="G77">
        <f t="shared" ca="1" si="4"/>
        <v>6</v>
      </c>
      <c r="H77" t="str">
        <f ca="1">LOOKUP(G77,Departments!$A$2:$B$10)</f>
        <v>IT</v>
      </c>
      <c r="I77">
        <f t="shared" ca="1" si="5"/>
        <v>1</v>
      </c>
      <c r="J77" t="str">
        <f ca="1">LOOKUP(I77,Office!$A$2:$B$6)</f>
        <v>Cranbury, New Jersey, USA</v>
      </c>
      <c r="K77" s="7">
        <f t="shared" ca="1" si="6"/>
        <v>119981</v>
      </c>
    </row>
    <row r="78" spans="1:11" x14ac:dyDescent="0.5">
      <c r="A78">
        <f t="shared" si="7"/>
        <v>77</v>
      </c>
      <c r="B78" t="s">
        <v>84</v>
      </c>
      <c r="C78" s="4">
        <v>26475</v>
      </c>
      <c r="D78" s="4">
        <v>42440</v>
      </c>
      <c r="G78">
        <f t="shared" ca="1" si="4"/>
        <v>4</v>
      </c>
      <c r="H78" t="str">
        <f ca="1">LOOKUP(G78,Departments!$A$2:$B$10)</f>
        <v>Marketing</v>
      </c>
      <c r="I78">
        <f t="shared" ca="1" si="5"/>
        <v>3</v>
      </c>
      <c r="J78" t="str">
        <f ca="1">LOOKUP(I78,Office!$A$2:$B$6)</f>
        <v>Tokyo, Japan</v>
      </c>
      <c r="K78" s="7">
        <f t="shared" ca="1" si="6"/>
        <v>97556</v>
      </c>
    </row>
    <row r="79" spans="1:11" x14ac:dyDescent="0.5">
      <c r="A79">
        <f t="shared" si="7"/>
        <v>78</v>
      </c>
      <c r="B79" t="s">
        <v>85</v>
      </c>
      <c r="C79" s="4">
        <v>31834</v>
      </c>
      <c r="D79" s="4">
        <v>42446</v>
      </c>
      <c r="G79">
        <f t="shared" ca="1" si="4"/>
        <v>7</v>
      </c>
      <c r="H79" t="str">
        <f ca="1">LOOKUP(G79,Departments!$A$2:$B$10)</f>
        <v>Management</v>
      </c>
      <c r="I79">
        <f t="shared" ca="1" si="5"/>
        <v>5</v>
      </c>
      <c r="J79" t="str">
        <f ca="1">LOOKUP(I79,Office!$A$2:$B$6)</f>
        <v>Montevideo, Uruguay</v>
      </c>
      <c r="K79" s="7">
        <f t="shared" ca="1" si="6"/>
        <v>48013</v>
      </c>
    </row>
    <row r="80" spans="1:11" x14ac:dyDescent="0.5">
      <c r="A80">
        <f t="shared" si="7"/>
        <v>79</v>
      </c>
      <c r="B80" t="s">
        <v>86</v>
      </c>
      <c r="C80" s="4">
        <v>32956</v>
      </c>
      <c r="D80" s="4">
        <v>42494</v>
      </c>
      <c r="G80">
        <f t="shared" ca="1" si="4"/>
        <v>3</v>
      </c>
      <c r="H80" t="str">
        <f ca="1">LOOKUP(G80,Departments!$A$2:$B$10)</f>
        <v>Sales</v>
      </c>
      <c r="I80">
        <f t="shared" ca="1" si="5"/>
        <v>1</v>
      </c>
      <c r="J80" t="str">
        <f ca="1">LOOKUP(I80,Office!$A$2:$B$6)</f>
        <v>Cranbury, New Jersey, USA</v>
      </c>
      <c r="K80" s="7">
        <f t="shared" ca="1" si="6"/>
        <v>131915</v>
      </c>
    </row>
    <row r="81" spans="1:11" x14ac:dyDescent="0.5">
      <c r="A81">
        <f t="shared" si="7"/>
        <v>80</v>
      </c>
      <c r="B81" t="s">
        <v>87</v>
      </c>
      <c r="C81" s="4">
        <v>27258</v>
      </c>
      <c r="D81" s="4">
        <v>42497</v>
      </c>
      <c r="G81">
        <f t="shared" ca="1" si="4"/>
        <v>1</v>
      </c>
      <c r="H81" t="str">
        <f ca="1">LOOKUP(G81,Departments!$A$2:$B$10)</f>
        <v>Development</v>
      </c>
      <c r="I81">
        <f t="shared" ca="1" si="5"/>
        <v>4</v>
      </c>
      <c r="J81" t="str">
        <f ca="1">LOOKUP(I81,Office!$A$2:$B$6)</f>
        <v>Sofia, Bulgaria</v>
      </c>
      <c r="K81" s="7">
        <f t="shared" ca="1" si="6"/>
        <v>65059</v>
      </c>
    </row>
    <row r="82" spans="1:11" x14ac:dyDescent="0.5">
      <c r="A82">
        <f t="shared" si="7"/>
        <v>81</v>
      </c>
      <c r="B82" t="s">
        <v>88</v>
      </c>
      <c r="C82" s="4">
        <v>28861</v>
      </c>
      <c r="D82" s="4">
        <v>42525</v>
      </c>
      <c r="G82">
        <f t="shared" ca="1" si="4"/>
        <v>2</v>
      </c>
      <c r="H82" t="str">
        <f ca="1">LOOKUP(G82,Departments!$A$2:$B$10)</f>
        <v>R&amp;D</v>
      </c>
      <c r="I82">
        <f t="shared" ca="1" si="5"/>
        <v>5</v>
      </c>
      <c r="J82" t="str">
        <f ca="1">LOOKUP(I82,Office!$A$2:$B$6)</f>
        <v>Montevideo, Uruguay</v>
      </c>
      <c r="K82" s="7">
        <f t="shared" ca="1" si="6"/>
        <v>40446</v>
      </c>
    </row>
    <row r="83" spans="1:11" x14ac:dyDescent="0.5">
      <c r="A83">
        <f t="shared" si="7"/>
        <v>82</v>
      </c>
      <c r="B83" t="s">
        <v>89</v>
      </c>
      <c r="C83" s="4">
        <v>30099</v>
      </c>
      <c r="D83" s="4">
        <v>42554</v>
      </c>
      <c r="E83" s="4">
        <v>40996</v>
      </c>
      <c r="G83">
        <f t="shared" ca="1" si="4"/>
        <v>8</v>
      </c>
      <c r="H83" t="str">
        <f ca="1">LOOKUP(G83,Departments!$A$2:$B$10)</f>
        <v>IxD</v>
      </c>
      <c r="I83">
        <f t="shared" ca="1" si="5"/>
        <v>4</v>
      </c>
      <c r="J83" t="str">
        <f ca="1">LOOKUP(I83,Office!$A$2:$B$6)</f>
        <v>Sofia, Bulgaria</v>
      </c>
      <c r="K83" s="7">
        <f t="shared" ca="1" si="6"/>
        <v>73440</v>
      </c>
    </row>
    <row r="84" spans="1:11" x14ac:dyDescent="0.5">
      <c r="A84">
        <f t="shared" si="7"/>
        <v>83</v>
      </c>
      <c r="B84" t="s">
        <v>90</v>
      </c>
      <c r="C84" s="4">
        <v>30177</v>
      </c>
      <c r="D84" s="4">
        <v>42572</v>
      </c>
      <c r="G84">
        <f t="shared" ca="1" si="4"/>
        <v>1</v>
      </c>
      <c r="H84" t="str">
        <f ca="1">LOOKUP(G84,Departments!$A$2:$B$10)</f>
        <v>Development</v>
      </c>
      <c r="I84">
        <f t="shared" ca="1" si="5"/>
        <v>2</v>
      </c>
      <c r="J84" t="str">
        <f ca="1">LOOKUP(I84,Office!$A$2:$B$6)</f>
        <v>London, UK</v>
      </c>
      <c r="K84" s="7">
        <f t="shared" ca="1" si="6"/>
        <v>83266</v>
      </c>
    </row>
    <row r="85" spans="1:11" x14ac:dyDescent="0.5">
      <c r="A85">
        <f t="shared" si="7"/>
        <v>84</v>
      </c>
      <c r="B85" t="s">
        <v>91</v>
      </c>
      <c r="C85" s="4">
        <v>31545</v>
      </c>
      <c r="D85" s="4">
        <v>42594</v>
      </c>
      <c r="G85">
        <f t="shared" ca="1" si="4"/>
        <v>1</v>
      </c>
      <c r="H85" t="str">
        <f ca="1">LOOKUP(G85,Departments!$A$2:$B$10)</f>
        <v>Development</v>
      </c>
      <c r="I85">
        <f t="shared" ca="1" si="5"/>
        <v>1</v>
      </c>
      <c r="J85" t="str">
        <f ca="1">LOOKUP(I85,Office!$A$2:$B$6)</f>
        <v>Cranbury, New Jersey, USA</v>
      </c>
      <c r="K85" s="7">
        <f t="shared" ca="1" si="6"/>
        <v>44078</v>
      </c>
    </row>
    <row r="86" spans="1:11" x14ac:dyDescent="0.5">
      <c r="A86">
        <f t="shared" si="7"/>
        <v>85</v>
      </c>
      <c r="B86" t="s">
        <v>92</v>
      </c>
      <c r="C86" s="4">
        <v>25859</v>
      </c>
      <c r="D86" s="4">
        <v>42595</v>
      </c>
      <c r="G86">
        <f t="shared" ca="1" si="4"/>
        <v>4</v>
      </c>
      <c r="H86" t="str">
        <f ca="1">LOOKUP(G86,Departments!$A$2:$B$10)</f>
        <v>Marketing</v>
      </c>
      <c r="I86">
        <f t="shared" ca="1" si="5"/>
        <v>1</v>
      </c>
      <c r="J86" t="str">
        <f ca="1">LOOKUP(I86,Office!$A$2:$B$6)</f>
        <v>Cranbury, New Jersey, USA</v>
      </c>
      <c r="K86" s="7">
        <f t="shared" ca="1" si="6"/>
        <v>106924</v>
      </c>
    </row>
    <row r="87" spans="1:11" x14ac:dyDescent="0.5">
      <c r="A87">
        <f t="shared" si="7"/>
        <v>86</v>
      </c>
      <c r="B87" t="s">
        <v>93</v>
      </c>
      <c r="C87" s="4">
        <v>26515</v>
      </c>
      <c r="D87" s="4">
        <v>42630</v>
      </c>
      <c r="G87">
        <f t="shared" ca="1" si="4"/>
        <v>1</v>
      </c>
      <c r="H87" t="str">
        <f ca="1">LOOKUP(G87,Departments!$A$2:$B$10)</f>
        <v>Development</v>
      </c>
      <c r="I87">
        <f t="shared" ca="1" si="5"/>
        <v>5</v>
      </c>
      <c r="J87" t="str">
        <f ca="1">LOOKUP(I87,Office!$A$2:$B$6)</f>
        <v>Montevideo, Uruguay</v>
      </c>
      <c r="K87" s="7">
        <f t="shared" ca="1" si="6"/>
        <v>69806</v>
      </c>
    </row>
    <row r="88" spans="1:11" x14ac:dyDescent="0.5">
      <c r="A88">
        <f t="shared" si="7"/>
        <v>87</v>
      </c>
      <c r="B88" t="s">
        <v>94</v>
      </c>
      <c r="C88" s="4">
        <v>30064</v>
      </c>
      <c r="D88" s="4">
        <v>42630</v>
      </c>
      <c r="G88">
        <f t="shared" ca="1" si="4"/>
        <v>2</v>
      </c>
      <c r="H88" t="str">
        <f ca="1">LOOKUP(G88,Departments!$A$2:$B$10)</f>
        <v>R&amp;D</v>
      </c>
      <c r="I88">
        <f t="shared" ca="1" si="5"/>
        <v>1</v>
      </c>
      <c r="J88" t="str">
        <f ca="1">LOOKUP(I88,Office!$A$2:$B$6)</f>
        <v>Cranbury, New Jersey, USA</v>
      </c>
      <c r="K88" s="7">
        <f t="shared" ca="1" si="6"/>
        <v>135957</v>
      </c>
    </row>
    <row r="89" spans="1:11" x14ac:dyDescent="0.5">
      <c r="A89">
        <f t="shared" si="7"/>
        <v>88</v>
      </c>
      <c r="B89" t="s">
        <v>95</v>
      </c>
      <c r="C89" s="4">
        <v>25874</v>
      </c>
      <c r="D89" s="4">
        <v>42635</v>
      </c>
      <c r="G89">
        <f t="shared" ca="1" si="4"/>
        <v>1</v>
      </c>
      <c r="H89" t="str">
        <f ca="1">LOOKUP(G89,Departments!$A$2:$B$10)</f>
        <v>Development</v>
      </c>
      <c r="I89">
        <f t="shared" ca="1" si="5"/>
        <v>1</v>
      </c>
      <c r="J89" t="str">
        <f ca="1">LOOKUP(I89,Office!$A$2:$B$6)</f>
        <v>Cranbury, New Jersey, USA</v>
      </c>
      <c r="K89" s="7">
        <f t="shared" ca="1" si="6"/>
        <v>134592</v>
      </c>
    </row>
    <row r="90" spans="1:11" x14ac:dyDescent="0.5">
      <c r="A90">
        <f t="shared" si="7"/>
        <v>89</v>
      </c>
      <c r="B90" t="s">
        <v>96</v>
      </c>
      <c r="C90" s="4">
        <v>33022</v>
      </c>
      <c r="D90" s="4">
        <v>42667</v>
      </c>
      <c r="G90">
        <f t="shared" ca="1" si="4"/>
        <v>1</v>
      </c>
      <c r="H90" t="str">
        <f ca="1">LOOKUP(G90,Departments!$A$2:$B$10)</f>
        <v>Development</v>
      </c>
      <c r="I90">
        <f t="shared" ca="1" si="5"/>
        <v>5</v>
      </c>
      <c r="J90" t="str">
        <f ca="1">LOOKUP(I90,Office!$A$2:$B$6)</f>
        <v>Montevideo, Uruguay</v>
      </c>
      <c r="K90" s="7">
        <f t="shared" ca="1" si="6"/>
        <v>73999</v>
      </c>
    </row>
    <row r="91" spans="1:11" x14ac:dyDescent="0.5">
      <c r="A91">
        <f t="shared" si="7"/>
        <v>90</v>
      </c>
      <c r="B91" t="s">
        <v>97</v>
      </c>
      <c r="C91" s="4">
        <v>26943</v>
      </c>
      <c r="D91" s="4">
        <v>42684</v>
      </c>
      <c r="G91">
        <f t="shared" ca="1" si="4"/>
        <v>2</v>
      </c>
      <c r="H91" t="str">
        <f ca="1">LOOKUP(G91,Departments!$A$2:$B$10)</f>
        <v>R&amp;D</v>
      </c>
      <c r="I91">
        <f t="shared" ca="1" si="5"/>
        <v>1</v>
      </c>
      <c r="J91" t="str">
        <f ca="1">LOOKUP(I91,Office!$A$2:$B$6)</f>
        <v>Cranbury, New Jersey, USA</v>
      </c>
      <c r="K91" s="7">
        <f t="shared" ca="1" si="6"/>
        <v>100827</v>
      </c>
    </row>
    <row r="92" spans="1:11" x14ac:dyDescent="0.5">
      <c r="A92">
        <f t="shared" si="7"/>
        <v>91</v>
      </c>
      <c r="B92" t="s">
        <v>98</v>
      </c>
      <c r="C92" s="4">
        <v>32300</v>
      </c>
      <c r="D92" s="4">
        <v>42732</v>
      </c>
      <c r="E92" s="4">
        <v>40945</v>
      </c>
      <c r="G92">
        <f t="shared" ca="1" si="4"/>
        <v>1</v>
      </c>
      <c r="H92" t="str">
        <f ca="1">LOOKUP(G92,Departments!$A$2:$B$10)</f>
        <v>Development</v>
      </c>
      <c r="I92">
        <f t="shared" ca="1" si="5"/>
        <v>4</v>
      </c>
      <c r="J92" t="str">
        <f ca="1">LOOKUP(I92,Office!$A$2:$B$6)</f>
        <v>Sofia, Bulgaria</v>
      </c>
      <c r="K92" s="7">
        <f t="shared" ca="1" si="6"/>
        <v>47485</v>
      </c>
    </row>
    <row r="93" spans="1:11" x14ac:dyDescent="0.5">
      <c r="A93">
        <f t="shared" si="7"/>
        <v>92</v>
      </c>
      <c r="B93" t="s">
        <v>99</v>
      </c>
      <c r="C93" s="4">
        <v>27739</v>
      </c>
      <c r="D93" s="4">
        <v>40924</v>
      </c>
      <c r="G93">
        <f t="shared" ca="1" si="4"/>
        <v>2</v>
      </c>
      <c r="H93" t="str">
        <f ca="1">LOOKUP(G93,Departments!$A$2:$B$10)</f>
        <v>R&amp;D</v>
      </c>
      <c r="I93">
        <f t="shared" ca="1" si="5"/>
        <v>5</v>
      </c>
      <c r="J93" t="str">
        <f ca="1">LOOKUP(I93,Office!$A$2:$B$6)</f>
        <v>Montevideo, Uruguay</v>
      </c>
      <c r="K93" s="7">
        <f t="shared" ca="1" si="6"/>
        <v>52494</v>
      </c>
    </row>
    <row r="94" spans="1:11" x14ac:dyDescent="0.5">
      <c r="A94">
        <f t="shared" si="7"/>
        <v>93</v>
      </c>
      <c r="B94" t="s">
        <v>100</v>
      </c>
      <c r="C94" s="4">
        <v>26797</v>
      </c>
      <c r="D94" s="4">
        <v>40928</v>
      </c>
      <c r="G94">
        <f t="shared" ca="1" si="4"/>
        <v>1</v>
      </c>
      <c r="H94" t="str">
        <f ca="1">LOOKUP(G94,Departments!$A$2:$B$10)</f>
        <v>Development</v>
      </c>
      <c r="I94">
        <f t="shared" ca="1" si="5"/>
        <v>1</v>
      </c>
      <c r="J94" t="str">
        <f ca="1">LOOKUP(I94,Office!$A$2:$B$6)</f>
        <v>Cranbury, New Jersey, USA</v>
      </c>
      <c r="K94" s="7">
        <f t="shared" ca="1" si="6"/>
        <v>139019</v>
      </c>
    </row>
    <row r="95" spans="1:11" x14ac:dyDescent="0.5">
      <c r="A95">
        <f t="shared" si="7"/>
        <v>94</v>
      </c>
      <c r="B95" t="s">
        <v>101</v>
      </c>
      <c r="C95" s="4">
        <v>31611</v>
      </c>
      <c r="D95" s="4">
        <v>40943</v>
      </c>
      <c r="G95">
        <f t="shared" ca="1" si="4"/>
        <v>9</v>
      </c>
      <c r="H95" t="str">
        <f ca="1">LOOKUP(G95,Departments!$A$2:$B$10)</f>
        <v>CPA</v>
      </c>
      <c r="I95">
        <f t="shared" ca="1" si="5"/>
        <v>2</v>
      </c>
      <c r="J95" t="str">
        <f ca="1">LOOKUP(I95,Office!$A$2:$B$6)</f>
        <v>London, UK</v>
      </c>
      <c r="K95" s="7">
        <f t="shared" ca="1" si="6"/>
        <v>84691</v>
      </c>
    </row>
    <row r="96" spans="1:11" x14ac:dyDescent="0.5">
      <c r="A96">
        <f t="shared" si="7"/>
        <v>95</v>
      </c>
      <c r="B96" t="s">
        <v>102</v>
      </c>
      <c r="C96" s="4">
        <v>28189</v>
      </c>
      <c r="D96" s="4">
        <v>40944</v>
      </c>
      <c r="F96" s="4">
        <v>40971</v>
      </c>
      <c r="G96">
        <f t="shared" ca="1" si="4"/>
        <v>1</v>
      </c>
      <c r="H96" t="str">
        <f ca="1">LOOKUP(G96,Departments!$A$2:$B$10)</f>
        <v>Development</v>
      </c>
      <c r="I96">
        <f t="shared" ca="1" si="5"/>
        <v>1</v>
      </c>
      <c r="J96" t="str">
        <f ca="1">LOOKUP(I96,Office!$A$2:$B$6)</f>
        <v>Cranbury, New Jersey, USA</v>
      </c>
      <c r="K96" s="7">
        <f t="shared" ca="1" si="6"/>
        <v>128575</v>
      </c>
    </row>
    <row r="97" spans="1:11" x14ac:dyDescent="0.5">
      <c r="A97">
        <f t="shared" si="7"/>
        <v>96</v>
      </c>
      <c r="B97" t="s">
        <v>103</v>
      </c>
      <c r="C97" s="4">
        <v>32819</v>
      </c>
      <c r="D97" s="4">
        <v>40948</v>
      </c>
      <c r="G97">
        <f t="shared" ca="1" si="4"/>
        <v>9</v>
      </c>
      <c r="H97" t="str">
        <f ca="1">LOOKUP(G97,Departments!$A$2:$B$10)</f>
        <v>CPA</v>
      </c>
      <c r="I97">
        <f t="shared" ca="1" si="5"/>
        <v>2</v>
      </c>
      <c r="J97" t="str">
        <f ca="1">LOOKUP(I97,Office!$A$2:$B$6)</f>
        <v>London, UK</v>
      </c>
      <c r="K97" s="7">
        <f t="shared" ca="1" si="6"/>
        <v>95381</v>
      </c>
    </row>
    <row r="98" spans="1:11" x14ac:dyDescent="0.5">
      <c r="A98">
        <f t="shared" si="7"/>
        <v>97</v>
      </c>
      <c r="B98" t="s">
        <v>104</v>
      </c>
      <c r="C98" s="4">
        <v>31676</v>
      </c>
      <c r="D98" s="4">
        <v>40961</v>
      </c>
      <c r="G98">
        <f t="shared" ca="1" si="4"/>
        <v>1</v>
      </c>
      <c r="H98" t="str">
        <f ca="1">LOOKUP(G98,Departments!$A$2:$B$10)</f>
        <v>Development</v>
      </c>
      <c r="I98">
        <f t="shared" ca="1" si="5"/>
        <v>1</v>
      </c>
      <c r="J98" t="str">
        <f ca="1">LOOKUP(I98,Office!$A$2:$B$6)</f>
        <v>Cranbury, New Jersey, USA</v>
      </c>
      <c r="K98" s="7">
        <f t="shared" ca="1" si="6"/>
        <v>145553</v>
      </c>
    </row>
    <row r="99" spans="1:11" x14ac:dyDescent="0.5">
      <c r="A99">
        <f t="shared" si="7"/>
        <v>98</v>
      </c>
      <c r="B99" t="s">
        <v>105</v>
      </c>
      <c r="C99" s="4">
        <v>29223</v>
      </c>
      <c r="D99" s="4">
        <v>40970</v>
      </c>
      <c r="G99">
        <f t="shared" ca="1" si="4"/>
        <v>1</v>
      </c>
      <c r="H99" t="str">
        <f ca="1">LOOKUP(G99,Departments!$A$2:$B$10)</f>
        <v>Development</v>
      </c>
      <c r="I99">
        <f t="shared" ca="1" si="5"/>
        <v>1</v>
      </c>
      <c r="J99" t="str">
        <f ca="1">LOOKUP(I99,Office!$A$2:$B$6)</f>
        <v>Cranbury, New Jersey, USA</v>
      </c>
      <c r="K99" s="7">
        <f t="shared" ca="1" si="6"/>
        <v>86699</v>
      </c>
    </row>
    <row r="100" spans="1:11" x14ac:dyDescent="0.5">
      <c r="A100">
        <f t="shared" si="7"/>
        <v>99</v>
      </c>
      <c r="B100" t="s">
        <v>106</v>
      </c>
      <c r="C100" s="4">
        <v>29427</v>
      </c>
      <c r="D100" s="4">
        <v>40977</v>
      </c>
      <c r="G100">
        <f t="shared" ca="1" si="4"/>
        <v>1</v>
      </c>
      <c r="H100" t="str">
        <f ca="1">LOOKUP(G100,Departments!$A$2:$B$10)</f>
        <v>Development</v>
      </c>
      <c r="I100">
        <f t="shared" ca="1" si="5"/>
        <v>1</v>
      </c>
      <c r="J100" t="str">
        <f ca="1">LOOKUP(I100,Office!$A$2:$B$6)</f>
        <v>Cranbury, New Jersey, USA</v>
      </c>
      <c r="K100" s="7">
        <f t="shared" ca="1" si="6"/>
        <v>139422</v>
      </c>
    </row>
    <row r="101" spans="1:11" x14ac:dyDescent="0.5">
      <c r="A101">
        <f t="shared" si="7"/>
        <v>100</v>
      </c>
      <c r="B101" t="s">
        <v>107</v>
      </c>
      <c r="C101" s="4">
        <v>31145</v>
      </c>
      <c r="D101" s="4">
        <v>40980</v>
      </c>
      <c r="G101">
        <f t="shared" ca="1" si="4"/>
        <v>1</v>
      </c>
      <c r="H101" t="str">
        <f ca="1">LOOKUP(G101,Departments!$A$2:$B$10)</f>
        <v>Development</v>
      </c>
      <c r="I101">
        <f t="shared" ca="1" si="5"/>
        <v>2</v>
      </c>
      <c r="J101" t="str">
        <f ca="1">LOOKUP(I101,Office!$A$2:$B$6)</f>
        <v>London, UK</v>
      </c>
      <c r="K101" s="7">
        <f t="shared" ca="1" si="6"/>
        <v>102185</v>
      </c>
    </row>
  </sheetData>
  <sortState ref="D2:D101">
    <sortCondition ref="D2"/>
  </sortState>
  <phoneticPr fontId="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E1" sqref="E1:E1048576"/>
    </sheetView>
  </sheetViews>
  <sheetFormatPr defaultColWidth="10.8125" defaultRowHeight="15.75" x14ac:dyDescent="0.5"/>
  <cols>
    <col min="1" max="1" width="10.6875" bestFit="1" customWidth="1"/>
    <col min="2" max="2" width="17.9375" bestFit="1" customWidth="1"/>
    <col min="3" max="3" width="7.8125" bestFit="1" customWidth="1"/>
    <col min="4" max="4" width="13" bestFit="1" customWidth="1"/>
    <col min="5" max="5" width="9.4375" bestFit="1" customWidth="1"/>
    <col min="6" max="6" width="7.625" bestFit="1" customWidth="1"/>
    <col min="7" max="7" width="23.1875" bestFit="1" customWidth="1"/>
    <col min="8" max="8" width="26.1875" bestFit="1" customWidth="1"/>
  </cols>
  <sheetData>
    <row r="1" spans="1:8" x14ac:dyDescent="0.5">
      <c r="A1" s="1" t="s">
        <v>1</v>
      </c>
      <c r="B1" s="1" t="s">
        <v>129</v>
      </c>
      <c r="C1" s="1" t="s">
        <v>121</v>
      </c>
      <c r="D1" s="1" t="s">
        <v>116</v>
      </c>
      <c r="E1" s="1" t="s">
        <v>117</v>
      </c>
      <c r="F1" s="1" t="s">
        <v>118</v>
      </c>
      <c r="G1" s="1" t="s">
        <v>4</v>
      </c>
      <c r="H1" s="1"/>
    </row>
    <row r="2" spans="1:8" x14ac:dyDescent="0.5">
      <c r="A2">
        <f t="shared" ref="A2:A67" ca="1" si="0">RANDBETWEEN(1,100)</f>
        <v>50</v>
      </c>
      <c r="B2" t="str">
        <f ca="1">LOOKUP(A2, Employees!$A$1:$B$101)</f>
        <v>Zabel Clarke</v>
      </c>
      <c r="C2">
        <f ca="1">VLOOKUP(A2,Employees!$A$1:$I$101,9)</f>
        <v>2</v>
      </c>
      <c r="D2">
        <f ca="1">VLOOKUP(A2,Employees!$A$1:$I$101,7)</f>
        <v>1</v>
      </c>
      <c r="E2" s="2">
        <v>41282</v>
      </c>
      <c r="F2">
        <f ca="1">IF(RANDBETWEEN(0,10)&gt;7,1,0)</f>
        <v>0</v>
      </c>
      <c r="G2" t="str">
        <f ca="1">LOOKUP(C2,Office!$A$2:$B$6)</f>
        <v>London, UK</v>
      </c>
    </row>
    <row r="3" spans="1:8" x14ac:dyDescent="0.5">
      <c r="A3">
        <f t="shared" ca="1" si="0"/>
        <v>56</v>
      </c>
      <c r="B3" t="str">
        <f ca="1">LOOKUP(A3, Employees!$A$1:$B$101)</f>
        <v>Yingling Smith</v>
      </c>
      <c r="C3">
        <f ca="1">VLOOKUP(A3,Employees!$A$1:$I$101,9)</f>
        <v>5</v>
      </c>
      <c r="D3">
        <f ca="1">VLOOKUP(A3,Employees!$A$1:$I$101,7)</f>
        <v>1</v>
      </c>
      <c r="E3" s="2">
        <v>41282</v>
      </c>
      <c r="F3">
        <f t="shared" ref="F3:F67" ca="1" si="1">IF(RANDBETWEEN(0,10)&gt;7,1,0)</f>
        <v>0</v>
      </c>
      <c r="G3" t="str">
        <f ca="1">LOOKUP(C3,Office!$A$2:$B$6)</f>
        <v>Montevideo, Uruguay</v>
      </c>
    </row>
    <row r="4" spans="1:8" x14ac:dyDescent="0.5">
      <c r="A4">
        <f t="shared" ca="1" si="0"/>
        <v>82</v>
      </c>
      <c r="B4" t="str">
        <f ca="1">LOOKUP(A4, Employees!$A$1:$B$101)</f>
        <v>Zahn Martinez</v>
      </c>
      <c r="C4">
        <f ca="1">VLOOKUP(A4,Employees!$A$1:$I$101,9)</f>
        <v>4</v>
      </c>
      <c r="D4">
        <f ca="1">VLOOKUP(A4,Employees!$A$1:$I$101,7)</f>
        <v>8</v>
      </c>
      <c r="E4" s="2">
        <v>41288</v>
      </c>
      <c r="F4">
        <f t="shared" ca="1" si="1"/>
        <v>0</v>
      </c>
      <c r="G4" t="str">
        <f ca="1">LOOKUP(C4,Office!$A$2:$B$6)</f>
        <v>Sofia, Bulgaria</v>
      </c>
    </row>
    <row r="5" spans="1:8" x14ac:dyDescent="0.5">
      <c r="A5">
        <f t="shared" ca="1" si="0"/>
        <v>56</v>
      </c>
      <c r="B5" t="str">
        <f ca="1">LOOKUP(A5, Employees!$A$1:$B$101)</f>
        <v>Yingling Smith</v>
      </c>
      <c r="C5">
        <f ca="1">VLOOKUP(A5,Employees!$A$1:$I$101,9)</f>
        <v>5</v>
      </c>
      <c r="D5">
        <f ca="1">VLOOKUP(A5,Employees!$A$1:$I$101,7)</f>
        <v>1</v>
      </c>
      <c r="E5" s="2">
        <v>41330</v>
      </c>
      <c r="F5">
        <f t="shared" ca="1" si="1"/>
        <v>0</v>
      </c>
      <c r="G5" t="str">
        <f ca="1">LOOKUP(C5,Office!$A$2:$B$6)</f>
        <v>Montevideo, Uruguay</v>
      </c>
    </row>
    <row r="6" spans="1:8" x14ac:dyDescent="0.5">
      <c r="A6">
        <f t="shared" ca="1" si="0"/>
        <v>35</v>
      </c>
      <c r="B6" t="str">
        <f ca="1">LOOKUP(A6, Employees!$A$1:$B$101)</f>
        <v>Zdziarski Campbell</v>
      </c>
      <c r="C6">
        <f ca="1">VLOOKUP(A6,Employees!$A$1:$I$101,9)</f>
        <v>2</v>
      </c>
      <c r="D6">
        <f ca="1">VLOOKUP(A6,Employees!$A$1:$I$101,7)</f>
        <v>1</v>
      </c>
      <c r="E6" s="2">
        <v>41331</v>
      </c>
      <c r="F6">
        <f t="shared" ca="1" si="1"/>
        <v>1</v>
      </c>
      <c r="G6" t="str">
        <f ca="1">LOOKUP(C6,Office!$A$2:$B$6)</f>
        <v>London, UK</v>
      </c>
    </row>
    <row r="7" spans="1:8" x14ac:dyDescent="0.5">
      <c r="A7">
        <f t="shared" ca="1" si="0"/>
        <v>63</v>
      </c>
      <c r="B7" t="str">
        <f ca="1">LOOKUP(A7, Employees!$A$1:$B$101)</f>
        <v>Zappe Scott</v>
      </c>
      <c r="C7">
        <f ca="1">VLOOKUP(A7,Employees!$A$1:$I$101,9)</f>
        <v>3</v>
      </c>
      <c r="D7">
        <f ca="1">VLOOKUP(A7,Employees!$A$1:$I$101,7)</f>
        <v>1</v>
      </c>
      <c r="E7" s="2">
        <v>41332</v>
      </c>
      <c r="F7">
        <f t="shared" ca="1" si="1"/>
        <v>0</v>
      </c>
      <c r="G7" t="str">
        <f ca="1">LOOKUP(C7,Office!$A$2:$B$6)</f>
        <v>Tokyo, Japan</v>
      </c>
    </row>
    <row r="8" spans="1:8" x14ac:dyDescent="0.5">
      <c r="A8">
        <f t="shared" ca="1" si="0"/>
        <v>85</v>
      </c>
      <c r="B8" t="str">
        <f ca="1">LOOKUP(A8, Employees!$A$1:$B$101)</f>
        <v>Zeidler Olsson</v>
      </c>
      <c r="C8">
        <f ca="1">VLOOKUP(A8,Employees!$A$1:$I$101,9)</f>
        <v>1</v>
      </c>
      <c r="D8">
        <f ca="1">VLOOKUP(A8,Employees!$A$1:$I$101,7)</f>
        <v>4</v>
      </c>
      <c r="E8" s="2">
        <v>41338</v>
      </c>
      <c r="F8">
        <f t="shared" ca="1" si="1"/>
        <v>0</v>
      </c>
      <c r="G8" t="str">
        <f ca="1">LOOKUP(C8,Office!$A$2:$B$6)</f>
        <v>Cranbury, New Jersey, USA</v>
      </c>
    </row>
    <row r="9" spans="1:8" x14ac:dyDescent="0.5">
      <c r="A9">
        <f t="shared" ca="1" si="0"/>
        <v>78</v>
      </c>
      <c r="B9" t="str">
        <f ca="1">LOOKUP(A9, Employees!$A$1:$B$101)</f>
        <v>Yorston Hughes</v>
      </c>
      <c r="C9">
        <f ca="1">VLOOKUP(A9,Employees!$A$1:$I$101,9)</f>
        <v>5</v>
      </c>
      <c r="D9">
        <f ca="1">VLOOKUP(A9,Employees!$A$1:$I$101,7)</f>
        <v>7</v>
      </c>
      <c r="E9" s="2">
        <v>41340</v>
      </c>
      <c r="F9">
        <f t="shared" ca="1" si="1"/>
        <v>1</v>
      </c>
      <c r="G9" t="str">
        <f ca="1">LOOKUP(C9,Office!$A$2:$B$6)</f>
        <v>Montevideo, Uruguay</v>
      </c>
    </row>
    <row r="10" spans="1:8" x14ac:dyDescent="0.5">
      <c r="A10">
        <f t="shared" ca="1" si="0"/>
        <v>74</v>
      </c>
      <c r="B10" t="str">
        <f ca="1">LOOKUP(A10, Employees!$A$1:$B$101)</f>
        <v>Yancey Haugen</v>
      </c>
      <c r="C10">
        <f ca="1">VLOOKUP(A10,Employees!$A$1:$I$101,9)</f>
        <v>2</v>
      </c>
      <c r="D10">
        <f ca="1">VLOOKUP(A10,Employees!$A$1:$I$101,7)</f>
        <v>1</v>
      </c>
      <c r="E10" s="2">
        <v>41357</v>
      </c>
      <c r="F10">
        <f t="shared" ca="1" si="1"/>
        <v>0</v>
      </c>
      <c r="G10" t="str">
        <f ca="1">LOOKUP(C10,Office!$A$2:$B$6)</f>
        <v>London, UK</v>
      </c>
    </row>
    <row r="11" spans="1:8" x14ac:dyDescent="0.5">
      <c r="A11">
        <f t="shared" ca="1" si="0"/>
        <v>73</v>
      </c>
      <c r="B11" t="str">
        <f ca="1">LOOKUP(A11, Employees!$A$1:$B$101)</f>
        <v>Zachman Carlsson</v>
      </c>
      <c r="C11">
        <f ca="1">VLOOKUP(A11,Employees!$A$1:$I$101,9)</f>
        <v>4</v>
      </c>
      <c r="D11">
        <f ca="1">VLOOKUP(A11,Employees!$A$1:$I$101,7)</f>
        <v>7</v>
      </c>
      <c r="E11" s="2">
        <v>41360</v>
      </c>
      <c r="F11">
        <f t="shared" ca="1" si="1"/>
        <v>0</v>
      </c>
      <c r="G11" t="str">
        <f ca="1">LOOKUP(C11,Office!$A$2:$B$6)</f>
        <v>Sofia, Bulgaria</v>
      </c>
    </row>
    <row r="12" spans="1:8" x14ac:dyDescent="0.5">
      <c r="A12">
        <f t="shared" ca="1" si="0"/>
        <v>41</v>
      </c>
      <c r="B12" t="str">
        <f ca="1">LOOKUP(A12, Employees!$A$1:$B$101)</f>
        <v>Yopp Wilson</v>
      </c>
      <c r="C12">
        <f ca="1">VLOOKUP(A12,Employees!$A$1:$I$101,9)</f>
        <v>5</v>
      </c>
      <c r="D12">
        <f ca="1">VLOOKUP(A12,Employees!$A$1:$I$101,7)</f>
        <v>1</v>
      </c>
      <c r="E12" s="2">
        <v>41374</v>
      </c>
      <c r="F12">
        <f t="shared" ca="1" si="1"/>
        <v>1</v>
      </c>
      <c r="G12" t="str">
        <f ca="1">LOOKUP(C12,Office!$A$2:$B$6)</f>
        <v>Montevideo, Uruguay</v>
      </c>
    </row>
    <row r="13" spans="1:8" x14ac:dyDescent="0.5">
      <c r="A13">
        <f t="shared" ca="1" si="0"/>
        <v>61</v>
      </c>
      <c r="B13" t="str">
        <f ca="1">LOOKUP(A13, Employees!$A$1:$B$101)</f>
        <v>Yopp Pettersen</v>
      </c>
      <c r="C13">
        <f ca="1">VLOOKUP(A13,Employees!$A$1:$I$101,9)</f>
        <v>1</v>
      </c>
      <c r="D13">
        <f ca="1">VLOOKUP(A13,Employees!$A$1:$I$101,7)</f>
        <v>1</v>
      </c>
      <c r="E13" s="2">
        <v>41390</v>
      </c>
      <c r="F13">
        <f t="shared" ca="1" si="1"/>
        <v>1</v>
      </c>
      <c r="G13" t="str">
        <f ca="1">LOOKUP(C13,Office!$A$2:$B$6)</f>
        <v>Cranbury, New Jersey, USA</v>
      </c>
    </row>
    <row r="14" spans="1:8" x14ac:dyDescent="0.5">
      <c r="A14">
        <f t="shared" ca="1" si="0"/>
        <v>19</v>
      </c>
      <c r="B14" t="str">
        <f ca="1">LOOKUP(A14, Employees!$A$1:$B$101)</f>
        <v>Yanosh Haugen</v>
      </c>
      <c r="C14">
        <f ca="1">VLOOKUP(A14,Employees!$A$1:$I$101,9)</f>
        <v>5</v>
      </c>
      <c r="D14">
        <f ca="1">VLOOKUP(A14,Employees!$A$1:$I$101,7)</f>
        <v>1</v>
      </c>
      <c r="E14" s="2">
        <v>41397</v>
      </c>
      <c r="F14">
        <f t="shared" ca="1" si="1"/>
        <v>1</v>
      </c>
      <c r="G14" t="str">
        <f ca="1">LOOKUP(C14,Office!$A$2:$B$6)</f>
        <v>Montevideo, Uruguay</v>
      </c>
    </row>
    <row r="15" spans="1:8" x14ac:dyDescent="0.5">
      <c r="A15">
        <f t="shared" ca="1" si="0"/>
        <v>80</v>
      </c>
      <c r="B15" t="str">
        <f ca="1">LOOKUP(A15, Employees!$A$1:$B$101)</f>
        <v>Zoels Campbell</v>
      </c>
      <c r="C15">
        <f ca="1">VLOOKUP(A15,Employees!$A$1:$I$101,9)</f>
        <v>4</v>
      </c>
      <c r="D15">
        <f ca="1">VLOOKUP(A15,Employees!$A$1:$I$101,7)</f>
        <v>1</v>
      </c>
      <c r="E15" s="2">
        <v>41419</v>
      </c>
      <c r="F15">
        <f t="shared" ca="1" si="1"/>
        <v>1</v>
      </c>
      <c r="G15" t="str">
        <f ca="1">LOOKUP(C15,Office!$A$2:$B$6)</f>
        <v>Sofia, Bulgaria</v>
      </c>
    </row>
    <row r="16" spans="1:8" x14ac:dyDescent="0.5">
      <c r="A16">
        <f t="shared" ca="1" si="0"/>
        <v>58</v>
      </c>
      <c r="B16" t="str">
        <f ca="1">LOOKUP(A16, Employees!$A$1:$B$101)</f>
        <v>Ziegler Johnsen</v>
      </c>
      <c r="C16">
        <f ca="1">VLOOKUP(A16,Employees!$A$1:$I$101,9)</f>
        <v>3</v>
      </c>
      <c r="D16">
        <f ca="1">VLOOKUP(A16,Employees!$A$1:$I$101,7)</f>
        <v>1</v>
      </c>
      <c r="E16" s="2">
        <v>41427</v>
      </c>
      <c r="F16">
        <f t="shared" ca="1" si="1"/>
        <v>1</v>
      </c>
      <c r="G16" t="str">
        <f ca="1">LOOKUP(C16,Office!$A$2:$B$6)</f>
        <v>Tokyo, Japan</v>
      </c>
    </row>
    <row r="17" spans="1:7" x14ac:dyDescent="0.5">
      <c r="A17">
        <f t="shared" ca="1" si="0"/>
        <v>1</v>
      </c>
      <c r="B17" t="str">
        <f ca="1">LOOKUP(A17, Employees!$A$1:$B$101)</f>
        <v>Joan Baez</v>
      </c>
      <c r="C17">
        <f ca="1">VLOOKUP(A17,Employees!$A$1:$I$101,9)</f>
        <v>5</v>
      </c>
      <c r="D17">
        <f ca="1">VLOOKUP(A17,Employees!$A$1:$I$101,7)</f>
        <v>1</v>
      </c>
      <c r="E17" s="2">
        <v>41443</v>
      </c>
      <c r="F17">
        <f t="shared" ca="1" si="1"/>
        <v>0</v>
      </c>
      <c r="G17" t="str">
        <f ca="1">LOOKUP(C17,Office!$A$2:$B$6)</f>
        <v>Montevideo, Uruguay</v>
      </c>
    </row>
    <row r="18" spans="1:7" x14ac:dyDescent="0.5">
      <c r="A18">
        <f t="shared" ca="1" si="0"/>
        <v>80</v>
      </c>
      <c r="B18" t="str">
        <f ca="1">LOOKUP(A18, Employees!$A$1:$B$101)</f>
        <v>Zoels Campbell</v>
      </c>
      <c r="C18">
        <f ca="1">VLOOKUP(A18,Employees!$A$1:$I$101,9)</f>
        <v>4</v>
      </c>
      <c r="D18">
        <f ca="1">VLOOKUP(A18,Employees!$A$1:$I$101,7)</f>
        <v>1</v>
      </c>
      <c r="E18" s="2">
        <v>41444</v>
      </c>
      <c r="F18">
        <f t="shared" ca="1" si="1"/>
        <v>0</v>
      </c>
      <c r="G18" t="str">
        <f ca="1">LOOKUP(C18,Office!$A$2:$B$6)</f>
        <v>Sofia, Bulgaria</v>
      </c>
    </row>
    <row r="19" spans="1:7" x14ac:dyDescent="0.5">
      <c r="A19">
        <f t="shared" ca="1" si="0"/>
        <v>78</v>
      </c>
      <c r="B19" t="str">
        <f ca="1">LOOKUP(A19, Employees!$A$1:$B$101)</f>
        <v>Yorston Hughes</v>
      </c>
      <c r="C19">
        <f ca="1">VLOOKUP(A19,Employees!$A$1:$I$101,9)</f>
        <v>5</v>
      </c>
      <c r="D19">
        <f ca="1">VLOOKUP(A19,Employees!$A$1:$I$101,7)</f>
        <v>7</v>
      </c>
      <c r="E19" s="2">
        <v>41452</v>
      </c>
      <c r="F19">
        <f t="shared" ca="1" si="1"/>
        <v>0</v>
      </c>
      <c r="G19" t="str">
        <f ca="1">LOOKUP(C19,Office!$A$2:$B$6)</f>
        <v>Montevideo, Uruguay</v>
      </c>
    </row>
    <row r="20" spans="1:7" x14ac:dyDescent="0.5">
      <c r="A20">
        <f t="shared" ca="1" si="0"/>
        <v>46</v>
      </c>
      <c r="B20" t="str">
        <f ca="1">LOOKUP(A20, Employees!$A$1:$B$101)</f>
        <v>Zuehlke Magnusson</v>
      </c>
      <c r="C20">
        <f ca="1">VLOOKUP(A20,Employees!$A$1:$I$101,9)</f>
        <v>1</v>
      </c>
      <c r="D20">
        <f ca="1">VLOOKUP(A20,Employees!$A$1:$I$101,7)</f>
        <v>2</v>
      </c>
      <c r="E20" s="2">
        <v>41501</v>
      </c>
      <c r="F20">
        <f t="shared" ca="1" si="1"/>
        <v>1</v>
      </c>
      <c r="G20" t="str">
        <f ca="1">LOOKUP(C20,Office!$A$2:$B$6)</f>
        <v>Cranbury, New Jersey, USA</v>
      </c>
    </row>
    <row r="21" spans="1:7" x14ac:dyDescent="0.5">
      <c r="A21">
        <f t="shared" ca="1" si="0"/>
        <v>52</v>
      </c>
      <c r="B21" t="str">
        <f ca="1">LOOKUP(A21, Employees!$A$1:$B$101)</f>
        <v>Zimmerman Thomas</v>
      </c>
      <c r="C21">
        <f ca="1">VLOOKUP(A21,Employees!$A$1:$I$101,9)</f>
        <v>2</v>
      </c>
      <c r="D21">
        <f ca="1">VLOOKUP(A21,Employees!$A$1:$I$101,7)</f>
        <v>2</v>
      </c>
      <c r="E21" s="2">
        <v>41504</v>
      </c>
      <c r="F21">
        <f t="shared" ca="1" si="1"/>
        <v>0</v>
      </c>
      <c r="G21" t="str">
        <f ca="1">LOOKUP(C21,Office!$A$2:$B$6)</f>
        <v>London, UK</v>
      </c>
    </row>
    <row r="22" spans="1:7" x14ac:dyDescent="0.5">
      <c r="A22">
        <f t="shared" ca="1" si="0"/>
        <v>65</v>
      </c>
      <c r="B22" t="str">
        <f ca="1">LOOKUP(A22, Employees!$A$1:$B$101)</f>
        <v>Zimbelman Olsson</v>
      </c>
      <c r="C22">
        <f ca="1">VLOOKUP(A22,Employees!$A$1:$I$101,9)</f>
        <v>1</v>
      </c>
      <c r="D22">
        <f ca="1">VLOOKUP(A22,Employees!$A$1:$I$101,7)</f>
        <v>6</v>
      </c>
      <c r="E22" s="2">
        <v>41553</v>
      </c>
      <c r="F22">
        <f t="shared" ca="1" si="1"/>
        <v>0</v>
      </c>
      <c r="G22" t="str">
        <f ca="1">LOOKUP(C22,Office!$A$2:$B$6)</f>
        <v>Cranbury, New Jersey, USA</v>
      </c>
    </row>
    <row r="23" spans="1:7" x14ac:dyDescent="0.5">
      <c r="A23">
        <f t="shared" ca="1" si="0"/>
        <v>93</v>
      </c>
      <c r="B23" t="str">
        <f ca="1">LOOKUP(A23, Employees!$A$1:$B$101)</f>
        <v>Sergio Lopez</v>
      </c>
      <c r="C23">
        <f ca="1">VLOOKUP(A23,Employees!$A$1:$I$101,9)</f>
        <v>1</v>
      </c>
      <c r="D23">
        <f ca="1">VLOOKUP(A23,Employees!$A$1:$I$101,7)</f>
        <v>1</v>
      </c>
      <c r="E23" s="2">
        <v>41590</v>
      </c>
      <c r="F23">
        <f t="shared" ca="1" si="1"/>
        <v>0</v>
      </c>
      <c r="G23" t="str">
        <f ca="1">LOOKUP(C23,Office!$A$2:$B$6)</f>
        <v>Cranbury, New Jersey, USA</v>
      </c>
    </row>
    <row r="24" spans="1:7" x14ac:dyDescent="0.5">
      <c r="A24">
        <f t="shared" ca="1" si="0"/>
        <v>93</v>
      </c>
      <c r="B24" t="str">
        <f ca="1">LOOKUP(A24, Employees!$A$1:$B$101)</f>
        <v>Sergio Lopez</v>
      </c>
      <c r="C24">
        <f ca="1">VLOOKUP(A24,Employees!$A$1:$I$101,9)</f>
        <v>1</v>
      </c>
      <c r="D24">
        <f ca="1">VLOOKUP(A24,Employees!$A$1:$I$101,7)</f>
        <v>1</v>
      </c>
      <c r="E24" s="2">
        <v>41626</v>
      </c>
      <c r="F24">
        <f t="shared" ca="1" si="1"/>
        <v>0</v>
      </c>
      <c r="G24" t="str">
        <f ca="1">LOOKUP(C24,Office!$A$2:$B$6)</f>
        <v>Cranbury, New Jersey, USA</v>
      </c>
    </row>
    <row r="25" spans="1:7" x14ac:dyDescent="0.5">
      <c r="A25">
        <f t="shared" ca="1" si="0"/>
        <v>38</v>
      </c>
      <c r="B25" t="str">
        <f ca="1">LOOKUP(A25, Employees!$A$1:$B$101)</f>
        <v>Zook Pettersson</v>
      </c>
      <c r="C25">
        <f ca="1">VLOOKUP(A25,Employees!$A$1:$I$101,9)</f>
        <v>1</v>
      </c>
      <c r="D25">
        <f ca="1">VLOOKUP(A25,Employees!$A$1:$I$101,7)</f>
        <v>8</v>
      </c>
      <c r="E25" s="2">
        <v>41635</v>
      </c>
      <c r="F25">
        <f t="shared" ca="1" si="1"/>
        <v>0</v>
      </c>
      <c r="G25" t="str">
        <f ca="1">LOOKUP(C25,Office!$A$2:$B$6)</f>
        <v>Cranbury, New Jersey, USA</v>
      </c>
    </row>
    <row r="26" spans="1:7" x14ac:dyDescent="0.5">
      <c r="A26">
        <f t="shared" ca="1" si="0"/>
        <v>15</v>
      </c>
      <c r="B26" t="str">
        <f ca="1">LOOKUP(A26, Employees!$A$1:$B$101)</f>
        <v>Yolland Svensson</v>
      </c>
      <c r="C26">
        <f ca="1">VLOOKUP(A26,Employees!$A$1:$I$101,9)</f>
        <v>1</v>
      </c>
      <c r="D26">
        <f ca="1">VLOOKUP(A26,Employees!$A$1:$I$101,7)</f>
        <v>3</v>
      </c>
      <c r="E26" s="2">
        <v>41640</v>
      </c>
      <c r="F26">
        <f t="shared" ca="1" si="1"/>
        <v>0</v>
      </c>
      <c r="G26" t="str">
        <f ca="1">LOOKUP(C26,Office!$A$2:$B$6)</f>
        <v>Cranbury, New Jersey, USA</v>
      </c>
    </row>
    <row r="27" spans="1:7" x14ac:dyDescent="0.5">
      <c r="A27">
        <f t="shared" ca="1" si="0"/>
        <v>2</v>
      </c>
      <c r="B27" t="str">
        <f ca="1">LOOKUP(A27, Employees!$A$1:$B$101)</f>
        <v>Zurbuch Thompson</v>
      </c>
      <c r="C27">
        <f ca="1">VLOOKUP(A27,Employees!$A$1:$I$101,9)</f>
        <v>1</v>
      </c>
      <c r="D27">
        <f ca="1">VLOOKUP(A27,Employees!$A$1:$I$101,7)</f>
        <v>1</v>
      </c>
      <c r="E27" s="2">
        <v>41688</v>
      </c>
      <c r="F27">
        <f t="shared" ca="1" si="1"/>
        <v>0</v>
      </c>
      <c r="G27" t="str">
        <f ca="1">LOOKUP(C27,Office!$A$2:$B$6)</f>
        <v>Cranbury, New Jersey, USA</v>
      </c>
    </row>
    <row r="28" spans="1:7" x14ac:dyDescent="0.5">
      <c r="A28">
        <f t="shared" ca="1" si="0"/>
        <v>83</v>
      </c>
      <c r="B28" t="str">
        <f ca="1">LOOKUP(A28, Employees!$A$1:$B$101)</f>
        <v>Youngs Andersson</v>
      </c>
      <c r="C28">
        <f ca="1">VLOOKUP(A28,Employees!$A$1:$I$101,9)</f>
        <v>2</v>
      </c>
      <c r="D28">
        <f ca="1">VLOOKUP(A28,Employees!$A$1:$I$101,7)</f>
        <v>1</v>
      </c>
      <c r="E28" s="2">
        <v>41691</v>
      </c>
      <c r="F28">
        <f t="shared" ca="1" si="1"/>
        <v>0</v>
      </c>
      <c r="G28" t="str">
        <f ca="1">LOOKUP(C28,Office!$A$2:$B$6)</f>
        <v>London, UK</v>
      </c>
    </row>
    <row r="29" spans="1:7" x14ac:dyDescent="0.5">
      <c r="A29">
        <f t="shared" ca="1" si="0"/>
        <v>43</v>
      </c>
      <c r="B29" t="str">
        <f ca="1">LOOKUP(A29, Employees!$A$1:$B$101)</f>
        <v>Younker Martinez</v>
      </c>
      <c r="C29">
        <f ca="1">VLOOKUP(A29,Employees!$A$1:$I$101,9)</f>
        <v>1</v>
      </c>
      <c r="D29">
        <f ca="1">VLOOKUP(A29,Employees!$A$1:$I$101,7)</f>
        <v>4</v>
      </c>
      <c r="E29" s="2">
        <v>41734</v>
      </c>
      <c r="F29">
        <f t="shared" ca="1" si="1"/>
        <v>0</v>
      </c>
      <c r="G29" t="str">
        <f ca="1">LOOKUP(C29,Office!$A$2:$B$6)</f>
        <v>Cranbury, New Jersey, USA</v>
      </c>
    </row>
    <row r="30" spans="1:7" x14ac:dyDescent="0.5">
      <c r="A30">
        <f t="shared" ca="1" si="0"/>
        <v>31</v>
      </c>
      <c r="B30" t="str">
        <f ca="1">LOOKUP(A30, Employees!$A$1:$B$101)</f>
        <v>Yadon Kristiansen</v>
      </c>
      <c r="C30">
        <f ca="1">VLOOKUP(A30,Employees!$A$1:$I$101,9)</f>
        <v>3</v>
      </c>
      <c r="D30">
        <f ca="1">VLOOKUP(A30,Employees!$A$1:$I$101,7)</f>
        <v>2</v>
      </c>
      <c r="E30" s="2">
        <v>41755</v>
      </c>
      <c r="F30">
        <f t="shared" ca="1" si="1"/>
        <v>1</v>
      </c>
      <c r="G30" t="str">
        <f ca="1">LOOKUP(C30,Office!$A$2:$B$6)</f>
        <v>Tokyo, Japan</v>
      </c>
    </row>
    <row r="31" spans="1:7" x14ac:dyDescent="0.5">
      <c r="A31">
        <f t="shared" ca="1" si="0"/>
        <v>28</v>
      </c>
      <c r="B31" t="str">
        <f ca="1">LOOKUP(A31, Employees!$A$1:$B$101)</f>
        <v>Yoder Green</v>
      </c>
      <c r="C31">
        <f ca="1">VLOOKUP(A31,Employees!$A$1:$I$101,9)</f>
        <v>2</v>
      </c>
      <c r="D31">
        <f ca="1">VLOOKUP(A31,Employees!$A$1:$I$101,7)</f>
        <v>1</v>
      </c>
      <c r="E31" s="2">
        <v>41760</v>
      </c>
      <c r="F31">
        <f t="shared" ca="1" si="1"/>
        <v>0</v>
      </c>
      <c r="G31" t="str">
        <f ca="1">LOOKUP(C31,Office!$A$2:$B$6)</f>
        <v>London, UK</v>
      </c>
    </row>
    <row r="32" spans="1:7" x14ac:dyDescent="0.5">
      <c r="A32">
        <v>57</v>
      </c>
      <c r="B32" t="str">
        <f>LOOKUP(A32, Employees!$A$1:$B$101)</f>
        <v>Yancy Martinez</v>
      </c>
      <c r="C32">
        <f ca="1">VLOOKUP(A32,Employees!$A$1:$I$101,9)</f>
        <v>1</v>
      </c>
      <c r="D32">
        <f ca="1">VLOOKUP(A32,Employees!$A$1:$I$101,7)</f>
        <v>9</v>
      </c>
      <c r="E32" s="2">
        <v>41760</v>
      </c>
      <c r="F32">
        <v>0</v>
      </c>
      <c r="G32" t="str">
        <f ca="1">LOOKUP(C32,Office!$A$2:$B$6)</f>
        <v>Cranbury, New Jersey, USA</v>
      </c>
    </row>
    <row r="33" spans="1:7" x14ac:dyDescent="0.5">
      <c r="A33">
        <f t="shared" ca="1" si="0"/>
        <v>53</v>
      </c>
      <c r="B33" t="str">
        <f ca="1">LOOKUP(A33, Employees!$A$1:$B$101)</f>
        <v>Zickefoose Nilsson</v>
      </c>
      <c r="C33">
        <f ca="1">VLOOKUP(A33,Employees!$A$1:$I$101,9)</f>
        <v>5</v>
      </c>
      <c r="D33">
        <f ca="1">VLOOKUP(A33,Employees!$A$1:$I$101,7)</f>
        <v>1</v>
      </c>
      <c r="E33" s="2">
        <v>41770</v>
      </c>
      <c r="F33">
        <f t="shared" ca="1" si="1"/>
        <v>0</v>
      </c>
      <c r="G33" t="str">
        <f ca="1">LOOKUP(C33,Office!$A$2:$B$6)</f>
        <v>Montevideo, Uruguay</v>
      </c>
    </row>
    <row r="34" spans="1:7" x14ac:dyDescent="0.5">
      <c r="A34">
        <f t="shared" ca="1" si="0"/>
        <v>99</v>
      </c>
      <c r="B34" t="str">
        <f ca="1">LOOKUP(A34, Employees!$A$1:$B$101)</f>
        <v>Juan Maria Olave</v>
      </c>
      <c r="C34">
        <f ca="1">VLOOKUP(A34,Employees!$A$1:$I$101,9)</f>
        <v>1</v>
      </c>
      <c r="D34">
        <f ca="1">VLOOKUP(A34,Employees!$A$1:$I$101,7)</f>
        <v>1</v>
      </c>
      <c r="E34" s="2">
        <v>41771</v>
      </c>
      <c r="F34">
        <f t="shared" ca="1" si="1"/>
        <v>0</v>
      </c>
      <c r="G34" t="str">
        <f ca="1">LOOKUP(C34,Office!$A$2:$B$6)</f>
        <v>Cranbury, New Jersey, USA</v>
      </c>
    </row>
    <row r="35" spans="1:7" x14ac:dyDescent="0.5">
      <c r="A35">
        <f t="shared" ca="1" si="0"/>
        <v>56</v>
      </c>
      <c r="B35" t="str">
        <f ca="1">LOOKUP(A35, Employees!$A$1:$B$101)</f>
        <v>Yingling Smith</v>
      </c>
      <c r="C35">
        <f ca="1">VLOOKUP(A35,Employees!$A$1:$I$101,9)</f>
        <v>5</v>
      </c>
      <c r="D35">
        <f ca="1">VLOOKUP(A35,Employees!$A$1:$I$101,7)</f>
        <v>1</v>
      </c>
      <c r="E35" s="2">
        <v>41817</v>
      </c>
      <c r="F35">
        <f t="shared" ca="1" si="1"/>
        <v>1</v>
      </c>
      <c r="G35" t="str">
        <f ca="1">LOOKUP(C35,Office!$A$2:$B$6)</f>
        <v>Montevideo, Uruguay</v>
      </c>
    </row>
    <row r="36" spans="1:7" x14ac:dyDescent="0.5">
      <c r="A36">
        <f t="shared" ca="1" si="0"/>
        <v>39</v>
      </c>
      <c r="B36" t="str">
        <f ca="1">LOOKUP(A36, Employees!$A$1:$B$101)</f>
        <v>Zornes Thompson</v>
      </c>
      <c r="C36">
        <f ca="1">VLOOKUP(A36,Employees!$A$1:$I$101,9)</f>
        <v>1</v>
      </c>
      <c r="D36">
        <f ca="1">VLOOKUP(A36,Employees!$A$1:$I$101,7)</f>
        <v>4</v>
      </c>
      <c r="E36" s="2">
        <v>41836</v>
      </c>
      <c r="F36">
        <f t="shared" ca="1" si="1"/>
        <v>0</v>
      </c>
      <c r="G36" t="str">
        <f ca="1">LOOKUP(C36,Office!$A$2:$B$6)</f>
        <v>Cranbury, New Jersey, USA</v>
      </c>
    </row>
    <row r="37" spans="1:7" x14ac:dyDescent="0.5">
      <c r="A37">
        <f t="shared" ca="1" si="0"/>
        <v>39</v>
      </c>
      <c r="B37" t="str">
        <f ca="1">LOOKUP(A37, Employees!$A$1:$B$101)</f>
        <v>Zornes Thompson</v>
      </c>
      <c r="C37">
        <f ca="1">VLOOKUP(A37,Employees!$A$1:$I$101,9)</f>
        <v>1</v>
      </c>
      <c r="D37">
        <f ca="1">VLOOKUP(A37,Employees!$A$1:$I$101,7)</f>
        <v>4</v>
      </c>
      <c r="E37" s="2">
        <v>41843</v>
      </c>
      <c r="F37">
        <f t="shared" ca="1" si="1"/>
        <v>0</v>
      </c>
      <c r="G37" t="str">
        <f ca="1">LOOKUP(C37,Office!$A$2:$B$6)</f>
        <v>Cranbury, New Jersey, USA</v>
      </c>
    </row>
    <row r="38" spans="1:7" x14ac:dyDescent="0.5">
      <c r="A38">
        <f t="shared" ca="1" si="0"/>
        <v>49</v>
      </c>
      <c r="B38" t="str">
        <f ca="1">LOOKUP(A38, Employees!$A$1:$B$101)</f>
        <v>Zastrow Pedersen</v>
      </c>
      <c r="C38">
        <f ca="1">VLOOKUP(A38,Employees!$A$1:$I$101,9)</f>
        <v>2</v>
      </c>
      <c r="D38">
        <f ca="1">VLOOKUP(A38,Employees!$A$1:$I$101,7)</f>
        <v>5</v>
      </c>
      <c r="E38" s="2">
        <v>41881</v>
      </c>
      <c r="F38">
        <f t="shared" ca="1" si="1"/>
        <v>0</v>
      </c>
      <c r="G38" t="str">
        <f ca="1">LOOKUP(C38,Office!$A$2:$B$6)</f>
        <v>London, UK</v>
      </c>
    </row>
    <row r="39" spans="1:7" x14ac:dyDescent="0.5">
      <c r="A39">
        <f t="shared" ca="1" si="0"/>
        <v>84</v>
      </c>
      <c r="B39" t="str">
        <f ca="1">LOOKUP(A39, Employees!$A$1:$B$101)</f>
        <v>Zenz Karlsen</v>
      </c>
      <c r="C39">
        <f ca="1">VLOOKUP(A39,Employees!$A$1:$I$101,9)</f>
        <v>1</v>
      </c>
      <c r="D39">
        <f ca="1">VLOOKUP(A39,Employees!$A$1:$I$101,7)</f>
        <v>1</v>
      </c>
      <c r="E39" s="2">
        <v>41897</v>
      </c>
      <c r="F39">
        <f t="shared" ca="1" si="1"/>
        <v>0</v>
      </c>
      <c r="G39" t="str">
        <f ca="1">LOOKUP(C39,Office!$A$2:$B$6)</f>
        <v>Cranbury, New Jersey, USA</v>
      </c>
    </row>
    <row r="40" spans="1:7" x14ac:dyDescent="0.5">
      <c r="A40">
        <f t="shared" ca="1" si="0"/>
        <v>34</v>
      </c>
      <c r="B40" t="str">
        <f ca="1">LOOKUP(A40, Employees!$A$1:$B$101)</f>
        <v>Zaruba Evans</v>
      </c>
      <c r="C40">
        <f ca="1">VLOOKUP(A40,Employees!$A$1:$I$101,9)</f>
        <v>1</v>
      </c>
      <c r="D40">
        <f ca="1">VLOOKUP(A40,Employees!$A$1:$I$101,7)</f>
        <v>3</v>
      </c>
      <c r="E40" s="2">
        <v>41899</v>
      </c>
      <c r="F40">
        <f t="shared" ca="1" si="1"/>
        <v>0</v>
      </c>
      <c r="G40" t="str">
        <f ca="1">LOOKUP(C40,Office!$A$2:$B$6)</f>
        <v>Cranbury, New Jersey, USA</v>
      </c>
    </row>
    <row r="41" spans="1:7" x14ac:dyDescent="0.5">
      <c r="A41">
        <f t="shared" ca="1" si="0"/>
        <v>36</v>
      </c>
      <c r="B41" t="str">
        <f ca="1">LOOKUP(A41, Employees!$A$1:$B$101)</f>
        <v>Zerkey Nilsson</v>
      </c>
      <c r="C41">
        <f ca="1">VLOOKUP(A41,Employees!$A$1:$I$101,9)</f>
        <v>4</v>
      </c>
      <c r="D41">
        <f ca="1">VLOOKUP(A41,Employees!$A$1:$I$101,7)</f>
        <v>1</v>
      </c>
      <c r="E41" s="2">
        <v>41933</v>
      </c>
      <c r="F41">
        <f t="shared" ca="1" si="1"/>
        <v>0</v>
      </c>
      <c r="G41" t="str">
        <f ca="1">LOOKUP(C41,Office!$A$2:$B$6)</f>
        <v>Sofia, Bulgaria</v>
      </c>
    </row>
    <row r="42" spans="1:7" x14ac:dyDescent="0.5">
      <c r="A42">
        <f t="shared" ca="1" si="0"/>
        <v>3</v>
      </c>
      <c r="B42" t="str">
        <f ca="1">LOOKUP(A42, Employees!$A$1:$B$101)</f>
        <v>Zimmermann Miller</v>
      </c>
      <c r="C42">
        <f ca="1">VLOOKUP(A42,Employees!$A$1:$I$101,9)</f>
        <v>1</v>
      </c>
      <c r="D42">
        <f ca="1">VLOOKUP(A42,Employees!$A$1:$I$101,7)</f>
        <v>1</v>
      </c>
      <c r="E42" s="2">
        <v>41941</v>
      </c>
      <c r="F42">
        <f t="shared" ca="1" si="1"/>
        <v>1</v>
      </c>
      <c r="G42" t="str">
        <f ca="1">LOOKUP(C42,Office!$A$2:$B$6)</f>
        <v>Cranbury, New Jersey, USA</v>
      </c>
    </row>
    <row r="43" spans="1:7" x14ac:dyDescent="0.5">
      <c r="A43">
        <f t="shared" ca="1" si="0"/>
        <v>21</v>
      </c>
      <c r="B43" t="str">
        <f ca="1">LOOKUP(A43, Employees!$A$1:$B$101)</f>
        <v>Yuill Smith</v>
      </c>
      <c r="C43">
        <f ca="1">VLOOKUP(A43,Employees!$A$1:$I$101,9)</f>
        <v>4</v>
      </c>
      <c r="D43">
        <f ca="1">VLOOKUP(A43,Employees!$A$1:$I$101,7)</f>
        <v>1</v>
      </c>
      <c r="E43" s="2">
        <v>41966</v>
      </c>
      <c r="F43">
        <f t="shared" ca="1" si="1"/>
        <v>0</v>
      </c>
      <c r="G43" t="str">
        <f ca="1">LOOKUP(C43,Office!$A$2:$B$6)</f>
        <v>Sofia, Bulgaria</v>
      </c>
    </row>
    <row r="44" spans="1:7" x14ac:dyDescent="0.5">
      <c r="A44">
        <f t="shared" ca="1" si="0"/>
        <v>92</v>
      </c>
      <c r="B44" t="str">
        <f ca="1">LOOKUP(A44, Employees!$A$1:$B$101)</f>
        <v>Luis Almagro</v>
      </c>
      <c r="C44">
        <f ca="1">VLOOKUP(A44,Employees!$A$1:$I$101,9)</f>
        <v>5</v>
      </c>
      <c r="D44">
        <f ca="1">VLOOKUP(A44,Employees!$A$1:$I$101,7)</f>
        <v>2</v>
      </c>
      <c r="E44" s="2">
        <v>41985</v>
      </c>
      <c r="F44">
        <f t="shared" ca="1" si="1"/>
        <v>0</v>
      </c>
      <c r="G44" t="str">
        <f ca="1">LOOKUP(C44,Office!$A$2:$B$6)</f>
        <v>Montevideo, Uruguay</v>
      </c>
    </row>
    <row r="45" spans="1:7" x14ac:dyDescent="0.5">
      <c r="A45">
        <f t="shared" ca="1" si="0"/>
        <v>15</v>
      </c>
      <c r="B45" t="str">
        <f ca="1">LOOKUP(A45, Employees!$A$1:$B$101)</f>
        <v>Yolland Svensson</v>
      </c>
      <c r="C45">
        <f ca="1">VLOOKUP(A45,Employees!$A$1:$I$101,9)</f>
        <v>1</v>
      </c>
      <c r="D45">
        <f ca="1">VLOOKUP(A45,Employees!$A$1:$I$101,7)</f>
        <v>3</v>
      </c>
      <c r="E45" s="2">
        <v>41998</v>
      </c>
      <c r="F45">
        <f t="shared" ca="1" si="1"/>
        <v>0</v>
      </c>
      <c r="G45" t="str">
        <f ca="1">LOOKUP(C45,Office!$A$2:$B$6)</f>
        <v>Cranbury, New Jersey, USA</v>
      </c>
    </row>
    <row r="46" spans="1:7" x14ac:dyDescent="0.5">
      <c r="A46">
        <f t="shared" ca="1" si="0"/>
        <v>63</v>
      </c>
      <c r="B46" t="str">
        <f ca="1">LOOKUP(A46, Employees!$A$1:$B$101)</f>
        <v>Zappe Scott</v>
      </c>
      <c r="C46">
        <f ca="1">VLOOKUP(A46,Employees!$A$1:$I$101,9)</f>
        <v>3</v>
      </c>
      <c r="D46">
        <f ca="1">VLOOKUP(A46,Employees!$A$1:$I$101,7)</f>
        <v>1</v>
      </c>
      <c r="E46" s="2">
        <v>42010</v>
      </c>
      <c r="F46">
        <f t="shared" ca="1" si="1"/>
        <v>1</v>
      </c>
      <c r="G46" t="str">
        <f ca="1">LOOKUP(C46,Office!$A$2:$B$6)</f>
        <v>Tokyo, Japan</v>
      </c>
    </row>
    <row r="47" spans="1:7" x14ac:dyDescent="0.5">
      <c r="A47">
        <f t="shared" ca="1" si="0"/>
        <v>73</v>
      </c>
      <c r="B47" t="str">
        <f ca="1">LOOKUP(A47, Employees!$A$1:$B$101)</f>
        <v>Zachman Carlsson</v>
      </c>
      <c r="C47">
        <f ca="1">VLOOKUP(A47,Employees!$A$1:$I$101,9)</f>
        <v>4</v>
      </c>
      <c r="D47">
        <f ca="1">VLOOKUP(A47,Employees!$A$1:$I$101,7)</f>
        <v>7</v>
      </c>
      <c r="E47" s="2">
        <v>42027</v>
      </c>
      <c r="F47">
        <f t="shared" ca="1" si="1"/>
        <v>0</v>
      </c>
      <c r="G47" t="str">
        <f ca="1">LOOKUP(C47,Office!$A$2:$B$6)</f>
        <v>Sofia, Bulgaria</v>
      </c>
    </row>
    <row r="48" spans="1:7" x14ac:dyDescent="0.5">
      <c r="A48">
        <f t="shared" ca="1" si="0"/>
        <v>5</v>
      </c>
      <c r="B48" t="str">
        <f ca="1">LOOKUP(A48, Employees!$A$1:$B$101)</f>
        <v>Yaudes Carlsson</v>
      </c>
      <c r="C48">
        <f ca="1">VLOOKUP(A48,Employees!$A$1:$I$101,9)</f>
        <v>1</v>
      </c>
      <c r="D48">
        <f ca="1">VLOOKUP(A48,Employees!$A$1:$I$101,7)</f>
        <v>1</v>
      </c>
      <c r="E48" s="2">
        <v>42033</v>
      </c>
      <c r="F48">
        <f t="shared" ca="1" si="1"/>
        <v>0</v>
      </c>
      <c r="G48" t="str">
        <f ca="1">LOOKUP(C48,Office!$A$2:$B$6)</f>
        <v>Cranbury, New Jersey, USA</v>
      </c>
    </row>
    <row r="49" spans="1:7" x14ac:dyDescent="0.5">
      <c r="A49">
        <f t="shared" ca="1" si="0"/>
        <v>41</v>
      </c>
      <c r="B49" t="str">
        <f ca="1">LOOKUP(A49, Employees!$A$1:$B$101)</f>
        <v>Yopp Wilson</v>
      </c>
      <c r="C49">
        <f ca="1">VLOOKUP(A49,Employees!$A$1:$I$101,9)</f>
        <v>5</v>
      </c>
      <c r="D49">
        <f ca="1">VLOOKUP(A49,Employees!$A$1:$I$101,7)</f>
        <v>1</v>
      </c>
      <c r="E49" s="2">
        <v>42061</v>
      </c>
      <c r="F49">
        <f t="shared" ca="1" si="1"/>
        <v>0</v>
      </c>
      <c r="G49" t="str">
        <f ca="1">LOOKUP(C49,Office!$A$2:$B$6)</f>
        <v>Montevideo, Uruguay</v>
      </c>
    </row>
    <row r="50" spans="1:7" x14ac:dyDescent="0.5">
      <c r="A50">
        <f t="shared" ca="1" si="0"/>
        <v>50</v>
      </c>
      <c r="B50" t="str">
        <f ca="1">LOOKUP(A50, Employees!$A$1:$B$101)</f>
        <v>Zabel Clarke</v>
      </c>
      <c r="C50">
        <f ca="1">VLOOKUP(A50,Employees!$A$1:$I$101,9)</f>
        <v>2</v>
      </c>
      <c r="D50">
        <f ca="1">VLOOKUP(A50,Employees!$A$1:$I$101,7)</f>
        <v>1</v>
      </c>
      <c r="E50" s="2">
        <v>42065</v>
      </c>
      <c r="F50">
        <f t="shared" ca="1" si="1"/>
        <v>0</v>
      </c>
      <c r="G50" t="str">
        <f ca="1">LOOKUP(C50,Office!$A$2:$B$6)</f>
        <v>London, UK</v>
      </c>
    </row>
    <row r="51" spans="1:7" x14ac:dyDescent="0.5">
      <c r="A51">
        <f t="shared" ca="1" si="0"/>
        <v>92</v>
      </c>
      <c r="B51" t="str">
        <f ca="1">LOOKUP(A51, Employees!$A$1:$B$101)</f>
        <v>Luis Almagro</v>
      </c>
      <c r="C51">
        <f ca="1">VLOOKUP(A51,Employees!$A$1:$I$101,9)</f>
        <v>5</v>
      </c>
      <c r="D51">
        <f ca="1">VLOOKUP(A51,Employees!$A$1:$I$101,7)</f>
        <v>2</v>
      </c>
      <c r="E51" s="2">
        <v>42090</v>
      </c>
      <c r="F51">
        <f t="shared" ca="1" si="1"/>
        <v>1</v>
      </c>
      <c r="G51" t="str">
        <f ca="1">LOOKUP(C51,Office!$A$2:$B$6)</f>
        <v>Montevideo, Uruguay</v>
      </c>
    </row>
    <row r="52" spans="1:7" x14ac:dyDescent="0.5">
      <c r="A52">
        <f t="shared" ca="1" si="0"/>
        <v>49</v>
      </c>
      <c r="B52" t="str">
        <f ca="1">LOOKUP(A52, Employees!$A$1:$B$101)</f>
        <v>Zastrow Pedersen</v>
      </c>
      <c r="C52">
        <f ca="1">VLOOKUP(A52,Employees!$A$1:$I$101,9)</f>
        <v>2</v>
      </c>
      <c r="D52">
        <f ca="1">VLOOKUP(A52,Employees!$A$1:$I$101,7)</f>
        <v>5</v>
      </c>
      <c r="E52" s="2">
        <v>42115</v>
      </c>
      <c r="F52">
        <f t="shared" ca="1" si="1"/>
        <v>0</v>
      </c>
      <c r="G52" t="str">
        <f ca="1">LOOKUP(C52,Office!$A$2:$B$6)</f>
        <v>London, UK</v>
      </c>
    </row>
    <row r="53" spans="1:7" x14ac:dyDescent="0.5">
      <c r="A53">
        <f t="shared" ca="1" si="0"/>
        <v>6</v>
      </c>
      <c r="B53" t="str">
        <f ca="1">LOOKUP(A53, Employees!$A$1:$B$101)</f>
        <v>Yeakel Pedersen</v>
      </c>
      <c r="C53">
        <f ca="1">VLOOKUP(A53,Employees!$A$1:$I$101,9)</f>
        <v>1</v>
      </c>
      <c r="D53">
        <f ca="1">VLOOKUP(A53,Employees!$A$1:$I$101,7)</f>
        <v>1</v>
      </c>
      <c r="E53" s="2">
        <v>42144</v>
      </c>
      <c r="F53">
        <f t="shared" ca="1" si="1"/>
        <v>0</v>
      </c>
      <c r="G53" t="str">
        <f ca="1">LOOKUP(C53,Office!$A$2:$B$6)</f>
        <v>Cranbury, New Jersey, USA</v>
      </c>
    </row>
    <row r="54" spans="1:7" x14ac:dyDescent="0.5">
      <c r="A54">
        <f t="shared" ca="1" si="0"/>
        <v>78</v>
      </c>
      <c r="B54" t="str">
        <f ca="1">LOOKUP(A54, Employees!$A$1:$B$101)</f>
        <v>Yorston Hughes</v>
      </c>
      <c r="C54">
        <f ca="1">VLOOKUP(A54,Employees!$A$1:$I$101,9)</f>
        <v>5</v>
      </c>
      <c r="D54">
        <f ca="1">VLOOKUP(A54,Employees!$A$1:$I$101,7)</f>
        <v>7</v>
      </c>
      <c r="E54" s="2">
        <v>42162</v>
      </c>
      <c r="F54">
        <f t="shared" ca="1" si="1"/>
        <v>0</v>
      </c>
      <c r="G54" t="str">
        <f ca="1">LOOKUP(C54,Office!$A$2:$B$6)</f>
        <v>Montevideo, Uruguay</v>
      </c>
    </row>
    <row r="55" spans="1:7" x14ac:dyDescent="0.5">
      <c r="A55">
        <f t="shared" ca="1" si="0"/>
        <v>70</v>
      </c>
      <c r="B55" t="str">
        <f ca="1">LOOKUP(A55, Employees!$A$1:$B$101)</f>
        <v>Yager Patel</v>
      </c>
      <c r="C55">
        <f ca="1">VLOOKUP(A55,Employees!$A$1:$I$101,9)</f>
        <v>3</v>
      </c>
      <c r="D55">
        <f ca="1">VLOOKUP(A55,Employees!$A$1:$I$101,7)</f>
        <v>1</v>
      </c>
      <c r="E55" s="2">
        <v>42167</v>
      </c>
      <c r="F55">
        <f t="shared" ca="1" si="1"/>
        <v>0</v>
      </c>
      <c r="G55" t="str">
        <f ca="1">LOOKUP(C55,Office!$A$2:$B$6)</f>
        <v>Tokyo, Japan</v>
      </c>
    </row>
    <row r="56" spans="1:7" x14ac:dyDescent="0.5">
      <c r="A56">
        <f t="shared" ca="1" si="0"/>
        <v>84</v>
      </c>
      <c r="B56" t="str">
        <f ca="1">LOOKUP(A56, Employees!$A$1:$B$101)</f>
        <v>Zenz Karlsen</v>
      </c>
      <c r="C56">
        <f ca="1">VLOOKUP(A56,Employees!$A$1:$I$101,9)</f>
        <v>1</v>
      </c>
      <c r="D56">
        <f ca="1">VLOOKUP(A56,Employees!$A$1:$I$101,7)</f>
        <v>1</v>
      </c>
      <c r="E56" s="2">
        <v>42214</v>
      </c>
      <c r="F56">
        <f t="shared" ca="1" si="1"/>
        <v>1</v>
      </c>
      <c r="G56" t="str">
        <f ca="1">LOOKUP(C56,Office!$A$2:$B$6)</f>
        <v>Cranbury, New Jersey, USA</v>
      </c>
    </row>
    <row r="57" spans="1:7" x14ac:dyDescent="0.5">
      <c r="A57">
        <f t="shared" ca="1" si="0"/>
        <v>59</v>
      </c>
      <c r="B57" t="str">
        <f ca="1">LOOKUP(A57, Employees!$A$1:$B$101)</f>
        <v>Yearout Svensson</v>
      </c>
      <c r="C57">
        <f ca="1">VLOOKUP(A57,Employees!$A$1:$I$101,9)</f>
        <v>5</v>
      </c>
      <c r="D57">
        <f ca="1">VLOOKUP(A57,Employees!$A$1:$I$101,7)</f>
        <v>7</v>
      </c>
      <c r="E57" s="2">
        <v>42238</v>
      </c>
      <c r="F57">
        <f t="shared" ca="1" si="1"/>
        <v>0</v>
      </c>
      <c r="G57" t="str">
        <f ca="1">LOOKUP(C57,Office!$A$2:$B$6)</f>
        <v>Montevideo, Uruguay</v>
      </c>
    </row>
    <row r="58" spans="1:7" x14ac:dyDescent="0.5">
      <c r="A58">
        <f t="shared" ca="1" si="0"/>
        <v>57</v>
      </c>
      <c r="B58" t="str">
        <f ca="1">LOOKUP(A58, Employees!$A$1:$B$101)</f>
        <v>Yancy Martinez</v>
      </c>
      <c r="C58">
        <f ca="1">VLOOKUP(A58,Employees!$A$1:$I$101,9)</f>
        <v>1</v>
      </c>
      <c r="D58">
        <f ca="1">VLOOKUP(A58,Employees!$A$1:$I$101,7)</f>
        <v>9</v>
      </c>
      <c r="E58" s="2">
        <v>42241</v>
      </c>
      <c r="F58">
        <f t="shared" ca="1" si="1"/>
        <v>0</v>
      </c>
      <c r="G58" t="str">
        <f ca="1">LOOKUP(C58,Office!$A$2:$B$6)</f>
        <v>Cranbury, New Jersey, USA</v>
      </c>
    </row>
    <row r="59" spans="1:7" x14ac:dyDescent="0.5">
      <c r="A59">
        <f t="shared" ca="1" si="0"/>
        <v>15</v>
      </c>
      <c r="B59" t="str">
        <f ca="1">LOOKUP(A59, Employees!$A$1:$B$101)</f>
        <v>Yolland Svensson</v>
      </c>
      <c r="C59">
        <f ca="1">VLOOKUP(A59,Employees!$A$1:$I$101,9)</f>
        <v>1</v>
      </c>
      <c r="D59">
        <f ca="1">VLOOKUP(A59,Employees!$A$1:$I$101,7)</f>
        <v>3</v>
      </c>
      <c r="E59" s="2">
        <v>42254</v>
      </c>
      <c r="F59">
        <f t="shared" ca="1" si="1"/>
        <v>1</v>
      </c>
      <c r="G59" t="str">
        <f ca="1">LOOKUP(C59,Office!$A$2:$B$6)</f>
        <v>Cranbury, New Jersey, USA</v>
      </c>
    </row>
    <row r="60" spans="1:7" x14ac:dyDescent="0.5">
      <c r="A60">
        <f t="shared" ca="1" si="0"/>
        <v>14</v>
      </c>
      <c r="B60" t="str">
        <f ca="1">LOOKUP(A60, Employees!$A$1:$B$101)</f>
        <v>Zollicoffer Martinez</v>
      </c>
      <c r="C60">
        <f ca="1">VLOOKUP(A60,Employees!$A$1:$I$101,9)</f>
        <v>3</v>
      </c>
      <c r="D60">
        <f ca="1">VLOOKUP(A60,Employees!$A$1:$I$101,7)</f>
        <v>3</v>
      </c>
      <c r="E60" s="2">
        <v>42258</v>
      </c>
      <c r="F60">
        <f t="shared" ca="1" si="1"/>
        <v>0</v>
      </c>
      <c r="G60" t="str">
        <f ca="1">LOOKUP(C60,Office!$A$2:$B$6)</f>
        <v>Tokyo, Japan</v>
      </c>
    </row>
    <row r="61" spans="1:7" x14ac:dyDescent="0.5">
      <c r="A61">
        <f t="shared" ca="1" si="0"/>
        <v>79</v>
      </c>
      <c r="B61" t="str">
        <f ca="1">LOOKUP(A61, Employees!$A$1:$B$101)</f>
        <v>Youard Reid</v>
      </c>
      <c r="C61">
        <f ca="1">VLOOKUP(A61,Employees!$A$1:$I$101,9)</f>
        <v>1</v>
      </c>
      <c r="D61">
        <f ca="1">VLOOKUP(A61,Employees!$A$1:$I$101,7)</f>
        <v>3</v>
      </c>
      <c r="E61" s="2">
        <v>42264</v>
      </c>
      <c r="F61">
        <f t="shared" ca="1" si="1"/>
        <v>0</v>
      </c>
      <c r="G61" t="str">
        <f ca="1">LOOKUP(C61,Office!$A$2:$B$6)</f>
        <v>Cranbury, New Jersey, USA</v>
      </c>
    </row>
    <row r="62" spans="1:7" x14ac:dyDescent="0.5">
      <c r="A62">
        <f t="shared" ca="1" si="0"/>
        <v>18</v>
      </c>
      <c r="B62" t="str">
        <f ca="1">LOOKUP(A62, Employees!$A$1:$B$101)</f>
        <v>Young White</v>
      </c>
      <c r="C62">
        <f ca="1">VLOOKUP(A62,Employees!$A$1:$I$101,9)</f>
        <v>1</v>
      </c>
      <c r="D62">
        <f ca="1">VLOOKUP(A62,Employees!$A$1:$I$101,7)</f>
        <v>1</v>
      </c>
      <c r="E62" s="2">
        <v>42274</v>
      </c>
      <c r="F62">
        <f t="shared" ca="1" si="1"/>
        <v>0</v>
      </c>
      <c r="G62" t="str">
        <f ca="1">LOOKUP(C62,Office!$A$2:$B$6)</f>
        <v>Cranbury, New Jersey, USA</v>
      </c>
    </row>
    <row r="63" spans="1:7" x14ac:dyDescent="0.5">
      <c r="A63">
        <f t="shared" ca="1" si="0"/>
        <v>68</v>
      </c>
      <c r="B63" t="str">
        <f ca="1">LOOKUP(A63, Employees!$A$1:$B$101)</f>
        <v>Zavelsky Clark</v>
      </c>
      <c r="C63">
        <f ca="1">VLOOKUP(A63,Employees!$A$1:$I$101,9)</f>
        <v>2</v>
      </c>
      <c r="D63">
        <f ca="1">VLOOKUP(A63,Employees!$A$1:$I$101,7)</f>
        <v>1</v>
      </c>
      <c r="E63" s="2">
        <v>42285</v>
      </c>
      <c r="F63">
        <f t="shared" ca="1" si="1"/>
        <v>0</v>
      </c>
      <c r="G63" t="str">
        <f ca="1">LOOKUP(C63,Office!$A$2:$B$6)</f>
        <v>London, UK</v>
      </c>
    </row>
    <row r="64" spans="1:7" x14ac:dyDescent="0.5">
      <c r="A64">
        <f t="shared" ca="1" si="0"/>
        <v>100</v>
      </c>
      <c r="B64" t="str">
        <f ca="1">LOOKUP(A64, Employees!$A$1:$B$101)</f>
        <v>Nicolas Ugarte</v>
      </c>
      <c r="C64">
        <f ca="1">VLOOKUP(A64,Employees!$A$1:$I$101,9)</f>
        <v>2</v>
      </c>
      <c r="D64">
        <f ca="1">VLOOKUP(A64,Employees!$A$1:$I$101,7)</f>
        <v>1</v>
      </c>
      <c r="E64" s="2">
        <v>42294</v>
      </c>
      <c r="F64">
        <f t="shared" ca="1" si="1"/>
        <v>0</v>
      </c>
      <c r="G64" t="str">
        <f ca="1">LOOKUP(C64,Office!$A$2:$B$6)</f>
        <v>London, UK</v>
      </c>
    </row>
    <row r="65" spans="1:7" x14ac:dyDescent="0.5">
      <c r="A65">
        <f t="shared" ca="1" si="0"/>
        <v>76</v>
      </c>
      <c r="B65" t="str">
        <f ca="1">LOOKUP(A65, Employees!$A$1:$B$101)</f>
        <v>Yeldell Hagen</v>
      </c>
      <c r="C65">
        <f ca="1">VLOOKUP(A65,Employees!$A$1:$I$101,9)</f>
        <v>1</v>
      </c>
      <c r="D65">
        <f ca="1">VLOOKUP(A65,Employees!$A$1:$I$101,7)</f>
        <v>6</v>
      </c>
      <c r="E65" s="2">
        <v>42298</v>
      </c>
      <c r="F65">
        <f t="shared" ca="1" si="1"/>
        <v>0</v>
      </c>
      <c r="G65" t="str">
        <f ca="1">LOOKUP(C65,Office!$A$2:$B$6)</f>
        <v>Cranbury, New Jersey, USA</v>
      </c>
    </row>
    <row r="66" spans="1:7" x14ac:dyDescent="0.5">
      <c r="A66">
        <f t="shared" ca="1" si="0"/>
        <v>29</v>
      </c>
      <c r="B66" t="str">
        <f ca="1">LOOKUP(A66, Employees!$A$1:$B$101)</f>
        <v>Zufeldt Clark</v>
      </c>
      <c r="C66">
        <f ca="1">VLOOKUP(A66,Employees!$A$1:$I$101,9)</f>
        <v>3</v>
      </c>
      <c r="D66">
        <f ca="1">VLOOKUP(A66,Employees!$A$1:$I$101,7)</f>
        <v>1</v>
      </c>
      <c r="E66" s="2">
        <v>42298</v>
      </c>
      <c r="F66">
        <f t="shared" ca="1" si="1"/>
        <v>0</v>
      </c>
      <c r="G66" t="str">
        <f ca="1">LOOKUP(C66,Office!$A$2:$B$6)</f>
        <v>Tokyo, Japan</v>
      </c>
    </row>
    <row r="67" spans="1:7" x14ac:dyDescent="0.5">
      <c r="A67">
        <f t="shared" ca="1" si="0"/>
        <v>49</v>
      </c>
      <c r="B67" t="str">
        <f ca="1">LOOKUP(A67, Employees!$A$1:$B$101)</f>
        <v>Zastrow Pedersen</v>
      </c>
      <c r="C67">
        <f ca="1">VLOOKUP(A67,Employees!$A$1:$I$101,9)</f>
        <v>2</v>
      </c>
      <c r="D67">
        <f ca="1">VLOOKUP(A67,Employees!$A$1:$I$101,7)</f>
        <v>5</v>
      </c>
      <c r="E67" s="2">
        <v>42326</v>
      </c>
      <c r="F67">
        <f t="shared" ca="1" si="1"/>
        <v>0</v>
      </c>
      <c r="G67" t="str">
        <f ca="1">LOOKUP(C67,Office!$A$2:$B$6)</f>
        <v>London, UK</v>
      </c>
    </row>
    <row r="68" spans="1:7" x14ac:dyDescent="0.5">
      <c r="A68">
        <f t="shared" ref="A68:A103" ca="1" si="2">RANDBETWEEN(1,100)</f>
        <v>22</v>
      </c>
      <c r="B68" t="str">
        <f ca="1">LOOKUP(A68, Employees!$A$1:$B$101)</f>
        <v>Zornes Hall</v>
      </c>
      <c r="C68">
        <f ca="1">VLOOKUP(A68,Employees!$A$1:$I$101,9)</f>
        <v>1</v>
      </c>
      <c r="D68">
        <f ca="1">VLOOKUP(A68,Employees!$A$1:$I$101,7)</f>
        <v>1</v>
      </c>
      <c r="E68" s="2">
        <v>42327</v>
      </c>
      <c r="F68">
        <f t="shared" ref="F68:F103" ca="1" si="3">IF(RANDBETWEEN(0,10)&gt;7,1,0)</f>
        <v>1</v>
      </c>
      <c r="G68" t="str">
        <f ca="1">LOOKUP(C68,Office!$A$2:$B$6)</f>
        <v>Cranbury, New Jersey, USA</v>
      </c>
    </row>
    <row r="69" spans="1:7" x14ac:dyDescent="0.5">
      <c r="A69">
        <f t="shared" ca="1" si="2"/>
        <v>88</v>
      </c>
      <c r="B69" t="str">
        <f ca="1">LOOKUP(A69, Employees!$A$1:$B$101)</f>
        <v>Yowell Carlsson</v>
      </c>
      <c r="C69">
        <f ca="1">VLOOKUP(A69,Employees!$A$1:$I$101,9)</f>
        <v>1</v>
      </c>
      <c r="D69">
        <f ca="1">VLOOKUP(A69,Employees!$A$1:$I$101,7)</f>
        <v>1</v>
      </c>
      <c r="E69" s="2">
        <v>42331</v>
      </c>
      <c r="F69">
        <f t="shared" ca="1" si="3"/>
        <v>0</v>
      </c>
      <c r="G69" t="str">
        <f ca="1">LOOKUP(C69,Office!$A$2:$B$6)</f>
        <v>Cranbury, New Jersey, USA</v>
      </c>
    </row>
    <row r="70" spans="1:7" x14ac:dyDescent="0.5">
      <c r="A70">
        <f t="shared" ca="1" si="2"/>
        <v>53</v>
      </c>
      <c r="B70" t="str">
        <f ca="1">LOOKUP(A70, Employees!$A$1:$B$101)</f>
        <v>Zickefoose Nilsson</v>
      </c>
      <c r="C70">
        <f ca="1">VLOOKUP(A70,Employees!$A$1:$I$101,9)</f>
        <v>5</v>
      </c>
      <c r="D70">
        <f ca="1">VLOOKUP(A70,Employees!$A$1:$I$101,7)</f>
        <v>1</v>
      </c>
      <c r="E70" s="2">
        <v>42337</v>
      </c>
      <c r="F70">
        <f t="shared" ca="1" si="3"/>
        <v>1</v>
      </c>
      <c r="G70" t="str">
        <f ca="1">LOOKUP(C70,Office!$A$2:$B$6)</f>
        <v>Montevideo, Uruguay</v>
      </c>
    </row>
    <row r="71" spans="1:7" x14ac:dyDescent="0.5">
      <c r="A71">
        <f t="shared" ca="1" si="2"/>
        <v>41</v>
      </c>
      <c r="B71" t="str">
        <f ca="1">LOOKUP(A71, Employees!$A$1:$B$101)</f>
        <v>Yopp Wilson</v>
      </c>
      <c r="C71">
        <f ca="1">VLOOKUP(A71,Employees!$A$1:$I$101,9)</f>
        <v>5</v>
      </c>
      <c r="D71">
        <f ca="1">VLOOKUP(A71,Employees!$A$1:$I$101,7)</f>
        <v>1</v>
      </c>
      <c r="E71" s="2">
        <v>42340</v>
      </c>
      <c r="F71">
        <f t="shared" ca="1" si="3"/>
        <v>1</v>
      </c>
      <c r="G71" t="str">
        <f ca="1">LOOKUP(C71,Office!$A$2:$B$6)</f>
        <v>Montevideo, Uruguay</v>
      </c>
    </row>
    <row r="72" spans="1:7" x14ac:dyDescent="0.5">
      <c r="A72">
        <f t="shared" ca="1" si="2"/>
        <v>78</v>
      </c>
      <c r="B72" t="str">
        <f ca="1">LOOKUP(A72, Employees!$A$1:$B$101)</f>
        <v>Yorston Hughes</v>
      </c>
      <c r="C72">
        <f ca="1">VLOOKUP(A72,Employees!$A$1:$I$101,9)</f>
        <v>5</v>
      </c>
      <c r="D72">
        <f ca="1">VLOOKUP(A72,Employees!$A$1:$I$101,7)</f>
        <v>7</v>
      </c>
      <c r="E72" s="2">
        <v>42347</v>
      </c>
      <c r="F72">
        <f t="shared" ca="1" si="3"/>
        <v>0</v>
      </c>
      <c r="G72" t="str">
        <f ca="1">LOOKUP(C72,Office!$A$2:$B$6)</f>
        <v>Montevideo, Uruguay</v>
      </c>
    </row>
    <row r="73" spans="1:7" x14ac:dyDescent="0.5">
      <c r="A73">
        <f t="shared" ca="1" si="2"/>
        <v>60</v>
      </c>
      <c r="B73" t="str">
        <f ca="1">LOOKUP(A73, Employees!$A$1:$B$101)</f>
        <v>Zajac Olsson</v>
      </c>
      <c r="C73">
        <f ca="1">VLOOKUP(A73,Employees!$A$1:$I$101,9)</f>
        <v>4</v>
      </c>
      <c r="D73">
        <f ca="1">VLOOKUP(A73,Employees!$A$1:$I$101,7)</f>
        <v>7</v>
      </c>
      <c r="E73" s="2">
        <v>42363</v>
      </c>
      <c r="F73">
        <f t="shared" ca="1" si="3"/>
        <v>0</v>
      </c>
      <c r="G73" t="str">
        <f ca="1">LOOKUP(C73,Office!$A$2:$B$6)</f>
        <v>Sofia, Bulgaria</v>
      </c>
    </row>
    <row r="74" spans="1:7" x14ac:dyDescent="0.5">
      <c r="A74">
        <f t="shared" ca="1" si="2"/>
        <v>82</v>
      </c>
      <c r="B74" t="str">
        <f ca="1">LOOKUP(A74, Employees!$A$1:$B$101)</f>
        <v>Zahn Martinez</v>
      </c>
      <c r="C74">
        <f ca="1">VLOOKUP(A74,Employees!$A$1:$I$101,9)</f>
        <v>4</v>
      </c>
      <c r="D74">
        <f ca="1">VLOOKUP(A74,Employees!$A$1:$I$101,7)</f>
        <v>8</v>
      </c>
      <c r="E74" s="2">
        <v>42369</v>
      </c>
      <c r="F74">
        <f t="shared" ca="1" si="3"/>
        <v>1</v>
      </c>
      <c r="G74" t="str">
        <f ca="1">LOOKUP(C74,Office!$A$2:$B$6)</f>
        <v>Sofia, Bulgaria</v>
      </c>
    </row>
    <row r="75" spans="1:7" x14ac:dyDescent="0.5">
      <c r="A75">
        <f t="shared" ca="1" si="2"/>
        <v>94</v>
      </c>
      <c r="B75" t="str">
        <f ca="1">LOOKUP(A75, Employees!$A$1:$B$101)</f>
        <v>Nicolas Favarelli</v>
      </c>
      <c r="C75">
        <f ca="1">VLOOKUP(A75,Employees!$A$1:$I$101,9)</f>
        <v>2</v>
      </c>
      <c r="D75">
        <f ca="1">VLOOKUP(A75,Employees!$A$1:$I$101,7)</f>
        <v>9</v>
      </c>
      <c r="E75" s="2">
        <v>42387</v>
      </c>
      <c r="F75">
        <f t="shared" ca="1" si="3"/>
        <v>0</v>
      </c>
      <c r="G75" t="str">
        <f ca="1">LOOKUP(C75,Office!$A$2:$B$6)</f>
        <v>London, UK</v>
      </c>
    </row>
    <row r="76" spans="1:7" x14ac:dyDescent="0.5">
      <c r="A76">
        <f t="shared" ca="1" si="2"/>
        <v>80</v>
      </c>
      <c r="B76" t="str">
        <f ca="1">LOOKUP(A76, Employees!$A$1:$B$101)</f>
        <v>Zoels Campbell</v>
      </c>
      <c r="C76">
        <f ca="1">VLOOKUP(A76,Employees!$A$1:$I$101,9)</f>
        <v>4</v>
      </c>
      <c r="D76">
        <f ca="1">VLOOKUP(A76,Employees!$A$1:$I$101,7)</f>
        <v>1</v>
      </c>
      <c r="E76" s="2">
        <v>42389</v>
      </c>
      <c r="F76">
        <f t="shared" ca="1" si="3"/>
        <v>0</v>
      </c>
      <c r="G76" t="str">
        <f ca="1">LOOKUP(C76,Office!$A$2:$B$6)</f>
        <v>Sofia, Bulgaria</v>
      </c>
    </row>
    <row r="77" spans="1:7" x14ac:dyDescent="0.5">
      <c r="A77">
        <f t="shared" ca="1" si="2"/>
        <v>37</v>
      </c>
      <c r="B77" t="str">
        <f ca="1">LOOKUP(A77, Employees!$A$1:$B$101)</f>
        <v>Yarnell Mitchell</v>
      </c>
      <c r="C77">
        <f ca="1">VLOOKUP(A77,Employees!$A$1:$I$101,9)</f>
        <v>3</v>
      </c>
      <c r="D77">
        <f ca="1">VLOOKUP(A77,Employees!$A$1:$I$101,7)</f>
        <v>8</v>
      </c>
      <c r="E77" s="2">
        <v>42409</v>
      </c>
      <c r="F77">
        <f t="shared" ca="1" si="3"/>
        <v>0</v>
      </c>
      <c r="G77" t="str">
        <f ca="1">LOOKUP(C77,Office!$A$2:$B$6)</f>
        <v>Tokyo, Japan</v>
      </c>
    </row>
    <row r="78" spans="1:7" x14ac:dyDescent="0.5">
      <c r="A78">
        <f t="shared" ca="1" si="2"/>
        <v>1</v>
      </c>
      <c r="B78" t="str">
        <f ca="1">LOOKUP(A78, Employees!$A$1:$B$101)</f>
        <v>Joan Baez</v>
      </c>
      <c r="C78">
        <f ca="1">VLOOKUP(A78,Employees!$A$1:$I$101,9)</f>
        <v>5</v>
      </c>
      <c r="D78">
        <f ca="1">VLOOKUP(A78,Employees!$A$1:$I$101,7)</f>
        <v>1</v>
      </c>
      <c r="E78" s="2">
        <v>42440</v>
      </c>
      <c r="F78">
        <f t="shared" ca="1" si="3"/>
        <v>1</v>
      </c>
      <c r="G78" t="str">
        <f ca="1">LOOKUP(C78,Office!$A$2:$B$6)</f>
        <v>Montevideo, Uruguay</v>
      </c>
    </row>
    <row r="79" spans="1:7" x14ac:dyDescent="0.5">
      <c r="A79">
        <f t="shared" ca="1" si="2"/>
        <v>53</v>
      </c>
      <c r="B79" t="str">
        <f ca="1">LOOKUP(A79, Employees!$A$1:$B$101)</f>
        <v>Zickefoose Nilsson</v>
      </c>
      <c r="C79">
        <f ca="1">VLOOKUP(A79,Employees!$A$1:$I$101,9)</f>
        <v>5</v>
      </c>
      <c r="D79">
        <f ca="1">VLOOKUP(A79,Employees!$A$1:$I$101,7)</f>
        <v>1</v>
      </c>
      <c r="E79" s="2">
        <v>42445</v>
      </c>
      <c r="F79">
        <f t="shared" ca="1" si="3"/>
        <v>0</v>
      </c>
      <c r="G79" t="str">
        <f ca="1">LOOKUP(C79,Office!$A$2:$B$6)</f>
        <v>Montevideo, Uruguay</v>
      </c>
    </row>
    <row r="80" spans="1:7" x14ac:dyDescent="0.5">
      <c r="A80">
        <f t="shared" ca="1" si="2"/>
        <v>1</v>
      </c>
      <c r="B80" t="str">
        <f ca="1">LOOKUP(A80, Employees!$A$1:$B$101)</f>
        <v>Joan Baez</v>
      </c>
      <c r="C80">
        <f ca="1">VLOOKUP(A80,Employees!$A$1:$I$101,9)</f>
        <v>5</v>
      </c>
      <c r="D80">
        <f ca="1">VLOOKUP(A80,Employees!$A$1:$I$101,7)</f>
        <v>1</v>
      </c>
      <c r="E80" s="2">
        <v>42455</v>
      </c>
      <c r="F80">
        <f t="shared" ca="1" si="3"/>
        <v>0</v>
      </c>
      <c r="G80" t="str">
        <f ca="1">LOOKUP(C80,Office!$A$2:$B$6)</f>
        <v>Montevideo, Uruguay</v>
      </c>
    </row>
    <row r="81" spans="1:7" x14ac:dyDescent="0.5">
      <c r="A81">
        <f t="shared" ca="1" si="2"/>
        <v>17</v>
      </c>
      <c r="B81" t="str">
        <f ca="1">LOOKUP(A81, Employees!$A$1:$B$101)</f>
        <v>Yeates Karlsson</v>
      </c>
      <c r="C81">
        <f ca="1">VLOOKUP(A81,Employees!$A$1:$I$101,9)</f>
        <v>2</v>
      </c>
      <c r="D81">
        <f ca="1">VLOOKUP(A81,Employees!$A$1:$I$101,7)</f>
        <v>8</v>
      </c>
      <c r="E81" s="2">
        <v>42470</v>
      </c>
      <c r="F81">
        <f t="shared" ca="1" si="3"/>
        <v>0</v>
      </c>
      <c r="G81" t="str">
        <f ca="1">LOOKUP(C81,Office!$A$2:$B$6)</f>
        <v>London, UK</v>
      </c>
    </row>
    <row r="82" spans="1:7" x14ac:dyDescent="0.5">
      <c r="A82">
        <f t="shared" ca="1" si="2"/>
        <v>97</v>
      </c>
      <c r="B82" t="str">
        <f ca="1">LOOKUP(A82, Employees!$A$1:$B$101)</f>
        <v>Victoria Zalayeta</v>
      </c>
      <c r="C82">
        <f ca="1">VLOOKUP(A82,Employees!$A$1:$I$101,9)</f>
        <v>1</v>
      </c>
      <c r="D82">
        <f ca="1">VLOOKUP(A82,Employees!$A$1:$I$101,7)</f>
        <v>1</v>
      </c>
      <c r="E82" s="2">
        <v>42471</v>
      </c>
      <c r="F82">
        <f t="shared" ca="1" si="3"/>
        <v>0</v>
      </c>
      <c r="G82" t="str">
        <f ca="1">LOOKUP(C82,Office!$A$2:$B$6)</f>
        <v>Cranbury, New Jersey, USA</v>
      </c>
    </row>
    <row r="83" spans="1:7" x14ac:dyDescent="0.5">
      <c r="A83">
        <f t="shared" ca="1" si="2"/>
        <v>98</v>
      </c>
      <c r="B83" t="str">
        <f ca="1">LOOKUP(A83, Employees!$A$1:$B$101)</f>
        <v>Jeronimo De Nicola</v>
      </c>
      <c r="C83">
        <f ca="1">VLOOKUP(A83,Employees!$A$1:$I$101,9)</f>
        <v>1</v>
      </c>
      <c r="D83">
        <f ca="1">VLOOKUP(A83,Employees!$A$1:$I$101,7)</f>
        <v>1</v>
      </c>
      <c r="E83" s="2">
        <v>42480</v>
      </c>
      <c r="F83">
        <f t="shared" ca="1" si="3"/>
        <v>1</v>
      </c>
      <c r="G83" t="str">
        <f ca="1">LOOKUP(C83,Office!$A$2:$B$6)</f>
        <v>Cranbury, New Jersey, USA</v>
      </c>
    </row>
    <row r="84" spans="1:7" x14ac:dyDescent="0.5">
      <c r="A84">
        <f t="shared" ca="1" si="2"/>
        <v>53</v>
      </c>
      <c r="B84" t="str">
        <f ca="1">LOOKUP(A84, Employees!$A$1:$B$101)</f>
        <v>Zickefoose Nilsson</v>
      </c>
      <c r="C84">
        <f ca="1">VLOOKUP(A84,Employees!$A$1:$I$101,9)</f>
        <v>5</v>
      </c>
      <c r="D84">
        <f ca="1">VLOOKUP(A84,Employees!$A$1:$I$101,7)</f>
        <v>1</v>
      </c>
      <c r="E84" s="2">
        <v>42488</v>
      </c>
      <c r="F84">
        <f t="shared" ca="1" si="3"/>
        <v>0</v>
      </c>
      <c r="G84" t="str">
        <f ca="1">LOOKUP(C84,Office!$A$2:$B$6)</f>
        <v>Montevideo, Uruguay</v>
      </c>
    </row>
    <row r="85" spans="1:7" x14ac:dyDescent="0.5">
      <c r="A85">
        <f t="shared" ca="1" si="2"/>
        <v>79</v>
      </c>
      <c r="B85" t="str">
        <f ca="1">LOOKUP(A85, Employees!$A$1:$B$101)</f>
        <v>Youard Reid</v>
      </c>
      <c r="C85">
        <f ca="1">VLOOKUP(A85,Employees!$A$1:$I$101,9)</f>
        <v>1</v>
      </c>
      <c r="D85">
        <f ca="1">VLOOKUP(A85,Employees!$A$1:$I$101,7)</f>
        <v>3</v>
      </c>
      <c r="E85" s="2">
        <v>42495</v>
      </c>
      <c r="F85">
        <f t="shared" ca="1" si="3"/>
        <v>0</v>
      </c>
      <c r="G85" t="str">
        <f ca="1">LOOKUP(C85,Office!$A$2:$B$6)</f>
        <v>Cranbury, New Jersey, USA</v>
      </c>
    </row>
    <row r="86" spans="1:7" x14ac:dyDescent="0.5">
      <c r="A86">
        <f t="shared" ca="1" si="2"/>
        <v>12</v>
      </c>
      <c r="B86" t="str">
        <f ca="1">LOOKUP(A86, Employees!$A$1:$B$101)</f>
        <v>Zurcher Patel</v>
      </c>
      <c r="C86">
        <f ca="1">VLOOKUP(A86,Employees!$A$1:$I$101,9)</f>
        <v>1</v>
      </c>
      <c r="D86">
        <f ca="1">VLOOKUP(A86,Employees!$A$1:$I$101,7)</f>
        <v>6</v>
      </c>
      <c r="E86" s="2">
        <v>42496</v>
      </c>
      <c r="F86">
        <f t="shared" ca="1" si="3"/>
        <v>0</v>
      </c>
      <c r="G86" t="str">
        <f ca="1">LOOKUP(C86,Office!$A$2:$B$6)</f>
        <v>Cranbury, New Jersey, USA</v>
      </c>
    </row>
    <row r="87" spans="1:7" x14ac:dyDescent="0.5">
      <c r="A87">
        <f t="shared" ca="1" si="2"/>
        <v>60</v>
      </c>
      <c r="B87" t="str">
        <f ca="1">LOOKUP(A87, Employees!$A$1:$B$101)</f>
        <v>Zajac Olsson</v>
      </c>
      <c r="C87">
        <f ca="1">VLOOKUP(A87,Employees!$A$1:$I$101,9)</f>
        <v>4</v>
      </c>
      <c r="D87">
        <f ca="1">VLOOKUP(A87,Employees!$A$1:$I$101,7)</f>
        <v>7</v>
      </c>
      <c r="E87" s="2">
        <v>42519</v>
      </c>
      <c r="F87">
        <f t="shared" ca="1" si="3"/>
        <v>0</v>
      </c>
      <c r="G87" t="str">
        <f ca="1">LOOKUP(C87,Office!$A$2:$B$6)</f>
        <v>Sofia, Bulgaria</v>
      </c>
    </row>
    <row r="88" spans="1:7" x14ac:dyDescent="0.5">
      <c r="A88">
        <f t="shared" ca="1" si="2"/>
        <v>15</v>
      </c>
      <c r="B88" t="str">
        <f ca="1">LOOKUP(A88, Employees!$A$1:$B$101)</f>
        <v>Yolland Svensson</v>
      </c>
      <c r="C88">
        <f ca="1">VLOOKUP(A88,Employees!$A$1:$I$101,9)</f>
        <v>1</v>
      </c>
      <c r="D88">
        <f ca="1">VLOOKUP(A88,Employees!$A$1:$I$101,7)</f>
        <v>3</v>
      </c>
      <c r="E88" s="2">
        <v>42539</v>
      </c>
      <c r="F88">
        <f t="shared" ca="1" si="3"/>
        <v>0</v>
      </c>
      <c r="G88" t="str">
        <f ca="1">LOOKUP(C88,Office!$A$2:$B$6)</f>
        <v>Cranbury, New Jersey, USA</v>
      </c>
    </row>
    <row r="89" spans="1:7" x14ac:dyDescent="0.5">
      <c r="A89">
        <f t="shared" ca="1" si="2"/>
        <v>86</v>
      </c>
      <c r="B89" t="str">
        <f ca="1">LOOKUP(A89, Employees!$A$1:$B$101)</f>
        <v>Yeary Olofsson</v>
      </c>
      <c r="C89">
        <f ca="1">VLOOKUP(A89,Employees!$A$1:$I$101,9)</f>
        <v>5</v>
      </c>
      <c r="D89">
        <f ca="1">VLOOKUP(A89,Employees!$A$1:$I$101,7)</f>
        <v>1</v>
      </c>
      <c r="E89" s="2">
        <v>42540</v>
      </c>
      <c r="F89">
        <f t="shared" ca="1" si="3"/>
        <v>0</v>
      </c>
      <c r="G89" t="str">
        <f ca="1">LOOKUP(C89,Office!$A$2:$B$6)</f>
        <v>Montevideo, Uruguay</v>
      </c>
    </row>
    <row r="90" spans="1:7" x14ac:dyDescent="0.5">
      <c r="A90">
        <f t="shared" ca="1" si="2"/>
        <v>84</v>
      </c>
      <c r="B90" t="str">
        <f ca="1">LOOKUP(A90, Employees!$A$1:$B$101)</f>
        <v>Zenz Karlsen</v>
      </c>
      <c r="C90">
        <f ca="1">VLOOKUP(A90,Employees!$A$1:$I$101,9)</f>
        <v>1</v>
      </c>
      <c r="D90">
        <f ca="1">VLOOKUP(A90,Employees!$A$1:$I$101,7)</f>
        <v>1</v>
      </c>
      <c r="E90" s="2">
        <v>42544</v>
      </c>
      <c r="F90">
        <f t="shared" ca="1" si="3"/>
        <v>0</v>
      </c>
      <c r="G90" t="str">
        <f ca="1">LOOKUP(C90,Office!$A$2:$B$6)</f>
        <v>Cranbury, New Jersey, USA</v>
      </c>
    </row>
    <row r="91" spans="1:7" x14ac:dyDescent="0.5">
      <c r="A91">
        <f t="shared" ca="1" si="2"/>
        <v>26</v>
      </c>
      <c r="B91" t="str">
        <f ca="1">LOOKUP(A91, Employees!$A$1:$B$101)</f>
        <v>Zacherl Martin</v>
      </c>
      <c r="C91">
        <f ca="1">VLOOKUP(A91,Employees!$A$1:$I$101,9)</f>
        <v>5</v>
      </c>
      <c r="D91">
        <f ca="1">VLOOKUP(A91,Employees!$A$1:$I$101,7)</f>
        <v>3</v>
      </c>
      <c r="E91" s="2">
        <v>42550</v>
      </c>
      <c r="F91">
        <f t="shared" ca="1" si="3"/>
        <v>0</v>
      </c>
      <c r="G91" t="str">
        <f ca="1">LOOKUP(C91,Office!$A$2:$B$6)</f>
        <v>Montevideo, Uruguay</v>
      </c>
    </row>
    <row r="92" spans="1:7" x14ac:dyDescent="0.5">
      <c r="A92">
        <f t="shared" ca="1" si="2"/>
        <v>33</v>
      </c>
      <c r="B92" t="str">
        <f ca="1">LOOKUP(A92, Employees!$A$1:$B$101)</f>
        <v>Zolleis Edwards</v>
      </c>
      <c r="C92">
        <f ca="1">VLOOKUP(A92,Employees!$A$1:$I$101,9)</f>
        <v>4</v>
      </c>
      <c r="D92">
        <f ca="1">VLOOKUP(A92,Employees!$A$1:$I$101,7)</f>
        <v>4</v>
      </c>
      <c r="E92" s="2">
        <v>42559</v>
      </c>
      <c r="F92">
        <f t="shared" ca="1" si="3"/>
        <v>0</v>
      </c>
      <c r="G92" t="str">
        <f ca="1">LOOKUP(C92,Office!$A$2:$B$6)</f>
        <v>Sofia, Bulgaria</v>
      </c>
    </row>
    <row r="93" spans="1:7" x14ac:dyDescent="0.5">
      <c r="A93">
        <f t="shared" ca="1" si="2"/>
        <v>80</v>
      </c>
      <c r="B93" t="str">
        <f ca="1">LOOKUP(A93, Employees!$A$1:$B$101)</f>
        <v>Zoels Campbell</v>
      </c>
      <c r="C93">
        <f ca="1">VLOOKUP(A93,Employees!$A$1:$I$101,9)</f>
        <v>4</v>
      </c>
      <c r="D93">
        <f ca="1">VLOOKUP(A93,Employees!$A$1:$I$101,7)</f>
        <v>1</v>
      </c>
      <c r="E93" s="2">
        <v>42572</v>
      </c>
      <c r="F93">
        <f t="shared" ca="1" si="3"/>
        <v>0</v>
      </c>
      <c r="G93" t="str">
        <f ca="1">LOOKUP(C93,Office!$A$2:$B$6)</f>
        <v>Sofia, Bulgaria</v>
      </c>
    </row>
    <row r="94" spans="1:7" x14ac:dyDescent="0.5">
      <c r="A94">
        <v>57</v>
      </c>
      <c r="B94" t="str">
        <f>LOOKUP(A94, Employees!$A$1:$B$101)</f>
        <v>Yancy Martinez</v>
      </c>
      <c r="C94">
        <f ca="1">VLOOKUP(A94,Employees!$A$1:$I$101,9)</f>
        <v>1</v>
      </c>
      <c r="D94">
        <f ca="1">VLOOKUP(A94,Employees!$A$1:$I$101,7)</f>
        <v>9</v>
      </c>
      <c r="E94" s="2">
        <v>42579</v>
      </c>
      <c r="F94">
        <v>0</v>
      </c>
      <c r="G94" t="str">
        <f ca="1">LOOKUP(C94,Office!$A$2:$B$6)</f>
        <v>Cranbury, New Jersey, USA</v>
      </c>
    </row>
    <row r="95" spans="1:7" x14ac:dyDescent="0.5">
      <c r="A95">
        <f t="shared" ca="1" si="2"/>
        <v>11</v>
      </c>
      <c r="B95" t="str">
        <f ca="1">LOOKUP(A95, Employees!$A$1:$B$101)</f>
        <v>Youard Kristiansen</v>
      </c>
      <c r="C95">
        <f ca="1">VLOOKUP(A95,Employees!$A$1:$I$101,9)</f>
        <v>3</v>
      </c>
      <c r="D95">
        <f ca="1">VLOOKUP(A95,Employees!$A$1:$I$101,7)</f>
        <v>8</v>
      </c>
      <c r="E95" s="2">
        <v>42579</v>
      </c>
      <c r="F95">
        <f t="shared" ca="1" si="3"/>
        <v>0</v>
      </c>
      <c r="G95" t="str">
        <f ca="1">LOOKUP(C95,Office!$A$2:$B$6)</f>
        <v>Tokyo, Japan</v>
      </c>
    </row>
    <row r="96" spans="1:7" x14ac:dyDescent="0.5">
      <c r="A96">
        <f t="shared" ca="1" si="2"/>
        <v>60</v>
      </c>
      <c r="B96" t="str">
        <f ca="1">LOOKUP(A96, Employees!$A$1:$B$101)</f>
        <v>Zajac Olsson</v>
      </c>
      <c r="C96">
        <f ca="1">VLOOKUP(A96,Employees!$A$1:$I$101,9)</f>
        <v>4</v>
      </c>
      <c r="D96">
        <f ca="1">VLOOKUP(A96,Employees!$A$1:$I$101,7)</f>
        <v>7</v>
      </c>
      <c r="E96" s="2">
        <v>42609</v>
      </c>
      <c r="F96">
        <f t="shared" ca="1" si="3"/>
        <v>0</v>
      </c>
      <c r="G96" t="str">
        <f ca="1">LOOKUP(C96,Office!$A$2:$B$6)</f>
        <v>Sofia, Bulgaria</v>
      </c>
    </row>
    <row r="97" spans="1:7" x14ac:dyDescent="0.5">
      <c r="A97">
        <f t="shared" ca="1" si="2"/>
        <v>3</v>
      </c>
      <c r="B97" t="str">
        <f ca="1">LOOKUP(A97, Employees!$A$1:$B$101)</f>
        <v>Zimmermann Miller</v>
      </c>
      <c r="C97">
        <f ca="1">VLOOKUP(A97,Employees!$A$1:$I$101,9)</f>
        <v>1</v>
      </c>
      <c r="D97">
        <f ca="1">VLOOKUP(A97,Employees!$A$1:$I$101,7)</f>
        <v>1</v>
      </c>
      <c r="E97" s="2">
        <v>42617</v>
      </c>
      <c r="F97">
        <f t="shared" ca="1" si="3"/>
        <v>0</v>
      </c>
      <c r="G97" t="str">
        <f ca="1">LOOKUP(C97,Office!$A$2:$B$6)</f>
        <v>Cranbury, New Jersey, USA</v>
      </c>
    </row>
    <row r="98" spans="1:7" x14ac:dyDescent="0.5">
      <c r="A98">
        <f t="shared" ca="1" si="2"/>
        <v>32</v>
      </c>
      <c r="B98" t="str">
        <f ca="1">LOOKUP(A98, Employees!$A$1:$B$101)</f>
        <v>Zacny Murray</v>
      </c>
      <c r="C98">
        <f ca="1">VLOOKUP(A98,Employees!$A$1:$I$101,9)</f>
        <v>1</v>
      </c>
      <c r="D98">
        <f ca="1">VLOOKUP(A98,Employees!$A$1:$I$101,7)</f>
        <v>2</v>
      </c>
      <c r="E98" s="2">
        <v>42647</v>
      </c>
      <c r="F98">
        <f t="shared" ca="1" si="3"/>
        <v>0</v>
      </c>
      <c r="G98" t="str">
        <f ca="1">LOOKUP(C98,Office!$A$2:$B$6)</f>
        <v>Cranbury, New Jersey, USA</v>
      </c>
    </row>
    <row r="99" spans="1:7" x14ac:dyDescent="0.5">
      <c r="A99">
        <f t="shared" ca="1" si="2"/>
        <v>5</v>
      </c>
      <c r="B99" t="str">
        <f ca="1">LOOKUP(A99, Employees!$A$1:$B$101)</f>
        <v>Yaudes Carlsson</v>
      </c>
      <c r="C99">
        <f ca="1">VLOOKUP(A99,Employees!$A$1:$I$101,9)</f>
        <v>1</v>
      </c>
      <c r="D99">
        <f ca="1">VLOOKUP(A99,Employees!$A$1:$I$101,7)</f>
        <v>1</v>
      </c>
      <c r="E99" s="2">
        <v>42685</v>
      </c>
      <c r="F99">
        <f t="shared" ca="1" si="3"/>
        <v>0</v>
      </c>
      <c r="G99" t="str">
        <f ca="1">LOOKUP(C99,Office!$A$2:$B$6)</f>
        <v>Cranbury, New Jersey, USA</v>
      </c>
    </row>
    <row r="100" spans="1:7" x14ac:dyDescent="0.5">
      <c r="A100">
        <f t="shared" ca="1" si="2"/>
        <v>27</v>
      </c>
      <c r="B100" t="str">
        <f ca="1">LOOKUP(A100, Employees!$A$1:$B$101)</f>
        <v>Zander Johnson</v>
      </c>
      <c r="C100">
        <f ca="1">VLOOKUP(A100,Employees!$A$1:$I$101,9)</f>
        <v>1</v>
      </c>
      <c r="D100">
        <f ca="1">VLOOKUP(A100,Employees!$A$1:$I$101,7)</f>
        <v>4</v>
      </c>
      <c r="E100" s="2">
        <v>42722</v>
      </c>
      <c r="F100">
        <f t="shared" ca="1" si="3"/>
        <v>1</v>
      </c>
      <c r="G100" t="str">
        <f ca="1">LOOKUP(C100,Office!$A$2:$B$6)</f>
        <v>Cranbury, New Jersey, USA</v>
      </c>
    </row>
    <row r="101" spans="1:7" x14ac:dyDescent="0.5">
      <c r="A101">
        <f t="shared" ca="1" si="2"/>
        <v>91</v>
      </c>
      <c r="B101" t="str">
        <f ca="1">LOOKUP(A101, Employees!$A$1:$B$101)</f>
        <v>Juan Perez</v>
      </c>
      <c r="C101">
        <f ca="1">VLOOKUP(A101,Employees!$A$1:$I$101,9)</f>
        <v>4</v>
      </c>
      <c r="D101">
        <f ca="1">VLOOKUP(A101,Employees!$A$1:$I$101,7)</f>
        <v>1</v>
      </c>
      <c r="E101" s="2">
        <v>42731</v>
      </c>
      <c r="F101">
        <f t="shared" ca="1" si="3"/>
        <v>1</v>
      </c>
      <c r="G101" t="str">
        <f ca="1">LOOKUP(C101,Office!$A$2:$B$6)</f>
        <v>Sofia, Bulgaria</v>
      </c>
    </row>
    <row r="102" spans="1:7" x14ac:dyDescent="0.5">
      <c r="A102">
        <f t="shared" ca="1" si="2"/>
        <v>88</v>
      </c>
      <c r="B102" t="str">
        <f ca="1">LOOKUP(A102, Employees!$A$1:$B$101)</f>
        <v>Yowell Carlsson</v>
      </c>
      <c r="C102">
        <f ca="1">VLOOKUP(A102,Employees!$A$1:$I$101,9)</f>
        <v>1</v>
      </c>
      <c r="D102">
        <f ca="1">VLOOKUP(A102,Employees!$A$1:$I$101,7)</f>
        <v>1</v>
      </c>
      <c r="E102" s="2">
        <v>40938</v>
      </c>
      <c r="F102">
        <f t="shared" ca="1" si="3"/>
        <v>0</v>
      </c>
      <c r="G102" t="str">
        <f ca="1">LOOKUP(C102,Office!$A$2:$B$6)</f>
        <v>Cranbury, New Jersey, USA</v>
      </c>
    </row>
    <row r="103" spans="1:7" x14ac:dyDescent="0.5">
      <c r="A103">
        <f t="shared" ca="1" si="2"/>
        <v>56</v>
      </c>
      <c r="B103" t="str">
        <f ca="1">LOOKUP(A103, Employees!$A$1:$B$101)</f>
        <v>Yingling Smith</v>
      </c>
      <c r="C103">
        <f ca="1">VLOOKUP(A103,Employees!$A$1:$I$101,9)</f>
        <v>5</v>
      </c>
      <c r="D103">
        <f ca="1">VLOOKUP(A103,Employees!$A$1:$I$101,7)</f>
        <v>1</v>
      </c>
      <c r="E103" s="2">
        <v>40973</v>
      </c>
      <c r="F103">
        <f t="shared" ca="1" si="3"/>
        <v>0</v>
      </c>
      <c r="G103" t="str">
        <f ca="1">LOOKUP(C103,Office!$A$2:$B$6)</f>
        <v>Montevideo, Uruguay</v>
      </c>
    </row>
  </sheetData>
  <sortState ref="E2:E101">
    <sortCondition ref="E1"/>
  </sortState>
  <phoneticPr fontId="5"/>
  <pageMargins left="0.75" right="0.75" top="1" bottom="1" header="0.5" footer="0.5"/>
  <ignoredErrors>
    <ignoredError sqref="C2 C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"/>
  <sheetViews>
    <sheetView workbookViewId="0">
      <selection activeCell="E1" sqref="E1:E1048576"/>
    </sheetView>
  </sheetViews>
  <sheetFormatPr defaultColWidth="10.8125" defaultRowHeight="15.75" x14ac:dyDescent="0.5"/>
  <cols>
    <col min="2" max="2" width="14.3125" bestFit="1" customWidth="1"/>
    <col min="3" max="4" width="19.6875" customWidth="1"/>
    <col min="6" max="6" width="23.3125" customWidth="1"/>
    <col min="7" max="7" width="19.3125" customWidth="1"/>
    <col min="8" max="8" width="12.1875" bestFit="1" customWidth="1"/>
  </cols>
  <sheetData>
    <row r="1" spans="1:8" x14ac:dyDescent="0.5">
      <c r="A1" s="1" t="s">
        <v>1</v>
      </c>
      <c r="B1" s="1" t="s">
        <v>130</v>
      </c>
      <c r="C1" s="1" t="s">
        <v>121</v>
      </c>
      <c r="D1" s="1" t="s">
        <v>116</v>
      </c>
      <c r="E1" s="1" t="s">
        <v>0</v>
      </c>
      <c r="F1" s="1" t="s">
        <v>119</v>
      </c>
      <c r="G1" s="1" t="s">
        <v>120</v>
      </c>
      <c r="H1" s="1" t="s">
        <v>132</v>
      </c>
    </row>
    <row r="2" spans="1:8" x14ac:dyDescent="0.5">
      <c r="A2">
        <v>1</v>
      </c>
      <c r="B2" t="str">
        <f>LOOKUP(A2, Employees!$A$1:$B$101)</f>
        <v>Joan Baez</v>
      </c>
      <c r="C2">
        <f ca="1">VLOOKUP(A2,Employees!$A$1:$I$101,9)</f>
        <v>5</v>
      </c>
      <c r="D2">
        <f ca="1">VLOOKUP(A2,Employees!$A$1:$I$101,7)</f>
        <v>1</v>
      </c>
      <c r="E2">
        <v>2013</v>
      </c>
      <c r="F2">
        <v>10</v>
      </c>
      <c r="G2">
        <f ca="1">(RANDBETWEEN(0,F2+4))</f>
        <v>6</v>
      </c>
      <c r="H2">
        <f ca="1">G2/F2</f>
        <v>0.6</v>
      </c>
    </row>
    <row r="3" spans="1:8" x14ac:dyDescent="0.5">
      <c r="A3">
        <f>A2+1</f>
        <v>2</v>
      </c>
      <c r="B3" t="str">
        <f>LOOKUP(A3, Employees!$A$1:$B$101)</f>
        <v>Zurbuch Thompson</v>
      </c>
      <c r="C3">
        <f ca="1">VLOOKUP(A3,Employees!$A$1:$I$101,9)</f>
        <v>1</v>
      </c>
      <c r="D3">
        <f ca="1">VLOOKUP(A3,Employees!$A$1:$I$101,7)</f>
        <v>1</v>
      </c>
      <c r="E3">
        <v>2013</v>
      </c>
      <c r="F3">
        <v>10</v>
      </c>
      <c r="G3">
        <f t="shared" ref="G3:G66" ca="1" si="0">(RANDBETWEEN(0,F3+4))</f>
        <v>7</v>
      </c>
      <c r="H3">
        <f ca="1">G3/F3</f>
        <v>0.7</v>
      </c>
    </row>
    <row r="4" spans="1:8" x14ac:dyDescent="0.5">
      <c r="A4">
        <f t="shared" ref="A4:A172" si="1">A3+1</f>
        <v>3</v>
      </c>
      <c r="B4" t="str">
        <f>LOOKUP(A4, Employees!$A$1:$B$101)</f>
        <v>Zimmermann Miller</v>
      </c>
      <c r="C4">
        <f ca="1">VLOOKUP(A4,Employees!$A$1:$I$101,9)</f>
        <v>1</v>
      </c>
      <c r="D4">
        <f ca="1">VLOOKUP(A4,Employees!$A$1:$I$101,7)</f>
        <v>1</v>
      </c>
      <c r="E4">
        <v>2013</v>
      </c>
      <c r="F4">
        <v>10</v>
      </c>
      <c r="G4">
        <f t="shared" ca="1" si="0"/>
        <v>4</v>
      </c>
      <c r="H4">
        <f t="shared" ref="H4:H67" ca="1" si="2">G4/F4</f>
        <v>0.4</v>
      </c>
    </row>
    <row r="5" spans="1:8" x14ac:dyDescent="0.5">
      <c r="A5">
        <f t="shared" si="1"/>
        <v>4</v>
      </c>
      <c r="B5" t="str">
        <f>LOOKUP(A5, Employees!$A$1:$B$101)</f>
        <v>Zurcher Reid</v>
      </c>
      <c r="C5">
        <f ca="1">VLOOKUP(A5,Employees!$A$1:$I$101,9)</f>
        <v>4</v>
      </c>
      <c r="D5">
        <f ca="1">VLOOKUP(A5,Employees!$A$1:$I$101,7)</f>
        <v>1</v>
      </c>
      <c r="E5">
        <v>2013</v>
      </c>
      <c r="F5">
        <v>10</v>
      </c>
      <c r="G5">
        <f t="shared" ca="1" si="0"/>
        <v>2</v>
      </c>
      <c r="H5">
        <f t="shared" ca="1" si="2"/>
        <v>0.2</v>
      </c>
    </row>
    <row r="6" spans="1:8" x14ac:dyDescent="0.5">
      <c r="A6">
        <f t="shared" si="1"/>
        <v>5</v>
      </c>
      <c r="B6" t="str">
        <f>LOOKUP(A6, Employees!$A$1:$B$101)</f>
        <v>Yaudes Carlsson</v>
      </c>
      <c r="C6">
        <f ca="1">VLOOKUP(A6,Employees!$A$1:$I$101,9)</f>
        <v>1</v>
      </c>
      <c r="D6">
        <f ca="1">VLOOKUP(A6,Employees!$A$1:$I$101,7)</f>
        <v>1</v>
      </c>
      <c r="E6">
        <v>2013</v>
      </c>
      <c r="F6">
        <v>10</v>
      </c>
      <c r="G6">
        <f t="shared" ca="1" si="0"/>
        <v>2</v>
      </c>
      <c r="H6">
        <f t="shared" ca="1" si="2"/>
        <v>0.2</v>
      </c>
    </row>
    <row r="7" spans="1:8" x14ac:dyDescent="0.5">
      <c r="A7">
        <f t="shared" si="1"/>
        <v>6</v>
      </c>
      <c r="B7" t="str">
        <f>LOOKUP(A7, Employees!$A$1:$B$101)</f>
        <v>Yeakel Pedersen</v>
      </c>
      <c r="C7">
        <f ca="1">VLOOKUP(A7,Employees!$A$1:$I$101,9)</f>
        <v>1</v>
      </c>
      <c r="D7">
        <f ca="1">VLOOKUP(A7,Employees!$A$1:$I$101,7)</f>
        <v>1</v>
      </c>
      <c r="E7">
        <v>2013</v>
      </c>
      <c r="F7">
        <v>10</v>
      </c>
      <c r="G7">
        <f t="shared" ca="1" si="0"/>
        <v>2</v>
      </c>
      <c r="H7">
        <f t="shared" ca="1" si="2"/>
        <v>0.2</v>
      </c>
    </row>
    <row r="8" spans="1:8" x14ac:dyDescent="0.5">
      <c r="A8">
        <f t="shared" si="1"/>
        <v>7</v>
      </c>
      <c r="B8" t="str">
        <f>LOOKUP(A8, Employees!$A$1:$B$101)</f>
        <v>Zolleis Walker</v>
      </c>
      <c r="C8">
        <f ca="1">VLOOKUP(A8,Employees!$A$1:$I$101,9)</f>
        <v>3</v>
      </c>
      <c r="D8">
        <f ca="1">VLOOKUP(A8,Employees!$A$1:$I$101,7)</f>
        <v>9</v>
      </c>
      <c r="E8">
        <v>2013</v>
      </c>
      <c r="F8">
        <v>10</v>
      </c>
      <c r="G8">
        <f t="shared" ca="1" si="0"/>
        <v>6</v>
      </c>
      <c r="H8">
        <f t="shared" ca="1" si="2"/>
        <v>0.6</v>
      </c>
    </row>
    <row r="9" spans="1:8" x14ac:dyDescent="0.5">
      <c r="A9">
        <f t="shared" si="1"/>
        <v>8</v>
      </c>
      <c r="B9" t="str">
        <f>LOOKUP(A9, Employees!$A$1:$B$101)</f>
        <v>Younglove Moore</v>
      </c>
      <c r="C9">
        <f ca="1">VLOOKUP(A9,Employees!$A$1:$I$101,9)</f>
        <v>1</v>
      </c>
      <c r="D9">
        <f ca="1">VLOOKUP(A9,Employees!$A$1:$I$101,7)</f>
        <v>6</v>
      </c>
      <c r="E9">
        <v>2013</v>
      </c>
      <c r="F9">
        <v>10</v>
      </c>
      <c r="G9">
        <f t="shared" ca="1" si="0"/>
        <v>0</v>
      </c>
      <c r="H9">
        <f t="shared" ca="1" si="2"/>
        <v>0</v>
      </c>
    </row>
    <row r="10" spans="1:8" x14ac:dyDescent="0.5">
      <c r="A10">
        <f t="shared" si="1"/>
        <v>9</v>
      </c>
      <c r="B10" t="str">
        <f>LOOKUP(A10, Employees!$A$1:$B$101)</f>
        <v>Youngblood Wright</v>
      </c>
      <c r="C10">
        <f ca="1">VLOOKUP(A10,Employees!$A$1:$I$101,9)</f>
        <v>2</v>
      </c>
      <c r="D10">
        <f ca="1">VLOOKUP(A10,Employees!$A$1:$I$101,7)</f>
        <v>7</v>
      </c>
      <c r="E10">
        <v>2013</v>
      </c>
      <c r="F10">
        <v>8</v>
      </c>
      <c r="G10">
        <f t="shared" ca="1" si="0"/>
        <v>1</v>
      </c>
      <c r="H10">
        <f t="shared" ca="1" si="2"/>
        <v>0.125</v>
      </c>
    </row>
    <row r="11" spans="1:8" x14ac:dyDescent="0.5">
      <c r="A11">
        <f t="shared" si="1"/>
        <v>10</v>
      </c>
      <c r="B11" t="str">
        <f>LOOKUP(A11, Employees!$A$1:$B$101)</f>
        <v>Yeates Hughes</v>
      </c>
      <c r="C11">
        <f ca="1">VLOOKUP(A11,Employees!$A$1:$I$101,9)</f>
        <v>4</v>
      </c>
      <c r="D11">
        <f ca="1">VLOOKUP(A11,Employees!$A$1:$I$101,7)</f>
        <v>2</v>
      </c>
      <c r="E11">
        <v>2013</v>
      </c>
      <c r="F11">
        <v>8</v>
      </c>
      <c r="G11">
        <f t="shared" ca="1" si="0"/>
        <v>4</v>
      </c>
      <c r="H11">
        <f t="shared" ca="1" si="2"/>
        <v>0.5</v>
      </c>
    </row>
    <row r="12" spans="1:8" x14ac:dyDescent="0.5">
      <c r="A12">
        <f t="shared" si="1"/>
        <v>11</v>
      </c>
      <c r="B12" t="str">
        <f>LOOKUP(A12, Employees!$A$1:$B$101)</f>
        <v>Youard Kristiansen</v>
      </c>
      <c r="C12">
        <f ca="1">VLOOKUP(A12,Employees!$A$1:$I$101,9)</f>
        <v>3</v>
      </c>
      <c r="D12">
        <f ca="1">VLOOKUP(A12,Employees!$A$1:$I$101,7)</f>
        <v>8</v>
      </c>
      <c r="E12">
        <v>2013</v>
      </c>
      <c r="F12">
        <v>8</v>
      </c>
      <c r="G12">
        <f t="shared" ca="1" si="0"/>
        <v>12</v>
      </c>
      <c r="H12">
        <f t="shared" ca="1" si="2"/>
        <v>1.5</v>
      </c>
    </row>
    <row r="13" spans="1:8" x14ac:dyDescent="0.5">
      <c r="A13">
        <f t="shared" si="1"/>
        <v>12</v>
      </c>
      <c r="B13" t="str">
        <f>LOOKUP(A13, Employees!$A$1:$B$101)</f>
        <v>Zurcher Patel</v>
      </c>
      <c r="C13">
        <f ca="1">VLOOKUP(A13,Employees!$A$1:$I$101,9)</f>
        <v>1</v>
      </c>
      <c r="D13">
        <f ca="1">VLOOKUP(A13,Employees!$A$1:$I$101,7)</f>
        <v>6</v>
      </c>
      <c r="E13">
        <v>2013</v>
      </c>
      <c r="F13">
        <v>8</v>
      </c>
      <c r="G13">
        <f t="shared" ca="1" si="0"/>
        <v>1</v>
      </c>
      <c r="H13">
        <f t="shared" ca="1" si="2"/>
        <v>0.125</v>
      </c>
    </row>
    <row r="14" spans="1:8" x14ac:dyDescent="0.5">
      <c r="A14">
        <f t="shared" si="1"/>
        <v>13</v>
      </c>
      <c r="B14" t="str">
        <f>LOOKUP(A14, Employees!$A$1:$B$101)</f>
        <v>Zerbe Larsson</v>
      </c>
      <c r="C14">
        <f ca="1">VLOOKUP(A14,Employees!$A$1:$I$101,9)</f>
        <v>2</v>
      </c>
      <c r="D14">
        <f ca="1">VLOOKUP(A14,Employees!$A$1:$I$101,7)</f>
        <v>4</v>
      </c>
      <c r="E14">
        <v>2013</v>
      </c>
      <c r="F14">
        <v>8</v>
      </c>
      <c r="G14">
        <f t="shared" ca="1" si="0"/>
        <v>8</v>
      </c>
      <c r="H14">
        <f t="shared" ca="1" si="2"/>
        <v>1</v>
      </c>
    </row>
    <row r="15" spans="1:8" x14ac:dyDescent="0.5">
      <c r="A15">
        <f t="shared" si="1"/>
        <v>14</v>
      </c>
      <c r="B15" t="str">
        <f>LOOKUP(A15, Employees!$A$1:$B$101)</f>
        <v>Zollicoffer Martinez</v>
      </c>
      <c r="C15">
        <f ca="1">VLOOKUP(A15,Employees!$A$1:$I$101,9)</f>
        <v>3</v>
      </c>
      <c r="D15">
        <f ca="1">VLOOKUP(A15,Employees!$A$1:$I$101,7)</f>
        <v>3</v>
      </c>
      <c r="E15">
        <v>2013</v>
      </c>
      <c r="F15">
        <v>8</v>
      </c>
      <c r="G15">
        <f t="shared" ca="1" si="0"/>
        <v>6</v>
      </c>
      <c r="H15">
        <f t="shared" ca="1" si="2"/>
        <v>0.75</v>
      </c>
    </row>
    <row r="16" spans="1:8" x14ac:dyDescent="0.5">
      <c r="A16">
        <f t="shared" si="1"/>
        <v>15</v>
      </c>
      <c r="B16" t="str">
        <f>LOOKUP(A16, Employees!$A$1:$B$101)</f>
        <v>Yolland Svensson</v>
      </c>
      <c r="C16">
        <f ca="1">VLOOKUP(A16,Employees!$A$1:$I$101,9)</f>
        <v>1</v>
      </c>
      <c r="D16">
        <f ca="1">VLOOKUP(A16,Employees!$A$1:$I$101,7)</f>
        <v>3</v>
      </c>
      <c r="E16">
        <v>2013</v>
      </c>
      <c r="F16">
        <v>7</v>
      </c>
      <c r="G16">
        <f t="shared" ca="1" si="0"/>
        <v>6</v>
      </c>
      <c r="H16">
        <f t="shared" ca="1" si="2"/>
        <v>0.8571428571428571</v>
      </c>
    </row>
    <row r="17" spans="1:8" x14ac:dyDescent="0.5">
      <c r="A17">
        <f t="shared" si="1"/>
        <v>16</v>
      </c>
      <c r="B17" t="str">
        <f>LOOKUP(A17, Employees!$A$1:$B$101)</f>
        <v>Zaloga Jones</v>
      </c>
      <c r="C17">
        <f ca="1">VLOOKUP(A17,Employees!$A$1:$I$101,9)</f>
        <v>2</v>
      </c>
      <c r="D17">
        <f ca="1">VLOOKUP(A17,Employees!$A$1:$I$101,7)</f>
        <v>1</v>
      </c>
      <c r="E17">
        <v>2013</v>
      </c>
      <c r="F17">
        <v>7</v>
      </c>
      <c r="G17">
        <f t="shared" ca="1" si="0"/>
        <v>8</v>
      </c>
      <c r="H17">
        <f t="shared" ca="1" si="2"/>
        <v>1.1428571428571428</v>
      </c>
    </row>
    <row r="18" spans="1:8" x14ac:dyDescent="0.5">
      <c r="A18">
        <f t="shared" si="1"/>
        <v>17</v>
      </c>
      <c r="B18" t="str">
        <f>LOOKUP(A18, Employees!$A$1:$B$101)</f>
        <v>Yeates Karlsson</v>
      </c>
      <c r="C18">
        <f ca="1">VLOOKUP(A18,Employees!$A$1:$I$101,9)</f>
        <v>2</v>
      </c>
      <c r="D18">
        <f ca="1">VLOOKUP(A18,Employees!$A$1:$I$101,7)</f>
        <v>8</v>
      </c>
      <c r="E18">
        <v>2013</v>
      </c>
      <c r="F18">
        <v>7</v>
      </c>
      <c r="G18">
        <f t="shared" ca="1" si="0"/>
        <v>1</v>
      </c>
      <c r="H18">
        <f t="shared" ca="1" si="2"/>
        <v>0.14285714285714285</v>
      </c>
    </row>
    <row r="19" spans="1:8" x14ac:dyDescent="0.5">
      <c r="A19">
        <f t="shared" si="1"/>
        <v>18</v>
      </c>
      <c r="B19" t="str">
        <f>LOOKUP(A19, Employees!$A$1:$B$101)</f>
        <v>Young White</v>
      </c>
      <c r="C19">
        <f ca="1">VLOOKUP(A19,Employees!$A$1:$I$101,9)</f>
        <v>1</v>
      </c>
      <c r="D19">
        <f ca="1">VLOOKUP(A19,Employees!$A$1:$I$101,7)</f>
        <v>1</v>
      </c>
      <c r="E19">
        <v>2013</v>
      </c>
      <c r="F19">
        <v>7</v>
      </c>
      <c r="G19">
        <f t="shared" ca="1" si="0"/>
        <v>11</v>
      </c>
      <c r="H19">
        <f t="shared" ca="1" si="2"/>
        <v>1.5714285714285714</v>
      </c>
    </row>
    <row r="20" spans="1:8" x14ac:dyDescent="0.5">
      <c r="A20">
        <f t="shared" si="1"/>
        <v>19</v>
      </c>
      <c r="B20" t="str">
        <f>LOOKUP(A20, Employees!$A$1:$B$101)</f>
        <v>Yanosh Haugen</v>
      </c>
      <c r="C20">
        <f ca="1">VLOOKUP(A20,Employees!$A$1:$I$101,9)</f>
        <v>5</v>
      </c>
      <c r="D20">
        <f ca="1">VLOOKUP(A20,Employees!$A$1:$I$101,7)</f>
        <v>1</v>
      </c>
      <c r="E20">
        <v>2013</v>
      </c>
      <c r="F20">
        <v>6</v>
      </c>
      <c r="G20">
        <f t="shared" ca="1" si="0"/>
        <v>0</v>
      </c>
      <c r="H20">
        <f t="shared" ca="1" si="2"/>
        <v>0</v>
      </c>
    </row>
    <row r="21" spans="1:8" x14ac:dyDescent="0.5">
      <c r="A21">
        <f t="shared" si="1"/>
        <v>20</v>
      </c>
      <c r="B21" t="str">
        <f>LOOKUP(A21, Employees!$A$1:$B$101)</f>
        <v>Zielinski Eriksen</v>
      </c>
      <c r="C21">
        <f ca="1">VLOOKUP(A21,Employees!$A$1:$I$101,9)</f>
        <v>1</v>
      </c>
      <c r="D21">
        <f ca="1">VLOOKUP(A21,Employees!$A$1:$I$101,7)</f>
        <v>1</v>
      </c>
      <c r="E21">
        <v>2013</v>
      </c>
      <c r="F21">
        <v>6</v>
      </c>
      <c r="G21">
        <f t="shared" ca="1" si="0"/>
        <v>1</v>
      </c>
      <c r="H21">
        <f t="shared" ca="1" si="2"/>
        <v>0.16666666666666666</v>
      </c>
    </row>
    <row r="22" spans="1:8" x14ac:dyDescent="0.5">
      <c r="A22">
        <f t="shared" si="1"/>
        <v>21</v>
      </c>
      <c r="B22" t="str">
        <f>LOOKUP(A22, Employees!$A$1:$B$101)</f>
        <v>Yuill Smith</v>
      </c>
      <c r="C22">
        <f ca="1">VLOOKUP(A22,Employees!$A$1:$I$101,9)</f>
        <v>4</v>
      </c>
      <c r="D22">
        <f ca="1">VLOOKUP(A22,Employees!$A$1:$I$101,7)</f>
        <v>1</v>
      </c>
      <c r="E22">
        <v>2013</v>
      </c>
      <c r="F22">
        <v>3</v>
      </c>
      <c r="G22">
        <f t="shared" ca="1" si="0"/>
        <v>0</v>
      </c>
      <c r="H22">
        <f t="shared" ca="1" si="2"/>
        <v>0</v>
      </c>
    </row>
    <row r="23" spans="1:8" x14ac:dyDescent="0.5">
      <c r="A23">
        <v>1</v>
      </c>
      <c r="B23" t="str">
        <f>LOOKUP(A23, Employees!$A$1:$B$101)</f>
        <v>Joan Baez</v>
      </c>
      <c r="C23">
        <f ca="1">VLOOKUP(A23,Employees!$A$1:$I$101,9)</f>
        <v>5</v>
      </c>
      <c r="D23">
        <f ca="1">VLOOKUP(A23,Employees!$A$1:$I$101,7)</f>
        <v>1</v>
      </c>
      <c r="E23">
        <v>2014</v>
      </c>
      <c r="F23">
        <v>10</v>
      </c>
      <c r="G23">
        <f ca="1">(RANDBETWEEN(0,F23+4))</f>
        <v>4</v>
      </c>
      <c r="H23">
        <f t="shared" ca="1" si="2"/>
        <v>0.4</v>
      </c>
    </row>
    <row r="24" spans="1:8" x14ac:dyDescent="0.5">
      <c r="A24">
        <f>A23+1</f>
        <v>2</v>
      </c>
      <c r="B24" t="str">
        <f>LOOKUP(A24, Employees!$A$1:$B$101)</f>
        <v>Zurbuch Thompson</v>
      </c>
      <c r="C24">
        <f ca="1">VLOOKUP(A24,Employees!$A$1:$I$101,9)</f>
        <v>1</v>
      </c>
      <c r="D24">
        <f ca="1">VLOOKUP(A24,Employees!$A$1:$I$101,7)</f>
        <v>1</v>
      </c>
      <c r="E24">
        <v>2014</v>
      </c>
      <c r="F24">
        <v>10</v>
      </c>
      <c r="G24">
        <f t="shared" ca="1" si="0"/>
        <v>8</v>
      </c>
      <c r="H24">
        <f t="shared" ca="1" si="2"/>
        <v>0.8</v>
      </c>
    </row>
    <row r="25" spans="1:8" x14ac:dyDescent="0.5">
      <c r="A25">
        <f t="shared" ref="A25:A43" si="3">A24+1</f>
        <v>3</v>
      </c>
      <c r="B25" t="str">
        <f>LOOKUP(A25, Employees!$A$1:$B$101)</f>
        <v>Zimmermann Miller</v>
      </c>
      <c r="C25">
        <f ca="1">VLOOKUP(A25,Employees!$A$1:$I$101,9)</f>
        <v>1</v>
      </c>
      <c r="D25">
        <f ca="1">VLOOKUP(A25,Employees!$A$1:$I$101,7)</f>
        <v>1</v>
      </c>
      <c r="E25">
        <v>2014</v>
      </c>
      <c r="F25">
        <v>10</v>
      </c>
      <c r="G25">
        <f t="shared" ca="1" si="0"/>
        <v>7</v>
      </c>
      <c r="H25">
        <f t="shared" ca="1" si="2"/>
        <v>0.7</v>
      </c>
    </row>
    <row r="26" spans="1:8" x14ac:dyDescent="0.5">
      <c r="A26">
        <f t="shared" si="3"/>
        <v>4</v>
      </c>
      <c r="B26" t="str">
        <f>LOOKUP(A26, Employees!$A$1:$B$101)</f>
        <v>Zurcher Reid</v>
      </c>
      <c r="C26">
        <f ca="1">VLOOKUP(A26,Employees!$A$1:$I$101,9)</f>
        <v>4</v>
      </c>
      <c r="D26">
        <f ca="1">VLOOKUP(A26,Employees!$A$1:$I$101,7)</f>
        <v>1</v>
      </c>
      <c r="E26">
        <v>2014</v>
      </c>
      <c r="F26">
        <v>10</v>
      </c>
      <c r="G26">
        <f t="shared" ca="1" si="0"/>
        <v>5</v>
      </c>
      <c r="H26">
        <f t="shared" ca="1" si="2"/>
        <v>0.5</v>
      </c>
    </row>
    <row r="27" spans="1:8" x14ac:dyDescent="0.5">
      <c r="A27">
        <f t="shared" si="3"/>
        <v>5</v>
      </c>
      <c r="B27" t="str">
        <f>LOOKUP(A27, Employees!$A$1:$B$101)</f>
        <v>Yaudes Carlsson</v>
      </c>
      <c r="C27">
        <f ca="1">VLOOKUP(A27,Employees!$A$1:$I$101,9)</f>
        <v>1</v>
      </c>
      <c r="D27">
        <f ca="1">VLOOKUP(A27,Employees!$A$1:$I$101,7)</f>
        <v>1</v>
      </c>
      <c r="E27">
        <v>2014</v>
      </c>
      <c r="F27">
        <v>10</v>
      </c>
      <c r="G27">
        <f t="shared" ca="1" si="0"/>
        <v>11</v>
      </c>
      <c r="H27">
        <f t="shared" ca="1" si="2"/>
        <v>1.1000000000000001</v>
      </c>
    </row>
    <row r="28" spans="1:8" x14ac:dyDescent="0.5">
      <c r="A28">
        <f t="shared" si="3"/>
        <v>6</v>
      </c>
      <c r="B28" t="str">
        <f>LOOKUP(A28, Employees!$A$1:$B$101)</f>
        <v>Yeakel Pedersen</v>
      </c>
      <c r="C28">
        <f ca="1">VLOOKUP(A28,Employees!$A$1:$I$101,9)</f>
        <v>1</v>
      </c>
      <c r="D28">
        <f ca="1">VLOOKUP(A28,Employees!$A$1:$I$101,7)</f>
        <v>1</v>
      </c>
      <c r="E28">
        <v>2014</v>
      </c>
      <c r="F28">
        <v>10</v>
      </c>
      <c r="G28">
        <f t="shared" ca="1" si="0"/>
        <v>0</v>
      </c>
      <c r="H28">
        <f t="shared" ca="1" si="2"/>
        <v>0</v>
      </c>
    </row>
    <row r="29" spans="1:8" x14ac:dyDescent="0.5">
      <c r="A29">
        <f t="shared" si="3"/>
        <v>7</v>
      </c>
      <c r="B29" t="str">
        <f>LOOKUP(A29, Employees!$A$1:$B$101)</f>
        <v>Zolleis Walker</v>
      </c>
      <c r="C29">
        <f ca="1">VLOOKUP(A29,Employees!$A$1:$I$101,9)</f>
        <v>3</v>
      </c>
      <c r="D29">
        <f ca="1">VLOOKUP(A29,Employees!$A$1:$I$101,7)</f>
        <v>9</v>
      </c>
      <c r="E29">
        <v>2014</v>
      </c>
      <c r="F29">
        <v>10</v>
      </c>
      <c r="G29">
        <f t="shared" ca="1" si="0"/>
        <v>8</v>
      </c>
      <c r="H29">
        <f t="shared" ca="1" si="2"/>
        <v>0.8</v>
      </c>
    </row>
    <row r="30" spans="1:8" x14ac:dyDescent="0.5">
      <c r="A30">
        <f t="shared" si="3"/>
        <v>8</v>
      </c>
      <c r="B30" t="str">
        <f>LOOKUP(A30, Employees!$A$1:$B$101)</f>
        <v>Younglove Moore</v>
      </c>
      <c r="C30">
        <f ca="1">VLOOKUP(A30,Employees!$A$1:$I$101,9)</f>
        <v>1</v>
      </c>
      <c r="D30">
        <f ca="1">VLOOKUP(A30,Employees!$A$1:$I$101,7)</f>
        <v>6</v>
      </c>
      <c r="E30">
        <v>2014</v>
      </c>
      <c r="F30">
        <v>10</v>
      </c>
      <c r="G30">
        <f t="shared" ca="1" si="0"/>
        <v>13</v>
      </c>
      <c r="H30">
        <f t="shared" ca="1" si="2"/>
        <v>1.3</v>
      </c>
    </row>
    <row r="31" spans="1:8" x14ac:dyDescent="0.5">
      <c r="A31">
        <f t="shared" si="3"/>
        <v>9</v>
      </c>
      <c r="B31" t="str">
        <f>LOOKUP(A31, Employees!$A$1:$B$101)</f>
        <v>Youngblood Wright</v>
      </c>
      <c r="C31">
        <f ca="1">VLOOKUP(A31,Employees!$A$1:$I$101,9)</f>
        <v>2</v>
      </c>
      <c r="D31">
        <f ca="1">VLOOKUP(A31,Employees!$A$1:$I$101,7)</f>
        <v>7</v>
      </c>
      <c r="E31">
        <v>2014</v>
      </c>
      <c r="F31">
        <v>8</v>
      </c>
      <c r="G31">
        <f t="shared" ca="1" si="0"/>
        <v>5</v>
      </c>
      <c r="H31">
        <f t="shared" ca="1" si="2"/>
        <v>0.625</v>
      </c>
    </row>
    <row r="32" spans="1:8" x14ac:dyDescent="0.5">
      <c r="A32">
        <f t="shared" si="3"/>
        <v>10</v>
      </c>
      <c r="B32" t="str">
        <f>LOOKUP(A32, Employees!$A$1:$B$101)</f>
        <v>Yeates Hughes</v>
      </c>
      <c r="C32">
        <f ca="1">VLOOKUP(A32,Employees!$A$1:$I$101,9)</f>
        <v>4</v>
      </c>
      <c r="D32">
        <f ca="1">VLOOKUP(A32,Employees!$A$1:$I$101,7)</f>
        <v>2</v>
      </c>
      <c r="E32">
        <v>2014</v>
      </c>
      <c r="F32">
        <v>8</v>
      </c>
      <c r="G32">
        <f t="shared" ca="1" si="0"/>
        <v>9</v>
      </c>
      <c r="H32">
        <f t="shared" ca="1" si="2"/>
        <v>1.125</v>
      </c>
    </row>
    <row r="33" spans="1:8" x14ac:dyDescent="0.5">
      <c r="A33">
        <f t="shared" si="3"/>
        <v>11</v>
      </c>
      <c r="B33" t="str">
        <f>LOOKUP(A33, Employees!$A$1:$B$101)</f>
        <v>Youard Kristiansen</v>
      </c>
      <c r="C33">
        <f ca="1">VLOOKUP(A33,Employees!$A$1:$I$101,9)</f>
        <v>3</v>
      </c>
      <c r="D33">
        <f ca="1">VLOOKUP(A33,Employees!$A$1:$I$101,7)</f>
        <v>8</v>
      </c>
      <c r="E33">
        <v>2014</v>
      </c>
      <c r="F33">
        <v>8</v>
      </c>
      <c r="G33">
        <f t="shared" ca="1" si="0"/>
        <v>7</v>
      </c>
      <c r="H33">
        <f t="shared" ca="1" si="2"/>
        <v>0.875</v>
      </c>
    </row>
    <row r="34" spans="1:8" x14ac:dyDescent="0.5">
      <c r="A34">
        <f t="shared" si="3"/>
        <v>12</v>
      </c>
      <c r="B34" t="str">
        <f>LOOKUP(A34, Employees!$A$1:$B$101)</f>
        <v>Zurcher Patel</v>
      </c>
      <c r="C34">
        <f ca="1">VLOOKUP(A34,Employees!$A$1:$I$101,9)</f>
        <v>1</v>
      </c>
      <c r="D34">
        <f ca="1">VLOOKUP(A34,Employees!$A$1:$I$101,7)</f>
        <v>6</v>
      </c>
      <c r="E34">
        <v>2014</v>
      </c>
      <c r="F34">
        <v>8</v>
      </c>
      <c r="G34">
        <f t="shared" ca="1" si="0"/>
        <v>12</v>
      </c>
      <c r="H34">
        <f t="shared" ca="1" si="2"/>
        <v>1.5</v>
      </c>
    </row>
    <row r="35" spans="1:8" x14ac:dyDescent="0.5">
      <c r="A35">
        <f t="shared" si="3"/>
        <v>13</v>
      </c>
      <c r="B35" t="str">
        <f>LOOKUP(A35, Employees!$A$1:$B$101)</f>
        <v>Zerbe Larsson</v>
      </c>
      <c r="C35">
        <f ca="1">VLOOKUP(A35,Employees!$A$1:$I$101,9)</f>
        <v>2</v>
      </c>
      <c r="D35">
        <f ca="1">VLOOKUP(A35,Employees!$A$1:$I$101,7)</f>
        <v>4</v>
      </c>
      <c r="E35">
        <v>2014</v>
      </c>
      <c r="F35">
        <v>8</v>
      </c>
      <c r="G35">
        <f t="shared" ca="1" si="0"/>
        <v>4</v>
      </c>
      <c r="H35">
        <f t="shared" ca="1" si="2"/>
        <v>0.5</v>
      </c>
    </row>
    <row r="36" spans="1:8" x14ac:dyDescent="0.5">
      <c r="A36">
        <f t="shared" si="3"/>
        <v>14</v>
      </c>
      <c r="B36" t="str">
        <f>LOOKUP(A36, Employees!$A$1:$B$101)</f>
        <v>Zollicoffer Martinez</v>
      </c>
      <c r="C36">
        <f ca="1">VLOOKUP(A36,Employees!$A$1:$I$101,9)</f>
        <v>3</v>
      </c>
      <c r="D36">
        <f ca="1">VLOOKUP(A36,Employees!$A$1:$I$101,7)</f>
        <v>3</v>
      </c>
      <c r="E36">
        <v>2014</v>
      </c>
      <c r="F36">
        <v>8</v>
      </c>
      <c r="G36">
        <f t="shared" ca="1" si="0"/>
        <v>12</v>
      </c>
      <c r="H36">
        <f t="shared" ca="1" si="2"/>
        <v>1.5</v>
      </c>
    </row>
    <row r="37" spans="1:8" x14ac:dyDescent="0.5">
      <c r="A37">
        <f t="shared" si="3"/>
        <v>15</v>
      </c>
      <c r="B37" t="str">
        <f>LOOKUP(A37, Employees!$A$1:$B$101)</f>
        <v>Yolland Svensson</v>
      </c>
      <c r="C37">
        <f ca="1">VLOOKUP(A37,Employees!$A$1:$I$101,9)</f>
        <v>1</v>
      </c>
      <c r="D37">
        <f ca="1">VLOOKUP(A37,Employees!$A$1:$I$101,7)</f>
        <v>3</v>
      </c>
      <c r="E37">
        <v>2014</v>
      </c>
      <c r="F37">
        <v>7</v>
      </c>
      <c r="G37">
        <f t="shared" ca="1" si="0"/>
        <v>11</v>
      </c>
      <c r="H37">
        <f t="shared" ca="1" si="2"/>
        <v>1.5714285714285714</v>
      </c>
    </row>
    <row r="38" spans="1:8" x14ac:dyDescent="0.5">
      <c r="A38">
        <f t="shared" si="3"/>
        <v>16</v>
      </c>
      <c r="B38" t="str">
        <f>LOOKUP(A38, Employees!$A$1:$B$101)</f>
        <v>Zaloga Jones</v>
      </c>
      <c r="C38">
        <f ca="1">VLOOKUP(A38,Employees!$A$1:$I$101,9)</f>
        <v>2</v>
      </c>
      <c r="D38">
        <f ca="1">VLOOKUP(A38,Employees!$A$1:$I$101,7)</f>
        <v>1</v>
      </c>
      <c r="E38">
        <v>2014</v>
      </c>
      <c r="F38">
        <v>7</v>
      </c>
      <c r="G38">
        <f t="shared" ca="1" si="0"/>
        <v>9</v>
      </c>
      <c r="H38">
        <f t="shared" ca="1" si="2"/>
        <v>1.2857142857142858</v>
      </c>
    </row>
    <row r="39" spans="1:8" x14ac:dyDescent="0.5">
      <c r="A39">
        <f t="shared" si="3"/>
        <v>17</v>
      </c>
      <c r="B39" t="str">
        <f>LOOKUP(A39, Employees!$A$1:$B$101)</f>
        <v>Yeates Karlsson</v>
      </c>
      <c r="C39">
        <f ca="1">VLOOKUP(A39,Employees!$A$1:$I$101,9)</f>
        <v>2</v>
      </c>
      <c r="D39">
        <f ca="1">VLOOKUP(A39,Employees!$A$1:$I$101,7)</f>
        <v>8</v>
      </c>
      <c r="E39">
        <v>2014</v>
      </c>
      <c r="F39">
        <v>7</v>
      </c>
      <c r="G39">
        <f t="shared" ca="1" si="0"/>
        <v>1</v>
      </c>
      <c r="H39">
        <f t="shared" ca="1" si="2"/>
        <v>0.14285714285714285</v>
      </c>
    </row>
    <row r="40" spans="1:8" x14ac:dyDescent="0.5">
      <c r="A40">
        <f t="shared" si="3"/>
        <v>18</v>
      </c>
      <c r="B40" t="str">
        <f>LOOKUP(A40, Employees!$A$1:$B$101)</f>
        <v>Young White</v>
      </c>
      <c r="C40">
        <f ca="1">VLOOKUP(A40,Employees!$A$1:$I$101,9)</f>
        <v>1</v>
      </c>
      <c r="D40">
        <f ca="1">VLOOKUP(A40,Employees!$A$1:$I$101,7)</f>
        <v>1</v>
      </c>
      <c r="E40">
        <v>2014</v>
      </c>
      <c r="F40">
        <v>7</v>
      </c>
      <c r="G40">
        <f t="shared" ca="1" si="0"/>
        <v>5</v>
      </c>
      <c r="H40">
        <f t="shared" ca="1" si="2"/>
        <v>0.7142857142857143</v>
      </c>
    </row>
    <row r="41" spans="1:8" x14ac:dyDescent="0.5">
      <c r="A41">
        <f t="shared" si="3"/>
        <v>19</v>
      </c>
      <c r="B41" t="str">
        <f>LOOKUP(A41, Employees!$A$1:$B$101)</f>
        <v>Yanosh Haugen</v>
      </c>
      <c r="C41">
        <f ca="1">VLOOKUP(A41,Employees!$A$1:$I$101,9)</f>
        <v>5</v>
      </c>
      <c r="D41">
        <f ca="1">VLOOKUP(A41,Employees!$A$1:$I$101,7)</f>
        <v>1</v>
      </c>
      <c r="E41">
        <v>2014</v>
      </c>
      <c r="F41">
        <v>6</v>
      </c>
      <c r="G41">
        <f t="shared" ca="1" si="0"/>
        <v>3</v>
      </c>
      <c r="H41">
        <f t="shared" ca="1" si="2"/>
        <v>0.5</v>
      </c>
    </row>
    <row r="42" spans="1:8" x14ac:dyDescent="0.5">
      <c r="A42">
        <f t="shared" si="3"/>
        <v>20</v>
      </c>
      <c r="B42" t="str">
        <f>LOOKUP(A42, Employees!$A$1:$B$101)</f>
        <v>Zielinski Eriksen</v>
      </c>
      <c r="C42">
        <f ca="1">VLOOKUP(A42,Employees!$A$1:$I$101,9)</f>
        <v>1</v>
      </c>
      <c r="D42">
        <f ca="1">VLOOKUP(A42,Employees!$A$1:$I$101,7)</f>
        <v>1</v>
      </c>
      <c r="E42">
        <v>2014</v>
      </c>
      <c r="F42">
        <v>6</v>
      </c>
      <c r="G42">
        <f t="shared" ca="1" si="0"/>
        <v>7</v>
      </c>
      <c r="H42">
        <f t="shared" ca="1" si="2"/>
        <v>1.1666666666666667</v>
      </c>
    </row>
    <row r="43" spans="1:8" x14ac:dyDescent="0.5">
      <c r="A43">
        <f t="shared" si="3"/>
        <v>21</v>
      </c>
      <c r="B43" t="str">
        <f>LOOKUP(A43, Employees!$A$1:$B$101)</f>
        <v>Yuill Smith</v>
      </c>
      <c r="C43">
        <f ca="1">VLOOKUP(A43,Employees!$A$1:$I$101,9)</f>
        <v>4</v>
      </c>
      <c r="D43">
        <f ca="1">VLOOKUP(A43,Employees!$A$1:$I$101,7)</f>
        <v>1</v>
      </c>
      <c r="E43">
        <v>2014</v>
      </c>
      <c r="F43">
        <v>3</v>
      </c>
      <c r="G43">
        <f t="shared" ca="1" si="0"/>
        <v>0</v>
      </c>
      <c r="H43">
        <f t="shared" ca="1" si="2"/>
        <v>0</v>
      </c>
    </row>
    <row r="44" spans="1:8" x14ac:dyDescent="0.5">
      <c r="A44">
        <v>1</v>
      </c>
      <c r="B44" t="str">
        <f>LOOKUP(A44, Employees!$A$1:$B$101)</f>
        <v>Joan Baez</v>
      </c>
      <c r="C44">
        <f ca="1">VLOOKUP(A44,Employees!$A$1:$I$101,9)</f>
        <v>5</v>
      </c>
      <c r="D44">
        <f ca="1">VLOOKUP(A44,Employees!$A$1:$I$101,7)</f>
        <v>1</v>
      </c>
      <c r="E44">
        <v>2015</v>
      </c>
      <c r="F44">
        <v>10</v>
      </c>
      <c r="G44">
        <f ca="1">(RANDBETWEEN(0,F44+4))</f>
        <v>1</v>
      </c>
      <c r="H44">
        <f t="shared" ca="1" si="2"/>
        <v>0.1</v>
      </c>
    </row>
    <row r="45" spans="1:8" x14ac:dyDescent="0.5">
      <c r="A45">
        <f>A44+1</f>
        <v>2</v>
      </c>
      <c r="B45" t="str">
        <f>LOOKUP(A45, Employees!$A$1:$B$101)</f>
        <v>Zurbuch Thompson</v>
      </c>
      <c r="C45">
        <f ca="1">VLOOKUP(A45,Employees!$A$1:$I$101,9)</f>
        <v>1</v>
      </c>
      <c r="D45">
        <f ca="1">VLOOKUP(A45,Employees!$A$1:$I$101,7)</f>
        <v>1</v>
      </c>
      <c r="E45">
        <v>2015</v>
      </c>
      <c r="F45">
        <v>10</v>
      </c>
      <c r="G45">
        <f t="shared" ca="1" si="0"/>
        <v>5</v>
      </c>
      <c r="H45">
        <f t="shared" ca="1" si="2"/>
        <v>0.5</v>
      </c>
    </row>
    <row r="46" spans="1:8" x14ac:dyDescent="0.5">
      <c r="A46">
        <f t="shared" ref="A46:A64" si="4">A45+1</f>
        <v>3</v>
      </c>
      <c r="B46" t="str">
        <f>LOOKUP(A46, Employees!$A$1:$B$101)</f>
        <v>Zimmermann Miller</v>
      </c>
      <c r="C46">
        <f ca="1">VLOOKUP(A46,Employees!$A$1:$I$101,9)</f>
        <v>1</v>
      </c>
      <c r="D46">
        <f ca="1">VLOOKUP(A46,Employees!$A$1:$I$101,7)</f>
        <v>1</v>
      </c>
      <c r="E46">
        <v>2015</v>
      </c>
      <c r="F46">
        <v>10</v>
      </c>
      <c r="G46">
        <f t="shared" ca="1" si="0"/>
        <v>4</v>
      </c>
      <c r="H46">
        <f t="shared" ca="1" si="2"/>
        <v>0.4</v>
      </c>
    </row>
    <row r="47" spans="1:8" x14ac:dyDescent="0.5">
      <c r="A47">
        <f t="shared" si="4"/>
        <v>4</v>
      </c>
      <c r="B47" t="str">
        <f>LOOKUP(A47, Employees!$A$1:$B$101)</f>
        <v>Zurcher Reid</v>
      </c>
      <c r="C47">
        <f ca="1">VLOOKUP(A47,Employees!$A$1:$I$101,9)</f>
        <v>4</v>
      </c>
      <c r="D47">
        <f ca="1">VLOOKUP(A47,Employees!$A$1:$I$101,7)</f>
        <v>1</v>
      </c>
      <c r="E47">
        <v>2015</v>
      </c>
      <c r="F47">
        <v>10</v>
      </c>
      <c r="G47">
        <f t="shared" ca="1" si="0"/>
        <v>7</v>
      </c>
      <c r="H47">
        <f t="shared" ca="1" si="2"/>
        <v>0.7</v>
      </c>
    </row>
    <row r="48" spans="1:8" x14ac:dyDescent="0.5">
      <c r="A48">
        <f t="shared" si="4"/>
        <v>5</v>
      </c>
      <c r="B48" t="str">
        <f>LOOKUP(A48, Employees!$A$1:$B$101)</f>
        <v>Yaudes Carlsson</v>
      </c>
      <c r="C48">
        <f ca="1">VLOOKUP(A48,Employees!$A$1:$I$101,9)</f>
        <v>1</v>
      </c>
      <c r="D48">
        <f ca="1">VLOOKUP(A48,Employees!$A$1:$I$101,7)</f>
        <v>1</v>
      </c>
      <c r="E48">
        <v>2015</v>
      </c>
      <c r="F48">
        <v>10</v>
      </c>
      <c r="G48">
        <f t="shared" ca="1" si="0"/>
        <v>1</v>
      </c>
      <c r="H48">
        <f t="shared" ca="1" si="2"/>
        <v>0.1</v>
      </c>
    </row>
    <row r="49" spans="1:8" x14ac:dyDescent="0.5">
      <c r="A49">
        <f t="shared" si="4"/>
        <v>6</v>
      </c>
      <c r="B49" t="str">
        <f>LOOKUP(A49, Employees!$A$1:$B$101)</f>
        <v>Yeakel Pedersen</v>
      </c>
      <c r="C49">
        <f ca="1">VLOOKUP(A49,Employees!$A$1:$I$101,9)</f>
        <v>1</v>
      </c>
      <c r="D49">
        <f ca="1">VLOOKUP(A49,Employees!$A$1:$I$101,7)</f>
        <v>1</v>
      </c>
      <c r="E49">
        <v>2015</v>
      </c>
      <c r="F49">
        <v>10</v>
      </c>
      <c r="G49">
        <f t="shared" ca="1" si="0"/>
        <v>8</v>
      </c>
      <c r="H49">
        <f t="shared" ca="1" si="2"/>
        <v>0.8</v>
      </c>
    </row>
    <row r="50" spans="1:8" x14ac:dyDescent="0.5">
      <c r="A50">
        <f t="shared" si="4"/>
        <v>7</v>
      </c>
      <c r="B50" t="str">
        <f>LOOKUP(A50, Employees!$A$1:$B$101)</f>
        <v>Zolleis Walker</v>
      </c>
      <c r="C50">
        <f ca="1">VLOOKUP(A50,Employees!$A$1:$I$101,9)</f>
        <v>3</v>
      </c>
      <c r="D50">
        <f ca="1">VLOOKUP(A50,Employees!$A$1:$I$101,7)</f>
        <v>9</v>
      </c>
      <c r="E50">
        <v>2015</v>
      </c>
      <c r="F50">
        <v>10</v>
      </c>
      <c r="G50">
        <f t="shared" ca="1" si="0"/>
        <v>2</v>
      </c>
      <c r="H50">
        <f t="shared" ca="1" si="2"/>
        <v>0.2</v>
      </c>
    </row>
    <row r="51" spans="1:8" x14ac:dyDescent="0.5">
      <c r="A51">
        <f t="shared" si="4"/>
        <v>8</v>
      </c>
      <c r="B51" t="str">
        <f>LOOKUP(A51, Employees!$A$1:$B$101)</f>
        <v>Younglove Moore</v>
      </c>
      <c r="C51">
        <f ca="1">VLOOKUP(A51,Employees!$A$1:$I$101,9)</f>
        <v>1</v>
      </c>
      <c r="D51">
        <f ca="1">VLOOKUP(A51,Employees!$A$1:$I$101,7)</f>
        <v>6</v>
      </c>
      <c r="E51">
        <v>2015</v>
      </c>
      <c r="F51">
        <v>10</v>
      </c>
      <c r="G51">
        <f t="shared" ca="1" si="0"/>
        <v>14</v>
      </c>
      <c r="H51">
        <f t="shared" ca="1" si="2"/>
        <v>1.4</v>
      </c>
    </row>
    <row r="52" spans="1:8" x14ac:dyDescent="0.5">
      <c r="A52">
        <f t="shared" si="4"/>
        <v>9</v>
      </c>
      <c r="B52" t="str">
        <f>LOOKUP(A52, Employees!$A$1:$B$101)</f>
        <v>Youngblood Wright</v>
      </c>
      <c r="C52">
        <f ca="1">VLOOKUP(A52,Employees!$A$1:$I$101,9)</f>
        <v>2</v>
      </c>
      <c r="D52">
        <f ca="1">VLOOKUP(A52,Employees!$A$1:$I$101,7)</f>
        <v>7</v>
      </c>
      <c r="E52">
        <v>2015</v>
      </c>
      <c r="F52">
        <v>8</v>
      </c>
      <c r="G52">
        <f t="shared" ca="1" si="0"/>
        <v>9</v>
      </c>
      <c r="H52">
        <f t="shared" ca="1" si="2"/>
        <v>1.125</v>
      </c>
    </row>
    <row r="53" spans="1:8" x14ac:dyDescent="0.5">
      <c r="A53">
        <f t="shared" si="4"/>
        <v>10</v>
      </c>
      <c r="B53" t="str">
        <f>LOOKUP(A53, Employees!$A$1:$B$101)</f>
        <v>Yeates Hughes</v>
      </c>
      <c r="C53">
        <f ca="1">VLOOKUP(A53,Employees!$A$1:$I$101,9)</f>
        <v>4</v>
      </c>
      <c r="D53">
        <f ca="1">VLOOKUP(A53,Employees!$A$1:$I$101,7)</f>
        <v>2</v>
      </c>
      <c r="E53">
        <v>2015</v>
      </c>
      <c r="F53">
        <v>8</v>
      </c>
      <c r="G53">
        <f t="shared" ca="1" si="0"/>
        <v>5</v>
      </c>
      <c r="H53">
        <f t="shared" ca="1" si="2"/>
        <v>0.625</v>
      </c>
    </row>
    <row r="54" spans="1:8" x14ac:dyDescent="0.5">
      <c r="A54">
        <f t="shared" si="4"/>
        <v>11</v>
      </c>
      <c r="B54" t="str">
        <f>LOOKUP(A54, Employees!$A$1:$B$101)</f>
        <v>Youard Kristiansen</v>
      </c>
      <c r="C54">
        <f ca="1">VLOOKUP(A54,Employees!$A$1:$I$101,9)</f>
        <v>3</v>
      </c>
      <c r="D54">
        <f ca="1">VLOOKUP(A54,Employees!$A$1:$I$101,7)</f>
        <v>8</v>
      </c>
      <c r="E54">
        <v>2015</v>
      </c>
      <c r="F54">
        <v>8</v>
      </c>
      <c r="G54">
        <f t="shared" ca="1" si="0"/>
        <v>3</v>
      </c>
      <c r="H54">
        <f t="shared" ca="1" si="2"/>
        <v>0.375</v>
      </c>
    </row>
    <row r="55" spans="1:8" x14ac:dyDescent="0.5">
      <c r="A55">
        <f t="shared" si="4"/>
        <v>12</v>
      </c>
      <c r="B55" t="str">
        <f>LOOKUP(A55, Employees!$A$1:$B$101)</f>
        <v>Zurcher Patel</v>
      </c>
      <c r="C55">
        <f ca="1">VLOOKUP(A55,Employees!$A$1:$I$101,9)</f>
        <v>1</v>
      </c>
      <c r="D55">
        <f ca="1">VLOOKUP(A55,Employees!$A$1:$I$101,7)</f>
        <v>6</v>
      </c>
      <c r="E55">
        <v>2015</v>
      </c>
      <c r="F55">
        <v>8</v>
      </c>
      <c r="G55">
        <f t="shared" ca="1" si="0"/>
        <v>3</v>
      </c>
      <c r="H55">
        <f t="shared" ca="1" si="2"/>
        <v>0.375</v>
      </c>
    </row>
    <row r="56" spans="1:8" x14ac:dyDescent="0.5">
      <c r="A56">
        <f t="shared" si="4"/>
        <v>13</v>
      </c>
      <c r="B56" t="str">
        <f>LOOKUP(A56, Employees!$A$1:$B$101)</f>
        <v>Zerbe Larsson</v>
      </c>
      <c r="C56">
        <f ca="1">VLOOKUP(A56,Employees!$A$1:$I$101,9)</f>
        <v>2</v>
      </c>
      <c r="D56">
        <f ca="1">VLOOKUP(A56,Employees!$A$1:$I$101,7)</f>
        <v>4</v>
      </c>
      <c r="E56">
        <v>2015</v>
      </c>
      <c r="F56">
        <v>8</v>
      </c>
      <c r="G56">
        <f t="shared" ca="1" si="0"/>
        <v>6</v>
      </c>
      <c r="H56">
        <f t="shared" ca="1" si="2"/>
        <v>0.75</v>
      </c>
    </row>
    <row r="57" spans="1:8" x14ac:dyDescent="0.5">
      <c r="A57">
        <f t="shared" si="4"/>
        <v>14</v>
      </c>
      <c r="B57" t="str">
        <f>LOOKUP(A57, Employees!$A$1:$B$101)</f>
        <v>Zollicoffer Martinez</v>
      </c>
      <c r="C57">
        <f ca="1">VLOOKUP(A57,Employees!$A$1:$I$101,9)</f>
        <v>3</v>
      </c>
      <c r="D57">
        <f ca="1">VLOOKUP(A57,Employees!$A$1:$I$101,7)</f>
        <v>3</v>
      </c>
      <c r="E57">
        <v>2015</v>
      </c>
      <c r="F57">
        <v>8</v>
      </c>
      <c r="G57">
        <f t="shared" ca="1" si="0"/>
        <v>8</v>
      </c>
      <c r="H57">
        <f t="shared" ca="1" si="2"/>
        <v>1</v>
      </c>
    </row>
    <row r="58" spans="1:8" x14ac:dyDescent="0.5">
      <c r="A58">
        <f t="shared" si="4"/>
        <v>15</v>
      </c>
      <c r="B58" t="str">
        <f>LOOKUP(A58, Employees!$A$1:$B$101)</f>
        <v>Yolland Svensson</v>
      </c>
      <c r="C58">
        <f ca="1">VLOOKUP(A58,Employees!$A$1:$I$101,9)</f>
        <v>1</v>
      </c>
      <c r="D58">
        <f ca="1">VLOOKUP(A58,Employees!$A$1:$I$101,7)</f>
        <v>3</v>
      </c>
      <c r="E58">
        <v>2015</v>
      </c>
      <c r="F58">
        <v>7</v>
      </c>
      <c r="G58">
        <f t="shared" ca="1" si="0"/>
        <v>5</v>
      </c>
      <c r="H58">
        <f t="shared" ca="1" si="2"/>
        <v>0.7142857142857143</v>
      </c>
    </row>
    <row r="59" spans="1:8" x14ac:dyDescent="0.5">
      <c r="A59">
        <f t="shared" si="4"/>
        <v>16</v>
      </c>
      <c r="B59" t="str">
        <f>LOOKUP(A59, Employees!$A$1:$B$101)</f>
        <v>Zaloga Jones</v>
      </c>
      <c r="C59">
        <f ca="1">VLOOKUP(A59,Employees!$A$1:$I$101,9)</f>
        <v>2</v>
      </c>
      <c r="D59">
        <f ca="1">VLOOKUP(A59,Employees!$A$1:$I$101,7)</f>
        <v>1</v>
      </c>
      <c r="E59">
        <v>2015</v>
      </c>
      <c r="F59">
        <v>7</v>
      </c>
      <c r="G59">
        <f t="shared" ca="1" si="0"/>
        <v>1</v>
      </c>
      <c r="H59">
        <f t="shared" ca="1" si="2"/>
        <v>0.14285714285714285</v>
      </c>
    </row>
    <row r="60" spans="1:8" x14ac:dyDescent="0.5">
      <c r="A60">
        <f t="shared" si="4"/>
        <v>17</v>
      </c>
      <c r="B60" t="str">
        <f>LOOKUP(A60, Employees!$A$1:$B$101)</f>
        <v>Yeates Karlsson</v>
      </c>
      <c r="C60">
        <f ca="1">VLOOKUP(A60,Employees!$A$1:$I$101,9)</f>
        <v>2</v>
      </c>
      <c r="D60">
        <f ca="1">VLOOKUP(A60,Employees!$A$1:$I$101,7)</f>
        <v>8</v>
      </c>
      <c r="E60">
        <v>2015</v>
      </c>
      <c r="F60">
        <v>7</v>
      </c>
      <c r="G60">
        <f t="shared" ca="1" si="0"/>
        <v>5</v>
      </c>
      <c r="H60">
        <f t="shared" ca="1" si="2"/>
        <v>0.7142857142857143</v>
      </c>
    </row>
    <row r="61" spans="1:8" x14ac:dyDescent="0.5">
      <c r="A61">
        <f t="shared" si="4"/>
        <v>18</v>
      </c>
      <c r="B61" t="str">
        <f>LOOKUP(A61, Employees!$A$1:$B$101)</f>
        <v>Young White</v>
      </c>
      <c r="C61">
        <f ca="1">VLOOKUP(A61,Employees!$A$1:$I$101,9)</f>
        <v>1</v>
      </c>
      <c r="D61">
        <f ca="1">VLOOKUP(A61,Employees!$A$1:$I$101,7)</f>
        <v>1</v>
      </c>
      <c r="E61">
        <v>2015</v>
      </c>
      <c r="F61">
        <v>7</v>
      </c>
      <c r="G61">
        <f t="shared" ca="1" si="0"/>
        <v>3</v>
      </c>
      <c r="H61">
        <f t="shared" ca="1" si="2"/>
        <v>0.42857142857142855</v>
      </c>
    </row>
    <row r="62" spans="1:8" x14ac:dyDescent="0.5">
      <c r="A62">
        <f t="shared" si="4"/>
        <v>19</v>
      </c>
      <c r="B62" t="str">
        <f>LOOKUP(A62, Employees!$A$1:$B$101)</f>
        <v>Yanosh Haugen</v>
      </c>
      <c r="C62">
        <f ca="1">VLOOKUP(A62,Employees!$A$1:$I$101,9)</f>
        <v>5</v>
      </c>
      <c r="D62">
        <f ca="1">VLOOKUP(A62,Employees!$A$1:$I$101,7)</f>
        <v>1</v>
      </c>
      <c r="E62">
        <v>2015</v>
      </c>
      <c r="F62">
        <v>6</v>
      </c>
      <c r="G62">
        <f t="shared" ca="1" si="0"/>
        <v>4</v>
      </c>
      <c r="H62">
        <f t="shared" ca="1" si="2"/>
        <v>0.66666666666666663</v>
      </c>
    </row>
    <row r="63" spans="1:8" x14ac:dyDescent="0.5">
      <c r="A63">
        <f t="shared" si="4"/>
        <v>20</v>
      </c>
      <c r="B63" t="str">
        <f>LOOKUP(A63, Employees!$A$1:$B$101)</f>
        <v>Zielinski Eriksen</v>
      </c>
      <c r="C63">
        <f ca="1">VLOOKUP(A63,Employees!$A$1:$I$101,9)</f>
        <v>1</v>
      </c>
      <c r="D63">
        <f ca="1">VLOOKUP(A63,Employees!$A$1:$I$101,7)</f>
        <v>1</v>
      </c>
      <c r="E63">
        <v>2015</v>
      </c>
      <c r="F63">
        <v>6</v>
      </c>
      <c r="G63">
        <f t="shared" ca="1" si="0"/>
        <v>9</v>
      </c>
      <c r="H63">
        <f t="shared" ca="1" si="2"/>
        <v>1.5</v>
      </c>
    </row>
    <row r="64" spans="1:8" x14ac:dyDescent="0.5">
      <c r="A64">
        <f t="shared" si="4"/>
        <v>21</v>
      </c>
      <c r="B64" t="str">
        <f>LOOKUP(A64, Employees!$A$1:$B$101)</f>
        <v>Yuill Smith</v>
      </c>
      <c r="C64">
        <f ca="1">VLOOKUP(A64,Employees!$A$1:$I$101,9)</f>
        <v>4</v>
      </c>
      <c r="D64">
        <f ca="1">VLOOKUP(A64,Employees!$A$1:$I$101,7)</f>
        <v>1</v>
      </c>
      <c r="E64">
        <v>2015</v>
      </c>
      <c r="F64">
        <v>3</v>
      </c>
      <c r="G64">
        <f t="shared" ca="1" si="0"/>
        <v>1</v>
      </c>
      <c r="H64">
        <f t="shared" ca="1" si="2"/>
        <v>0.33333333333333331</v>
      </c>
    </row>
    <row r="65" spans="1:8" x14ac:dyDescent="0.5">
      <c r="A65">
        <v>1</v>
      </c>
      <c r="B65" t="str">
        <f>LOOKUP(A65, Employees!$A$1:$B$101)</f>
        <v>Joan Baez</v>
      </c>
      <c r="C65">
        <f ca="1">VLOOKUP(A65,Employees!$A$1:$I$101,9)</f>
        <v>5</v>
      </c>
      <c r="D65">
        <f ca="1">VLOOKUP(A65,Employees!$A$1:$I$101,7)</f>
        <v>1</v>
      </c>
      <c r="E65">
        <v>2016</v>
      </c>
      <c r="F65">
        <v>10</v>
      </c>
      <c r="G65">
        <f ca="1">(RANDBETWEEN(0,F65+4))</f>
        <v>6</v>
      </c>
      <c r="H65">
        <f t="shared" ca="1" si="2"/>
        <v>0.6</v>
      </c>
    </row>
    <row r="66" spans="1:8" x14ac:dyDescent="0.5">
      <c r="A66">
        <f>A65+1</f>
        <v>2</v>
      </c>
      <c r="B66" t="str">
        <f>LOOKUP(A66, Employees!$A$1:$B$101)</f>
        <v>Zurbuch Thompson</v>
      </c>
      <c r="C66">
        <f ca="1">VLOOKUP(A66,Employees!$A$1:$I$101,9)</f>
        <v>1</v>
      </c>
      <c r="D66">
        <f ca="1">VLOOKUP(A66,Employees!$A$1:$I$101,7)</f>
        <v>1</v>
      </c>
      <c r="E66">
        <v>2016</v>
      </c>
      <c r="F66">
        <v>10</v>
      </c>
      <c r="G66">
        <f t="shared" ca="1" si="0"/>
        <v>1</v>
      </c>
      <c r="H66">
        <f t="shared" ca="1" si="2"/>
        <v>0.1</v>
      </c>
    </row>
    <row r="67" spans="1:8" x14ac:dyDescent="0.5">
      <c r="A67">
        <f t="shared" ref="A67:A85" si="5">A66+1</f>
        <v>3</v>
      </c>
      <c r="B67" t="str">
        <f>LOOKUP(A67, Employees!$A$1:$B$101)</f>
        <v>Zimmermann Miller</v>
      </c>
      <c r="C67">
        <f ca="1">VLOOKUP(A67,Employees!$A$1:$I$101,9)</f>
        <v>1</v>
      </c>
      <c r="D67">
        <f ca="1">VLOOKUP(A67,Employees!$A$1:$I$101,7)</f>
        <v>1</v>
      </c>
      <c r="E67">
        <v>2016</v>
      </c>
      <c r="F67">
        <v>10</v>
      </c>
      <c r="G67">
        <f t="shared" ref="G67:G85" ca="1" si="6">(RANDBETWEEN(0,F67+4))</f>
        <v>8</v>
      </c>
      <c r="H67">
        <f t="shared" ca="1" si="2"/>
        <v>0.8</v>
      </c>
    </row>
    <row r="68" spans="1:8" x14ac:dyDescent="0.5">
      <c r="A68">
        <f t="shared" si="5"/>
        <v>4</v>
      </c>
      <c r="B68" t="str">
        <f>LOOKUP(A68, Employees!$A$1:$B$101)</f>
        <v>Zurcher Reid</v>
      </c>
      <c r="C68">
        <f ca="1">VLOOKUP(A68,Employees!$A$1:$I$101,9)</f>
        <v>4</v>
      </c>
      <c r="D68">
        <f ca="1">VLOOKUP(A68,Employees!$A$1:$I$101,7)</f>
        <v>1</v>
      </c>
      <c r="E68">
        <v>2016</v>
      </c>
      <c r="F68">
        <v>10</v>
      </c>
      <c r="G68">
        <f t="shared" ca="1" si="6"/>
        <v>0</v>
      </c>
      <c r="H68">
        <f t="shared" ref="H68:H131" ca="1" si="7">G68/F68</f>
        <v>0</v>
      </c>
    </row>
    <row r="69" spans="1:8" x14ac:dyDescent="0.5">
      <c r="A69">
        <f t="shared" si="5"/>
        <v>5</v>
      </c>
      <c r="B69" t="str">
        <f>LOOKUP(A69, Employees!$A$1:$B$101)</f>
        <v>Yaudes Carlsson</v>
      </c>
      <c r="C69">
        <f ca="1">VLOOKUP(A69,Employees!$A$1:$I$101,9)</f>
        <v>1</v>
      </c>
      <c r="D69">
        <f ca="1">VLOOKUP(A69,Employees!$A$1:$I$101,7)</f>
        <v>1</v>
      </c>
      <c r="E69">
        <v>2016</v>
      </c>
      <c r="F69">
        <v>10</v>
      </c>
      <c r="G69">
        <f t="shared" ca="1" si="6"/>
        <v>5</v>
      </c>
      <c r="H69">
        <f t="shared" ca="1" si="7"/>
        <v>0.5</v>
      </c>
    </row>
    <row r="70" spans="1:8" x14ac:dyDescent="0.5">
      <c r="A70">
        <f t="shared" si="5"/>
        <v>6</v>
      </c>
      <c r="B70" t="str">
        <f>LOOKUP(A70, Employees!$A$1:$B$101)</f>
        <v>Yeakel Pedersen</v>
      </c>
      <c r="C70">
        <f ca="1">VLOOKUP(A70,Employees!$A$1:$I$101,9)</f>
        <v>1</v>
      </c>
      <c r="D70">
        <f ca="1">VLOOKUP(A70,Employees!$A$1:$I$101,7)</f>
        <v>1</v>
      </c>
      <c r="E70">
        <v>2016</v>
      </c>
      <c r="F70">
        <v>10</v>
      </c>
      <c r="G70">
        <f t="shared" ca="1" si="6"/>
        <v>3</v>
      </c>
      <c r="H70">
        <f t="shared" ca="1" si="7"/>
        <v>0.3</v>
      </c>
    </row>
    <row r="71" spans="1:8" x14ac:dyDescent="0.5">
      <c r="A71">
        <f t="shared" si="5"/>
        <v>7</v>
      </c>
      <c r="B71" t="str">
        <f>LOOKUP(A71, Employees!$A$1:$B$101)</f>
        <v>Zolleis Walker</v>
      </c>
      <c r="C71">
        <f ca="1">VLOOKUP(A71,Employees!$A$1:$I$101,9)</f>
        <v>3</v>
      </c>
      <c r="D71">
        <f ca="1">VLOOKUP(A71,Employees!$A$1:$I$101,7)</f>
        <v>9</v>
      </c>
      <c r="E71">
        <v>2016</v>
      </c>
      <c r="F71">
        <v>10</v>
      </c>
      <c r="G71">
        <f t="shared" ca="1" si="6"/>
        <v>13</v>
      </c>
      <c r="H71">
        <f t="shared" ca="1" si="7"/>
        <v>1.3</v>
      </c>
    </row>
    <row r="72" spans="1:8" x14ac:dyDescent="0.5">
      <c r="A72">
        <f t="shared" si="5"/>
        <v>8</v>
      </c>
      <c r="B72" t="str">
        <f>LOOKUP(A72, Employees!$A$1:$B$101)</f>
        <v>Younglove Moore</v>
      </c>
      <c r="C72">
        <f ca="1">VLOOKUP(A72,Employees!$A$1:$I$101,9)</f>
        <v>1</v>
      </c>
      <c r="D72">
        <f ca="1">VLOOKUP(A72,Employees!$A$1:$I$101,7)</f>
        <v>6</v>
      </c>
      <c r="E72">
        <v>2016</v>
      </c>
      <c r="F72">
        <v>10</v>
      </c>
      <c r="G72">
        <f t="shared" ca="1" si="6"/>
        <v>7</v>
      </c>
      <c r="H72">
        <f t="shared" ca="1" si="7"/>
        <v>0.7</v>
      </c>
    </row>
    <row r="73" spans="1:8" x14ac:dyDescent="0.5">
      <c r="A73">
        <f t="shared" si="5"/>
        <v>9</v>
      </c>
      <c r="B73" t="str">
        <f>LOOKUP(A73, Employees!$A$1:$B$101)</f>
        <v>Youngblood Wright</v>
      </c>
      <c r="C73">
        <f ca="1">VLOOKUP(A73,Employees!$A$1:$I$101,9)</f>
        <v>2</v>
      </c>
      <c r="D73">
        <f ca="1">VLOOKUP(A73,Employees!$A$1:$I$101,7)</f>
        <v>7</v>
      </c>
      <c r="E73">
        <v>2016</v>
      </c>
      <c r="F73">
        <v>10</v>
      </c>
      <c r="G73">
        <f t="shared" ca="1" si="6"/>
        <v>13</v>
      </c>
      <c r="H73">
        <f t="shared" ca="1" si="7"/>
        <v>1.3</v>
      </c>
    </row>
    <row r="74" spans="1:8" x14ac:dyDescent="0.5">
      <c r="A74">
        <f t="shared" si="5"/>
        <v>10</v>
      </c>
      <c r="B74" t="str">
        <f>LOOKUP(A74, Employees!$A$1:$B$101)</f>
        <v>Yeates Hughes</v>
      </c>
      <c r="C74">
        <f ca="1">VLOOKUP(A74,Employees!$A$1:$I$101,9)</f>
        <v>4</v>
      </c>
      <c r="D74">
        <f ca="1">VLOOKUP(A74,Employees!$A$1:$I$101,7)</f>
        <v>2</v>
      </c>
      <c r="E74">
        <v>2016</v>
      </c>
      <c r="F74">
        <v>10</v>
      </c>
      <c r="G74">
        <f t="shared" ca="1" si="6"/>
        <v>2</v>
      </c>
      <c r="H74">
        <f t="shared" ca="1" si="7"/>
        <v>0.2</v>
      </c>
    </row>
    <row r="75" spans="1:8" x14ac:dyDescent="0.5">
      <c r="A75">
        <f t="shared" si="5"/>
        <v>11</v>
      </c>
      <c r="B75" t="str">
        <f>LOOKUP(A75, Employees!$A$1:$B$101)</f>
        <v>Youard Kristiansen</v>
      </c>
      <c r="C75">
        <f ca="1">VLOOKUP(A75,Employees!$A$1:$I$101,9)</f>
        <v>3</v>
      </c>
      <c r="D75">
        <f ca="1">VLOOKUP(A75,Employees!$A$1:$I$101,7)</f>
        <v>8</v>
      </c>
      <c r="E75">
        <v>2016</v>
      </c>
      <c r="F75">
        <v>10</v>
      </c>
      <c r="G75">
        <f t="shared" ca="1" si="6"/>
        <v>3</v>
      </c>
      <c r="H75">
        <f t="shared" ca="1" si="7"/>
        <v>0.3</v>
      </c>
    </row>
    <row r="76" spans="1:8" x14ac:dyDescent="0.5">
      <c r="A76">
        <f t="shared" si="5"/>
        <v>12</v>
      </c>
      <c r="B76" t="str">
        <f>LOOKUP(A76, Employees!$A$1:$B$101)</f>
        <v>Zurcher Patel</v>
      </c>
      <c r="C76">
        <f ca="1">VLOOKUP(A76,Employees!$A$1:$I$101,9)</f>
        <v>1</v>
      </c>
      <c r="D76">
        <f ca="1">VLOOKUP(A76,Employees!$A$1:$I$101,7)</f>
        <v>6</v>
      </c>
      <c r="E76">
        <v>2016</v>
      </c>
      <c r="F76">
        <v>10</v>
      </c>
      <c r="G76">
        <f t="shared" ca="1" si="6"/>
        <v>10</v>
      </c>
      <c r="H76">
        <f t="shared" ca="1" si="7"/>
        <v>1</v>
      </c>
    </row>
    <row r="77" spans="1:8" x14ac:dyDescent="0.5">
      <c r="A77">
        <f t="shared" si="5"/>
        <v>13</v>
      </c>
      <c r="B77" t="str">
        <f>LOOKUP(A77, Employees!$A$1:$B$101)</f>
        <v>Zerbe Larsson</v>
      </c>
      <c r="C77">
        <f ca="1">VLOOKUP(A77,Employees!$A$1:$I$101,9)</f>
        <v>2</v>
      </c>
      <c r="D77">
        <f ca="1">VLOOKUP(A77,Employees!$A$1:$I$101,7)</f>
        <v>4</v>
      </c>
      <c r="E77">
        <v>2016</v>
      </c>
      <c r="F77">
        <v>10</v>
      </c>
      <c r="G77">
        <f t="shared" ca="1" si="6"/>
        <v>13</v>
      </c>
      <c r="H77">
        <f t="shared" ca="1" si="7"/>
        <v>1.3</v>
      </c>
    </row>
    <row r="78" spans="1:8" x14ac:dyDescent="0.5">
      <c r="A78">
        <f t="shared" si="5"/>
        <v>14</v>
      </c>
      <c r="B78" t="str">
        <f>LOOKUP(A78, Employees!$A$1:$B$101)</f>
        <v>Zollicoffer Martinez</v>
      </c>
      <c r="C78">
        <f ca="1">VLOOKUP(A78,Employees!$A$1:$I$101,9)</f>
        <v>3</v>
      </c>
      <c r="D78">
        <f ca="1">VLOOKUP(A78,Employees!$A$1:$I$101,7)</f>
        <v>3</v>
      </c>
      <c r="E78">
        <v>2016</v>
      </c>
      <c r="F78">
        <v>10</v>
      </c>
      <c r="G78">
        <f t="shared" ca="1" si="6"/>
        <v>2</v>
      </c>
      <c r="H78">
        <f t="shared" ca="1" si="7"/>
        <v>0.2</v>
      </c>
    </row>
    <row r="79" spans="1:8" x14ac:dyDescent="0.5">
      <c r="A79">
        <f t="shared" si="5"/>
        <v>15</v>
      </c>
      <c r="B79" t="str">
        <f>LOOKUP(A79, Employees!$A$1:$B$101)</f>
        <v>Yolland Svensson</v>
      </c>
      <c r="C79">
        <f ca="1">VLOOKUP(A79,Employees!$A$1:$I$101,9)</f>
        <v>1</v>
      </c>
      <c r="D79">
        <f ca="1">VLOOKUP(A79,Employees!$A$1:$I$101,7)</f>
        <v>3</v>
      </c>
      <c r="E79">
        <v>2016</v>
      </c>
      <c r="F79">
        <v>10</v>
      </c>
      <c r="G79">
        <f t="shared" ca="1" si="6"/>
        <v>2</v>
      </c>
      <c r="H79">
        <f t="shared" ca="1" si="7"/>
        <v>0.2</v>
      </c>
    </row>
    <row r="80" spans="1:8" x14ac:dyDescent="0.5">
      <c r="A80">
        <f t="shared" si="5"/>
        <v>16</v>
      </c>
      <c r="B80" t="str">
        <f>LOOKUP(A80, Employees!$A$1:$B$101)</f>
        <v>Zaloga Jones</v>
      </c>
      <c r="C80">
        <f ca="1">VLOOKUP(A80,Employees!$A$1:$I$101,9)</f>
        <v>2</v>
      </c>
      <c r="D80">
        <f ca="1">VLOOKUP(A80,Employees!$A$1:$I$101,7)</f>
        <v>1</v>
      </c>
      <c r="E80">
        <v>2016</v>
      </c>
      <c r="F80">
        <v>10</v>
      </c>
      <c r="G80">
        <f t="shared" ca="1" si="6"/>
        <v>10</v>
      </c>
      <c r="H80">
        <f t="shared" ca="1" si="7"/>
        <v>1</v>
      </c>
    </row>
    <row r="81" spans="1:8" x14ac:dyDescent="0.5">
      <c r="A81">
        <f t="shared" si="5"/>
        <v>17</v>
      </c>
      <c r="B81" t="str">
        <f>LOOKUP(A81, Employees!$A$1:$B$101)</f>
        <v>Yeates Karlsson</v>
      </c>
      <c r="C81">
        <f ca="1">VLOOKUP(A81,Employees!$A$1:$I$101,9)</f>
        <v>2</v>
      </c>
      <c r="D81">
        <f ca="1">VLOOKUP(A81,Employees!$A$1:$I$101,7)</f>
        <v>8</v>
      </c>
      <c r="E81">
        <v>2016</v>
      </c>
      <c r="F81">
        <v>10</v>
      </c>
      <c r="G81">
        <f t="shared" ca="1" si="6"/>
        <v>3</v>
      </c>
      <c r="H81">
        <f t="shared" ca="1" si="7"/>
        <v>0.3</v>
      </c>
    </row>
    <row r="82" spans="1:8" x14ac:dyDescent="0.5">
      <c r="A82">
        <f t="shared" si="5"/>
        <v>18</v>
      </c>
      <c r="B82" t="str">
        <f>LOOKUP(A82, Employees!$A$1:$B$101)</f>
        <v>Young White</v>
      </c>
      <c r="C82">
        <f ca="1">VLOOKUP(A82,Employees!$A$1:$I$101,9)</f>
        <v>1</v>
      </c>
      <c r="D82">
        <f ca="1">VLOOKUP(A82,Employees!$A$1:$I$101,7)</f>
        <v>1</v>
      </c>
      <c r="E82">
        <v>2016</v>
      </c>
      <c r="F82">
        <v>10</v>
      </c>
      <c r="G82">
        <f t="shared" ca="1" si="6"/>
        <v>2</v>
      </c>
      <c r="H82">
        <f t="shared" ca="1" si="7"/>
        <v>0.2</v>
      </c>
    </row>
    <row r="83" spans="1:8" x14ac:dyDescent="0.5">
      <c r="A83">
        <f t="shared" si="5"/>
        <v>19</v>
      </c>
      <c r="B83" t="str">
        <f>LOOKUP(A83, Employees!$A$1:$B$101)</f>
        <v>Yanosh Haugen</v>
      </c>
      <c r="C83">
        <f ca="1">VLOOKUP(A83,Employees!$A$1:$I$101,9)</f>
        <v>5</v>
      </c>
      <c r="D83">
        <f ca="1">VLOOKUP(A83,Employees!$A$1:$I$101,7)</f>
        <v>1</v>
      </c>
      <c r="E83">
        <v>2016</v>
      </c>
      <c r="F83">
        <v>10</v>
      </c>
      <c r="G83">
        <f t="shared" ca="1" si="6"/>
        <v>11</v>
      </c>
      <c r="H83">
        <f t="shared" ca="1" si="7"/>
        <v>1.1000000000000001</v>
      </c>
    </row>
    <row r="84" spans="1:8" x14ac:dyDescent="0.5">
      <c r="A84">
        <f t="shared" si="5"/>
        <v>20</v>
      </c>
      <c r="B84" t="str">
        <f>LOOKUP(A84, Employees!$A$1:$B$101)</f>
        <v>Zielinski Eriksen</v>
      </c>
      <c r="C84">
        <f ca="1">VLOOKUP(A84,Employees!$A$1:$I$101,9)</f>
        <v>1</v>
      </c>
      <c r="D84">
        <f ca="1">VLOOKUP(A84,Employees!$A$1:$I$101,7)</f>
        <v>1</v>
      </c>
      <c r="E84">
        <v>2016</v>
      </c>
      <c r="F84">
        <v>10</v>
      </c>
      <c r="G84">
        <f t="shared" ca="1" si="6"/>
        <v>10</v>
      </c>
      <c r="H84">
        <f t="shared" ca="1" si="7"/>
        <v>1</v>
      </c>
    </row>
    <row r="85" spans="1:8" x14ac:dyDescent="0.5">
      <c r="A85">
        <f t="shared" si="5"/>
        <v>21</v>
      </c>
      <c r="B85" t="str">
        <f>LOOKUP(A85, Employees!$A$1:$B$101)</f>
        <v>Yuill Smith</v>
      </c>
      <c r="C85">
        <f ca="1">VLOOKUP(A85,Employees!$A$1:$I$101,9)</f>
        <v>4</v>
      </c>
      <c r="D85">
        <f ca="1">VLOOKUP(A85,Employees!$A$1:$I$101,7)</f>
        <v>1</v>
      </c>
      <c r="E85">
        <v>2016</v>
      </c>
      <c r="F85">
        <v>10</v>
      </c>
      <c r="G85">
        <f t="shared" ca="1" si="6"/>
        <v>10</v>
      </c>
      <c r="H85">
        <f t="shared" ca="1" si="7"/>
        <v>1</v>
      </c>
    </row>
    <row r="86" spans="1:8" x14ac:dyDescent="0.5">
      <c r="A86">
        <f>A22+1</f>
        <v>22</v>
      </c>
      <c r="B86" t="str">
        <f>LOOKUP(A86, Employees!$A$1:$B$101)</f>
        <v>Zornes Hall</v>
      </c>
      <c r="C86">
        <f ca="1">VLOOKUP(A86,Employees!$A$1:$I$101,9)</f>
        <v>1</v>
      </c>
      <c r="D86">
        <f ca="1">VLOOKUP(A86,Employees!$A$1:$I$101,7)</f>
        <v>1</v>
      </c>
      <c r="E86">
        <v>2014</v>
      </c>
      <c r="F86" s="3">
        <v>10</v>
      </c>
      <c r="G86" s="3">
        <v>12</v>
      </c>
      <c r="H86">
        <f t="shared" si="7"/>
        <v>1.2</v>
      </c>
    </row>
    <row r="87" spans="1:8" x14ac:dyDescent="0.5">
      <c r="A87">
        <f t="shared" si="1"/>
        <v>23</v>
      </c>
      <c r="B87" t="str">
        <f>LOOKUP(A87, Employees!$A$1:$B$101)</f>
        <v>Zimmermann Hagen</v>
      </c>
      <c r="C87">
        <f ca="1">VLOOKUP(A87,Employees!$A$1:$I$101,9)</f>
        <v>3</v>
      </c>
      <c r="D87">
        <f ca="1">VLOOKUP(A87,Employees!$A$1:$I$101,7)</f>
        <v>5</v>
      </c>
      <c r="E87">
        <v>2014</v>
      </c>
      <c r="F87" s="3">
        <v>10</v>
      </c>
      <c r="G87" s="3">
        <v>13</v>
      </c>
      <c r="H87">
        <f t="shared" si="7"/>
        <v>1.3</v>
      </c>
    </row>
    <row r="88" spans="1:8" x14ac:dyDescent="0.5">
      <c r="A88">
        <f t="shared" si="1"/>
        <v>24</v>
      </c>
      <c r="B88" t="str">
        <f>LOOKUP(A88, Employees!$A$1:$B$101)</f>
        <v>Zolnowski Davies</v>
      </c>
      <c r="C88">
        <f ca="1">VLOOKUP(A88,Employees!$A$1:$I$101,9)</f>
        <v>4</v>
      </c>
      <c r="D88">
        <f ca="1">VLOOKUP(A88,Employees!$A$1:$I$101,7)</f>
        <v>1</v>
      </c>
      <c r="E88">
        <v>2014</v>
      </c>
      <c r="F88" s="3">
        <v>10</v>
      </c>
      <c r="G88" s="3">
        <v>4</v>
      </c>
      <c r="H88">
        <f t="shared" si="7"/>
        <v>0.4</v>
      </c>
    </row>
    <row r="89" spans="1:8" x14ac:dyDescent="0.5">
      <c r="A89">
        <f t="shared" si="1"/>
        <v>25</v>
      </c>
      <c r="B89" t="str">
        <f>LOOKUP(A89, Employees!$A$1:$B$101)</f>
        <v>Yetter Andersson</v>
      </c>
      <c r="C89">
        <f ca="1">VLOOKUP(A89,Employees!$A$1:$I$101,9)</f>
        <v>5</v>
      </c>
      <c r="D89">
        <f ca="1">VLOOKUP(A89,Employees!$A$1:$I$101,7)</f>
        <v>6</v>
      </c>
      <c r="E89">
        <v>2014</v>
      </c>
      <c r="F89" s="3">
        <v>10</v>
      </c>
      <c r="G89" s="3">
        <v>4</v>
      </c>
      <c r="H89">
        <f t="shared" si="7"/>
        <v>0.4</v>
      </c>
    </row>
    <row r="90" spans="1:8" x14ac:dyDescent="0.5">
      <c r="A90">
        <f t="shared" si="1"/>
        <v>26</v>
      </c>
      <c r="B90" t="str">
        <f>LOOKUP(A90, Employees!$A$1:$B$101)</f>
        <v>Zacherl Martin</v>
      </c>
      <c r="C90">
        <f ca="1">VLOOKUP(A90,Employees!$A$1:$I$101,9)</f>
        <v>5</v>
      </c>
      <c r="D90">
        <f ca="1">VLOOKUP(A90,Employees!$A$1:$I$101,7)</f>
        <v>3</v>
      </c>
      <c r="E90">
        <v>2014</v>
      </c>
      <c r="F90" s="3">
        <v>10</v>
      </c>
      <c r="G90" s="3">
        <v>6</v>
      </c>
      <c r="H90">
        <f t="shared" si="7"/>
        <v>0.6</v>
      </c>
    </row>
    <row r="91" spans="1:8" x14ac:dyDescent="0.5">
      <c r="A91">
        <f t="shared" si="1"/>
        <v>27</v>
      </c>
      <c r="B91" t="str">
        <f>LOOKUP(A91, Employees!$A$1:$B$101)</f>
        <v>Zander Johnson</v>
      </c>
      <c r="C91">
        <f ca="1">VLOOKUP(A91,Employees!$A$1:$I$101,9)</f>
        <v>1</v>
      </c>
      <c r="D91">
        <f ca="1">VLOOKUP(A91,Employees!$A$1:$I$101,7)</f>
        <v>4</v>
      </c>
      <c r="E91">
        <v>2014</v>
      </c>
      <c r="F91" s="3">
        <v>10</v>
      </c>
      <c r="G91" s="3">
        <v>10</v>
      </c>
      <c r="H91">
        <f t="shared" si="7"/>
        <v>1</v>
      </c>
    </row>
    <row r="92" spans="1:8" x14ac:dyDescent="0.5">
      <c r="A92">
        <f t="shared" si="1"/>
        <v>28</v>
      </c>
      <c r="B92" t="str">
        <f>LOOKUP(A92, Employees!$A$1:$B$101)</f>
        <v>Yoder Green</v>
      </c>
      <c r="C92">
        <f ca="1">VLOOKUP(A92,Employees!$A$1:$I$101,9)</f>
        <v>2</v>
      </c>
      <c r="D92">
        <f ca="1">VLOOKUP(A92,Employees!$A$1:$I$101,7)</f>
        <v>1</v>
      </c>
      <c r="E92">
        <v>2014</v>
      </c>
      <c r="F92" s="3">
        <v>10</v>
      </c>
      <c r="G92" s="3">
        <v>11</v>
      </c>
      <c r="H92">
        <f t="shared" si="7"/>
        <v>1.1000000000000001</v>
      </c>
    </row>
    <row r="93" spans="1:8" x14ac:dyDescent="0.5">
      <c r="A93">
        <f t="shared" si="1"/>
        <v>29</v>
      </c>
      <c r="B93" t="str">
        <f>LOOKUP(A93, Employees!$A$1:$B$101)</f>
        <v>Zufeldt Clark</v>
      </c>
      <c r="C93">
        <f ca="1">VLOOKUP(A93,Employees!$A$1:$I$101,9)</f>
        <v>3</v>
      </c>
      <c r="D93">
        <f ca="1">VLOOKUP(A93,Employees!$A$1:$I$101,7)</f>
        <v>1</v>
      </c>
      <c r="E93">
        <v>2014</v>
      </c>
      <c r="F93" s="3">
        <v>10</v>
      </c>
      <c r="G93" s="3">
        <v>14</v>
      </c>
      <c r="H93">
        <f t="shared" si="7"/>
        <v>1.4</v>
      </c>
    </row>
    <row r="94" spans="1:8" x14ac:dyDescent="0.5">
      <c r="A94">
        <f t="shared" si="1"/>
        <v>30</v>
      </c>
      <c r="B94" t="str">
        <f>LOOKUP(A94, Employees!$A$1:$B$101)</f>
        <v>Zimmerman Green</v>
      </c>
      <c r="C94">
        <f ca="1">VLOOKUP(A94,Employees!$A$1:$I$101,9)</f>
        <v>2</v>
      </c>
      <c r="D94">
        <f ca="1">VLOOKUP(A94,Employees!$A$1:$I$101,7)</f>
        <v>1</v>
      </c>
      <c r="E94">
        <v>2014</v>
      </c>
      <c r="F94" s="3">
        <v>8</v>
      </c>
      <c r="G94" s="3">
        <v>4</v>
      </c>
      <c r="H94">
        <f t="shared" si="7"/>
        <v>0.5</v>
      </c>
    </row>
    <row r="95" spans="1:8" x14ac:dyDescent="0.5">
      <c r="A95">
        <f t="shared" si="1"/>
        <v>31</v>
      </c>
      <c r="B95" t="str">
        <f>LOOKUP(A95, Employees!$A$1:$B$101)</f>
        <v>Yadon Kristiansen</v>
      </c>
      <c r="C95">
        <f ca="1">VLOOKUP(A95,Employees!$A$1:$I$101,9)</f>
        <v>3</v>
      </c>
      <c r="D95">
        <f ca="1">VLOOKUP(A95,Employees!$A$1:$I$101,7)</f>
        <v>2</v>
      </c>
      <c r="E95">
        <v>2014</v>
      </c>
      <c r="F95" s="3">
        <v>8</v>
      </c>
      <c r="G95" s="3">
        <v>0</v>
      </c>
      <c r="H95">
        <f t="shared" si="7"/>
        <v>0</v>
      </c>
    </row>
    <row r="96" spans="1:8" x14ac:dyDescent="0.5">
      <c r="A96">
        <f t="shared" si="1"/>
        <v>32</v>
      </c>
      <c r="B96" t="str">
        <f>LOOKUP(A96, Employees!$A$1:$B$101)</f>
        <v>Zacny Murray</v>
      </c>
      <c r="C96">
        <f ca="1">VLOOKUP(A96,Employees!$A$1:$I$101,9)</f>
        <v>1</v>
      </c>
      <c r="D96">
        <f ca="1">VLOOKUP(A96,Employees!$A$1:$I$101,7)</f>
        <v>2</v>
      </c>
      <c r="E96">
        <v>2014</v>
      </c>
      <c r="F96" s="3">
        <v>8</v>
      </c>
      <c r="G96" s="3">
        <v>6</v>
      </c>
      <c r="H96">
        <f t="shared" si="7"/>
        <v>0.75</v>
      </c>
    </row>
    <row r="97" spans="1:8" x14ac:dyDescent="0.5">
      <c r="A97">
        <f t="shared" si="1"/>
        <v>33</v>
      </c>
      <c r="B97" t="str">
        <f>LOOKUP(A97, Employees!$A$1:$B$101)</f>
        <v>Zolleis Edwards</v>
      </c>
      <c r="C97">
        <f ca="1">VLOOKUP(A97,Employees!$A$1:$I$101,9)</f>
        <v>4</v>
      </c>
      <c r="D97">
        <f ca="1">VLOOKUP(A97,Employees!$A$1:$I$101,7)</f>
        <v>4</v>
      </c>
      <c r="E97">
        <v>2014</v>
      </c>
      <c r="F97" s="3">
        <v>8</v>
      </c>
      <c r="G97" s="3">
        <v>8</v>
      </c>
      <c r="H97">
        <f t="shared" si="7"/>
        <v>1</v>
      </c>
    </row>
    <row r="98" spans="1:8" x14ac:dyDescent="0.5">
      <c r="A98">
        <f t="shared" si="1"/>
        <v>34</v>
      </c>
      <c r="B98" t="str">
        <f>LOOKUP(A98, Employees!$A$1:$B$101)</f>
        <v>Zaruba Evans</v>
      </c>
      <c r="C98">
        <f ca="1">VLOOKUP(A98,Employees!$A$1:$I$101,9)</f>
        <v>1</v>
      </c>
      <c r="D98">
        <f ca="1">VLOOKUP(A98,Employees!$A$1:$I$101,7)</f>
        <v>3</v>
      </c>
      <c r="E98">
        <v>2014</v>
      </c>
      <c r="F98" s="3">
        <v>8</v>
      </c>
      <c r="G98" s="3">
        <v>2</v>
      </c>
      <c r="H98">
        <f t="shared" si="7"/>
        <v>0.25</v>
      </c>
    </row>
    <row r="99" spans="1:8" x14ac:dyDescent="0.5">
      <c r="A99">
        <f t="shared" si="1"/>
        <v>35</v>
      </c>
      <c r="B99" t="str">
        <f>LOOKUP(A99, Employees!$A$1:$B$101)</f>
        <v>Zdziarski Campbell</v>
      </c>
      <c r="C99">
        <f ca="1">VLOOKUP(A99,Employees!$A$1:$I$101,9)</f>
        <v>2</v>
      </c>
      <c r="D99">
        <f ca="1">VLOOKUP(A99,Employees!$A$1:$I$101,7)</f>
        <v>1</v>
      </c>
      <c r="E99">
        <v>2014</v>
      </c>
      <c r="F99" s="3">
        <v>8</v>
      </c>
      <c r="G99" s="3">
        <v>8</v>
      </c>
      <c r="H99">
        <f t="shared" si="7"/>
        <v>1</v>
      </c>
    </row>
    <row r="100" spans="1:8" x14ac:dyDescent="0.5">
      <c r="A100">
        <f t="shared" si="1"/>
        <v>36</v>
      </c>
      <c r="B100" t="str">
        <f>LOOKUP(A100, Employees!$A$1:$B$101)</f>
        <v>Zerkey Nilsson</v>
      </c>
      <c r="C100">
        <f ca="1">VLOOKUP(A100,Employees!$A$1:$I$101,9)</f>
        <v>4</v>
      </c>
      <c r="D100">
        <f ca="1">VLOOKUP(A100,Employees!$A$1:$I$101,7)</f>
        <v>1</v>
      </c>
      <c r="E100">
        <v>2014</v>
      </c>
      <c r="F100" s="3">
        <v>7</v>
      </c>
      <c r="G100" s="3">
        <v>5</v>
      </c>
      <c r="H100">
        <f t="shared" si="7"/>
        <v>0.7142857142857143</v>
      </c>
    </row>
    <row r="101" spans="1:8" x14ac:dyDescent="0.5">
      <c r="A101">
        <f t="shared" si="1"/>
        <v>37</v>
      </c>
      <c r="B101" t="str">
        <f>LOOKUP(A101, Employees!$A$1:$B$101)</f>
        <v>Yarnell Mitchell</v>
      </c>
      <c r="C101">
        <f ca="1">VLOOKUP(A101,Employees!$A$1:$I$101,9)</f>
        <v>3</v>
      </c>
      <c r="D101">
        <f ca="1">VLOOKUP(A101,Employees!$A$1:$I$101,7)</f>
        <v>8</v>
      </c>
      <c r="E101">
        <v>2014</v>
      </c>
      <c r="F101" s="3">
        <v>7</v>
      </c>
      <c r="G101" s="3">
        <v>3</v>
      </c>
      <c r="H101">
        <f t="shared" si="7"/>
        <v>0.42857142857142855</v>
      </c>
    </row>
    <row r="102" spans="1:8" x14ac:dyDescent="0.5">
      <c r="A102">
        <f t="shared" si="1"/>
        <v>38</v>
      </c>
      <c r="B102" t="str">
        <f>LOOKUP(A102, Employees!$A$1:$B$101)</f>
        <v>Zook Pettersson</v>
      </c>
      <c r="C102">
        <f ca="1">VLOOKUP(A102,Employees!$A$1:$I$101,9)</f>
        <v>1</v>
      </c>
      <c r="D102">
        <f ca="1">VLOOKUP(A102,Employees!$A$1:$I$101,7)</f>
        <v>8</v>
      </c>
      <c r="E102">
        <v>2014</v>
      </c>
      <c r="F102" s="3">
        <v>7</v>
      </c>
      <c r="G102" s="3">
        <v>8</v>
      </c>
      <c r="H102">
        <f t="shared" si="7"/>
        <v>1.1428571428571428</v>
      </c>
    </row>
    <row r="103" spans="1:8" x14ac:dyDescent="0.5">
      <c r="A103">
        <f t="shared" si="1"/>
        <v>39</v>
      </c>
      <c r="B103" t="str">
        <f>LOOKUP(A103, Employees!$A$1:$B$101)</f>
        <v>Zornes Thompson</v>
      </c>
      <c r="C103">
        <f ca="1">VLOOKUP(A103,Employees!$A$1:$I$101,9)</f>
        <v>1</v>
      </c>
      <c r="D103">
        <f ca="1">VLOOKUP(A103,Employees!$A$1:$I$101,7)</f>
        <v>4</v>
      </c>
      <c r="E103">
        <v>2014</v>
      </c>
      <c r="F103" s="3">
        <v>7</v>
      </c>
      <c r="G103" s="3">
        <v>11</v>
      </c>
      <c r="H103">
        <f t="shared" si="7"/>
        <v>1.5714285714285714</v>
      </c>
    </row>
    <row r="104" spans="1:8" x14ac:dyDescent="0.5">
      <c r="A104">
        <f t="shared" si="1"/>
        <v>40</v>
      </c>
      <c r="B104" t="str">
        <f>LOOKUP(A104, Employees!$A$1:$B$101)</f>
        <v>Yowell Nilsen</v>
      </c>
      <c r="C104">
        <f ca="1">VLOOKUP(A104,Employees!$A$1:$I$101,9)</f>
        <v>5</v>
      </c>
      <c r="D104">
        <f ca="1">VLOOKUP(A104,Employees!$A$1:$I$101,7)</f>
        <v>1</v>
      </c>
      <c r="E104">
        <v>2014</v>
      </c>
      <c r="F104" s="3">
        <v>6</v>
      </c>
      <c r="G104" s="3">
        <v>0</v>
      </c>
      <c r="H104">
        <f t="shared" si="7"/>
        <v>0</v>
      </c>
    </row>
    <row r="105" spans="1:8" x14ac:dyDescent="0.5">
      <c r="A105">
        <f t="shared" si="1"/>
        <v>41</v>
      </c>
      <c r="B105" t="str">
        <f>LOOKUP(A105, Employees!$A$1:$B$101)</f>
        <v>Yopp Wilson</v>
      </c>
      <c r="C105">
        <f ca="1">VLOOKUP(A105,Employees!$A$1:$I$101,9)</f>
        <v>5</v>
      </c>
      <c r="D105">
        <f ca="1">VLOOKUP(A105,Employees!$A$1:$I$101,7)</f>
        <v>1</v>
      </c>
      <c r="E105">
        <v>2014</v>
      </c>
      <c r="F105" s="3">
        <v>6</v>
      </c>
      <c r="G105" s="3">
        <v>5</v>
      </c>
      <c r="H105">
        <f t="shared" si="7"/>
        <v>0.83333333333333337</v>
      </c>
    </row>
    <row r="106" spans="1:8" x14ac:dyDescent="0.5">
      <c r="A106">
        <f t="shared" si="1"/>
        <v>42</v>
      </c>
      <c r="B106" t="str">
        <f>LOOKUP(A106, Employees!$A$1:$B$101)</f>
        <v>Youmans Svensson</v>
      </c>
      <c r="C106">
        <f ca="1">VLOOKUP(A106,Employees!$A$1:$I$101,9)</f>
        <v>2</v>
      </c>
      <c r="D106">
        <f ca="1">VLOOKUP(A106,Employees!$A$1:$I$101,7)</f>
        <v>8</v>
      </c>
      <c r="E106">
        <v>2014</v>
      </c>
      <c r="F106" s="3">
        <v>3</v>
      </c>
      <c r="G106" s="3">
        <v>6</v>
      </c>
      <c r="H106">
        <f t="shared" si="7"/>
        <v>2</v>
      </c>
    </row>
    <row r="107" spans="1:8" x14ac:dyDescent="0.5">
      <c r="A107">
        <f>A43+1</f>
        <v>22</v>
      </c>
      <c r="B107" t="str">
        <f>LOOKUP(A107, Employees!$A$1:$B$101)</f>
        <v>Zornes Hall</v>
      </c>
      <c r="C107">
        <f ca="1">VLOOKUP(A107,Employees!$A$1:$I$101,9)</f>
        <v>1</v>
      </c>
      <c r="D107">
        <f ca="1">VLOOKUP(A107,Employees!$A$1:$I$101,7)</f>
        <v>1</v>
      </c>
      <c r="E107">
        <v>2015</v>
      </c>
      <c r="F107" s="3">
        <v>10</v>
      </c>
      <c r="G107" s="3">
        <v>12</v>
      </c>
      <c r="H107">
        <f t="shared" si="7"/>
        <v>1.2</v>
      </c>
    </row>
    <row r="108" spans="1:8" x14ac:dyDescent="0.5">
      <c r="A108">
        <f t="shared" ref="A108:A127" si="8">A107+1</f>
        <v>23</v>
      </c>
      <c r="B108" t="str">
        <f>LOOKUP(A108, Employees!$A$1:$B$101)</f>
        <v>Zimmermann Hagen</v>
      </c>
      <c r="C108">
        <f ca="1">VLOOKUP(A108,Employees!$A$1:$I$101,9)</f>
        <v>3</v>
      </c>
      <c r="D108">
        <f ca="1">VLOOKUP(A108,Employees!$A$1:$I$101,7)</f>
        <v>5</v>
      </c>
      <c r="E108">
        <v>2015</v>
      </c>
      <c r="F108" s="3">
        <v>10</v>
      </c>
      <c r="G108" s="3">
        <v>13</v>
      </c>
      <c r="H108">
        <f t="shared" si="7"/>
        <v>1.3</v>
      </c>
    </row>
    <row r="109" spans="1:8" x14ac:dyDescent="0.5">
      <c r="A109">
        <f t="shared" si="8"/>
        <v>24</v>
      </c>
      <c r="B109" t="str">
        <f>LOOKUP(A109, Employees!$A$1:$B$101)</f>
        <v>Zolnowski Davies</v>
      </c>
      <c r="C109">
        <f ca="1">VLOOKUP(A109,Employees!$A$1:$I$101,9)</f>
        <v>4</v>
      </c>
      <c r="D109">
        <f ca="1">VLOOKUP(A109,Employees!$A$1:$I$101,7)</f>
        <v>1</v>
      </c>
      <c r="E109">
        <v>2015</v>
      </c>
      <c r="F109" s="3">
        <v>10</v>
      </c>
      <c r="G109" s="3">
        <v>4</v>
      </c>
      <c r="H109">
        <f t="shared" si="7"/>
        <v>0.4</v>
      </c>
    </row>
    <row r="110" spans="1:8" x14ac:dyDescent="0.5">
      <c r="A110">
        <f t="shared" si="8"/>
        <v>25</v>
      </c>
      <c r="B110" t="str">
        <f>LOOKUP(A110, Employees!$A$1:$B$101)</f>
        <v>Yetter Andersson</v>
      </c>
      <c r="C110">
        <f ca="1">VLOOKUP(A110,Employees!$A$1:$I$101,9)</f>
        <v>5</v>
      </c>
      <c r="D110">
        <f ca="1">VLOOKUP(A110,Employees!$A$1:$I$101,7)</f>
        <v>6</v>
      </c>
      <c r="E110">
        <v>2015</v>
      </c>
      <c r="F110" s="3">
        <v>10</v>
      </c>
      <c r="G110" s="3">
        <v>4</v>
      </c>
      <c r="H110">
        <f t="shared" si="7"/>
        <v>0.4</v>
      </c>
    </row>
    <row r="111" spans="1:8" x14ac:dyDescent="0.5">
      <c r="A111">
        <f t="shared" si="8"/>
        <v>26</v>
      </c>
      <c r="B111" t="str">
        <f>LOOKUP(A111, Employees!$A$1:$B$101)</f>
        <v>Zacherl Martin</v>
      </c>
      <c r="C111">
        <f ca="1">VLOOKUP(A111,Employees!$A$1:$I$101,9)</f>
        <v>5</v>
      </c>
      <c r="D111">
        <f ca="1">VLOOKUP(A111,Employees!$A$1:$I$101,7)</f>
        <v>3</v>
      </c>
      <c r="E111">
        <v>2015</v>
      </c>
      <c r="F111" s="3">
        <v>10</v>
      </c>
      <c r="G111" s="3">
        <v>6</v>
      </c>
      <c r="H111">
        <f t="shared" si="7"/>
        <v>0.6</v>
      </c>
    </row>
    <row r="112" spans="1:8" x14ac:dyDescent="0.5">
      <c r="A112">
        <f t="shared" si="8"/>
        <v>27</v>
      </c>
      <c r="B112" t="str">
        <f>LOOKUP(A112, Employees!$A$1:$B$101)</f>
        <v>Zander Johnson</v>
      </c>
      <c r="C112">
        <f ca="1">VLOOKUP(A112,Employees!$A$1:$I$101,9)</f>
        <v>1</v>
      </c>
      <c r="D112">
        <f ca="1">VLOOKUP(A112,Employees!$A$1:$I$101,7)</f>
        <v>4</v>
      </c>
      <c r="E112">
        <v>2015</v>
      </c>
      <c r="F112" s="3">
        <v>10</v>
      </c>
      <c r="G112" s="3">
        <v>10</v>
      </c>
      <c r="H112">
        <f t="shared" si="7"/>
        <v>1</v>
      </c>
    </row>
    <row r="113" spans="1:8" x14ac:dyDescent="0.5">
      <c r="A113">
        <f t="shared" si="8"/>
        <v>28</v>
      </c>
      <c r="B113" t="str">
        <f>LOOKUP(A113, Employees!$A$1:$B$101)</f>
        <v>Yoder Green</v>
      </c>
      <c r="C113">
        <f ca="1">VLOOKUP(A113,Employees!$A$1:$I$101,9)</f>
        <v>2</v>
      </c>
      <c r="D113">
        <f ca="1">VLOOKUP(A113,Employees!$A$1:$I$101,7)</f>
        <v>1</v>
      </c>
      <c r="E113">
        <v>2015</v>
      </c>
      <c r="F113" s="3">
        <v>10</v>
      </c>
      <c r="G113" s="3">
        <v>11</v>
      </c>
      <c r="H113">
        <f t="shared" si="7"/>
        <v>1.1000000000000001</v>
      </c>
    </row>
    <row r="114" spans="1:8" x14ac:dyDescent="0.5">
      <c r="A114">
        <f t="shared" si="8"/>
        <v>29</v>
      </c>
      <c r="B114" t="str">
        <f>LOOKUP(A114, Employees!$A$1:$B$101)</f>
        <v>Zufeldt Clark</v>
      </c>
      <c r="C114">
        <f ca="1">VLOOKUP(A114,Employees!$A$1:$I$101,9)</f>
        <v>3</v>
      </c>
      <c r="D114">
        <f ca="1">VLOOKUP(A114,Employees!$A$1:$I$101,7)</f>
        <v>1</v>
      </c>
      <c r="E114">
        <v>2015</v>
      </c>
      <c r="F114" s="3">
        <v>10</v>
      </c>
      <c r="G114" s="3">
        <v>14</v>
      </c>
      <c r="H114">
        <f t="shared" si="7"/>
        <v>1.4</v>
      </c>
    </row>
    <row r="115" spans="1:8" x14ac:dyDescent="0.5">
      <c r="A115">
        <f t="shared" si="8"/>
        <v>30</v>
      </c>
      <c r="B115" t="str">
        <f>LOOKUP(A115, Employees!$A$1:$B$101)</f>
        <v>Zimmerman Green</v>
      </c>
      <c r="C115">
        <f ca="1">VLOOKUP(A115,Employees!$A$1:$I$101,9)</f>
        <v>2</v>
      </c>
      <c r="D115">
        <f ca="1">VLOOKUP(A115,Employees!$A$1:$I$101,7)</f>
        <v>1</v>
      </c>
      <c r="E115">
        <v>2015</v>
      </c>
      <c r="F115" s="3">
        <v>8</v>
      </c>
      <c r="G115" s="3">
        <v>4</v>
      </c>
      <c r="H115">
        <f t="shared" si="7"/>
        <v>0.5</v>
      </c>
    </row>
    <row r="116" spans="1:8" x14ac:dyDescent="0.5">
      <c r="A116">
        <f t="shared" si="8"/>
        <v>31</v>
      </c>
      <c r="B116" t="str">
        <f>LOOKUP(A116, Employees!$A$1:$B$101)</f>
        <v>Yadon Kristiansen</v>
      </c>
      <c r="C116">
        <f ca="1">VLOOKUP(A116,Employees!$A$1:$I$101,9)</f>
        <v>3</v>
      </c>
      <c r="D116">
        <f ca="1">VLOOKUP(A116,Employees!$A$1:$I$101,7)</f>
        <v>2</v>
      </c>
      <c r="E116">
        <v>2015</v>
      </c>
      <c r="F116" s="3">
        <v>8</v>
      </c>
      <c r="G116" s="3">
        <v>0</v>
      </c>
      <c r="H116">
        <f t="shared" si="7"/>
        <v>0</v>
      </c>
    </row>
    <row r="117" spans="1:8" x14ac:dyDescent="0.5">
      <c r="A117">
        <f t="shared" si="8"/>
        <v>32</v>
      </c>
      <c r="B117" t="str">
        <f>LOOKUP(A117, Employees!$A$1:$B$101)</f>
        <v>Zacny Murray</v>
      </c>
      <c r="C117">
        <f ca="1">VLOOKUP(A117,Employees!$A$1:$I$101,9)</f>
        <v>1</v>
      </c>
      <c r="D117">
        <f ca="1">VLOOKUP(A117,Employees!$A$1:$I$101,7)</f>
        <v>2</v>
      </c>
      <c r="E117">
        <v>2015</v>
      </c>
      <c r="F117" s="3">
        <v>8</v>
      </c>
      <c r="G117" s="3">
        <v>6</v>
      </c>
      <c r="H117">
        <f t="shared" si="7"/>
        <v>0.75</v>
      </c>
    </row>
    <row r="118" spans="1:8" x14ac:dyDescent="0.5">
      <c r="A118">
        <f t="shared" si="8"/>
        <v>33</v>
      </c>
      <c r="B118" t="str">
        <f>LOOKUP(A118, Employees!$A$1:$B$101)</f>
        <v>Zolleis Edwards</v>
      </c>
      <c r="C118">
        <f ca="1">VLOOKUP(A118,Employees!$A$1:$I$101,9)</f>
        <v>4</v>
      </c>
      <c r="D118">
        <f ca="1">VLOOKUP(A118,Employees!$A$1:$I$101,7)</f>
        <v>4</v>
      </c>
      <c r="E118">
        <v>2015</v>
      </c>
      <c r="F118" s="3">
        <v>8</v>
      </c>
      <c r="G118" s="3">
        <v>8</v>
      </c>
      <c r="H118">
        <f t="shared" si="7"/>
        <v>1</v>
      </c>
    </row>
    <row r="119" spans="1:8" x14ac:dyDescent="0.5">
      <c r="A119">
        <f t="shared" si="8"/>
        <v>34</v>
      </c>
      <c r="B119" t="str">
        <f>LOOKUP(A119, Employees!$A$1:$B$101)</f>
        <v>Zaruba Evans</v>
      </c>
      <c r="C119">
        <f ca="1">VLOOKUP(A119,Employees!$A$1:$I$101,9)</f>
        <v>1</v>
      </c>
      <c r="D119">
        <f ca="1">VLOOKUP(A119,Employees!$A$1:$I$101,7)</f>
        <v>3</v>
      </c>
      <c r="E119">
        <v>2015</v>
      </c>
      <c r="F119" s="3">
        <v>8</v>
      </c>
      <c r="G119" s="3">
        <v>2</v>
      </c>
      <c r="H119">
        <f t="shared" si="7"/>
        <v>0.25</v>
      </c>
    </row>
    <row r="120" spans="1:8" x14ac:dyDescent="0.5">
      <c r="A120">
        <f t="shared" si="8"/>
        <v>35</v>
      </c>
      <c r="B120" t="str">
        <f>LOOKUP(A120, Employees!$A$1:$B$101)</f>
        <v>Zdziarski Campbell</v>
      </c>
      <c r="C120">
        <f ca="1">VLOOKUP(A120,Employees!$A$1:$I$101,9)</f>
        <v>2</v>
      </c>
      <c r="D120">
        <f ca="1">VLOOKUP(A120,Employees!$A$1:$I$101,7)</f>
        <v>1</v>
      </c>
      <c r="E120">
        <v>2015</v>
      </c>
      <c r="F120" s="3">
        <v>8</v>
      </c>
      <c r="G120" s="3">
        <v>8</v>
      </c>
      <c r="H120">
        <f t="shared" si="7"/>
        <v>1</v>
      </c>
    </row>
    <row r="121" spans="1:8" x14ac:dyDescent="0.5">
      <c r="A121">
        <f t="shared" si="8"/>
        <v>36</v>
      </c>
      <c r="B121" t="str">
        <f>LOOKUP(A121, Employees!$A$1:$B$101)</f>
        <v>Zerkey Nilsson</v>
      </c>
      <c r="C121">
        <f ca="1">VLOOKUP(A121,Employees!$A$1:$I$101,9)</f>
        <v>4</v>
      </c>
      <c r="D121">
        <f ca="1">VLOOKUP(A121,Employees!$A$1:$I$101,7)</f>
        <v>1</v>
      </c>
      <c r="E121">
        <v>2015</v>
      </c>
      <c r="F121" s="3">
        <v>7</v>
      </c>
      <c r="G121" s="3">
        <v>5</v>
      </c>
      <c r="H121">
        <f t="shared" si="7"/>
        <v>0.7142857142857143</v>
      </c>
    </row>
    <row r="122" spans="1:8" x14ac:dyDescent="0.5">
      <c r="A122">
        <f t="shared" si="8"/>
        <v>37</v>
      </c>
      <c r="B122" t="str">
        <f>LOOKUP(A122, Employees!$A$1:$B$101)</f>
        <v>Yarnell Mitchell</v>
      </c>
      <c r="C122">
        <f ca="1">VLOOKUP(A122,Employees!$A$1:$I$101,9)</f>
        <v>3</v>
      </c>
      <c r="D122">
        <f ca="1">VLOOKUP(A122,Employees!$A$1:$I$101,7)</f>
        <v>8</v>
      </c>
      <c r="E122">
        <v>2015</v>
      </c>
      <c r="F122" s="3">
        <v>7</v>
      </c>
      <c r="G122" s="3">
        <v>3</v>
      </c>
      <c r="H122">
        <f t="shared" si="7"/>
        <v>0.42857142857142855</v>
      </c>
    </row>
    <row r="123" spans="1:8" x14ac:dyDescent="0.5">
      <c r="A123">
        <f t="shared" si="8"/>
        <v>38</v>
      </c>
      <c r="B123" t="str">
        <f>LOOKUP(A123, Employees!$A$1:$B$101)</f>
        <v>Zook Pettersson</v>
      </c>
      <c r="C123">
        <f ca="1">VLOOKUP(A123,Employees!$A$1:$I$101,9)</f>
        <v>1</v>
      </c>
      <c r="D123">
        <f ca="1">VLOOKUP(A123,Employees!$A$1:$I$101,7)</f>
        <v>8</v>
      </c>
      <c r="E123">
        <v>2015</v>
      </c>
      <c r="F123" s="3">
        <v>7</v>
      </c>
      <c r="G123" s="3">
        <v>8</v>
      </c>
      <c r="H123">
        <f t="shared" si="7"/>
        <v>1.1428571428571428</v>
      </c>
    </row>
    <row r="124" spans="1:8" x14ac:dyDescent="0.5">
      <c r="A124">
        <f t="shared" si="8"/>
        <v>39</v>
      </c>
      <c r="B124" t="str">
        <f>LOOKUP(A124, Employees!$A$1:$B$101)</f>
        <v>Zornes Thompson</v>
      </c>
      <c r="C124">
        <f ca="1">VLOOKUP(A124,Employees!$A$1:$I$101,9)</f>
        <v>1</v>
      </c>
      <c r="D124">
        <f ca="1">VLOOKUP(A124,Employees!$A$1:$I$101,7)</f>
        <v>4</v>
      </c>
      <c r="E124">
        <v>2015</v>
      </c>
      <c r="F124" s="3">
        <v>7</v>
      </c>
      <c r="G124" s="3">
        <v>11</v>
      </c>
      <c r="H124">
        <f t="shared" si="7"/>
        <v>1.5714285714285714</v>
      </c>
    </row>
    <row r="125" spans="1:8" x14ac:dyDescent="0.5">
      <c r="A125">
        <f t="shared" si="8"/>
        <v>40</v>
      </c>
      <c r="B125" t="str">
        <f>LOOKUP(A125, Employees!$A$1:$B$101)</f>
        <v>Yowell Nilsen</v>
      </c>
      <c r="C125">
        <f ca="1">VLOOKUP(A125,Employees!$A$1:$I$101,9)</f>
        <v>5</v>
      </c>
      <c r="D125">
        <f ca="1">VLOOKUP(A125,Employees!$A$1:$I$101,7)</f>
        <v>1</v>
      </c>
      <c r="E125">
        <v>2015</v>
      </c>
      <c r="F125" s="3">
        <v>6</v>
      </c>
      <c r="G125" s="3">
        <v>0</v>
      </c>
      <c r="H125">
        <f t="shared" si="7"/>
        <v>0</v>
      </c>
    </row>
    <row r="126" spans="1:8" x14ac:dyDescent="0.5">
      <c r="A126">
        <f t="shared" si="8"/>
        <v>41</v>
      </c>
      <c r="B126" t="str">
        <f>LOOKUP(A126, Employees!$A$1:$B$101)</f>
        <v>Yopp Wilson</v>
      </c>
      <c r="C126">
        <f ca="1">VLOOKUP(A126,Employees!$A$1:$I$101,9)</f>
        <v>5</v>
      </c>
      <c r="D126">
        <f ca="1">VLOOKUP(A126,Employees!$A$1:$I$101,7)</f>
        <v>1</v>
      </c>
      <c r="E126">
        <v>2015</v>
      </c>
      <c r="F126" s="3">
        <v>6</v>
      </c>
      <c r="G126" s="3">
        <v>5</v>
      </c>
      <c r="H126">
        <f t="shared" si="7"/>
        <v>0.83333333333333337</v>
      </c>
    </row>
    <row r="127" spans="1:8" x14ac:dyDescent="0.5">
      <c r="A127">
        <f t="shared" si="8"/>
        <v>42</v>
      </c>
      <c r="B127" t="str">
        <f>LOOKUP(A127, Employees!$A$1:$B$101)</f>
        <v>Youmans Svensson</v>
      </c>
      <c r="C127">
        <f ca="1">VLOOKUP(A127,Employees!$A$1:$I$101,9)</f>
        <v>2</v>
      </c>
      <c r="D127">
        <f ca="1">VLOOKUP(A127,Employees!$A$1:$I$101,7)</f>
        <v>8</v>
      </c>
      <c r="E127">
        <v>2015</v>
      </c>
      <c r="F127" s="3">
        <v>3</v>
      </c>
      <c r="G127" s="3">
        <v>6</v>
      </c>
      <c r="H127">
        <f t="shared" si="7"/>
        <v>2</v>
      </c>
    </row>
    <row r="128" spans="1:8" x14ac:dyDescent="0.5">
      <c r="A128">
        <f>A64+1</f>
        <v>22</v>
      </c>
      <c r="B128" t="str">
        <f>LOOKUP(A128, Employees!$A$1:$B$101)</f>
        <v>Zornes Hall</v>
      </c>
      <c r="C128">
        <f ca="1">VLOOKUP(A128,Employees!$A$1:$I$101,9)</f>
        <v>1</v>
      </c>
      <c r="D128">
        <f ca="1">VLOOKUP(A128,Employees!$A$1:$I$101,7)</f>
        <v>1</v>
      </c>
      <c r="E128">
        <v>2016</v>
      </c>
      <c r="F128" s="3">
        <v>10</v>
      </c>
      <c r="G128" s="3">
        <v>12</v>
      </c>
      <c r="H128">
        <f t="shared" si="7"/>
        <v>1.2</v>
      </c>
    </row>
    <row r="129" spans="1:8" x14ac:dyDescent="0.5">
      <c r="A129">
        <f t="shared" ref="A129:A148" si="9">A128+1</f>
        <v>23</v>
      </c>
      <c r="B129" t="str">
        <f>LOOKUP(A129, Employees!$A$1:$B$101)</f>
        <v>Zimmermann Hagen</v>
      </c>
      <c r="C129">
        <f ca="1">VLOOKUP(A129,Employees!$A$1:$I$101,9)</f>
        <v>3</v>
      </c>
      <c r="D129">
        <f ca="1">VLOOKUP(A129,Employees!$A$1:$I$101,7)</f>
        <v>5</v>
      </c>
      <c r="E129">
        <v>2016</v>
      </c>
      <c r="F129" s="3">
        <v>10</v>
      </c>
      <c r="G129" s="3">
        <v>13</v>
      </c>
      <c r="H129">
        <f t="shared" si="7"/>
        <v>1.3</v>
      </c>
    </row>
    <row r="130" spans="1:8" x14ac:dyDescent="0.5">
      <c r="A130">
        <f t="shared" si="9"/>
        <v>24</v>
      </c>
      <c r="B130" t="str">
        <f>LOOKUP(A130, Employees!$A$1:$B$101)</f>
        <v>Zolnowski Davies</v>
      </c>
      <c r="C130">
        <f ca="1">VLOOKUP(A130,Employees!$A$1:$I$101,9)</f>
        <v>4</v>
      </c>
      <c r="D130">
        <f ca="1">VLOOKUP(A130,Employees!$A$1:$I$101,7)</f>
        <v>1</v>
      </c>
      <c r="E130">
        <v>2016</v>
      </c>
      <c r="F130" s="3">
        <v>10</v>
      </c>
      <c r="G130" s="3">
        <v>4</v>
      </c>
      <c r="H130">
        <f t="shared" si="7"/>
        <v>0.4</v>
      </c>
    </row>
    <row r="131" spans="1:8" x14ac:dyDescent="0.5">
      <c r="A131">
        <f t="shared" si="9"/>
        <v>25</v>
      </c>
      <c r="B131" t="str">
        <f>LOOKUP(A131, Employees!$A$1:$B$101)</f>
        <v>Yetter Andersson</v>
      </c>
      <c r="C131">
        <f ca="1">VLOOKUP(A131,Employees!$A$1:$I$101,9)</f>
        <v>5</v>
      </c>
      <c r="D131">
        <f ca="1">VLOOKUP(A131,Employees!$A$1:$I$101,7)</f>
        <v>6</v>
      </c>
      <c r="E131">
        <v>2016</v>
      </c>
      <c r="F131" s="3">
        <v>10</v>
      </c>
      <c r="G131" s="3">
        <v>4</v>
      </c>
      <c r="H131">
        <f t="shared" si="7"/>
        <v>0.4</v>
      </c>
    </row>
    <row r="132" spans="1:8" x14ac:dyDescent="0.5">
      <c r="A132">
        <f t="shared" si="9"/>
        <v>26</v>
      </c>
      <c r="B132" t="str">
        <f>LOOKUP(A132, Employees!$A$1:$B$101)</f>
        <v>Zacherl Martin</v>
      </c>
      <c r="C132">
        <f ca="1">VLOOKUP(A132,Employees!$A$1:$I$101,9)</f>
        <v>5</v>
      </c>
      <c r="D132">
        <f ca="1">VLOOKUP(A132,Employees!$A$1:$I$101,7)</f>
        <v>3</v>
      </c>
      <c r="E132">
        <v>2016</v>
      </c>
      <c r="F132" s="3">
        <v>10</v>
      </c>
      <c r="G132" s="3">
        <v>6</v>
      </c>
      <c r="H132">
        <f t="shared" ref="H132:H195" si="10">G132/F132</f>
        <v>0.6</v>
      </c>
    </row>
    <row r="133" spans="1:8" x14ac:dyDescent="0.5">
      <c r="A133">
        <f t="shared" si="9"/>
        <v>27</v>
      </c>
      <c r="B133" t="str">
        <f>LOOKUP(A133, Employees!$A$1:$B$101)</f>
        <v>Zander Johnson</v>
      </c>
      <c r="C133">
        <f ca="1">VLOOKUP(A133,Employees!$A$1:$I$101,9)</f>
        <v>1</v>
      </c>
      <c r="D133">
        <f ca="1">VLOOKUP(A133,Employees!$A$1:$I$101,7)</f>
        <v>4</v>
      </c>
      <c r="E133">
        <v>2016</v>
      </c>
      <c r="F133" s="3">
        <v>10</v>
      </c>
      <c r="G133" s="3">
        <v>10</v>
      </c>
      <c r="H133">
        <f t="shared" si="10"/>
        <v>1</v>
      </c>
    </row>
    <row r="134" spans="1:8" x14ac:dyDescent="0.5">
      <c r="A134">
        <f t="shared" si="9"/>
        <v>28</v>
      </c>
      <c r="B134" t="str">
        <f>LOOKUP(A134, Employees!$A$1:$B$101)</f>
        <v>Yoder Green</v>
      </c>
      <c r="C134">
        <f ca="1">VLOOKUP(A134,Employees!$A$1:$I$101,9)</f>
        <v>2</v>
      </c>
      <c r="D134">
        <f ca="1">VLOOKUP(A134,Employees!$A$1:$I$101,7)</f>
        <v>1</v>
      </c>
      <c r="E134">
        <v>2016</v>
      </c>
      <c r="F134" s="3">
        <v>10</v>
      </c>
      <c r="G134" s="3">
        <v>11</v>
      </c>
      <c r="H134">
        <f t="shared" si="10"/>
        <v>1.1000000000000001</v>
      </c>
    </row>
    <row r="135" spans="1:8" x14ac:dyDescent="0.5">
      <c r="A135">
        <f t="shared" si="9"/>
        <v>29</v>
      </c>
      <c r="B135" t="str">
        <f>LOOKUP(A135, Employees!$A$1:$B$101)</f>
        <v>Zufeldt Clark</v>
      </c>
      <c r="C135">
        <f ca="1">VLOOKUP(A135,Employees!$A$1:$I$101,9)</f>
        <v>3</v>
      </c>
      <c r="D135">
        <f ca="1">VLOOKUP(A135,Employees!$A$1:$I$101,7)</f>
        <v>1</v>
      </c>
      <c r="E135">
        <v>2016</v>
      </c>
      <c r="F135" s="3">
        <v>10</v>
      </c>
      <c r="G135" s="3">
        <v>14</v>
      </c>
      <c r="H135">
        <f t="shared" si="10"/>
        <v>1.4</v>
      </c>
    </row>
    <row r="136" spans="1:8" x14ac:dyDescent="0.5">
      <c r="A136">
        <f t="shared" si="9"/>
        <v>30</v>
      </c>
      <c r="B136" t="str">
        <f>LOOKUP(A136, Employees!$A$1:$B$101)</f>
        <v>Zimmerman Green</v>
      </c>
      <c r="C136">
        <f ca="1">VLOOKUP(A136,Employees!$A$1:$I$101,9)</f>
        <v>2</v>
      </c>
      <c r="D136">
        <f ca="1">VLOOKUP(A136,Employees!$A$1:$I$101,7)</f>
        <v>1</v>
      </c>
      <c r="E136">
        <v>2016</v>
      </c>
      <c r="F136" s="3">
        <v>8</v>
      </c>
      <c r="G136" s="3">
        <v>4</v>
      </c>
      <c r="H136">
        <f t="shared" si="10"/>
        <v>0.5</v>
      </c>
    </row>
    <row r="137" spans="1:8" x14ac:dyDescent="0.5">
      <c r="A137">
        <f t="shared" si="9"/>
        <v>31</v>
      </c>
      <c r="B137" t="str">
        <f>LOOKUP(A137, Employees!$A$1:$B$101)</f>
        <v>Yadon Kristiansen</v>
      </c>
      <c r="C137">
        <f ca="1">VLOOKUP(A137,Employees!$A$1:$I$101,9)</f>
        <v>3</v>
      </c>
      <c r="D137">
        <f ca="1">VLOOKUP(A137,Employees!$A$1:$I$101,7)</f>
        <v>2</v>
      </c>
      <c r="E137">
        <v>2016</v>
      </c>
      <c r="F137" s="3">
        <v>8</v>
      </c>
      <c r="G137" s="3">
        <v>0</v>
      </c>
      <c r="H137">
        <f t="shared" si="10"/>
        <v>0</v>
      </c>
    </row>
    <row r="138" spans="1:8" x14ac:dyDescent="0.5">
      <c r="A138">
        <f t="shared" si="9"/>
        <v>32</v>
      </c>
      <c r="B138" t="str">
        <f>LOOKUP(A138, Employees!$A$1:$B$101)</f>
        <v>Zacny Murray</v>
      </c>
      <c r="C138">
        <f ca="1">VLOOKUP(A138,Employees!$A$1:$I$101,9)</f>
        <v>1</v>
      </c>
      <c r="D138">
        <f ca="1">VLOOKUP(A138,Employees!$A$1:$I$101,7)</f>
        <v>2</v>
      </c>
      <c r="E138">
        <v>2016</v>
      </c>
      <c r="F138" s="3">
        <v>8</v>
      </c>
      <c r="G138" s="3">
        <v>6</v>
      </c>
      <c r="H138">
        <f t="shared" si="10"/>
        <v>0.75</v>
      </c>
    </row>
    <row r="139" spans="1:8" x14ac:dyDescent="0.5">
      <c r="A139">
        <f t="shared" si="9"/>
        <v>33</v>
      </c>
      <c r="B139" t="str">
        <f>LOOKUP(A139, Employees!$A$1:$B$101)</f>
        <v>Zolleis Edwards</v>
      </c>
      <c r="C139">
        <f ca="1">VLOOKUP(A139,Employees!$A$1:$I$101,9)</f>
        <v>4</v>
      </c>
      <c r="D139">
        <f ca="1">VLOOKUP(A139,Employees!$A$1:$I$101,7)</f>
        <v>4</v>
      </c>
      <c r="E139">
        <v>2016</v>
      </c>
      <c r="F139" s="3">
        <v>8</v>
      </c>
      <c r="G139" s="3">
        <v>8</v>
      </c>
      <c r="H139">
        <f t="shared" si="10"/>
        <v>1</v>
      </c>
    </row>
    <row r="140" spans="1:8" x14ac:dyDescent="0.5">
      <c r="A140">
        <f t="shared" si="9"/>
        <v>34</v>
      </c>
      <c r="B140" t="str">
        <f>LOOKUP(A140, Employees!$A$1:$B$101)</f>
        <v>Zaruba Evans</v>
      </c>
      <c r="C140">
        <f ca="1">VLOOKUP(A140,Employees!$A$1:$I$101,9)</f>
        <v>1</v>
      </c>
      <c r="D140">
        <f ca="1">VLOOKUP(A140,Employees!$A$1:$I$101,7)</f>
        <v>3</v>
      </c>
      <c r="E140">
        <v>2016</v>
      </c>
      <c r="F140" s="3">
        <v>8</v>
      </c>
      <c r="G140" s="3">
        <v>2</v>
      </c>
      <c r="H140">
        <f t="shared" si="10"/>
        <v>0.25</v>
      </c>
    </row>
    <row r="141" spans="1:8" x14ac:dyDescent="0.5">
      <c r="A141">
        <f t="shared" si="9"/>
        <v>35</v>
      </c>
      <c r="B141" t="str">
        <f>LOOKUP(A141, Employees!$A$1:$B$101)</f>
        <v>Zdziarski Campbell</v>
      </c>
      <c r="C141">
        <f ca="1">VLOOKUP(A141,Employees!$A$1:$I$101,9)</f>
        <v>2</v>
      </c>
      <c r="D141">
        <f ca="1">VLOOKUP(A141,Employees!$A$1:$I$101,7)</f>
        <v>1</v>
      </c>
      <c r="E141">
        <v>2016</v>
      </c>
      <c r="F141" s="3">
        <v>8</v>
      </c>
      <c r="G141" s="3">
        <v>8</v>
      </c>
      <c r="H141">
        <f t="shared" si="10"/>
        <v>1</v>
      </c>
    </row>
    <row r="142" spans="1:8" x14ac:dyDescent="0.5">
      <c r="A142">
        <f t="shared" si="9"/>
        <v>36</v>
      </c>
      <c r="B142" t="str">
        <f>LOOKUP(A142, Employees!$A$1:$B$101)</f>
        <v>Zerkey Nilsson</v>
      </c>
      <c r="C142">
        <f ca="1">VLOOKUP(A142,Employees!$A$1:$I$101,9)</f>
        <v>4</v>
      </c>
      <c r="D142">
        <f ca="1">VLOOKUP(A142,Employees!$A$1:$I$101,7)</f>
        <v>1</v>
      </c>
      <c r="E142">
        <v>2016</v>
      </c>
      <c r="F142" s="3">
        <v>7</v>
      </c>
      <c r="G142" s="3">
        <v>5</v>
      </c>
      <c r="H142">
        <f t="shared" si="10"/>
        <v>0.7142857142857143</v>
      </c>
    </row>
    <row r="143" spans="1:8" x14ac:dyDescent="0.5">
      <c r="A143">
        <f t="shared" si="9"/>
        <v>37</v>
      </c>
      <c r="B143" t="str">
        <f>LOOKUP(A143, Employees!$A$1:$B$101)</f>
        <v>Yarnell Mitchell</v>
      </c>
      <c r="C143">
        <f ca="1">VLOOKUP(A143,Employees!$A$1:$I$101,9)</f>
        <v>3</v>
      </c>
      <c r="D143">
        <f ca="1">VLOOKUP(A143,Employees!$A$1:$I$101,7)</f>
        <v>8</v>
      </c>
      <c r="E143">
        <v>2016</v>
      </c>
      <c r="F143" s="3">
        <v>7</v>
      </c>
      <c r="G143" s="3">
        <v>3</v>
      </c>
      <c r="H143">
        <f t="shared" si="10"/>
        <v>0.42857142857142855</v>
      </c>
    </row>
    <row r="144" spans="1:8" x14ac:dyDescent="0.5">
      <c r="A144">
        <f t="shared" si="9"/>
        <v>38</v>
      </c>
      <c r="B144" t="str">
        <f>LOOKUP(A144, Employees!$A$1:$B$101)</f>
        <v>Zook Pettersson</v>
      </c>
      <c r="C144">
        <f ca="1">VLOOKUP(A144,Employees!$A$1:$I$101,9)</f>
        <v>1</v>
      </c>
      <c r="D144">
        <f ca="1">VLOOKUP(A144,Employees!$A$1:$I$101,7)</f>
        <v>8</v>
      </c>
      <c r="E144">
        <v>2016</v>
      </c>
      <c r="F144" s="3">
        <v>7</v>
      </c>
      <c r="G144" s="3">
        <v>8</v>
      </c>
      <c r="H144">
        <f t="shared" si="10"/>
        <v>1.1428571428571428</v>
      </c>
    </row>
    <row r="145" spans="1:8" x14ac:dyDescent="0.5">
      <c r="A145">
        <f t="shared" si="9"/>
        <v>39</v>
      </c>
      <c r="B145" t="str">
        <f>LOOKUP(A145, Employees!$A$1:$B$101)</f>
        <v>Zornes Thompson</v>
      </c>
      <c r="C145">
        <f ca="1">VLOOKUP(A145,Employees!$A$1:$I$101,9)</f>
        <v>1</v>
      </c>
      <c r="D145">
        <f ca="1">VLOOKUP(A145,Employees!$A$1:$I$101,7)</f>
        <v>4</v>
      </c>
      <c r="E145">
        <v>2016</v>
      </c>
      <c r="F145" s="3">
        <v>7</v>
      </c>
      <c r="G145" s="3">
        <v>11</v>
      </c>
      <c r="H145">
        <f t="shared" si="10"/>
        <v>1.5714285714285714</v>
      </c>
    </row>
    <row r="146" spans="1:8" x14ac:dyDescent="0.5">
      <c r="A146">
        <f t="shared" si="9"/>
        <v>40</v>
      </c>
      <c r="B146" t="str">
        <f>LOOKUP(A146, Employees!$A$1:$B$101)</f>
        <v>Yowell Nilsen</v>
      </c>
      <c r="C146">
        <f ca="1">VLOOKUP(A146,Employees!$A$1:$I$101,9)</f>
        <v>5</v>
      </c>
      <c r="D146">
        <f ca="1">VLOOKUP(A146,Employees!$A$1:$I$101,7)</f>
        <v>1</v>
      </c>
      <c r="E146">
        <v>2016</v>
      </c>
      <c r="F146" s="3">
        <v>6</v>
      </c>
      <c r="G146" s="3">
        <v>0</v>
      </c>
      <c r="H146">
        <f t="shared" si="10"/>
        <v>0</v>
      </c>
    </row>
    <row r="147" spans="1:8" x14ac:dyDescent="0.5">
      <c r="A147">
        <f t="shared" si="9"/>
        <v>41</v>
      </c>
      <c r="B147" t="str">
        <f>LOOKUP(A147, Employees!$A$1:$B$101)</f>
        <v>Yopp Wilson</v>
      </c>
      <c r="C147">
        <f ca="1">VLOOKUP(A147,Employees!$A$1:$I$101,9)</f>
        <v>5</v>
      </c>
      <c r="D147">
        <f ca="1">VLOOKUP(A147,Employees!$A$1:$I$101,7)</f>
        <v>1</v>
      </c>
      <c r="E147">
        <v>2016</v>
      </c>
      <c r="F147" s="3">
        <v>6</v>
      </c>
      <c r="G147" s="3">
        <v>5</v>
      </c>
      <c r="H147">
        <f t="shared" si="10"/>
        <v>0.83333333333333337</v>
      </c>
    </row>
    <row r="148" spans="1:8" x14ac:dyDescent="0.5">
      <c r="A148">
        <f t="shared" si="9"/>
        <v>42</v>
      </c>
      <c r="B148" t="str">
        <f>LOOKUP(A148, Employees!$A$1:$B$101)</f>
        <v>Youmans Svensson</v>
      </c>
      <c r="C148">
        <f ca="1">VLOOKUP(A148,Employees!$A$1:$I$101,9)</f>
        <v>2</v>
      </c>
      <c r="D148">
        <f ca="1">VLOOKUP(A148,Employees!$A$1:$I$101,7)</f>
        <v>8</v>
      </c>
      <c r="E148">
        <v>2016</v>
      </c>
      <c r="F148" s="3">
        <v>3</v>
      </c>
      <c r="G148" s="3">
        <v>6</v>
      </c>
      <c r="H148">
        <f t="shared" si="10"/>
        <v>2</v>
      </c>
    </row>
    <row r="149" spans="1:8" x14ac:dyDescent="0.5">
      <c r="A149">
        <f>A106+1</f>
        <v>43</v>
      </c>
      <c r="B149" t="str">
        <f>LOOKUP(A149, Employees!$A$1:$B$101)</f>
        <v>Younker Martinez</v>
      </c>
      <c r="C149">
        <f ca="1">VLOOKUP(A149,Employees!$A$1:$I$101,9)</f>
        <v>1</v>
      </c>
      <c r="D149">
        <f ca="1">VLOOKUP(A149,Employees!$A$1:$I$101,7)</f>
        <v>4</v>
      </c>
      <c r="E149">
        <v>2015</v>
      </c>
      <c r="F149" s="3">
        <v>10</v>
      </c>
      <c r="G149" s="3">
        <v>12</v>
      </c>
      <c r="H149">
        <f t="shared" si="10"/>
        <v>1.2</v>
      </c>
    </row>
    <row r="150" spans="1:8" x14ac:dyDescent="0.5">
      <c r="A150">
        <f t="shared" si="1"/>
        <v>44</v>
      </c>
      <c r="B150" t="str">
        <f>LOOKUP(A150, Employees!$A$1:$B$101)</f>
        <v>Yearsley Berg</v>
      </c>
      <c r="C150">
        <f ca="1">VLOOKUP(A150,Employees!$A$1:$I$101,9)</f>
        <v>5</v>
      </c>
      <c r="D150">
        <f ca="1">VLOOKUP(A150,Employees!$A$1:$I$101,7)</f>
        <v>3</v>
      </c>
      <c r="E150">
        <v>2015</v>
      </c>
      <c r="F150" s="3">
        <v>10</v>
      </c>
      <c r="G150" s="3">
        <v>13</v>
      </c>
      <c r="H150">
        <f t="shared" si="10"/>
        <v>1.3</v>
      </c>
    </row>
    <row r="151" spans="1:8" x14ac:dyDescent="0.5">
      <c r="A151">
        <f t="shared" si="1"/>
        <v>45</v>
      </c>
      <c r="B151" t="str">
        <f>LOOKUP(A151, Employees!$A$1:$B$101)</f>
        <v>Zarley Thomson</v>
      </c>
      <c r="C151">
        <f ca="1">VLOOKUP(A151,Employees!$A$1:$I$101,9)</f>
        <v>1</v>
      </c>
      <c r="D151">
        <f ca="1">VLOOKUP(A151,Employees!$A$1:$I$101,7)</f>
        <v>1</v>
      </c>
      <c r="E151">
        <v>2015</v>
      </c>
      <c r="F151" s="3">
        <v>10</v>
      </c>
      <c r="G151" s="3">
        <v>4</v>
      </c>
      <c r="H151">
        <f t="shared" si="10"/>
        <v>0.4</v>
      </c>
    </row>
    <row r="152" spans="1:8" x14ac:dyDescent="0.5">
      <c r="A152">
        <f t="shared" si="1"/>
        <v>46</v>
      </c>
      <c r="B152" t="str">
        <f>LOOKUP(A152, Employees!$A$1:$B$101)</f>
        <v>Zuehlke Magnusson</v>
      </c>
      <c r="C152">
        <f ca="1">VLOOKUP(A152,Employees!$A$1:$I$101,9)</f>
        <v>1</v>
      </c>
      <c r="D152">
        <f ca="1">VLOOKUP(A152,Employees!$A$1:$I$101,7)</f>
        <v>2</v>
      </c>
      <c r="E152">
        <v>2015</v>
      </c>
      <c r="F152" s="3">
        <v>10</v>
      </c>
      <c r="G152" s="3">
        <v>4</v>
      </c>
      <c r="H152">
        <f t="shared" si="10"/>
        <v>0.4</v>
      </c>
    </row>
    <row r="153" spans="1:8" x14ac:dyDescent="0.5">
      <c r="A153">
        <f t="shared" si="1"/>
        <v>47</v>
      </c>
      <c r="B153" t="str">
        <f>LOOKUP(A153, Employees!$A$1:$B$101)</f>
        <v>Youst Johansen</v>
      </c>
      <c r="C153">
        <f ca="1">VLOOKUP(A153,Employees!$A$1:$I$101,9)</f>
        <v>5</v>
      </c>
      <c r="D153">
        <f ca="1">VLOOKUP(A153,Employees!$A$1:$I$101,7)</f>
        <v>1</v>
      </c>
      <c r="E153">
        <v>2015</v>
      </c>
      <c r="F153" s="3">
        <v>10</v>
      </c>
      <c r="G153" s="3">
        <v>6</v>
      </c>
      <c r="H153">
        <f t="shared" si="10"/>
        <v>0.6</v>
      </c>
    </row>
    <row r="154" spans="1:8" x14ac:dyDescent="0.5">
      <c r="A154">
        <f t="shared" si="1"/>
        <v>48</v>
      </c>
      <c r="B154" t="str">
        <f>LOOKUP(A154, Employees!$A$1:$B$101)</f>
        <v>Yeazel Hagen</v>
      </c>
      <c r="C154">
        <f ca="1">VLOOKUP(A154,Employees!$A$1:$I$101,9)</f>
        <v>5</v>
      </c>
      <c r="D154">
        <f ca="1">VLOOKUP(A154,Employees!$A$1:$I$101,7)</f>
        <v>1</v>
      </c>
      <c r="E154">
        <v>2015</v>
      </c>
      <c r="F154" s="3">
        <v>10</v>
      </c>
      <c r="G154" s="3">
        <v>10</v>
      </c>
      <c r="H154">
        <f t="shared" si="10"/>
        <v>1</v>
      </c>
    </row>
    <row r="155" spans="1:8" x14ac:dyDescent="0.5">
      <c r="A155">
        <f t="shared" si="1"/>
        <v>49</v>
      </c>
      <c r="B155" t="str">
        <f>LOOKUP(A155, Employees!$A$1:$B$101)</f>
        <v>Zastrow Pedersen</v>
      </c>
      <c r="C155">
        <f ca="1">VLOOKUP(A155,Employees!$A$1:$I$101,9)</f>
        <v>2</v>
      </c>
      <c r="D155">
        <f ca="1">VLOOKUP(A155,Employees!$A$1:$I$101,7)</f>
        <v>5</v>
      </c>
      <c r="E155">
        <v>2015</v>
      </c>
      <c r="F155" s="3">
        <v>10</v>
      </c>
      <c r="G155" s="3">
        <v>11</v>
      </c>
      <c r="H155">
        <f t="shared" si="10"/>
        <v>1.1000000000000001</v>
      </c>
    </row>
    <row r="156" spans="1:8" x14ac:dyDescent="0.5">
      <c r="A156">
        <f t="shared" si="1"/>
        <v>50</v>
      </c>
      <c r="B156" t="str">
        <f>LOOKUP(A156, Employees!$A$1:$B$101)</f>
        <v>Zabel Clarke</v>
      </c>
      <c r="C156">
        <f ca="1">VLOOKUP(A156,Employees!$A$1:$I$101,9)</f>
        <v>2</v>
      </c>
      <c r="D156">
        <f ca="1">VLOOKUP(A156,Employees!$A$1:$I$101,7)</f>
        <v>1</v>
      </c>
      <c r="E156">
        <v>2015</v>
      </c>
      <c r="F156" s="3">
        <v>10</v>
      </c>
      <c r="G156" s="3">
        <v>14</v>
      </c>
      <c r="H156">
        <f t="shared" si="10"/>
        <v>1.4</v>
      </c>
    </row>
    <row r="157" spans="1:8" x14ac:dyDescent="0.5">
      <c r="A157">
        <f t="shared" si="1"/>
        <v>51</v>
      </c>
      <c r="B157" t="str">
        <f>LOOKUP(A157, Employees!$A$1:$B$101)</f>
        <v>Zinn Clarke</v>
      </c>
      <c r="C157">
        <f ca="1">VLOOKUP(A157,Employees!$A$1:$I$101,9)</f>
        <v>2</v>
      </c>
      <c r="D157">
        <f ca="1">VLOOKUP(A157,Employees!$A$1:$I$101,7)</f>
        <v>4</v>
      </c>
      <c r="E157">
        <v>2015</v>
      </c>
      <c r="F157" s="3">
        <v>8</v>
      </c>
      <c r="G157" s="3">
        <v>4</v>
      </c>
      <c r="H157">
        <f t="shared" si="10"/>
        <v>0.5</v>
      </c>
    </row>
    <row r="158" spans="1:8" x14ac:dyDescent="0.5">
      <c r="A158">
        <f t="shared" si="1"/>
        <v>52</v>
      </c>
      <c r="B158" t="str">
        <f>LOOKUP(A158, Employees!$A$1:$B$101)</f>
        <v>Zimmerman Thomas</v>
      </c>
      <c r="C158">
        <f ca="1">VLOOKUP(A158,Employees!$A$1:$I$101,9)</f>
        <v>2</v>
      </c>
      <c r="D158">
        <f ca="1">VLOOKUP(A158,Employees!$A$1:$I$101,7)</f>
        <v>2</v>
      </c>
      <c r="E158">
        <v>2015</v>
      </c>
      <c r="F158" s="3">
        <v>8</v>
      </c>
      <c r="G158" s="3">
        <v>0</v>
      </c>
      <c r="H158">
        <f t="shared" si="10"/>
        <v>0</v>
      </c>
    </row>
    <row r="159" spans="1:8" x14ac:dyDescent="0.5">
      <c r="A159">
        <f t="shared" si="1"/>
        <v>53</v>
      </c>
      <c r="B159" t="str">
        <f>LOOKUP(A159, Employees!$A$1:$B$101)</f>
        <v>Zickefoose Nilsson</v>
      </c>
      <c r="C159">
        <f ca="1">VLOOKUP(A159,Employees!$A$1:$I$101,9)</f>
        <v>5</v>
      </c>
      <c r="D159">
        <f ca="1">VLOOKUP(A159,Employees!$A$1:$I$101,7)</f>
        <v>1</v>
      </c>
      <c r="E159">
        <v>2015</v>
      </c>
      <c r="F159" s="3">
        <v>8</v>
      </c>
      <c r="G159" s="3">
        <v>6</v>
      </c>
      <c r="H159">
        <f t="shared" si="10"/>
        <v>0.75</v>
      </c>
    </row>
    <row r="160" spans="1:8" x14ac:dyDescent="0.5">
      <c r="A160">
        <f t="shared" si="1"/>
        <v>54</v>
      </c>
      <c r="B160" t="str">
        <f>LOOKUP(A160, Employees!$A$1:$B$101)</f>
        <v>Zenichowski Mitchell</v>
      </c>
      <c r="C160">
        <f ca="1">VLOOKUP(A160,Employees!$A$1:$I$101,9)</f>
        <v>4</v>
      </c>
      <c r="D160">
        <f ca="1">VLOOKUP(A160,Employees!$A$1:$I$101,7)</f>
        <v>6</v>
      </c>
      <c r="E160">
        <v>2015</v>
      </c>
      <c r="F160" s="3">
        <v>8</v>
      </c>
      <c r="G160" s="3">
        <v>8</v>
      </c>
      <c r="H160">
        <f t="shared" si="10"/>
        <v>1</v>
      </c>
    </row>
    <row r="161" spans="1:8" x14ac:dyDescent="0.5">
      <c r="A161">
        <f t="shared" si="1"/>
        <v>55</v>
      </c>
      <c r="B161" t="str">
        <f>LOOKUP(A161, Employees!$A$1:$B$101)</f>
        <v>Zatovich Brown</v>
      </c>
      <c r="C161">
        <f ca="1">VLOOKUP(A161,Employees!$A$1:$I$101,9)</f>
        <v>1</v>
      </c>
      <c r="D161">
        <f ca="1">VLOOKUP(A161,Employees!$A$1:$I$101,7)</f>
        <v>4</v>
      </c>
      <c r="E161">
        <v>2015</v>
      </c>
      <c r="F161" s="3">
        <v>8</v>
      </c>
      <c r="G161" s="3">
        <v>2</v>
      </c>
      <c r="H161">
        <f t="shared" si="10"/>
        <v>0.25</v>
      </c>
    </row>
    <row r="162" spans="1:8" x14ac:dyDescent="0.5">
      <c r="A162">
        <f t="shared" si="1"/>
        <v>56</v>
      </c>
      <c r="B162" t="str">
        <f>LOOKUP(A162, Employees!$A$1:$B$101)</f>
        <v>Yingling Smith</v>
      </c>
      <c r="C162">
        <f ca="1">VLOOKUP(A162,Employees!$A$1:$I$101,9)</f>
        <v>5</v>
      </c>
      <c r="D162">
        <f ca="1">VLOOKUP(A162,Employees!$A$1:$I$101,7)</f>
        <v>1</v>
      </c>
      <c r="E162">
        <v>2015</v>
      </c>
      <c r="F162" s="3">
        <v>8</v>
      </c>
      <c r="G162" s="3">
        <v>8</v>
      </c>
      <c r="H162">
        <f t="shared" si="10"/>
        <v>1</v>
      </c>
    </row>
    <row r="163" spans="1:8" x14ac:dyDescent="0.5">
      <c r="A163">
        <f t="shared" si="1"/>
        <v>57</v>
      </c>
      <c r="B163" t="str">
        <f>LOOKUP(A163, Employees!$A$1:$B$101)</f>
        <v>Yancy Martinez</v>
      </c>
      <c r="C163">
        <f ca="1">VLOOKUP(A163,Employees!$A$1:$I$101,9)</f>
        <v>1</v>
      </c>
      <c r="D163">
        <f ca="1">VLOOKUP(A163,Employees!$A$1:$I$101,7)</f>
        <v>9</v>
      </c>
      <c r="E163">
        <v>2015</v>
      </c>
      <c r="F163" s="3">
        <v>7</v>
      </c>
      <c r="G163" s="3">
        <v>5</v>
      </c>
      <c r="H163">
        <f t="shared" si="10"/>
        <v>0.7142857142857143</v>
      </c>
    </row>
    <row r="164" spans="1:8" x14ac:dyDescent="0.5">
      <c r="A164">
        <f t="shared" si="1"/>
        <v>58</v>
      </c>
      <c r="B164" t="str">
        <f>LOOKUP(A164, Employees!$A$1:$B$101)</f>
        <v>Ziegler Johnsen</v>
      </c>
      <c r="C164">
        <f ca="1">VLOOKUP(A164,Employees!$A$1:$I$101,9)</f>
        <v>3</v>
      </c>
      <c r="D164">
        <f ca="1">VLOOKUP(A164,Employees!$A$1:$I$101,7)</f>
        <v>1</v>
      </c>
      <c r="E164">
        <v>2015</v>
      </c>
      <c r="F164" s="3">
        <v>7</v>
      </c>
      <c r="G164" s="3">
        <v>3</v>
      </c>
      <c r="H164">
        <f t="shared" si="10"/>
        <v>0.42857142857142855</v>
      </c>
    </row>
    <row r="165" spans="1:8" x14ac:dyDescent="0.5">
      <c r="A165">
        <f t="shared" si="1"/>
        <v>59</v>
      </c>
      <c r="B165" t="str">
        <f>LOOKUP(A165, Employees!$A$1:$B$101)</f>
        <v>Yearout Svensson</v>
      </c>
      <c r="C165">
        <f ca="1">VLOOKUP(A165,Employees!$A$1:$I$101,9)</f>
        <v>5</v>
      </c>
      <c r="D165">
        <f ca="1">VLOOKUP(A165,Employees!$A$1:$I$101,7)</f>
        <v>7</v>
      </c>
      <c r="E165">
        <v>2015</v>
      </c>
      <c r="F165" s="3">
        <v>7</v>
      </c>
      <c r="G165" s="3">
        <v>8</v>
      </c>
      <c r="H165">
        <f t="shared" si="10"/>
        <v>1.1428571428571428</v>
      </c>
    </row>
    <row r="166" spans="1:8" x14ac:dyDescent="0.5">
      <c r="A166">
        <f t="shared" si="1"/>
        <v>60</v>
      </c>
      <c r="B166" t="str">
        <f>LOOKUP(A166, Employees!$A$1:$B$101)</f>
        <v>Zajac Olsson</v>
      </c>
      <c r="C166">
        <f ca="1">VLOOKUP(A166,Employees!$A$1:$I$101,9)</f>
        <v>4</v>
      </c>
      <c r="D166">
        <f ca="1">VLOOKUP(A166,Employees!$A$1:$I$101,7)</f>
        <v>7</v>
      </c>
      <c r="E166">
        <v>2015</v>
      </c>
      <c r="F166" s="3">
        <v>7</v>
      </c>
      <c r="G166" s="3">
        <v>11</v>
      </c>
      <c r="H166">
        <f t="shared" si="10"/>
        <v>1.5714285714285714</v>
      </c>
    </row>
    <row r="167" spans="1:8" x14ac:dyDescent="0.5">
      <c r="A167">
        <f t="shared" si="1"/>
        <v>61</v>
      </c>
      <c r="B167" t="str">
        <f>LOOKUP(A167, Employees!$A$1:$B$101)</f>
        <v>Yopp Pettersen</v>
      </c>
      <c r="C167">
        <f ca="1">VLOOKUP(A167,Employees!$A$1:$I$101,9)</f>
        <v>1</v>
      </c>
      <c r="D167">
        <f ca="1">VLOOKUP(A167,Employees!$A$1:$I$101,7)</f>
        <v>1</v>
      </c>
      <c r="E167">
        <v>2015</v>
      </c>
      <c r="F167" s="3">
        <v>6</v>
      </c>
      <c r="G167" s="3">
        <v>0</v>
      </c>
      <c r="H167">
        <f t="shared" si="10"/>
        <v>0</v>
      </c>
    </row>
    <row r="168" spans="1:8" x14ac:dyDescent="0.5">
      <c r="A168">
        <f t="shared" si="1"/>
        <v>62</v>
      </c>
      <c r="B168" t="str">
        <f>LOOKUP(A168, Employees!$A$1:$B$101)</f>
        <v>Yorston Brown</v>
      </c>
      <c r="C168">
        <f ca="1">VLOOKUP(A168,Employees!$A$1:$I$101,9)</f>
        <v>1</v>
      </c>
      <c r="D168">
        <f ca="1">VLOOKUP(A168,Employees!$A$1:$I$101,7)</f>
        <v>1</v>
      </c>
      <c r="E168">
        <v>2015</v>
      </c>
      <c r="F168" s="3">
        <v>6</v>
      </c>
      <c r="G168" s="3">
        <v>5</v>
      </c>
      <c r="H168">
        <f t="shared" si="10"/>
        <v>0.83333333333333337</v>
      </c>
    </row>
    <row r="169" spans="1:8" x14ac:dyDescent="0.5">
      <c r="A169">
        <f t="shared" si="1"/>
        <v>63</v>
      </c>
      <c r="B169" t="str">
        <f>LOOKUP(A169, Employees!$A$1:$B$101)</f>
        <v>Zappe Scott</v>
      </c>
      <c r="C169">
        <f ca="1">VLOOKUP(A169,Employees!$A$1:$I$101,9)</f>
        <v>3</v>
      </c>
      <c r="D169">
        <f ca="1">VLOOKUP(A169,Employees!$A$1:$I$101,7)</f>
        <v>1</v>
      </c>
      <c r="E169">
        <v>2015</v>
      </c>
      <c r="F169" s="3">
        <v>3</v>
      </c>
      <c r="G169" s="3">
        <v>6</v>
      </c>
      <c r="H169">
        <f t="shared" si="10"/>
        <v>2</v>
      </c>
    </row>
    <row r="170" spans="1:8" x14ac:dyDescent="0.5">
      <c r="A170">
        <f t="shared" si="1"/>
        <v>64</v>
      </c>
      <c r="B170" t="str">
        <f>LOOKUP(A170, Employees!$A$1:$B$101)</f>
        <v>Zahn Larsson</v>
      </c>
      <c r="C170">
        <f ca="1">VLOOKUP(A170,Employees!$A$1:$I$101,9)</f>
        <v>5</v>
      </c>
      <c r="D170">
        <f ca="1">VLOOKUP(A170,Employees!$A$1:$I$101,7)</f>
        <v>1</v>
      </c>
      <c r="E170">
        <v>2015</v>
      </c>
      <c r="F170" s="3">
        <v>3</v>
      </c>
      <c r="G170" s="3">
        <v>6</v>
      </c>
      <c r="H170">
        <f t="shared" si="10"/>
        <v>2</v>
      </c>
    </row>
    <row r="171" spans="1:8" x14ac:dyDescent="0.5">
      <c r="A171">
        <f t="shared" si="1"/>
        <v>65</v>
      </c>
      <c r="B171" t="str">
        <f>LOOKUP(A171, Employees!$A$1:$B$101)</f>
        <v>Zimbelman Olsson</v>
      </c>
      <c r="C171">
        <f ca="1">VLOOKUP(A171,Employees!$A$1:$I$101,9)</f>
        <v>1</v>
      </c>
      <c r="D171">
        <f ca="1">VLOOKUP(A171,Employees!$A$1:$I$101,7)</f>
        <v>6</v>
      </c>
      <c r="E171">
        <v>2015</v>
      </c>
      <c r="F171" s="3">
        <v>3</v>
      </c>
      <c r="G171" s="3">
        <v>6</v>
      </c>
      <c r="H171">
        <f t="shared" si="10"/>
        <v>2</v>
      </c>
    </row>
    <row r="172" spans="1:8" x14ac:dyDescent="0.5">
      <c r="A172">
        <f t="shared" si="1"/>
        <v>66</v>
      </c>
      <c r="B172" t="str">
        <f>LOOKUP(A172, Employees!$A$1:$B$101)</f>
        <v>Zerbe Johansen</v>
      </c>
      <c r="C172">
        <f ca="1">VLOOKUP(A172,Employees!$A$1:$I$101,9)</f>
        <v>4</v>
      </c>
      <c r="D172">
        <f ca="1">VLOOKUP(A172,Employees!$A$1:$I$101,7)</f>
        <v>9</v>
      </c>
      <c r="E172">
        <v>2015</v>
      </c>
      <c r="F172" s="3">
        <v>3</v>
      </c>
      <c r="G172" s="3">
        <v>6</v>
      </c>
      <c r="H172">
        <f t="shared" si="10"/>
        <v>2</v>
      </c>
    </row>
    <row r="173" spans="1:8" x14ac:dyDescent="0.5">
      <c r="A173">
        <f t="shared" ref="A173:A224" si="11">A172+1</f>
        <v>67</v>
      </c>
      <c r="B173" t="str">
        <f>LOOKUP(A173, Employees!$A$1:$B$101)</f>
        <v>Yaudes Smith</v>
      </c>
      <c r="C173">
        <f ca="1">VLOOKUP(A173,Employees!$A$1:$I$101,9)</f>
        <v>1</v>
      </c>
      <c r="D173">
        <f ca="1">VLOOKUP(A173,Employees!$A$1:$I$101,7)</f>
        <v>8</v>
      </c>
      <c r="E173">
        <v>2015</v>
      </c>
      <c r="F173" s="3">
        <v>3</v>
      </c>
      <c r="G173" s="3">
        <v>6</v>
      </c>
      <c r="H173">
        <f t="shared" si="10"/>
        <v>2</v>
      </c>
    </row>
    <row r="174" spans="1:8" x14ac:dyDescent="0.5">
      <c r="A174">
        <f t="shared" si="11"/>
        <v>68</v>
      </c>
      <c r="B174" t="str">
        <f>LOOKUP(A174, Employees!$A$1:$B$101)</f>
        <v>Zavelsky Clark</v>
      </c>
      <c r="C174">
        <f ca="1">VLOOKUP(A174,Employees!$A$1:$I$101,9)</f>
        <v>2</v>
      </c>
      <c r="D174">
        <f ca="1">VLOOKUP(A174,Employees!$A$1:$I$101,7)</f>
        <v>1</v>
      </c>
      <c r="E174">
        <v>2015</v>
      </c>
      <c r="F174" s="3">
        <v>3</v>
      </c>
      <c r="G174" s="3">
        <v>6</v>
      </c>
      <c r="H174">
        <f t="shared" si="10"/>
        <v>2</v>
      </c>
    </row>
    <row r="175" spans="1:8" x14ac:dyDescent="0.5">
      <c r="A175">
        <f t="shared" si="11"/>
        <v>69</v>
      </c>
      <c r="B175" t="str">
        <f>LOOKUP(A175, Employees!$A$1:$B$101)</f>
        <v>Yarnell Martin</v>
      </c>
      <c r="C175">
        <f ca="1">VLOOKUP(A175,Employees!$A$1:$I$101,9)</f>
        <v>2</v>
      </c>
      <c r="D175">
        <f ca="1">VLOOKUP(A175,Employees!$A$1:$I$101,7)</f>
        <v>1</v>
      </c>
      <c r="E175">
        <v>2015</v>
      </c>
      <c r="F175" s="3">
        <v>3</v>
      </c>
      <c r="G175" s="3">
        <v>6</v>
      </c>
      <c r="H175">
        <f t="shared" si="10"/>
        <v>2</v>
      </c>
    </row>
    <row r="176" spans="1:8" x14ac:dyDescent="0.5">
      <c r="A176">
        <f>A133+1</f>
        <v>28</v>
      </c>
      <c r="B176" t="str">
        <f>LOOKUP(A176, Employees!$A$1:$B$101)</f>
        <v>Yoder Green</v>
      </c>
      <c r="C176">
        <f ca="1">VLOOKUP(A176,Employees!$A$1:$I$101,9)</f>
        <v>2</v>
      </c>
      <c r="D176">
        <f ca="1">VLOOKUP(A176,Employees!$A$1:$I$101,7)</f>
        <v>1</v>
      </c>
      <c r="E176">
        <v>2016</v>
      </c>
      <c r="F176" s="3">
        <v>10</v>
      </c>
      <c r="G176" s="3">
        <v>12</v>
      </c>
      <c r="H176">
        <f t="shared" si="10"/>
        <v>1.2</v>
      </c>
    </row>
    <row r="177" spans="1:8" x14ac:dyDescent="0.5">
      <c r="A177">
        <f t="shared" ref="A177:A202" si="12">A176+1</f>
        <v>29</v>
      </c>
      <c r="B177" t="str">
        <f>LOOKUP(A177, Employees!$A$1:$B$101)</f>
        <v>Zufeldt Clark</v>
      </c>
      <c r="C177">
        <f ca="1">VLOOKUP(A177,Employees!$A$1:$I$101,9)</f>
        <v>3</v>
      </c>
      <c r="D177">
        <f ca="1">VLOOKUP(A177,Employees!$A$1:$I$101,7)</f>
        <v>1</v>
      </c>
      <c r="E177">
        <v>2016</v>
      </c>
      <c r="F177" s="3">
        <v>10</v>
      </c>
      <c r="G177" s="3">
        <v>13</v>
      </c>
      <c r="H177">
        <f t="shared" si="10"/>
        <v>1.3</v>
      </c>
    </row>
    <row r="178" spans="1:8" x14ac:dyDescent="0.5">
      <c r="A178">
        <f t="shared" si="12"/>
        <v>30</v>
      </c>
      <c r="B178" t="str">
        <f>LOOKUP(A178, Employees!$A$1:$B$101)</f>
        <v>Zimmerman Green</v>
      </c>
      <c r="C178">
        <f ca="1">VLOOKUP(A178,Employees!$A$1:$I$101,9)</f>
        <v>2</v>
      </c>
      <c r="D178">
        <f ca="1">VLOOKUP(A178,Employees!$A$1:$I$101,7)</f>
        <v>1</v>
      </c>
      <c r="E178">
        <v>2016</v>
      </c>
      <c r="F178" s="3">
        <v>10</v>
      </c>
      <c r="G178" s="3">
        <v>4</v>
      </c>
      <c r="H178">
        <f t="shared" si="10"/>
        <v>0.4</v>
      </c>
    </row>
    <row r="179" spans="1:8" x14ac:dyDescent="0.5">
      <c r="A179">
        <f t="shared" si="12"/>
        <v>31</v>
      </c>
      <c r="B179" t="str">
        <f>LOOKUP(A179, Employees!$A$1:$B$101)</f>
        <v>Yadon Kristiansen</v>
      </c>
      <c r="C179">
        <f ca="1">VLOOKUP(A179,Employees!$A$1:$I$101,9)</f>
        <v>3</v>
      </c>
      <c r="D179">
        <f ca="1">VLOOKUP(A179,Employees!$A$1:$I$101,7)</f>
        <v>2</v>
      </c>
      <c r="E179">
        <v>2016</v>
      </c>
      <c r="F179" s="3">
        <v>10</v>
      </c>
      <c r="G179" s="3">
        <v>4</v>
      </c>
      <c r="H179">
        <f t="shared" si="10"/>
        <v>0.4</v>
      </c>
    </row>
    <row r="180" spans="1:8" x14ac:dyDescent="0.5">
      <c r="A180">
        <f t="shared" si="12"/>
        <v>32</v>
      </c>
      <c r="B180" t="str">
        <f>LOOKUP(A180, Employees!$A$1:$B$101)</f>
        <v>Zacny Murray</v>
      </c>
      <c r="C180">
        <f ca="1">VLOOKUP(A180,Employees!$A$1:$I$101,9)</f>
        <v>1</v>
      </c>
      <c r="D180">
        <f ca="1">VLOOKUP(A180,Employees!$A$1:$I$101,7)</f>
        <v>2</v>
      </c>
      <c r="E180">
        <v>2016</v>
      </c>
      <c r="F180" s="3">
        <v>10</v>
      </c>
      <c r="G180" s="3">
        <v>6</v>
      </c>
      <c r="H180">
        <f t="shared" si="10"/>
        <v>0.6</v>
      </c>
    </row>
    <row r="181" spans="1:8" x14ac:dyDescent="0.5">
      <c r="A181">
        <f t="shared" si="12"/>
        <v>33</v>
      </c>
      <c r="B181" t="str">
        <f>LOOKUP(A181, Employees!$A$1:$B$101)</f>
        <v>Zolleis Edwards</v>
      </c>
      <c r="C181">
        <f ca="1">VLOOKUP(A181,Employees!$A$1:$I$101,9)</f>
        <v>4</v>
      </c>
      <c r="D181">
        <f ca="1">VLOOKUP(A181,Employees!$A$1:$I$101,7)</f>
        <v>4</v>
      </c>
      <c r="E181">
        <v>2016</v>
      </c>
      <c r="F181" s="3">
        <v>10</v>
      </c>
      <c r="G181" s="3">
        <v>10</v>
      </c>
      <c r="H181">
        <f t="shared" si="10"/>
        <v>1</v>
      </c>
    </row>
    <row r="182" spans="1:8" x14ac:dyDescent="0.5">
      <c r="A182">
        <f t="shared" si="12"/>
        <v>34</v>
      </c>
      <c r="B182" t="str">
        <f>LOOKUP(A182, Employees!$A$1:$B$101)</f>
        <v>Zaruba Evans</v>
      </c>
      <c r="C182">
        <f ca="1">VLOOKUP(A182,Employees!$A$1:$I$101,9)</f>
        <v>1</v>
      </c>
      <c r="D182">
        <f ca="1">VLOOKUP(A182,Employees!$A$1:$I$101,7)</f>
        <v>3</v>
      </c>
      <c r="E182">
        <v>2016</v>
      </c>
      <c r="F182" s="3">
        <v>10</v>
      </c>
      <c r="G182" s="3">
        <v>11</v>
      </c>
      <c r="H182">
        <f t="shared" si="10"/>
        <v>1.1000000000000001</v>
      </c>
    </row>
    <row r="183" spans="1:8" x14ac:dyDescent="0.5">
      <c r="A183">
        <f t="shared" si="12"/>
        <v>35</v>
      </c>
      <c r="B183" t="str">
        <f>LOOKUP(A183, Employees!$A$1:$B$101)</f>
        <v>Zdziarski Campbell</v>
      </c>
      <c r="C183">
        <f ca="1">VLOOKUP(A183,Employees!$A$1:$I$101,9)</f>
        <v>2</v>
      </c>
      <c r="D183">
        <f ca="1">VLOOKUP(A183,Employees!$A$1:$I$101,7)</f>
        <v>1</v>
      </c>
      <c r="E183">
        <v>2016</v>
      </c>
      <c r="F183" s="3">
        <v>10</v>
      </c>
      <c r="G183" s="3">
        <v>14</v>
      </c>
      <c r="H183">
        <f t="shared" si="10"/>
        <v>1.4</v>
      </c>
    </row>
    <row r="184" spans="1:8" x14ac:dyDescent="0.5">
      <c r="A184">
        <f t="shared" si="12"/>
        <v>36</v>
      </c>
      <c r="B184" t="str">
        <f>LOOKUP(A184, Employees!$A$1:$B$101)</f>
        <v>Zerkey Nilsson</v>
      </c>
      <c r="C184">
        <f ca="1">VLOOKUP(A184,Employees!$A$1:$I$101,9)</f>
        <v>4</v>
      </c>
      <c r="D184">
        <f ca="1">VLOOKUP(A184,Employees!$A$1:$I$101,7)</f>
        <v>1</v>
      </c>
      <c r="E184">
        <v>2016</v>
      </c>
      <c r="F184" s="3">
        <v>8</v>
      </c>
      <c r="G184" s="3">
        <v>4</v>
      </c>
      <c r="H184">
        <f t="shared" si="10"/>
        <v>0.5</v>
      </c>
    </row>
    <row r="185" spans="1:8" x14ac:dyDescent="0.5">
      <c r="A185">
        <f t="shared" si="12"/>
        <v>37</v>
      </c>
      <c r="B185" t="str">
        <f>LOOKUP(A185, Employees!$A$1:$B$101)</f>
        <v>Yarnell Mitchell</v>
      </c>
      <c r="C185">
        <f ca="1">VLOOKUP(A185,Employees!$A$1:$I$101,9)</f>
        <v>3</v>
      </c>
      <c r="D185">
        <f ca="1">VLOOKUP(A185,Employees!$A$1:$I$101,7)</f>
        <v>8</v>
      </c>
      <c r="E185">
        <v>2016</v>
      </c>
      <c r="F185" s="3">
        <v>8</v>
      </c>
      <c r="G185" s="3">
        <v>0</v>
      </c>
      <c r="H185">
        <f t="shared" si="10"/>
        <v>0</v>
      </c>
    </row>
    <row r="186" spans="1:8" x14ac:dyDescent="0.5">
      <c r="A186">
        <f t="shared" si="12"/>
        <v>38</v>
      </c>
      <c r="B186" t="str">
        <f>LOOKUP(A186, Employees!$A$1:$B$101)</f>
        <v>Zook Pettersson</v>
      </c>
      <c r="C186">
        <f ca="1">VLOOKUP(A186,Employees!$A$1:$I$101,9)</f>
        <v>1</v>
      </c>
      <c r="D186">
        <f ca="1">VLOOKUP(A186,Employees!$A$1:$I$101,7)</f>
        <v>8</v>
      </c>
      <c r="E186">
        <v>2016</v>
      </c>
      <c r="F186" s="3">
        <v>8</v>
      </c>
      <c r="G186" s="3">
        <v>6</v>
      </c>
      <c r="H186">
        <f t="shared" si="10"/>
        <v>0.75</v>
      </c>
    </row>
    <row r="187" spans="1:8" x14ac:dyDescent="0.5">
      <c r="A187">
        <f t="shared" si="12"/>
        <v>39</v>
      </c>
      <c r="B187" t="str">
        <f>LOOKUP(A187, Employees!$A$1:$B$101)</f>
        <v>Zornes Thompson</v>
      </c>
      <c r="C187">
        <f ca="1">VLOOKUP(A187,Employees!$A$1:$I$101,9)</f>
        <v>1</v>
      </c>
      <c r="D187">
        <f ca="1">VLOOKUP(A187,Employees!$A$1:$I$101,7)</f>
        <v>4</v>
      </c>
      <c r="E187">
        <v>2016</v>
      </c>
      <c r="F187" s="3">
        <v>8</v>
      </c>
      <c r="G187" s="3">
        <v>8</v>
      </c>
      <c r="H187">
        <f t="shared" si="10"/>
        <v>1</v>
      </c>
    </row>
    <row r="188" spans="1:8" x14ac:dyDescent="0.5">
      <c r="A188">
        <f t="shared" si="12"/>
        <v>40</v>
      </c>
      <c r="B188" t="str">
        <f>LOOKUP(A188, Employees!$A$1:$B$101)</f>
        <v>Yowell Nilsen</v>
      </c>
      <c r="C188">
        <f ca="1">VLOOKUP(A188,Employees!$A$1:$I$101,9)</f>
        <v>5</v>
      </c>
      <c r="D188">
        <f ca="1">VLOOKUP(A188,Employees!$A$1:$I$101,7)</f>
        <v>1</v>
      </c>
      <c r="E188">
        <v>2016</v>
      </c>
      <c r="F188" s="3">
        <v>8</v>
      </c>
      <c r="G188" s="3">
        <v>2</v>
      </c>
      <c r="H188">
        <f t="shared" si="10"/>
        <v>0.25</v>
      </c>
    </row>
    <row r="189" spans="1:8" x14ac:dyDescent="0.5">
      <c r="A189">
        <f t="shared" si="12"/>
        <v>41</v>
      </c>
      <c r="B189" t="str">
        <f>LOOKUP(A189, Employees!$A$1:$B$101)</f>
        <v>Yopp Wilson</v>
      </c>
      <c r="C189">
        <f ca="1">VLOOKUP(A189,Employees!$A$1:$I$101,9)</f>
        <v>5</v>
      </c>
      <c r="D189">
        <f ca="1">VLOOKUP(A189,Employees!$A$1:$I$101,7)</f>
        <v>1</v>
      </c>
      <c r="E189">
        <v>2016</v>
      </c>
      <c r="F189" s="3">
        <v>8</v>
      </c>
      <c r="G189" s="3">
        <v>8</v>
      </c>
      <c r="H189">
        <f t="shared" si="10"/>
        <v>1</v>
      </c>
    </row>
    <row r="190" spans="1:8" x14ac:dyDescent="0.5">
      <c r="A190">
        <f t="shared" si="12"/>
        <v>42</v>
      </c>
      <c r="B190" t="str">
        <f>LOOKUP(A190, Employees!$A$1:$B$101)</f>
        <v>Youmans Svensson</v>
      </c>
      <c r="C190">
        <f ca="1">VLOOKUP(A190,Employees!$A$1:$I$101,9)</f>
        <v>2</v>
      </c>
      <c r="D190">
        <f ca="1">VLOOKUP(A190,Employees!$A$1:$I$101,7)</f>
        <v>8</v>
      </c>
      <c r="E190">
        <v>2016</v>
      </c>
      <c r="F190" s="3">
        <v>7</v>
      </c>
      <c r="G190" s="3">
        <v>5</v>
      </c>
      <c r="H190">
        <f t="shared" si="10"/>
        <v>0.7142857142857143</v>
      </c>
    </row>
    <row r="191" spans="1:8" x14ac:dyDescent="0.5">
      <c r="A191">
        <f t="shared" si="12"/>
        <v>43</v>
      </c>
      <c r="B191" t="str">
        <f>LOOKUP(A191, Employees!$A$1:$B$101)</f>
        <v>Younker Martinez</v>
      </c>
      <c r="C191">
        <f ca="1">VLOOKUP(A191,Employees!$A$1:$I$101,9)</f>
        <v>1</v>
      </c>
      <c r="D191">
        <f ca="1">VLOOKUP(A191,Employees!$A$1:$I$101,7)</f>
        <v>4</v>
      </c>
      <c r="E191">
        <v>2016</v>
      </c>
      <c r="F191" s="3">
        <v>7</v>
      </c>
      <c r="G191" s="3">
        <v>3</v>
      </c>
      <c r="H191">
        <f t="shared" si="10"/>
        <v>0.42857142857142855</v>
      </c>
    </row>
    <row r="192" spans="1:8" x14ac:dyDescent="0.5">
      <c r="A192">
        <f t="shared" si="12"/>
        <v>44</v>
      </c>
      <c r="B192" t="str">
        <f>LOOKUP(A192, Employees!$A$1:$B$101)</f>
        <v>Yearsley Berg</v>
      </c>
      <c r="C192">
        <f ca="1">VLOOKUP(A192,Employees!$A$1:$I$101,9)</f>
        <v>5</v>
      </c>
      <c r="D192">
        <f ca="1">VLOOKUP(A192,Employees!$A$1:$I$101,7)</f>
        <v>3</v>
      </c>
      <c r="E192">
        <v>2016</v>
      </c>
      <c r="F192" s="3">
        <v>7</v>
      </c>
      <c r="G192" s="3">
        <v>8</v>
      </c>
      <c r="H192">
        <f t="shared" si="10"/>
        <v>1.1428571428571428</v>
      </c>
    </row>
    <row r="193" spans="1:8" x14ac:dyDescent="0.5">
      <c r="A193">
        <f t="shared" si="12"/>
        <v>45</v>
      </c>
      <c r="B193" t="str">
        <f>LOOKUP(A193, Employees!$A$1:$B$101)</f>
        <v>Zarley Thomson</v>
      </c>
      <c r="C193">
        <f ca="1">VLOOKUP(A193,Employees!$A$1:$I$101,9)</f>
        <v>1</v>
      </c>
      <c r="D193">
        <f ca="1">VLOOKUP(A193,Employees!$A$1:$I$101,7)</f>
        <v>1</v>
      </c>
      <c r="E193">
        <v>2016</v>
      </c>
      <c r="F193" s="3">
        <v>7</v>
      </c>
      <c r="G193" s="3">
        <v>11</v>
      </c>
      <c r="H193">
        <f t="shared" si="10"/>
        <v>1.5714285714285714</v>
      </c>
    </row>
    <row r="194" spans="1:8" x14ac:dyDescent="0.5">
      <c r="A194">
        <f t="shared" si="12"/>
        <v>46</v>
      </c>
      <c r="B194" t="str">
        <f>LOOKUP(A194, Employees!$A$1:$B$101)</f>
        <v>Zuehlke Magnusson</v>
      </c>
      <c r="C194">
        <f ca="1">VLOOKUP(A194,Employees!$A$1:$I$101,9)</f>
        <v>1</v>
      </c>
      <c r="D194">
        <f ca="1">VLOOKUP(A194,Employees!$A$1:$I$101,7)</f>
        <v>2</v>
      </c>
      <c r="E194">
        <v>2016</v>
      </c>
      <c r="F194" s="3">
        <v>10</v>
      </c>
      <c r="G194" s="3">
        <v>0</v>
      </c>
      <c r="H194">
        <f t="shared" si="10"/>
        <v>0</v>
      </c>
    </row>
    <row r="195" spans="1:8" x14ac:dyDescent="0.5">
      <c r="A195">
        <f t="shared" si="12"/>
        <v>47</v>
      </c>
      <c r="B195" t="str">
        <f>LOOKUP(A195, Employees!$A$1:$B$101)</f>
        <v>Youst Johansen</v>
      </c>
      <c r="C195">
        <f ca="1">VLOOKUP(A195,Employees!$A$1:$I$101,9)</f>
        <v>5</v>
      </c>
      <c r="D195">
        <f ca="1">VLOOKUP(A195,Employees!$A$1:$I$101,7)</f>
        <v>1</v>
      </c>
      <c r="E195">
        <v>2016</v>
      </c>
      <c r="F195" s="3">
        <v>10</v>
      </c>
      <c r="G195" s="3">
        <v>5</v>
      </c>
      <c r="H195">
        <f t="shared" si="10"/>
        <v>0.5</v>
      </c>
    </row>
    <row r="196" spans="1:8" x14ac:dyDescent="0.5">
      <c r="A196">
        <f t="shared" si="12"/>
        <v>48</v>
      </c>
      <c r="B196" t="str">
        <f>LOOKUP(A196, Employees!$A$1:$B$101)</f>
        <v>Yeazel Hagen</v>
      </c>
      <c r="C196">
        <f ca="1">VLOOKUP(A196,Employees!$A$1:$I$101,9)</f>
        <v>5</v>
      </c>
      <c r="D196">
        <f ca="1">VLOOKUP(A196,Employees!$A$1:$I$101,7)</f>
        <v>1</v>
      </c>
      <c r="E196">
        <v>2016</v>
      </c>
      <c r="F196" s="3">
        <v>10</v>
      </c>
      <c r="G196" s="3">
        <v>6</v>
      </c>
      <c r="H196">
        <f t="shared" ref="H196:H224" si="13">G196/F196</f>
        <v>0.6</v>
      </c>
    </row>
    <row r="197" spans="1:8" x14ac:dyDescent="0.5">
      <c r="A197">
        <f t="shared" si="12"/>
        <v>49</v>
      </c>
      <c r="B197" t="str">
        <f>LOOKUP(A197, Employees!$A$1:$B$101)</f>
        <v>Zastrow Pedersen</v>
      </c>
      <c r="C197">
        <f ca="1">VLOOKUP(A197,Employees!$A$1:$I$101,9)</f>
        <v>2</v>
      </c>
      <c r="D197">
        <f ca="1">VLOOKUP(A197,Employees!$A$1:$I$101,7)</f>
        <v>5</v>
      </c>
      <c r="E197">
        <v>2016</v>
      </c>
      <c r="F197" s="3">
        <v>10</v>
      </c>
      <c r="G197" s="3">
        <v>6</v>
      </c>
      <c r="H197">
        <f t="shared" si="13"/>
        <v>0.6</v>
      </c>
    </row>
    <row r="198" spans="1:8" x14ac:dyDescent="0.5">
      <c r="A198">
        <f t="shared" si="12"/>
        <v>50</v>
      </c>
      <c r="B198" t="str">
        <f>LOOKUP(A198, Employees!$A$1:$B$101)</f>
        <v>Zabel Clarke</v>
      </c>
      <c r="C198">
        <f ca="1">VLOOKUP(A198,Employees!$A$1:$I$101,9)</f>
        <v>2</v>
      </c>
      <c r="D198">
        <f ca="1">VLOOKUP(A198,Employees!$A$1:$I$101,7)</f>
        <v>1</v>
      </c>
      <c r="E198">
        <v>2016</v>
      </c>
      <c r="F198" s="3">
        <v>10</v>
      </c>
      <c r="G198" s="3">
        <v>6</v>
      </c>
      <c r="H198">
        <f t="shared" si="13"/>
        <v>0.6</v>
      </c>
    </row>
    <row r="199" spans="1:8" x14ac:dyDescent="0.5">
      <c r="A199">
        <f t="shared" si="12"/>
        <v>51</v>
      </c>
      <c r="B199" t="str">
        <f>LOOKUP(A199, Employees!$A$1:$B$101)</f>
        <v>Zinn Clarke</v>
      </c>
      <c r="C199">
        <f ca="1">VLOOKUP(A199,Employees!$A$1:$I$101,9)</f>
        <v>2</v>
      </c>
      <c r="D199">
        <f ca="1">VLOOKUP(A199,Employees!$A$1:$I$101,7)</f>
        <v>4</v>
      </c>
      <c r="E199">
        <v>2016</v>
      </c>
      <c r="F199" s="3">
        <v>10</v>
      </c>
      <c r="G199" s="3">
        <v>6</v>
      </c>
      <c r="H199">
        <f t="shared" si="13"/>
        <v>0.6</v>
      </c>
    </row>
    <row r="200" spans="1:8" x14ac:dyDescent="0.5">
      <c r="A200">
        <f t="shared" si="12"/>
        <v>52</v>
      </c>
      <c r="B200" t="str">
        <f>LOOKUP(A200, Employees!$A$1:$B$101)</f>
        <v>Zimmerman Thomas</v>
      </c>
      <c r="C200">
        <f ca="1">VLOOKUP(A200,Employees!$A$1:$I$101,9)</f>
        <v>2</v>
      </c>
      <c r="D200">
        <f ca="1">VLOOKUP(A200,Employees!$A$1:$I$101,7)</f>
        <v>2</v>
      </c>
      <c r="E200">
        <v>2016</v>
      </c>
      <c r="F200" s="3">
        <v>3</v>
      </c>
      <c r="G200" s="3">
        <v>6</v>
      </c>
      <c r="H200">
        <f t="shared" si="13"/>
        <v>2</v>
      </c>
    </row>
    <row r="201" spans="1:8" x14ac:dyDescent="0.5">
      <c r="A201">
        <f t="shared" si="12"/>
        <v>53</v>
      </c>
      <c r="B201" t="str">
        <f>LOOKUP(A201, Employees!$A$1:$B$101)</f>
        <v>Zickefoose Nilsson</v>
      </c>
      <c r="C201">
        <f ca="1">VLOOKUP(A201,Employees!$A$1:$I$101,9)</f>
        <v>5</v>
      </c>
      <c r="D201">
        <f ca="1">VLOOKUP(A201,Employees!$A$1:$I$101,7)</f>
        <v>1</v>
      </c>
      <c r="E201">
        <v>2016</v>
      </c>
      <c r="F201" s="3">
        <v>3</v>
      </c>
      <c r="G201" s="3">
        <v>6</v>
      </c>
      <c r="H201">
        <f t="shared" si="13"/>
        <v>2</v>
      </c>
    </row>
    <row r="202" spans="1:8" x14ac:dyDescent="0.5">
      <c r="A202">
        <f t="shared" si="12"/>
        <v>54</v>
      </c>
      <c r="B202" t="str">
        <f>LOOKUP(A202, Employees!$A$1:$B$101)</f>
        <v>Zenichowski Mitchell</v>
      </c>
      <c r="C202">
        <f ca="1">VLOOKUP(A202,Employees!$A$1:$I$101,9)</f>
        <v>4</v>
      </c>
      <c r="D202">
        <f ca="1">VLOOKUP(A202,Employees!$A$1:$I$101,7)</f>
        <v>6</v>
      </c>
      <c r="E202">
        <v>2016</v>
      </c>
      <c r="F202" s="3">
        <v>3</v>
      </c>
      <c r="G202" s="3">
        <v>6</v>
      </c>
      <c r="H202">
        <f t="shared" si="13"/>
        <v>2</v>
      </c>
    </row>
    <row r="203" spans="1:8" x14ac:dyDescent="0.5">
      <c r="A203">
        <f>A175+1</f>
        <v>70</v>
      </c>
      <c r="B203" t="str">
        <f>LOOKUP(A203, Employees!$A$1:$B$101)</f>
        <v>Yager Patel</v>
      </c>
      <c r="C203">
        <f ca="1">VLOOKUP(A203,Employees!$A$1:$I$101,9)</f>
        <v>3</v>
      </c>
      <c r="D203">
        <f ca="1">VLOOKUP(A203,Employees!$A$1:$I$101,7)</f>
        <v>1</v>
      </c>
      <c r="E203">
        <v>2016</v>
      </c>
      <c r="F203" s="3">
        <v>10</v>
      </c>
      <c r="G203" s="3">
        <v>12</v>
      </c>
      <c r="H203">
        <f t="shared" si="13"/>
        <v>1.2</v>
      </c>
    </row>
    <row r="204" spans="1:8" x14ac:dyDescent="0.5">
      <c r="A204">
        <f t="shared" si="11"/>
        <v>71</v>
      </c>
      <c r="B204" t="str">
        <f>LOOKUP(A204, Employees!$A$1:$B$101)</f>
        <v>Yarborough White</v>
      </c>
      <c r="C204">
        <f ca="1">VLOOKUP(A204,Employees!$A$1:$I$101,9)</f>
        <v>1</v>
      </c>
      <c r="D204">
        <f ca="1">VLOOKUP(A204,Employees!$A$1:$I$101,7)</f>
        <v>3</v>
      </c>
      <c r="E204">
        <v>2016</v>
      </c>
      <c r="F204" s="3">
        <v>10</v>
      </c>
      <c r="G204" s="3">
        <v>13</v>
      </c>
      <c r="H204">
        <f t="shared" si="13"/>
        <v>1.3</v>
      </c>
    </row>
    <row r="205" spans="1:8" x14ac:dyDescent="0.5">
      <c r="A205">
        <f t="shared" si="11"/>
        <v>72</v>
      </c>
      <c r="B205" t="str">
        <f>LOOKUP(A205, Employees!$A$1:$B$101)</f>
        <v>Zion Petersson</v>
      </c>
      <c r="C205">
        <f ca="1">VLOOKUP(A205,Employees!$A$1:$I$101,9)</f>
        <v>3</v>
      </c>
      <c r="D205">
        <f ca="1">VLOOKUP(A205,Employees!$A$1:$I$101,7)</f>
        <v>2</v>
      </c>
      <c r="E205">
        <v>2016</v>
      </c>
      <c r="F205" s="3">
        <v>10</v>
      </c>
      <c r="G205" s="3">
        <v>4</v>
      </c>
      <c r="H205">
        <f t="shared" si="13"/>
        <v>0.4</v>
      </c>
    </row>
    <row r="206" spans="1:8" x14ac:dyDescent="0.5">
      <c r="A206">
        <f t="shared" si="11"/>
        <v>73</v>
      </c>
      <c r="B206" t="str">
        <f>LOOKUP(A206, Employees!$A$1:$B$101)</f>
        <v>Zachman Carlsson</v>
      </c>
      <c r="C206">
        <f ca="1">VLOOKUP(A206,Employees!$A$1:$I$101,9)</f>
        <v>4</v>
      </c>
      <c r="D206">
        <f ca="1">VLOOKUP(A206,Employees!$A$1:$I$101,7)</f>
        <v>7</v>
      </c>
      <c r="E206">
        <v>2016</v>
      </c>
      <c r="F206" s="3">
        <v>10</v>
      </c>
      <c r="G206" s="3">
        <v>4</v>
      </c>
      <c r="H206">
        <f t="shared" si="13"/>
        <v>0.4</v>
      </c>
    </row>
    <row r="207" spans="1:8" x14ac:dyDescent="0.5">
      <c r="A207">
        <f t="shared" si="11"/>
        <v>74</v>
      </c>
      <c r="B207" t="str">
        <f>LOOKUP(A207, Employees!$A$1:$B$101)</f>
        <v>Yancey Haugen</v>
      </c>
      <c r="C207">
        <f ca="1">VLOOKUP(A207,Employees!$A$1:$I$101,9)</f>
        <v>2</v>
      </c>
      <c r="D207">
        <f ca="1">VLOOKUP(A207,Employees!$A$1:$I$101,7)</f>
        <v>1</v>
      </c>
      <c r="E207">
        <v>2016</v>
      </c>
      <c r="F207" s="3">
        <v>10</v>
      </c>
      <c r="G207" s="3">
        <v>6</v>
      </c>
      <c r="H207">
        <f t="shared" si="13"/>
        <v>0.6</v>
      </c>
    </row>
    <row r="208" spans="1:8" x14ac:dyDescent="0.5">
      <c r="A208">
        <f t="shared" si="11"/>
        <v>75</v>
      </c>
      <c r="B208" t="str">
        <f>LOOKUP(A208, Employees!$A$1:$B$101)</f>
        <v>Zumbach Andreassen</v>
      </c>
      <c r="C208">
        <f ca="1">VLOOKUP(A208,Employees!$A$1:$I$101,9)</f>
        <v>5</v>
      </c>
      <c r="D208">
        <f ca="1">VLOOKUP(A208,Employees!$A$1:$I$101,7)</f>
        <v>8</v>
      </c>
      <c r="E208">
        <v>2016</v>
      </c>
      <c r="F208" s="3">
        <v>10</v>
      </c>
      <c r="G208" s="3">
        <v>10</v>
      </c>
      <c r="H208">
        <f t="shared" si="13"/>
        <v>1</v>
      </c>
    </row>
    <row r="209" spans="1:8" x14ac:dyDescent="0.5">
      <c r="A209">
        <f t="shared" si="11"/>
        <v>76</v>
      </c>
      <c r="B209" t="str">
        <f>LOOKUP(A209, Employees!$A$1:$B$101)</f>
        <v>Yeldell Hagen</v>
      </c>
      <c r="C209">
        <f ca="1">VLOOKUP(A209,Employees!$A$1:$I$101,9)</f>
        <v>1</v>
      </c>
      <c r="D209">
        <f ca="1">VLOOKUP(A209,Employees!$A$1:$I$101,7)</f>
        <v>6</v>
      </c>
      <c r="E209">
        <v>2016</v>
      </c>
      <c r="F209" s="3">
        <v>10</v>
      </c>
      <c r="G209" s="3">
        <v>11</v>
      </c>
      <c r="H209">
        <f t="shared" si="13"/>
        <v>1.1000000000000001</v>
      </c>
    </row>
    <row r="210" spans="1:8" x14ac:dyDescent="0.5">
      <c r="A210">
        <f t="shared" si="11"/>
        <v>77</v>
      </c>
      <c r="B210" t="str">
        <f>LOOKUP(A210, Employees!$A$1:$B$101)</f>
        <v>Zink Larsen</v>
      </c>
      <c r="C210">
        <f ca="1">VLOOKUP(A210,Employees!$A$1:$I$101,9)</f>
        <v>3</v>
      </c>
      <c r="D210">
        <f ca="1">VLOOKUP(A210,Employees!$A$1:$I$101,7)</f>
        <v>4</v>
      </c>
      <c r="E210">
        <v>2016</v>
      </c>
      <c r="F210" s="3">
        <v>10</v>
      </c>
      <c r="G210" s="3">
        <v>14</v>
      </c>
      <c r="H210">
        <f t="shared" si="13"/>
        <v>1.4</v>
      </c>
    </row>
    <row r="211" spans="1:8" x14ac:dyDescent="0.5">
      <c r="A211">
        <f t="shared" si="11"/>
        <v>78</v>
      </c>
      <c r="B211" t="str">
        <f>LOOKUP(A211, Employees!$A$1:$B$101)</f>
        <v>Yorston Hughes</v>
      </c>
      <c r="C211">
        <f ca="1">VLOOKUP(A211,Employees!$A$1:$I$101,9)</f>
        <v>5</v>
      </c>
      <c r="D211">
        <f ca="1">VLOOKUP(A211,Employees!$A$1:$I$101,7)</f>
        <v>7</v>
      </c>
      <c r="E211">
        <v>2016</v>
      </c>
      <c r="F211" s="3">
        <v>8</v>
      </c>
      <c r="G211" s="3">
        <v>4</v>
      </c>
      <c r="H211">
        <f t="shared" si="13"/>
        <v>0.5</v>
      </c>
    </row>
    <row r="212" spans="1:8" x14ac:dyDescent="0.5">
      <c r="A212">
        <f t="shared" si="11"/>
        <v>79</v>
      </c>
      <c r="B212" t="str">
        <f>LOOKUP(A212, Employees!$A$1:$B$101)</f>
        <v>Youard Reid</v>
      </c>
      <c r="C212">
        <f ca="1">VLOOKUP(A212,Employees!$A$1:$I$101,9)</f>
        <v>1</v>
      </c>
      <c r="D212">
        <f ca="1">VLOOKUP(A212,Employees!$A$1:$I$101,7)</f>
        <v>3</v>
      </c>
      <c r="E212">
        <v>2016</v>
      </c>
      <c r="F212" s="3">
        <v>8</v>
      </c>
      <c r="G212" s="3">
        <v>0</v>
      </c>
      <c r="H212">
        <f t="shared" si="13"/>
        <v>0</v>
      </c>
    </row>
    <row r="213" spans="1:8" x14ac:dyDescent="0.5">
      <c r="A213">
        <f t="shared" si="11"/>
        <v>80</v>
      </c>
      <c r="B213" t="str">
        <f>LOOKUP(A213, Employees!$A$1:$B$101)</f>
        <v>Zoels Campbell</v>
      </c>
      <c r="C213">
        <f ca="1">VLOOKUP(A213,Employees!$A$1:$I$101,9)</f>
        <v>4</v>
      </c>
      <c r="D213">
        <f ca="1">VLOOKUP(A213,Employees!$A$1:$I$101,7)</f>
        <v>1</v>
      </c>
      <c r="E213">
        <v>2016</v>
      </c>
      <c r="F213" s="3">
        <v>8</v>
      </c>
      <c r="G213" s="3">
        <v>6</v>
      </c>
      <c r="H213">
        <f t="shared" si="13"/>
        <v>0.75</v>
      </c>
    </row>
    <row r="214" spans="1:8" x14ac:dyDescent="0.5">
      <c r="A214">
        <f t="shared" si="11"/>
        <v>81</v>
      </c>
      <c r="B214" t="str">
        <f>LOOKUP(A214, Employees!$A$1:$B$101)</f>
        <v>Zachmann Lewis</v>
      </c>
      <c r="C214">
        <f ca="1">VLOOKUP(A214,Employees!$A$1:$I$101,9)</f>
        <v>5</v>
      </c>
      <c r="D214">
        <f ca="1">VLOOKUP(A214,Employees!$A$1:$I$101,7)</f>
        <v>2</v>
      </c>
      <c r="E214">
        <v>2016</v>
      </c>
      <c r="F214" s="3">
        <v>8</v>
      </c>
      <c r="G214" s="3">
        <v>8</v>
      </c>
      <c r="H214">
        <f t="shared" si="13"/>
        <v>1</v>
      </c>
    </row>
    <row r="215" spans="1:8" x14ac:dyDescent="0.5">
      <c r="A215">
        <f t="shared" si="11"/>
        <v>82</v>
      </c>
      <c r="B215" t="str">
        <f>LOOKUP(A215, Employees!$A$1:$B$101)</f>
        <v>Zahn Martinez</v>
      </c>
      <c r="C215">
        <f ca="1">VLOOKUP(A215,Employees!$A$1:$I$101,9)</f>
        <v>4</v>
      </c>
      <c r="D215">
        <f ca="1">VLOOKUP(A215,Employees!$A$1:$I$101,7)</f>
        <v>8</v>
      </c>
      <c r="E215">
        <v>2016</v>
      </c>
      <c r="F215" s="3">
        <v>8</v>
      </c>
      <c r="G215" s="3">
        <v>2</v>
      </c>
      <c r="H215">
        <f t="shared" si="13"/>
        <v>0.25</v>
      </c>
    </row>
    <row r="216" spans="1:8" x14ac:dyDescent="0.5">
      <c r="A216">
        <f t="shared" si="11"/>
        <v>83</v>
      </c>
      <c r="B216" t="str">
        <f>LOOKUP(A216, Employees!$A$1:$B$101)</f>
        <v>Youngs Andersson</v>
      </c>
      <c r="C216">
        <f ca="1">VLOOKUP(A216,Employees!$A$1:$I$101,9)</f>
        <v>2</v>
      </c>
      <c r="D216">
        <f ca="1">VLOOKUP(A216,Employees!$A$1:$I$101,7)</f>
        <v>1</v>
      </c>
      <c r="E216">
        <v>2016</v>
      </c>
      <c r="F216" s="3">
        <v>8</v>
      </c>
      <c r="G216" s="3">
        <v>8</v>
      </c>
      <c r="H216">
        <f t="shared" si="13"/>
        <v>1</v>
      </c>
    </row>
    <row r="217" spans="1:8" x14ac:dyDescent="0.5">
      <c r="A217">
        <f t="shared" si="11"/>
        <v>84</v>
      </c>
      <c r="B217" t="str">
        <f>LOOKUP(A217, Employees!$A$1:$B$101)</f>
        <v>Zenz Karlsen</v>
      </c>
      <c r="C217">
        <f ca="1">VLOOKUP(A217,Employees!$A$1:$I$101,9)</f>
        <v>1</v>
      </c>
      <c r="D217">
        <f ca="1">VLOOKUP(A217,Employees!$A$1:$I$101,7)</f>
        <v>1</v>
      </c>
      <c r="E217">
        <v>2016</v>
      </c>
      <c r="F217" s="3">
        <v>7</v>
      </c>
      <c r="G217" s="3">
        <v>5</v>
      </c>
      <c r="H217">
        <f t="shared" si="13"/>
        <v>0.7142857142857143</v>
      </c>
    </row>
    <row r="218" spans="1:8" x14ac:dyDescent="0.5">
      <c r="A218">
        <f t="shared" si="11"/>
        <v>85</v>
      </c>
      <c r="B218" t="str">
        <f>LOOKUP(A218, Employees!$A$1:$B$101)</f>
        <v>Zeidler Olsson</v>
      </c>
      <c r="C218">
        <f ca="1">VLOOKUP(A218,Employees!$A$1:$I$101,9)</f>
        <v>1</v>
      </c>
      <c r="D218">
        <f ca="1">VLOOKUP(A218,Employees!$A$1:$I$101,7)</f>
        <v>4</v>
      </c>
      <c r="E218">
        <v>2016</v>
      </c>
      <c r="F218" s="3">
        <v>7</v>
      </c>
      <c r="G218" s="3">
        <v>3</v>
      </c>
      <c r="H218">
        <f t="shared" si="13"/>
        <v>0.42857142857142855</v>
      </c>
    </row>
    <row r="219" spans="1:8" x14ac:dyDescent="0.5">
      <c r="A219">
        <f t="shared" si="11"/>
        <v>86</v>
      </c>
      <c r="B219" t="str">
        <f>LOOKUP(A219, Employees!$A$1:$B$101)</f>
        <v>Yeary Olofsson</v>
      </c>
      <c r="C219">
        <f ca="1">VLOOKUP(A219,Employees!$A$1:$I$101,9)</f>
        <v>5</v>
      </c>
      <c r="D219">
        <f ca="1">VLOOKUP(A219,Employees!$A$1:$I$101,7)</f>
        <v>1</v>
      </c>
      <c r="E219">
        <v>2016</v>
      </c>
      <c r="F219" s="3">
        <v>7</v>
      </c>
      <c r="G219" s="3">
        <v>8</v>
      </c>
      <c r="H219">
        <f t="shared" si="13"/>
        <v>1.1428571428571428</v>
      </c>
    </row>
    <row r="220" spans="1:8" x14ac:dyDescent="0.5">
      <c r="A220">
        <f t="shared" si="11"/>
        <v>87</v>
      </c>
      <c r="B220" t="str">
        <f>LOOKUP(A220, Employees!$A$1:$B$101)</f>
        <v>Zell Wilson</v>
      </c>
      <c r="C220">
        <f ca="1">VLOOKUP(A220,Employees!$A$1:$I$101,9)</f>
        <v>1</v>
      </c>
      <c r="D220">
        <f ca="1">VLOOKUP(A220,Employees!$A$1:$I$101,7)</f>
        <v>2</v>
      </c>
      <c r="E220">
        <v>2016</v>
      </c>
      <c r="F220" s="3">
        <v>7</v>
      </c>
      <c r="G220" s="3">
        <v>11</v>
      </c>
      <c r="H220">
        <f t="shared" si="13"/>
        <v>1.5714285714285714</v>
      </c>
    </row>
    <row r="221" spans="1:8" x14ac:dyDescent="0.5">
      <c r="A221">
        <f t="shared" si="11"/>
        <v>88</v>
      </c>
      <c r="B221" t="str">
        <f>LOOKUP(A221, Employees!$A$1:$B$101)</f>
        <v>Yowell Carlsson</v>
      </c>
      <c r="C221">
        <f ca="1">VLOOKUP(A221,Employees!$A$1:$I$101,9)</f>
        <v>1</v>
      </c>
      <c r="D221">
        <f ca="1">VLOOKUP(A221,Employees!$A$1:$I$101,7)</f>
        <v>1</v>
      </c>
      <c r="E221">
        <v>2016</v>
      </c>
      <c r="F221" s="3">
        <v>3</v>
      </c>
      <c r="G221" s="3">
        <v>6</v>
      </c>
      <c r="H221">
        <f t="shared" si="13"/>
        <v>2</v>
      </c>
    </row>
    <row r="222" spans="1:8" x14ac:dyDescent="0.5">
      <c r="A222">
        <f t="shared" si="11"/>
        <v>89</v>
      </c>
      <c r="B222" t="str">
        <f>LOOKUP(A222, Employees!$A$1:$B$101)</f>
        <v>Yard Jonsson</v>
      </c>
      <c r="C222">
        <f ca="1">VLOOKUP(A222,Employees!$A$1:$I$101,9)</f>
        <v>5</v>
      </c>
      <c r="D222">
        <f ca="1">VLOOKUP(A222,Employees!$A$1:$I$101,7)</f>
        <v>1</v>
      </c>
      <c r="E222">
        <v>2016</v>
      </c>
      <c r="F222" s="3">
        <v>3</v>
      </c>
      <c r="G222" s="3">
        <v>6</v>
      </c>
      <c r="H222">
        <f t="shared" si="13"/>
        <v>2</v>
      </c>
    </row>
    <row r="223" spans="1:8" x14ac:dyDescent="0.5">
      <c r="A223">
        <f t="shared" si="11"/>
        <v>90</v>
      </c>
      <c r="B223" t="str">
        <f>LOOKUP(A223, Employees!$A$1:$B$101)</f>
        <v>Youst Anderson</v>
      </c>
      <c r="C223">
        <f ca="1">VLOOKUP(A223,Employees!$A$1:$I$101,9)</f>
        <v>1</v>
      </c>
      <c r="D223">
        <f ca="1">VLOOKUP(A223,Employees!$A$1:$I$101,7)</f>
        <v>2</v>
      </c>
      <c r="E223">
        <v>2016</v>
      </c>
      <c r="F223" s="3">
        <v>3</v>
      </c>
      <c r="G223" s="3">
        <v>6</v>
      </c>
      <c r="H223">
        <f t="shared" si="13"/>
        <v>2</v>
      </c>
    </row>
    <row r="224" spans="1:8" x14ac:dyDescent="0.5">
      <c r="A224">
        <f t="shared" si="11"/>
        <v>91</v>
      </c>
      <c r="B224" t="str">
        <f>LOOKUP(A224, Employees!$A$1:$B$101)</f>
        <v>Juan Perez</v>
      </c>
      <c r="C224">
        <f ca="1">VLOOKUP(A224,Employees!$A$1:$I$101,9)</f>
        <v>4</v>
      </c>
      <c r="D224">
        <f ca="1">VLOOKUP(A224,Employees!$A$1:$I$101,7)</f>
        <v>1</v>
      </c>
      <c r="E224">
        <v>2016</v>
      </c>
      <c r="F224" s="3">
        <v>3</v>
      </c>
      <c r="G224" s="3">
        <v>6</v>
      </c>
      <c r="H224">
        <f t="shared" si="13"/>
        <v>2</v>
      </c>
    </row>
  </sheetData>
  <phoneticPr fontId="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Formulas="1" workbookViewId="0">
      <selection sqref="A1:B1"/>
    </sheetView>
  </sheetViews>
  <sheetFormatPr defaultColWidth="10.8125" defaultRowHeight="15.75" x14ac:dyDescent="0.5"/>
  <cols>
    <col min="1" max="1" width="3.8125" customWidth="1"/>
    <col min="2" max="2" width="6.1875" bestFit="1" customWidth="1"/>
  </cols>
  <sheetData>
    <row r="1" spans="1:2" x14ac:dyDescent="0.5">
      <c r="A1" s="1" t="s">
        <v>116</v>
      </c>
      <c r="B1" s="1" t="s">
        <v>7</v>
      </c>
    </row>
    <row r="2" spans="1:2" x14ac:dyDescent="0.5">
      <c r="A2">
        <v>1</v>
      </c>
      <c r="B2" t="s">
        <v>128</v>
      </c>
    </row>
    <row r="3" spans="1:2" x14ac:dyDescent="0.5">
      <c r="A3">
        <v>2</v>
      </c>
      <c r="B3" t="s">
        <v>108</v>
      </c>
    </row>
    <row r="4" spans="1:2" x14ac:dyDescent="0.5">
      <c r="A4">
        <v>3</v>
      </c>
      <c r="B4" t="s">
        <v>109</v>
      </c>
    </row>
    <row r="5" spans="1:2" x14ac:dyDescent="0.5">
      <c r="A5">
        <v>4</v>
      </c>
      <c r="B5" t="s">
        <v>110</v>
      </c>
    </row>
    <row r="6" spans="1:2" x14ac:dyDescent="0.5">
      <c r="A6">
        <v>5</v>
      </c>
      <c r="B6" t="s">
        <v>111</v>
      </c>
    </row>
    <row r="7" spans="1:2" x14ac:dyDescent="0.5">
      <c r="A7">
        <v>6</v>
      </c>
      <c r="B7" t="s">
        <v>112</v>
      </c>
    </row>
    <row r="8" spans="1:2" x14ac:dyDescent="0.5">
      <c r="A8">
        <v>7</v>
      </c>
      <c r="B8" t="s">
        <v>113</v>
      </c>
    </row>
    <row r="9" spans="1:2" x14ac:dyDescent="0.5">
      <c r="A9">
        <v>8</v>
      </c>
      <c r="B9" t="s">
        <v>114</v>
      </c>
    </row>
    <row r="10" spans="1:2" x14ac:dyDescent="0.5">
      <c r="A10">
        <v>9</v>
      </c>
      <c r="B10" t="s">
        <v>115</v>
      </c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:C1048576"/>
    </sheetView>
  </sheetViews>
  <sheetFormatPr defaultColWidth="10.8125" defaultRowHeight="15.75" x14ac:dyDescent="0.5"/>
  <cols>
    <col min="1" max="1" width="7.8125" bestFit="1" customWidth="1"/>
    <col min="2" max="2" width="31.1875" customWidth="1"/>
  </cols>
  <sheetData>
    <row r="1" spans="1:2" x14ac:dyDescent="0.5">
      <c r="A1" s="1" t="s">
        <v>121</v>
      </c>
      <c r="B1" s="1" t="s">
        <v>122</v>
      </c>
    </row>
    <row r="2" spans="1:2" x14ac:dyDescent="0.5">
      <c r="A2">
        <v>1</v>
      </c>
      <c r="B2" t="s">
        <v>123</v>
      </c>
    </row>
    <row r="3" spans="1:2" x14ac:dyDescent="0.5">
      <c r="A3">
        <v>2</v>
      </c>
      <c r="B3" t="s">
        <v>124</v>
      </c>
    </row>
    <row r="4" spans="1:2" x14ac:dyDescent="0.5">
      <c r="A4">
        <v>3</v>
      </c>
      <c r="B4" t="s">
        <v>125</v>
      </c>
    </row>
    <row r="5" spans="1:2" x14ac:dyDescent="0.5">
      <c r="A5">
        <v>4</v>
      </c>
      <c r="B5" t="s">
        <v>126</v>
      </c>
    </row>
    <row r="6" spans="1:2" x14ac:dyDescent="0.5">
      <c r="A6">
        <v>5</v>
      </c>
      <c r="B6" t="s">
        <v>127</v>
      </c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Employees</vt:lpstr>
      <vt:lpstr>Absences</vt:lpstr>
      <vt:lpstr>Vacation</vt:lpstr>
      <vt:lpstr>Departments</vt:lpstr>
      <vt:lpstr>Office</vt:lpstr>
      <vt:lpstr>OrgDepartments</vt:lpstr>
    </vt:vector>
  </TitlesOfParts>
  <Company>SouthLabs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HR Dataset</dc:title>
  <dc:creator>Gabriel Lopez</dc:creator>
  <cp:lastModifiedBy>Bill Masur</cp:lastModifiedBy>
  <dcterms:created xsi:type="dcterms:W3CDTF">2012-04-23T15:42:18Z</dcterms:created>
  <dcterms:modified xsi:type="dcterms:W3CDTF">2016-06-09T15:01:22Z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0x010100F5AD655ED2A0C74F9F4AEFBE5B14C72C</vt:lpwstr>
  </property>
</Properties>
</file>