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School Account\Desktop\Team4Project\Scheduling\Schedule\"/>
    </mc:Choice>
  </mc:AlternateContent>
  <xr:revisionPtr revIDLastSave="0" documentId="13_ncr:1_{C6FBBB55-79C5-490F-9D83-744CA883DDF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chedule" sheetId="1" r:id="rId1"/>
    <sheet name="Charts" sheetId="2" r:id="rId2"/>
  </sheets>
  <calcPr calcId="191029" concurrentCalc="0"/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96" i="1" l="1"/>
  <c r="E89" i="1"/>
  <c r="E78" i="1"/>
  <c r="N68" i="1"/>
  <c r="N89" i="1"/>
  <c r="I2" i="1"/>
  <c r="G2" i="1"/>
  <c r="F2" i="1"/>
  <c r="H2" i="1"/>
  <c r="J9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90" i="1"/>
  <c r="N91" i="1"/>
  <c r="N92" i="1"/>
  <c r="N93" i="1"/>
  <c r="N94" i="1"/>
  <c r="N95" i="1"/>
  <c r="N97" i="1"/>
  <c r="N98" i="1"/>
  <c r="N99" i="1"/>
  <c r="N100" i="1"/>
  <c r="N101" i="1"/>
  <c r="N4" i="1"/>
  <c r="N5" i="1"/>
  <c r="N6" i="1"/>
  <c r="N7" i="1"/>
  <c r="N8" i="1"/>
  <c r="J7" i="1"/>
  <c r="J8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9" i="1"/>
  <c r="E80" i="1"/>
  <c r="E81" i="1"/>
  <c r="E82" i="1"/>
  <c r="E83" i="1"/>
  <c r="E84" i="1"/>
  <c r="E85" i="1"/>
  <c r="E86" i="1"/>
  <c r="E87" i="1"/>
  <c r="E88" i="1"/>
  <c r="E90" i="1"/>
  <c r="E91" i="1"/>
  <c r="E92" i="1"/>
  <c r="E93" i="1"/>
  <c r="E94" i="1"/>
  <c r="E95" i="1"/>
  <c r="E96" i="1"/>
  <c r="E97" i="1"/>
  <c r="E98" i="1"/>
  <c r="E99" i="1"/>
  <c r="E100" i="1"/>
  <c r="E101" i="1"/>
  <c r="E4" i="1"/>
  <c r="J4" i="1"/>
  <c r="E5" i="1"/>
  <c r="J5" i="1"/>
  <c r="E6" i="1"/>
  <c r="J6" i="1"/>
  <c r="E3" i="1"/>
  <c r="E2" i="1"/>
  <c r="J2" i="1"/>
</calcChain>
</file>

<file path=xl/sharedStrings.xml><?xml version="1.0" encoding="utf-8"?>
<sst xmlns="http://schemas.openxmlformats.org/spreadsheetml/2006/main" count="460" uniqueCount="315">
  <si>
    <t>Task#</t>
  </si>
  <si>
    <t>Description</t>
  </si>
  <si>
    <t>Start Date</t>
  </si>
  <si>
    <t>End Date</t>
  </si>
  <si>
    <t>Duration in Days</t>
  </si>
  <si>
    <t>Input</t>
  </si>
  <si>
    <t>Output</t>
  </si>
  <si>
    <t>Responsible</t>
  </si>
  <si>
    <t>Effort Hours Estimate</t>
  </si>
  <si>
    <t>Effort Hours Complete</t>
  </si>
  <si>
    <t>Effort Hours Left</t>
  </si>
  <si>
    <t>001</t>
  </si>
  <si>
    <t>003a</t>
  </si>
  <si>
    <t>003b</t>
  </si>
  <si>
    <t>Status</t>
  </si>
  <si>
    <t>Total --&gt;</t>
  </si>
  <si>
    <t>Days Left</t>
  </si>
  <si>
    <t>Days Passed</t>
  </si>
  <si>
    <t>Project Start and End Dates</t>
  </si>
  <si>
    <t>002a</t>
  </si>
  <si>
    <t>Set up Chase with Jira</t>
  </si>
  <si>
    <t>Set up Austin with jira</t>
  </si>
  <si>
    <t>Set up Cade with Jira</t>
  </si>
  <si>
    <t>Set up Cole with Jira</t>
  </si>
  <si>
    <t>002b</t>
  </si>
  <si>
    <t>003c</t>
  </si>
  <si>
    <t>003d</t>
  </si>
  <si>
    <t>003e</t>
  </si>
  <si>
    <t>004a</t>
  </si>
  <si>
    <t>004b</t>
  </si>
  <si>
    <t>004c</t>
  </si>
  <si>
    <t>004d</t>
  </si>
  <si>
    <t>004e</t>
  </si>
  <si>
    <t>Austin's VM Running</t>
  </si>
  <si>
    <t>005a</t>
  </si>
  <si>
    <t>005b</t>
  </si>
  <si>
    <t>005c</t>
  </si>
  <si>
    <t>Chase</t>
  </si>
  <si>
    <t>Cole, Austin, Cade</t>
  </si>
  <si>
    <t>Austin</t>
  </si>
  <si>
    <t>Cade</t>
  </si>
  <si>
    <t>Cole</t>
  </si>
  <si>
    <t>006a</t>
  </si>
  <si>
    <t>006b</t>
  </si>
  <si>
    <t>006c</t>
  </si>
  <si>
    <t>005d</t>
  </si>
  <si>
    <t>006d</t>
  </si>
  <si>
    <t>007a</t>
  </si>
  <si>
    <t>007b</t>
  </si>
  <si>
    <t>007c</t>
  </si>
  <si>
    <t>007d</t>
  </si>
  <si>
    <t>007e</t>
  </si>
  <si>
    <t>007f</t>
  </si>
  <si>
    <t>007g</t>
  </si>
  <si>
    <t>007h</t>
  </si>
  <si>
    <t>008a</t>
  </si>
  <si>
    <t>008b</t>
  </si>
  <si>
    <t>008c</t>
  </si>
  <si>
    <t>008d</t>
  </si>
  <si>
    <t>Chase Thinks of Features</t>
  </si>
  <si>
    <t>Austin Thinks of Features</t>
  </si>
  <si>
    <t>Cade Thinks of Features</t>
  </si>
  <si>
    <t>Cole Thinks of Features</t>
  </si>
  <si>
    <t>Study the webpages layout</t>
  </si>
  <si>
    <t>Study the CSS behind the webpage</t>
  </si>
  <si>
    <t>Study the HTML</t>
  </si>
  <si>
    <t>Study the System architecture</t>
  </si>
  <si>
    <t>Study the Database architecture</t>
  </si>
  <si>
    <t>Chase learns JavaFX &amp; watches tutorial</t>
  </si>
  <si>
    <t>Austin learns JavaFX &amp; watches tutorial</t>
  </si>
  <si>
    <t>Cade learns JavaFX &amp; watches tutorial</t>
  </si>
  <si>
    <t>Cole learns JavaFX &amp; watches tutorial</t>
  </si>
  <si>
    <t>Chase installed JavaFX in enviroment</t>
  </si>
  <si>
    <t>Austin installed JavaFX in enviroment</t>
  </si>
  <si>
    <t>Cade installed JavaFX in enviroment</t>
  </si>
  <si>
    <t>Cole installed JavaFX in enviroment</t>
  </si>
  <si>
    <t>Convert Webapp to Desktop App</t>
  </si>
  <si>
    <t>009a</t>
  </si>
  <si>
    <t>009b</t>
  </si>
  <si>
    <t>009c</t>
  </si>
  <si>
    <t>009d</t>
  </si>
  <si>
    <t>009e</t>
  </si>
  <si>
    <t>010a</t>
  </si>
  <si>
    <t>010b</t>
  </si>
  <si>
    <t>010c</t>
  </si>
  <si>
    <t>010d</t>
  </si>
  <si>
    <t>010e</t>
  </si>
  <si>
    <t>010f</t>
  </si>
  <si>
    <t>010g</t>
  </si>
  <si>
    <t>010h</t>
  </si>
  <si>
    <t>011a</t>
  </si>
  <si>
    <t>012a</t>
  </si>
  <si>
    <t>Team Schedule Filled in</t>
  </si>
  <si>
    <t>Team Members input time spent</t>
  </si>
  <si>
    <t>Jira Populated and Maintained</t>
  </si>
  <si>
    <t>Schedule-Team4</t>
  </si>
  <si>
    <t>Jira</t>
  </si>
  <si>
    <t>Github</t>
  </si>
  <si>
    <t>VirtualBox</t>
  </si>
  <si>
    <t>Virtual Box</t>
  </si>
  <si>
    <t>Source Instalation Instructions</t>
  </si>
  <si>
    <t>Thoughts and Ideas</t>
  </si>
  <si>
    <t>MRI Tech.txt</t>
  </si>
  <si>
    <t>Utrasound Tech.txt</t>
  </si>
  <si>
    <t>Front Desk.txt</t>
  </si>
  <si>
    <t>Guest.txt</t>
  </si>
  <si>
    <t>Physician.txt</t>
  </si>
  <si>
    <t>IT Department.txt</t>
  </si>
  <si>
    <t>Ideas of Features</t>
  </si>
  <si>
    <t>Source Project Architecture</t>
  </si>
  <si>
    <t>Loaded Source Application GUI</t>
  </si>
  <si>
    <t>Source CSS file</t>
  </si>
  <si>
    <t>Source HTML files</t>
  </si>
  <si>
    <t>Source Databse Architecture</t>
  </si>
  <si>
    <t>Java Extension Pack</t>
  </si>
  <si>
    <t>Austin Understands Jira</t>
  </si>
  <si>
    <t>Cade Understands Jira</t>
  </si>
  <si>
    <t>Cole Understands Jira</t>
  </si>
  <si>
    <t>Chase Understands Github</t>
  </si>
  <si>
    <t>Austin Understands Github</t>
  </si>
  <si>
    <t>Cade Understands Github</t>
  </si>
  <si>
    <t>Cole Understands Github</t>
  </si>
  <si>
    <t>Fully designed Github Repo</t>
  </si>
  <si>
    <t>Chase Understands Jira</t>
  </si>
  <si>
    <t>Austin has VirtualBox Running</t>
  </si>
  <si>
    <t>Cole has Virtual Box Running</t>
  </si>
  <si>
    <t>Chase can work on Project</t>
  </si>
  <si>
    <t>Austin can work on Project</t>
  </si>
  <si>
    <t>Cade can work on Project</t>
  </si>
  <si>
    <t>Cole can work on Project</t>
  </si>
  <si>
    <t>JavaFX GUI Course ☕</t>
  </si>
  <si>
    <t>Radiologist.txt</t>
  </si>
  <si>
    <t>Cade decided to group up</t>
  </si>
  <si>
    <t>Chase working on home env</t>
  </si>
  <si>
    <t>Thoughts and Ideas of Others</t>
  </si>
  <si>
    <t>Feature Discription in Github</t>
  </si>
  <si>
    <t>Chase has learned JavaFX</t>
  </si>
  <si>
    <t>Austin has learned JavaFX</t>
  </si>
  <si>
    <t>Cade has learned JavaFX</t>
  </si>
  <si>
    <t>Cole has learned JavaFX</t>
  </si>
  <si>
    <t>Chase can use JavaFX</t>
  </si>
  <si>
    <t>Cade can use JavaFX</t>
  </si>
  <si>
    <t>Austin can use JavaFX</t>
  </si>
  <si>
    <t>Cole can use JavaFX</t>
  </si>
  <si>
    <t>Chase, Austin, Cole, Cade</t>
  </si>
  <si>
    <t>System Architecture Learned</t>
  </si>
  <si>
    <t>Web functionality Learned</t>
  </si>
  <si>
    <t>CSS formating understood</t>
  </si>
  <si>
    <t>HTML to be converted learned</t>
  </si>
  <si>
    <t>Database Requirments learned</t>
  </si>
  <si>
    <t>Populate the Jira roadmap</t>
  </si>
  <si>
    <t>Get Cole's VM Running</t>
  </si>
  <si>
    <t>Get Cade's VM Running</t>
  </si>
  <si>
    <t>Get Chase's VM Running</t>
  </si>
  <si>
    <t>Get Chase's Installation is running</t>
  </si>
  <si>
    <t>Get Austin's Installation is running</t>
  </si>
  <si>
    <t>Get Cade's Installation is running</t>
  </si>
  <si>
    <t>Get Cole's Installation is running</t>
  </si>
  <si>
    <t>Create MRI Tech Persona</t>
  </si>
  <si>
    <t>Create Ultrasound Tech Persona</t>
  </si>
  <si>
    <t>Create Front Desk Worker Persona</t>
  </si>
  <si>
    <t>Create Guest Persona</t>
  </si>
  <si>
    <t>Create Physician Persona</t>
  </si>
  <si>
    <t>Create IT Department Persona</t>
  </si>
  <si>
    <t>Create Radiologist Persona</t>
  </si>
  <si>
    <t>Create Transporter Persona</t>
  </si>
  <si>
    <t>Transporter.txt</t>
  </si>
  <si>
    <t xml:space="preserve">Create and install Chase's GitHub </t>
  </si>
  <si>
    <t xml:space="preserve">Create and install Austin's GitHub </t>
  </si>
  <si>
    <t xml:space="preserve">Create and install Cade's GitHub </t>
  </si>
  <si>
    <t xml:space="preserve">Create and install Cole's GitHub </t>
  </si>
  <si>
    <t xml:space="preserve">Have team members update schedule </t>
  </si>
  <si>
    <t>Maintaining the System Schedule</t>
  </si>
  <si>
    <t>Create Team Github Repository</t>
  </si>
  <si>
    <t>Creating Home FXML</t>
  </si>
  <si>
    <t>Create FX Enviroment</t>
  </si>
  <si>
    <t xml:space="preserve">Create Springboot enviroment </t>
  </si>
  <si>
    <t>Create base events</t>
  </si>
  <si>
    <t>Create Export for SQL Database</t>
  </si>
  <si>
    <t>Cole, Chase</t>
  </si>
  <si>
    <t>013a</t>
  </si>
  <si>
    <t>VS code</t>
  </si>
  <si>
    <t>Admin page functional</t>
  </si>
  <si>
    <t>013b</t>
  </si>
  <si>
    <t>012b</t>
  </si>
  <si>
    <t>012c</t>
  </si>
  <si>
    <t>012d</t>
  </si>
  <si>
    <t>012e</t>
  </si>
  <si>
    <t>012f</t>
  </si>
  <si>
    <t>013c</t>
  </si>
  <si>
    <t>013d</t>
  </si>
  <si>
    <t>Austin creating admin user</t>
  </si>
  <si>
    <t>Cole creating admin user</t>
  </si>
  <si>
    <t xml:space="preserve">VS code </t>
  </si>
  <si>
    <t>Cade creating admin user</t>
  </si>
  <si>
    <t>Chase creating admin user</t>
  </si>
  <si>
    <t>014</t>
  </si>
  <si>
    <t>Fixing Doc user login</t>
  </si>
  <si>
    <t>Fixed Doc User Original system</t>
  </si>
  <si>
    <t>015</t>
  </si>
  <si>
    <t>013</t>
  </si>
  <si>
    <t>Creating other user pages</t>
  </si>
  <si>
    <t>Additional user now function</t>
  </si>
  <si>
    <t>Majority of bugs repaired</t>
  </si>
  <si>
    <t>016a</t>
  </si>
  <si>
    <t>016b</t>
  </si>
  <si>
    <t>016c</t>
  </si>
  <si>
    <t>016d</t>
  </si>
  <si>
    <t>Chase  debugging system</t>
  </si>
  <si>
    <t>Cole debugging system</t>
  </si>
  <si>
    <t>Cade debugging system</t>
  </si>
  <si>
    <t>Austin debugging system</t>
  </si>
  <si>
    <t>Get Login Functionality Working</t>
  </si>
  <si>
    <t>Add Show Image Button to Required Sections</t>
  </si>
  <si>
    <t>Feature 1 - Adding Patient's Alerts to RIS</t>
  </si>
  <si>
    <t>Create Show Patient Alert Button</t>
  </si>
  <si>
    <t>Populate Show Patient Alert Table with the Paitent's Alerts</t>
  </si>
  <si>
    <t>Add Patient Alerts Button to Required Sections</t>
  </si>
  <si>
    <t>Update Create/Modify Patient Queries to Insert Patient's Alerts</t>
  </si>
  <si>
    <t>Add ListView to Create/Modify Patients with Alert Options</t>
  </si>
  <si>
    <t>Add Final Doc User Functionallity</t>
  </si>
  <si>
    <t xml:space="preserve">Add Completed/Closed Orders Tables </t>
  </si>
  <si>
    <t>Upate Completed/Review Imaging Orders Insert Queries to update Order Status</t>
  </si>
  <si>
    <t>Update Create Order to Autofill Order Status</t>
  </si>
  <si>
    <t>Add Show Image Button to RIS</t>
  </si>
  <si>
    <t>Create Show Image Button to show Current Orders Image</t>
  </si>
  <si>
    <t>Add Hostside Encryption</t>
  </si>
  <si>
    <t>Create and Connect RIS to Remote Database</t>
  </si>
  <si>
    <t>Create Remote MySQL Datbase</t>
  </si>
  <si>
    <t xml:space="preserve">Connect Remote Datbase to local RIS </t>
  </si>
  <si>
    <t>Add .trim() to the RIS System</t>
  </si>
  <si>
    <t>Chase, Cole</t>
  </si>
  <si>
    <t>Usable Alerts Button</t>
  </si>
  <si>
    <t>Add Encrypt/Decrypt Class</t>
  </si>
  <si>
    <t>Add Class Usage to RIS</t>
  </si>
  <si>
    <t>016</t>
  </si>
  <si>
    <t>Debug the RIS</t>
  </si>
  <si>
    <t>017</t>
  </si>
  <si>
    <t>017a</t>
  </si>
  <si>
    <t>017b</t>
  </si>
  <si>
    <t>017c</t>
  </si>
  <si>
    <t>017d</t>
  </si>
  <si>
    <t>017e</t>
  </si>
  <si>
    <t>018</t>
  </si>
  <si>
    <t>018a</t>
  </si>
  <si>
    <t>018b</t>
  </si>
  <si>
    <t>018c</t>
  </si>
  <si>
    <t>018d</t>
  </si>
  <si>
    <t>019</t>
  </si>
  <si>
    <t>019a</t>
  </si>
  <si>
    <t>019b</t>
  </si>
  <si>
    <t>020</t>
  </si>
  <si>
    <t>020a</t>
  </si>
  <si>
    <t>020b</t>
  </si>
  <si>
    <t>021</t>
  </si>
  <si>
    <t>021a</t>
  </si>
  <si>
    <t>021b</t>
  </si>
  <si>
    <t>022</t>
  </si>
  <si>
    <t>Fix Visual Appearance of the Project</t>
  </si>
  <si>
    <t>022a</t>
  </si>
  <si>
    <t>022b</t>
  </si>
  <si>
    <t>022c</t>
  </si>
  <si>
    <t xml:space="preserve">Immplement Consistent Font Size and Style </t>
  </si>
  <si>
    <t>Immplement Consistent Layout Pane Positioning and Size</t>
  </si>
  <si>
    <t>Add Button and Feature Consistency to Different User Portals</t>
  </si>
  <si>
    <t xml:space="preserve">Add Query and Constructor to Populate Completed/Closed Orders Tables  </t>
  </si>
  <si>
    <t>Cade. Chase. Cole</t>
  </si>
  <si>
    <t>Encrypt/Decrypt Class</t>
  </si>
  <si>
    <t>Google Cloud, Amazon Web Services</t>
  </si>
  <si>
    <t>Remote Database</t>
  </si>
  <si>
    <t>Running Remote Database</t>
  </si>
  <si>
    <t>Working Remote Connection to Database</t>
  </si>
  <si>
    <t>RIS System</t>
  </si>
  <si>
    <t>Increased Visual Consistency in RIS</t>
  </si>
  <si>
    <t>Table Shows Patients Alerts Button</t>
  </si>
  <si>
    <t>Required Areas have Different Patients Alerts Button</t>
  </si>
  <si>
    <t>023</t>
  </si>
  <si>
    <t>Clean-up Code Logic and Fix Errors</t>
  </si>
  <si>
    <t>023a</t>
  </si>
  <si>
    <t>RIS Stystem Without Insert Errors</t>
  </si>
  <si>
    <t>Working Queries</t>
  </si>
  <si>
    <t>Visual Graphic for Adding Patient Alert</t>
  </si>
  <si>
    <t>Table Appears on Home Screen</t>
  </si>
  <si>
    <t>Functional Completed/Closed Orders Tables</t>
  </si>
  <si>
    <t>Queries for Tables now Move Orders Along as Processed By User</t>
  </si>
  <si>
    <t>Less User Input into System and less complexity</t>
  </si>
  <si>
    <t>Working Show Image Button with Parameters</t>
  </si>
  <si>
    <t>Show Image Button Appears on Sections where Required</t>
  </si>
  <si>
    <t>Encrypt/Decrypt Class created</t>
  </si>
  <si>
    <t>Encrypt/Decrypt Class Functional inside the RIS</t>
  </si>
  <si>
    <t>Austin, Chase</t>
  </si>
  <si>
    <t>Chase, Cole, Austin, Cade</t>
  </si>
  <si>
    <t>Beginning of Project</t>
  </si>
  <si>
    <t>Visual Start of Project</t>
  </si>
  <si>
    <t>Launch Program Created</t>
  </si>
  <si>
    <t>Event Handlers Created</t>
  </si>
  <si>
    <t>Login Screen Working Functionally and Visually</t>
  </si>
  <si>
    <t>Database Maitnance Started</t>
  </si>
  <si>
    <t>Implement Feature 2</t>
  </si>
  <si>
    <t>Implement Feature 3</t>
  </si>
  <si>
    <t>Create and Organize Final Deliverables</t>
  </si>
  <si>
    <t>Chase, Cade</t>
  </si>
  <si>
    <t>Medical Conent Forms</t>
  </si>
  <si>
    <t>Help/Tutorial Screen</t>
  </si>
  <si>
    <t>Completed Project Folder</t>
  </si>
  <si>
    <t>25</t>
  </si>
  <si>
    <t>26</t>
  </si>
  <si>
    <t>24</t>
  </si>
  <si>
    <t xml:space="preserve">Clean Up Doc </t>
  </si>
  <si>
    <t>Clean Up Tech</t>
  </si>
  <si>
    <t>Clean Up Admin</t>
  </si>
  <si>
    <t>Clean Up User</t>
  </si>
  <si>
    <t>Clean Up Desk</t>
  </si>
  <si>
    <t>Clean up Radio</t>
  </si>
  <si>
    <t>3 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</si>
</sst>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49" fontId="0" fillId="0" borderId="1" xfId="0" applyNumberFormat="1" applyBorder="1" applyProtection="1">
      <protection locked="0"/>
    </xf>
    <xf numFmtId="0" fontId="0" fillId="0" borderId="1" xfId="0" applyBorder="1" applyProtection="1">
      <protection locked="0"/>
    </xf>
    <xf numFmtId="14" fontId="0" fillId="0" borderId="1" xfId="0" applyNumberFormat="1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49" fontId="1" fillId="2" borderId="1" xfId="0" applyNumberFormat="1" applyFont="1" applyFill="1" applyBorder="1" applyAlignment="1" applyProtection="1">
      <alignment horizontal="center" wrapText="1"/>
    </xf>
    <xf numFmtId="0" fontId="1" fillId="2" borderId="1" xfId="0" applyFont="1" applyFill="1" applyBorder="1" applyAlignment="1" applyProtection="1">
      <alignment horizontal="center" wrapText="1"/>
    </xf>
    <xf numFmtId="0" fontId="0" fillId="2" borderId="1" xfId="0" applyFill="1" applyBorder="1" applyProtection="1"/>
    <xf numFmtId="0" fontId="0" fillId="2" borderId="1" xfId="0" applyFill="1" applyBorder="1" applyAlignment="1" applyProtection="1">
      <alignment horizontal="center"/>
    </xf>
    <xf numFmtId="0" fontId="2" fillId="2" borderId="1" xfId="0" applyFont="1" applyFill="1" applyBorder="1" applyAlignment="1" applyProtection="1">
      <alignment horizontal="center" wrapText="1"/>
    </xf>
    <xf numFmtId="0" fontId="0" fillId="0" borderId="1" xfId="0" applyBorder="1" applyProtection="1"/>
    <xf numFmtId="49" fontId="0" fillId="2" borderId="1" xfId="0" applyNumberFormat="1" applyFill="1" applyBorder="1" applyProtection="1"/>
    <xf numFmtId="1" fontId="2" fillId="2" borderId="1" xfId="0" applyNumberFormat="1" applyFont="1" applyFill="1" applyBorder="1" applyAlignment="1" applyProtection="1">
      <alignment horizontal="center" wrapText="1"/>
    </xf>
    <xf numFmtId="0" fontId="3" fillId="2" borderId="1" xfId="0" applyFont="1" applyFill="1" applyBorder="1" applyAlignment="1" applyProtection="1">
      <alignment horizontal="center"/>
    </xf>
    <xf numFmtId="0" fontId="3" fillId="0" borderId="0" xfId="0" applyFont="1" applyProtection="1"/>
    <xf numFmtId="0" fontId="2" fillId="2" borderId="1" xfId="0" applyFont="1" applyFill="1" applyBorder="1" applyAlignment="1" applyProtection="1">
      <alignment horizontal="center"/>
    </xf>
    <xf numFmtId="0" fontId="3" fillId="2" borderId="1" xfId="0" applyFont="1" applyFill="1" applyBorder="1" applyAlignment="1" applyProtection="1">
      <alignment horizontal="center" wrapText="1"/>
    </xf>
    <xf numFmtId="0" fontId="0" fillId="2" borderId="1" xfId="0" applyFill="1" applyBorder="1" applyAlignment="1" applyProtection="1">
      <alignment horizontal="center" wrapText="1"/>
    </xf>
    <xf numFmtId="0" fontId="0" fillId="0" borderId="1" xfId="0" applyBorder="1" applyAlignment="1" applyProtection="1">
      <alignment wrapText="1"/>
      <protection locked="0"/>
    </xf>
    <xf numFmtId="14" fontId="0" fillId="0" borderId="1" xfId="0" applyNumberFormat="1" applyBorder="1" applyAlignment="1" applyProtection="1">
      <alignment wrapText="1"/>
      <protection locked="0"/>
    </xf>
    <xf numFmtId="12" fontId="0" fillId="0" borderId="1" xfId="0" applyNumberFormat="1" applyBorder="1" applyAlignment="1" applyProtection="1">
      <alignment horizontal="center"/>
      <protection locked="0"/>
    </xf>
    <xf numFmtId="16" fontId="0" fillId="0" borderId="1" xfId="0" applyNumberFormat="1" applyBorder="1" applyProtection="1">
      <protection locked="0"/>
    </xf>
    <xf numFmtId="16" fontId="0" fillId="0" borderId="0" xfId="0" applyNumberFormat="1" applyProtection="1">
      <protection locked="0"/>
    </xf>
    <xf numFmtId="17" fontId="0" fillId="0" borderId="1" xfId="0" applyNumberFormat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Deliverable Completion Status</a:t>
            </a:r>
          </a:p>
        </c:rich>
      </c:tx>
      <c:layout>
        <c:manualLayout>
          <c:xMode val="edge"/>
          <c:yMode val="edge"/>
          <c:x val="0.23075744319838801"/>
          <c:y val="1.49393090569560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19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05190487552692"/>
          <c:y val="0.23547585963519299"/>
          <c:w val="0.77131964258744501"/>
          <c:h val="0.67922205221977605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92D050"/>
              </a:solidFill>
              <a:ln>
                <a:solidFill>
                  <a:schemeClr val="accent6"/>
                </a:solidFill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  <a:contourClr>
                  <a:schemeClr val="accent6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CC3B-41DC-A942-46FC370616F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CC3B-41DC-A942-46FC370616F5}"/>
              </c:ext>
            </c:extLst>
          </c:dPt>
          <c:dLbls>
            <c:dLbl>
              <c:idx val="0"/>
              <c:layout>
                <c:manualLayout>
                  <c:x val="0.126885124207959"/>
                  <c:y val="-1.8674136321195099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4392163100824501"/>
                      <c:h val="0.1926673871648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CC3B-41DC-A942-46FC370616F5}"/>
                </c:ext>
              </c:extLst>
            </c:dLbl>
            <c:dLbl>
              <c:idx val="1"/>
              <c:layout>
                <c:manualLayout>
                  <c:x val="-3.4465212050513901E-2"/>
                  <c:y val="9.4861671702801808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5643592240985"/>
                      <c:h val="0.1908688783570300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CC3B-41DC-A942-46FC370616F5}"/>
                </c:ext>
              </c:extLst>
            </c:dLbl>
            <c:spPr>
              <a:ln>
                <a:noFill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Schedule!$I$1:$J$1</c:f>
              <c:strCache>
                <c:ptCount val="2"/>
                <c:pt idx="0">
                  <c:v>Effort Hours Complete</c:v>
                </c:pt>
                <c:pt idx="1">
                  <c:v>Effort Hours Left</c:v>
                </c:pt>
              </c:strCache>
            </c:strRef>
          </c:cat>
          <c:val>
            <c:numRef>
              <c:f>Schedule!$I$2:$J$2</c:f>
              <c:numCache>
                <c:formatCode>General</c:formatCode>
                <c:ptCount val="2"/>
                <c:pt idx="0">
                  <c:v>681.5</c:v>
                </c:pt>
                <c:pt idx="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C3B-41DC-A942-46FC370616F5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5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Calendar Days Passed and Left</a:t>
            </a:r>
          </a:p>
        </c:rich>
      </c:tx>
      <c:layout>
        <c:manualLayout>
          <c:xMode val="edge"/>
          <c:yMode val="edge"/>
          <c:x val="0.19185252528365501"/>
          <c:y val="1.101928374655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9.0277777777777707E-2"/>
          <c:y val="0.20350558682168601"/>
          <c:w val="0.81388888888888899"/>
          <c:h val="0.68350694695273195"/>
        </c:manualLayout>
      </c:layout>
      <c:pie3DChart>
        <c:varyColors val="1"/>
        <c:ser>
          <c:idx val="0"/>
          <c:order val="0"/>
          <c:spPr>
            <a:solidFill>
              <a:schemeClr val="accent6"/>
            </a:solidFill>
          </c:spPr>
          <c:dPt>
            <c:idx val="0"/>
            <c:bubble3D val="0"/>
            <c:explosion val="6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9C3D-4670-8544-6D11D6AEBC0C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9C3D-4670-8544-6D11D6AEBC0C}"/>
              </c:ext>
            </c:extLst>
          </c:dPt>
          <c:dLbls>
            <c:dLbl>
              <c:idx val="0"/>
              <c:layout>
                <c:manualLayout>
                  <c:x val="0.102777777777778"/>
                  <c:y val="8.9374235802279298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57944444444444"/>
                      <c:h val="0.1631112136296659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9C3D-4670-8544-6D11D6AEBC0C}"/>
                </c:ext>
              </c:extLst>
            </c:dLbl>
            <c:dLbl>
              <c:idx val="1"/>
              <c:layout>
                <c:manualLayout>
                  <c:x val="-5.2777777777777798E-2"/>
                  <c:y val="2.7053131864085402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C3D-4670-8544-6D11D6AEBC0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Schedule!$F$1:$G$1</c:f>
              <c:strCache>
                <c:ptCount val="2"/>
                <c:pt idx="0">
                  <c:v>Days Passed</c:v>
                </c:pt>
                <c:pt idx="1">
                  <c:v>Days Left</c:v>
                </c:pt>
              </c:strCache>
            </c:strRef>
          </c:cat>
          <c:val>
            <c:numRef>
              <c:f>Schedule!$F$2:$G$2</c:f>
              <c:numCache>
                <c:formatCode>0</c:formatCode>
                <c:ptCount val="2"/>
                <c:pt idx="0">
                  <c:v>67</c:v>
                </c:pt>
                <c:pt idx="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C3D-4670-8544-6D11D6AEBC0C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5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</xdr:colOff>
      <xdr:row>2</xdr:row>
      <xdr:rowOff>28574</xdr:rowOff>
    </xdr:from>
    <xdr:to>
      <xdr:col>19</xdr:col>
      <xdr:colOff>171451</xdr:colOff>
      <xdr:row>19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485774</xdr:colOff>
      <xdr:row>1</xdr:row>
      <xdr:rowOff>180974</xdr:rowOff>
    </xdr:from>
    <xdr:to>
      <xdr:col>8</xdr:col>
      <xdr:colOff>476249</xdr:colOff>
      <xdr:row>20</xdr:row>
      <xdr:rowOff>19049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15"/>
  <sheetViews>
    <sheetView tabSelected="1" topLeftCell="A89" zoomScaleNormal="100" zoomScalePageLayoutView="110" workbookViewId="0">
      <selection activeCell="L110" sqref="L110"/>
    </sheetView>
  </sheetViews>
  <sheetFormatPr defaultColWidth="9.140625" defaultRowHeight="15" x14ac:dyDescent="0.25"/>
  <cols>
    <col min="1" max="1" width="5.28515625" style="1" customWidth="1"/>
    <col min="2" max="2" width="36.42578125" style="2" customWidth="1"/>
    <col min="3" max="3" width="10.85546875" style="2" customWidth="1"/>
    <col min="4" max="4" width="11.140625" style="2" customWidth="1"/>
    <col min="5" max="5" width="8.85546875" style="8" customWidth="1"/>
    <col min="6" max="6" width="1" style="8" customWidth="1"/>
    <col min="7" max="7" width="1.140625" style="8" customWidth="1"/>
    <col min="8" max="8" width="9.140625" style="4"/>
    <col min="9" max="9" width="9.42578125" style="4" customWidth="1"/>
    <col min="10" max="10" width="7.42578125" style="9" customWidth="1"/>
    <col min="11" max="13" width="29.7109375" style="19" customWidth="1"/>
    <col min="14" max="14" width="12.42578125" style="11" customWidth="1"/>
    <col min="15" max="16384" width="9.140625" style="5"/>
  </cols>
  <sheetData>
    <row r="1" spans="1:14" ht="48" customHeight="1" x14ac:dyDescent="0.25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16" t="s">
        <v>17</v>
      </c>
      <c r="G1" s="16" t="s">
        <v>16</v>
      </c>
      <c r="H1" s="7" t="s">
        <v>8</v>
      </c>
      <c r="I1" s="7" t="s">
        <v>9</v>
      </c>
      <c r="J1" s="7" t="s">
        <v>10</v>
      </c>
      <c r="K1" s="7" t="s">
        <v>5</v>
      </c>
      <c r="L1" s="7" t="s">
        <v>6</v>
      </c>
      <c r="M1" s="7" t="s">
        <v>7</v>
      </c>
      <c r="N1" s="7" t="s">
        <v>14</v>
      </c>
    </row>
    <row r="2" spans="1:14" s="15" customFormat="1" ht="10.5" customHeight="1" x14ac:dyDescent="0.25">
      <c r="A2" s="10"/>
      <c r="B2" s="10" t="s">
        <v>15</v>
      </c>
      <c r="C2" s="10"/>
      <c r="D2" s="10"/>
      <c r="E2" s="10">
        <f>SUM(E3:E100)</f>
        <v>832</v>
      </c>
      <c r="F2" s="13">
        <f ca="1">TODAY() -C3</f>
        <v>67</v>
      </c>
      <c r="G2" s="13">
        <f ca="1">D3-TODAY()</f>
        <v>4</v>
      </c>
      <c r="H2" s="10">
        <f>SUM(H3:H100)</f>
        <v>731.5</v>
      </c>
      <c r="I2" s="14">
        <f>SUM(I3:I100)</f>
        <v>681.5</v>
      </c>
      <c r="J2" s="14">
        <f>SUM(J3:J100)</f>
        <v>50</v>
      </c>
      <c r="K2" s="17"/>
      <c r="L2" s="17"/>
      <c r="M2" s="17"/>
      <c r="N2" s="14"/>
    </row>
    <row r="3" spans="1:14" x14ac:dyDescent="0.25">
      <c r="A3" s="12" t="s">
        <v>11</v>
      </c>
      <c r="B3" s="8" t="s">
        <v>18</v>
      </c>
      <c r="C3" s="3">
        <v>44596</v>
      </c>
      <c r="D3" s="3">
        <v>44667</v>
      </c>
      <c r="E3" s="9">
        <f>D3-C3</f>
        <v>71</v>
      </c>
      <c r="F3" s="9"/>
      <c r="G3" s="9"/>
      <c r="H3" s="8"/>
      <c r="I3" s="9"/>
      <c r="K3" s="18"/>
      <c r="L3" s="18"/>
      <c r="M3" s="18"/>
      <c r="N3" s="9"/>
    </row>
    <row r="4" spans="1:14" x14ac:dyDescent="0.25">
      <c r="A4" s="1" t="s">
        <v>19</v>
      </c>
      <c r="B4" s="2" t="s">
        <v>172</v>
      </c>
      <c r="C4" s="3">
        <v>44596</v>
      </c>
      <c r="D4" s="3">
        <v>44667</v>
      </c>
      <c r="E4" s="9">
        <f>D4-C4</f>
        <v>71</v>
      </c>
      <c r="F4" s="9"/>
      <c r="G4" s="9"/>
      <c r="H4" s="21">
        <v>4</v>
      </c>
      <c r="I4" s="4">
        <v>2</v>
      </c>
      <c r="J4" s="9">
        <f t="shared" ref="J4:J67" si="0">H4-I4</f>
        <v>2</v>
      </c>
      <c r="K4" s="19" t="s">
        <v>95</v>
      </c>
      <c r="L4" s="19" t="s">
        <v>92</v>
      </c>
      <c r="M4" s="19" t="s">
        <v>37</v>
      </c>
      <c r="N4" s="11" t="str">
        <f t="shared" ref="N4:N67" si="1">IF(A4="","",IF(I4="","Not Started",IF(H4=I4,"Complete",IF(H4&gt;I4,"In Progress"))))</f>
        <v>In Progress</v>
      </c>
    </row>
    <row r="5" spans="1:14" ht="30" x14ac:dyDescent="0.25">
      <c r="A5" s="1" t="s">
        <v>24</v>
      </c>
      <c r="B5" s="2" t="s">
        <v>171</v>
      </c>
      <c r="C5" s="3">
        <v>44596</v>
      </c>
      <c r="D5" s="3">
        <v>44667</v>
      </c>
      <c r="E5" s="9">
        <f t="shared" ref="E5:E67" si="2">D5-C5</f>
        <v>71</v>
      </c>
      <c r="F5" s="9"/>
      <c r="G5" s="9"/>
      <c r="H5" s="4">
        <v>3</v>
      </c>
      <c r="I5" s="4">
        <v>0.5</v>
      </c>
      <c r="J5" s="9">
        <f t="shared" si="0"/>
        <v>2.5</v>
      </c>
      <c r="K5" s="19" t="s">
        <v>95</v>
      </c>
      <c r="L5" s="19" t="s">
        <v>93</v>
      </c>
      <c r="M5" s="19" t="s">
        <v>38</v>
      </c>
      <c r="N5" s="11" t="str">
        <f t="shared" si="1"/>
        <v>In Progress</v>
      </c>
    </row>
    <row r="6" spans="1:14" x14ac:dyDescent="0.25">
      <c r="A6" s="1" t="s">
        <v>12</v>
      </c>
      <c r="B6" s="2" t="s">
        <v>150</v>
      </c>
      <c r="C6" s="3">
        <v>44599</v>
      </c>
      <c r="D6" s="3">
        <v>44608</v>
      </c>
      <c r="E6" s="9">
        <f t="shared" si="2"/>
        <v>9</v>
      </c>
      <c r="F6" s="9"/>
      <c r="G6" s="9"/>
      <c r="H6" s="4">
        <v>4</v>
      </c>
      <c r="I6" s="4">
        <v>2.5</v>
      </c>
      <c r="J6" s="9">
        <f t="shared" si="0"/>
        <v>1.5</v>
      </c>
      <c r="K6" s="19" t="s">
        <v>96</v>
      </c>
      <c r="L6" s="19" t="s">
        <v>94</v>
      </c>
      <c r="M6" s="19" t="s">
        <v>37</v>
      </c>
      <c r="N6" s="11" t="str">
        <f>IF(A6="","",IF(I6="","Not Started",IF(H6=I6,"Complete",IF(H6&gt;I6,"In Progress"))))</f>
        <v>In Progress</v>
      </c>
    </row>
    <row r="7" spans="1:14" x14ac:dyDescent="0.25">
      <c r="A7" s="1" t="s">
        <v>13</v>
      </c>
      <c r="B7" s="2" t="s">
        <v>20</v>
      </c>
      <c r="C7" s="3">
        <v>44599</v>
      </c>
      <c r="D7" s="3">
        <v>44608</v>
      </c>
      <c r="E7" s="9">
        <f t="shared" si="2"/>
        <v>9</v>
      </c>
      <c r="F7" s="9"/>
      <c r="G7" s="9"/>
      <c r="H7" s="4">
        <v>0.75</v>
      </c>
      <c r="I7" s="4">
        <v>0.75</v>
      </c>
      <c r="J7" s="9">
        <f t="shared" si="0"/>
        <v>0</v>
      </c>
      <c r="K7" s="19" t="s">
        <v>96</v>
      </c>
      <c r="L7" s="19" t="s">
        <v>123</v>
      </c>
      <c r="M7" s="19" t="s">
        <v>37</v>
      </c>
      <c r="N7" s="11" t="str">
        <f t="shared" si="1"/>
        <v>Complete</v>
      </c>
    </row>
    <row r="8" spans="1:14" x14ac:dyDescent="0.25">
      <c r="A8" s="1" t="s">
        <v>25</v>
      </c>
      <c r="B8" s="2" t="s">
        <v>21</v>
      </c>
      <c r="C8" s="3">
        <v>44599</v>
      </c>
      <c r="D8" s="3">
        <v>44608</v>
      </c>
      <c r="E8" s="9">
        <f t="shared" si="2"/>
        <v>9</v>
      </c>
      <c r="F8" s="9"/>
      <c r="G8" s="9"/>
      <c r="H8" s="4">
        <v>0.75</v>
      </c>
      <c r="I8" s="4">
        <v>0.75</v>
      </c>
      <c r="J8" s="9">
        <f t="shared" si="0"/>
        <v>0</v>
      </c>
      <c r="K8" s="19" t="s">
        <v>96</v>
      </c>
      <c r="L8" s="19" t="s">
        <v>115</v>
      </c>
      <c r="M8" s="19" t="s">
        <v>39</v>
      </c>
      <c r="N8" s="11" t="str">
        <f t="shared" si="1"/>
        <v>Complete</v>
      </c>
    </row>
    <row r="9" spans="1:14" x14ac:dyDescent="0.25">
      <c r="A9" s="1" t="s">
        <v>26</v>
      </c>
      <c r="B9" s="2" t="s">
        <v>22</v>
      </c>
      <c r="C9" s="3">
        <v>44599</v>
      </c>
      <c r="D9" s="3">
        <v>44608</v>
      </c>
      <c r="E9" s="9">
        <f t="shared" si="2"/>
        <v>9</v>
      </c>
      <c r="F9" s="9"/>
      <c r="G9" s="9"/>
      <c r="H9" s="4">
        <v>0.75</v>
      </c>
      <c r="I9" s="4">
        <v>0.75</v>
      </c>
      <c r="J9" s="9">
        <f t="shared" si="0"/>
        <v>0</v>
      </c>
      <c r="K9" s="19" t="s">
        <v>96</v>
      </c>
      <c r="L9" s="19" t="s">
        <v>116</v>
      </c>
      <c r="M9" s="19" t="s">
        <v>40</v>
      </c>
      <c r="N9" s="11" t="str">
        <f t="shared" si="1"/>
        <v>Complete</v>
      </c>
    </row>
    <row r="10" spans="1:14" x14ac:dyDescent="0.25">
      <c r="A10" s="1" t="s">
        <v>27</v>
      </c>
      <c r="B10" s="2" t="s">
        <v>23</v>
      </c>
      <c r="C10" s="3">
        <v>44599</v>
      </c>
      <c r="D10" s="3">
        <v>44608</v>
      </c>
      <c r="E10" s="9">
        <f t="shared" si="2"/>
        <v>9</v>
      </c>
      <c r="F10" s="9"/>
      <c r="G10" s="9"/>
      <c r="H10" s="4">
        <v>0.75</v>
      </c>
      <c r="I10" s="4">
        <v>0.75</v>
      </c>
      <c r="J10" s="9">
        <f t="shared" si="0"/>
        <v>0</v>
      </c>
      <c r="K10" s="19" t="s">
        <v>96</v>
      </c>
      <c r="L10" s="19" t="s">
        <v>117</v>
      </c>
      <c r="M10" s="19" t="s">
        <v>41</v>
      </c>
      <c r="N10" s="11" t="str">
        <f t="shared" si="1"/>
        <v>Complete</v>
      </c>
    </row>
    <row r="11" spans="1:14" x14ac:dyDescent="0.25">
      <c r="A11" s="1" t="s">
        <v>28</v>
      </c>
      <c r="B11" s="2" t="s">
        <v>173</v>
      </c>
      <c r="C11" s="22">
        <v>44606</v>
      </c>
      <c r="D11" s="22">
        <v>44612</v>
      </c>
      <c r="E11" s="9">
        <f t="shared" si="2"/>
        <v>6</v>
      </c>
      <c r="F11" s="9"/>
      <c r="G11" s="9"/>
      <c r="H11" s="4">
        <v>2</v>
      </c>
      <c r="I11" s="4">
        <v>2</v>
      </c>
      <c r="J11" s="9">
        <f t="shared" si="0"/>
        <v>0</v>
      </c>
      <c r="K11" s="20" t="s">
        <v>97</v>
      </c>
      <c r="L11" s="19" t="s">
        <v>122</v>
      </c>
      <c r="M11" s="19" t="s">
        <v>37</v>
      </c>
      <c r="N11" s="11" t="str">
        <f t="shared" si="1"/>
        <v>Complete</v>
      </c>
    </row>
    <row r="12" spans="1:14" x14ac:dyDescent="0.25">
      <c r="A12" s="1" t="s">
        <v>29</v>
      </c>
      <c r="B12" s="2" t="s">
        <v>167</v>
      </c>
      <c r="C12" s="22">
        <v>44606</v>
      </c>
      <c r="D12" s="22">
        <v>44612</v>
      </c>
      <c r="E12" s="9">
        <f t="shared" si="2"/>
        <v>6</v>
      </c>
      <c r="F12" s="9"/>
      <c r="G12" s="9"/>
      <c r="H12" s="4">
        <v>0.5</v>
      </c>
      <c r="I12" s="4">
        <v>0.5</v>
      </c>
      <c r="J12" s="9">
        <f t="shared" si="0"/>
        <v>0</v>
      </c>
      <c r="K12" s="19" t="s">
        <v>97</v>
      </c>
      <c r="L12" s="19" t="s">
        <v>118</v>
      </c>
      <c r="M12" s="19" t="s">
        <v>37</v>
      </c>
      <c r="N12" s="11" t="str">
        <f t="shared" si="1"/>
        <v>Complete</v>
      </c>
    </row>
    <row r="13" spans="1:14" x14ac:dyDescent="0.25">
      <c r="A13" s="1" t="s">
        <v>30</v>
      </c>
      <c r="B13" s="2" t="s">
        <v>168</v>
      </c>
      <c r="C13" s="22">
        <v>44606</v>
      </c>
      <c r="D13" s="22">
        <v>44612</v>
      </c>
      <c r="E13" s="9">
        <f t="shared" si="2"/>
        <v>6</v>
      </c>
      <c r="F13" s="9"/>
      <c r="G13" s="9"/>
      <c r="H13" s="4">
        <v>0.5</v>
      </c>
      <c r="I13" s="4">
        <v>0.5</v>
      </c>
      <c r="J13" s="9">
        <f t="shared" si="0"/>
        <v>0</v>
      </c>
      <c r="K13" s="19" t="s">
        <v>97</v>
      </c>
      <c r="L13" s="19" t="s">
        <v>119</v>
      </c>
      <c r="M13" s="19" t="s">
        <v>39</v>
      </c>
      <c r="N13" s="11" t="str">
        <f t="shared" si="1"/>
        <v>Complete</v>
      </c>
    </row>
    <row r="14" spans="1:14" x14ac:dyDescent="0.25">
      <c r="A14" s="1" t="s">
        <v>31</v>
      </c>
      <c r="B14" s="2" t="s">
        <v>169</v>
      </c>
      <c r="C14" s="22">
        <v>44606</v>
      </c>
      <c r="D14" s="22">
        <v>44612</v>
      </c>
      <c r="E14" s="9">
        <f t="shared" si="2"/>
        <v>6</v>
      </c>
      <c r="F14" s="9"/>
      <c r="G14" s="9"/>
      <c r="H14" s="4">
        <v>0.5</v>
      </c>
      <c r="I14" s="4">
        <v>0.5</v>
      </c>
      <c r="J14" s="9">
        <f t="shared" si="0"/>
        <v>0</v>
      </c>
      <c r="K14" s="19" t="s">
        <v>97</v>
      </c>
      <c r="L14" s="19" t="s">
        <v>120</v>
      </c>
      <c r="M14" s="19" t="s">
        <v>40</v>
      </c>
      <c r="N14" s="11" t="str">
        <f t="shared" si="1"/>
        <v>Complete</v>
      </c>
    </row>
    <row r="15" spans="1:14" x14ac:dyDescent="0.25">
      <c r="A15" s="1" t="s">
        <v>32</v>
      </c>
      <c r="B15" s="2" t="s">
        <v>170</v>
      </c>
      <c r="C15" s="22">
        <v>44606</v>
      </c>
      <c r="D15" s="22">
        <v>44612</v>
      </c>
      <c r="E15" s="9">
        <f t="shared" si="2"/>
        <v>6</v>
      </c>
      <c r="F15" s="9"/>
      <c r="G15" s="9"/>
      <c r="H15" s="4">
        <v>0.5</v>
      </c>
      <c r="I15" s="4">
        <v>0.5</v>
      </c>
      <c r="J15" s="9">
        <f t="shared" si="0"/>
        <v>0</v>
      </c>
      <c r="K15" s="19" t="s">
        <v>97</v>
      </c>
      <c r="L15" s="19" t="s">
        <v>121</v>
      </c>
      <c r="M15" s="19" t="s">
        <v>41</v>
      </c>
      <c r="N15" s="11" t="str">
        <f t="shared" si="1"/>
        <v>Complete</v>
      </c>
    </row>
    <row r="16" spans="1:14" x14ac:dyDescent="0.25">
      <c r="A16" s="1" t="s">
        <v>34</v>
      </c>
      <c r="B16" s="2" t="s">
        <v>33</v>
      </c>
      <c r="C16" s="22">
        <v>44607</v>
      </c>
      <c r="D16" s="22">
        <v>44621</v>
      </c>
      <c r="E16" s="9">
        <f>D16-C16</f>
        <v>14</v>
      </c>
      <c r="F16" s="9"/>
      <c r="G16" s="9"/>
      <c r="H16" s="4">
        <v>1</v>
      </c>
      <c r="I16" s="4">
        <v>1</v>
      </c>
      <c r="J16" s="9">
        <f t="shared" si="0"/>
        <v>0</v>
      </c>
      <c r="K16" s="19" t="s">
        <v>98</v>
      </c>
      <c r="L16" s="19" t="s">
        <v>124</v>
      </c>
      <c r="M16" s="19" t="s">
        <v>39</v>
      </c>
      <c r="N16" s="11" t="str">
        <f>IF(A16="","",IF(I16="","Not Started",IF(H16=I16,"Complete",IF(H16&gt;I16,"In Progress"))))</f>
        <v>Complete</v>
      </c>
    </row>
    <row r="17" spans="1:14" x14ac:dyDescent="0.25">
      <c r="A17" s="1" t="s">
        <v>35</v>
      </c>
      <c r="B17" s="2" t="s">
        <v>151</v>
      </c>
      <c r="C17" s="22">
        <v>44607</v>
      </c>
      <c r="D17" s="22">
        <v>44621</v>
      </c>
      <c r="E17" s="9">
        <f>D17-C17</f>
        <v>14</v>
      </c>
      <c r="F17" s="9"/>
      <c r="G17" s="9"/>
      <c r="H17" s="4">
        <v>1.5</v>
      </c>
      <c r="I17" s="4">
        <v>1.5</v>
      </c>
      <c r="J17" s="9">
        <f t="shared" si="0"/>
        <v>0</v>
      </c>
      <c r="K17" s="19" t="s">
        <v>99</v>
      </c>
      <c r="L17" s="19" t="s">
        <v>125</v>
      </c>
      <c r="M17" s="19" t="s">
        <v>41</v>
      </c>
      <c r="N17" s="11" t="str">
        <f>IF(A17="","",IF(I17="","Not Started",IF(H17=I17,"Complete",IF(H17&gt;I17,"In Progress"))))</f>
        <v>Complete</v>
      </c>
    </row>
    <row r="18" spans="1:14" x14ac:dyDescent="0.25">
      <c r="A18" s="1" t="s">
        <v>36</v>
      </c>
      <c r="B18" s="2" t="s">
        <v>152</v>
      </c>
      <c r="C18" s="22">
        <v>44607</v>
      </c>
      <c r="D18" s="22">
        <v>44621</v>
      </c>
      <c r="E18" s="9">
        <f t="shared" si="2"/>
        <v>14</v>
      </c>
      <c r="F18" s="9"/>
      <c r="G18" s="9"/>
      <c r="H18" s="4">
        <v>5</v>
      </c>
      <c r="I18" s="4">
        <v>5</v>
      </c>
      <c r="J18" s="9">
        <f t="shared" si="0"/>
        <v>0</v>
      </c>
      <c r="K18" s="19" t="s">
        <v>98</v>
      </c>
      <c r="L18" s="19" t="s">
        <v>132</v>
      </c>
      <c r="M18" s="19" t="s">
        <v>40</v>
      </c>
      <c r="N18" s="11" t="str">
        <f t="shared" si="1"/>
        <v>Complete</v>
      </c>
    </row>
    <row r="19" spans="1:14" x14ac:dyDescent="0.25">
      <c r="A19" s="1" t="s">
        <v>45</v>
      </c>
      <c r="B19" s="2" t="s">
        <v>153</v>
      </c>
      <c r="C19" s="22">
        <v>44607</v>
      </c>
      <c r="D19" s="22">
        <v>44621</v>
      </c>
      <c r="E19" s="9">
        <f t="shared" si="2"/>
        <v>14</v>
      </c>
      <c r="F19" s="9"/>
      <c r="G19" s="9"/>
      <c r="H19" s="4">
        <v>2.5</v>
      </c>
      <c r="I19" s="4">
        <v>2.5</v>
      </c>
      <c r="J19" s="9">
        <f t="shared" si="0"/>
        <v>0</v>
      </c>
      <c r="K19" s="19" t="s">
        <v>99</v>
      </c>
      <c r="L19" s="19" t="s">
        <v>133</v>
      </c>
      <c r="M19" s="19" t="s">
        <v>37</v>
      </c>
      <c r="N19" s="11" t="str">
        <f t="shared" si="1"/>
        <v>Complete</v>
      </c>
    </row>
    <row r="20" spans="1:14" x14ac:dyDescent="0.25">
      <c r="A20" s="1" t="s">
        <v>42</v>
      </c>
      <c r="B20" s="2" t="s">
        <v>154</v>
      </c>
      <c r="C20" s="22">
        <v>44607</v>
      </c>
      <c r="D20" s="22">
        <v>44621</v>
      </c>
      <c r="E20" s="9">
        <f t="shared" si="2"/>
        <v>14</v>
      </c>
      <c r="F20" s="9"/>
      <c r="G20" s="9"/>
      <c r="H20" s="4">
        <v>4</v>
      </c>
      <c r="I20" s="4">
        <v>4</v>
      </c>
      <c r="J20" s="9">
        <f t="shared" si="0"/>
        <v>0</v>
      </c>
      <c r="K20" s="19" t="s">
        <v>100</v>
      </c>
      <c r="L20" s="19" t="s">
        <v>126</v>
      </c>
      <c r="M20" s="19" t="s">
        <v>37</v>
      </c>
      <c r="N20" s="11" t="str">
        <f t="shared" si="1"/>
        <v>Complete</v>
      </c>
    </row>
    <row r="21" spans="1:14" x14ac:dyDescent="0.25">
      <c r="A21" s="1" t="s">
        <v>43</v>
      </c>
      <c r="B21" s="2" t="s">
        <v>155</v>
      </c>
      <c r="C21" s="22">
        <v>44607</v>
      </c>
      <c r="D21" s="22">
        <v>44621</v>
      </c>
      <c r="E21" s="9">
        <f t="shared" si="2"/>
        <v>14</v>
      </c>
      <c r="F21" s="9"/>
      <c r="G21" s="9"/>
      <c r="H21" s="4">
        <v>3</v>
      </c>
      <c r="I21" s="4">
        <v>3</v>
      </c>
      <c r="J21" s="9">
        <f t="shared" si="0"/>
        <v>0</v>
      </c>
      <c r="K21" s="19" t="s">
        <v>100</v>
      </c>
      <c r="L21" s="19" t="s">
        <v>127</v>
      </c>
      <c r="M21" s="19" t="s">
        <v>39</v>
      </c>
      <c r="N21" s="11" t="str">
        <f t="shared" si="1"/>
        <v>Complete</v>
      </c>
    </row>
    <row r="22" spans="1:14" x14ac:dyDescent="0.25">
      <c r="A22" s="1" t="s">
        <v>44</v>
      </c>
      <c r="B22" s="2" t="s">
        <v>156</v>
      </c>
      <c r="C22" s="22">
        <v>44607</v>
      </c>
      <c r="D22" s="22">
        <v>44621</v>
      </c>
      <c r="E22" s="9">
        <f t="shared" si="2"/>
        <v>14</v>
      </c>
      <c r="F22" s="9"/>
      <c r="G22" s="9"/>
      <c r="H22" s="4">
        <v>1.5</v>
      </c>
      <c r="I22" s="4">
        <v>1.5</v>
      </c>
      <c r="J22" s="9">
        <f t="shared" si="0"/>
        <v>0</v>
      </c>
      <c r="K22" s="19" t="s">
        <v>100</v>
      </c>
      <c r="L22" s="19" t="s">
        <v>128</v>
      </c>
      <c r="M22" s="19" t="s">
        <v>40</v>
      </c>
      <c r="N22" s="11" t="str">
        <f t="shared" si="1"/>
        <v>Complete</v>
      </c>
    </row>
    <row r="23" spans="1:14" x14ac:dyDescent="0.25">
      <c r="A23" s="1" t="s">
        <v>46</v>
      </c>
      <c r="B23" s="2" t="s">
        <v>157</v>
      </c>
      <c r="C23" s="22">
        <v>44607</v>
      </c>
      <c r="D23" s="22">
        <v>44621</v>
      </c>
      <c r="E23" s="9">
        <f t="shared" si="2"/>
        <v>14</v>
      </c>
      <c r="F23" s="9"/>
      <c r="G23" s="9"/>
      <c r="H23" s="4">
        <v>3</v>
      </c>
      <c r="I23" s="4">
        <v>3</v>
      </c>
      <c r="J23" s="9">
        <f t="shared" si="0"/>
        <v>0</v>
      </c>
      <c r="K23" s="19" t="s">
        <v>100</v>
      </c>
      <c r="L23" s="19" t="s">
        <v>129</v>
      </c>
      <c r="M23" s="19" t="s">
        <v>41</v>
      </c>
      <c r="N23" s="11" t="str">
        <f t="shared" si="1"/>
        <v>Complete</v>
      </c>
    </row>
    <row r="24" spans="1:14" x14ac:dyDescent="0.25">
      <c r="A24" s="1" t="s">
        <v>47</v>
      </c>
      <c r="B24" s="2" t="s">
        <v>158</v>
      </c>
      <c r="C24" s="22">
        <v>44604</v>
      </c>
      <c r="D24" s="22">
        <v>44611</v>
      </c>
      <c r="E24" s="9">
        <f t="shared" si="2"/>
        <v>7</v>
      </c>
      <c r="F24" s="9"/>
      <c r="G24" s="9"/>
      <c r="H24" s="4">
        <v>1.5</v>
      </c>
      <c r="I24" s="4">
        <v>1.5</v>
      </c>
      <c r="J24" s="9">
        <f t="shared" si="0"/>
        <v>0</v>
      </c>
      <c r="K24" s="19" t="s">
        <v>134</v>
      </c>
      <c r="L24" s="19" t="s">
        <v>102</v>
      </c>
      <c r="M24" s="19" t="s">
        <v>37</v>
      </c>
      <c r="N24" s="11" t="str">
        <f t="shared" si="1"/>
        <v>Complete</v>
      </c>
    </row>
    <row r="25" spans="1:14" x14ac:dyDescent="0.25">
      <c r="A25" s="1" t="s">
        <v>48</v>
      </c>
      <c r="B25" s="2" t="s">
        <v>159</v>
      </c>
      <c r="C25" s="22">
        <v>44604</v>
      </c>
      <c r="D25" s="22">
        <v>44611</v>
      </c>
      <c r="E25" s="9">
        <f t="shared" si="2"/>
        <v>7</v>
      </c>
      <c r="F25" s="9"/>
      <c r="G25" s="9"/>
      <c r="H25" s="4">
        <v>1.5</v>
      </c>
      <c r="I25" s="4">
        <v>1.5</v>
      </c>
      <c r="J25" s="9">
        <f t="shared" si="0"/>
        <v>0</v>
      </c>
      <c r="K25" s="19" t="s">
        <v>134</v>
      </c>
      <c r="L25" s="19" t="s">
        <v>103</v>
      </c>
      <c r="M25" s="19" t="s">
        <v>37</v>
      </c>
      <c r="N25" s="11" t="str">
        <f t="shared" si="1"/>
        <v>Complete</v>
      </c>
    </row>
    <row r="26" spans="1:14" x14ac:dyDescent="0.25">
      <c r="A26" s="1" t="s">
        <v>49</v>
      </c>
      <c r="B26" s="2" t="s">
        <v>160</v>
      </c>
      <c r="C26" s="22">
        <v>44604</v>
      </c>
      <c r="D26" s="22">
        <v>44611</v>
      </c>
      <c r="E26" s="9">
        <f t="shared" si="2"/>
        <v>7</v>
      </c>
      <c r="F26" s="9"/>
      <c r="G26" s="9"/>
      <c r="H26" s="4">
        <v>0.5</v>
      </c>
      <c r="I26" s="4">
        <v>0.5</v>
      </c>
      <c r="J26" s="9">
        <f>H26-I26</f>
        <v>0</v>
      </c>
      <c r="K26" s="19" t="s">
        <v>101</v>
      </c>
      <c r="L26" s="19" t="s">
        <v>104</v>
      </c>
      <c r="M26" s="19" t="s">
        <v>39</v>
      </c>
      <c r="N26" s="11" t="str">
        <f>IF(A26="","",IF(I26="","Not Started",IF(H26=I26,"Complete",IF(H26&gt;I26,"In Progress"))))</f>
        <v>Complete</v>
      </c>
    </row>
    <row r="27" spans="1:14" x14ac:dyDescent="0.25">
      <c r="A27" s="1" t="s">
        <v>50</v>
      </c>
      <c r="B27" s="2" t="s">
        <v>161</v>
      </c>
      <c r="C27" s="22">
        <v>44604</v>
      </c>
      <c r="D27" s="22">
        <v>44611</v>
      </c>
      <c r="E27" s="9">
        <f t="shared" si="2"/>
        <v>7</v>
      </c>
      <c r="F27" s="9"/>
      <c r="G27" s="9"/>
      <c r="H27" s="4">
        <v>0.5</v>
      </c>
      <c r="I27" s="4">
        <v>0.5</v>
      </c>
      <c r="J27" s="9">
        <f t="shared" si="0"/>
        <v>0</v>
      </c>
      <c r="K27" s="19" t="s">
        <v>101</v>
      </c>
      <c r="L27" s="19" t="s">
        <v>105</v>
      </c>
      <c r="M27" s="19" t="s">
        <v>39</v>
      </c>
      <c r="N27" s="11" t="str">
        <f t="shared" si="1"/>
        <v>Complete</v>
      </c>
    </row>
    <row r="28" spans="1:14" x14ac:dyDescent="0.25">
      <c r="A28" s="1" t="s">
        <v>51</v>
      </c>
      <c r="B28" s="2" t="s">
        <v>162</v>
      </c>
      <c r="C28" s="22">
        <v>44604</v>
      </c>
      <c r="D28" s="22">
        <v>44611</v>
      </c>
      <c r="E28" s="9">
        <f t="shared" si="2"/>
        <v>7</v>
      </c>
      <c r="F28" s="9"/>
      <c r="G28" s="9"/>
      <c r="H28" s="4">
        <v>0.5</v>
      </c>
      <c r="I28" s="4">
        <v>0.5</v>
      </c>
      <c r="J28" s="9">
        <f>H28-I28</f>
        <v>0</v>
      </c>
      <c r="K28" s="19" t="s">
        <v>101</v>
      </c>
      <c r="L28" s="19" t="s">
        <v>106</v>
      </c>
      <c r="M28" s="19" t="s">
        <v>40</v>
      </c>
      <c r="N28" s="11" t="str">
        <f>IF(A28="","",IF(I28="","Not Started",IF(H28=I28,"Complete",IF(H28&gt;I28,"In Progress"))))</f>
        <v>Complete</v>
      </c>
    </row>
    <row r="29" spans="1:14" x14ac:dyDescent="0.25">
      <c r="A29" s="1" t="s">
        <v>52</v>
      </c>
      <c r="B29" s="2" t="s">
        <v>163</v>
      </c>
      <c r="C29" s="22">
        <v>44604</v>
      </c>
      <c r="D29" s="22">
        <v>44611</v>
      </c>
      <c r="E29" s="9">
        <f t="shared" si="2"/>
        <v>7</v>
      </c>
      <c r="F29" s="9"/>
      <c r="G29" s="9"/>
      <c r="H29" s="4">
        <v>0.5</v>
      </c>
      <c r="I29" s="4">
        <v>0.5</v>
      </c>
      <c r="J29" s="9">
        <f t="shared" si="0"/>
        <v>0</v>
      </c>
      <c r="K29" s="19" t="s">
        <v>101</v>
      </c>
      <c r="L29" s="19" t="s">
        <v>107</v>
      </c>
      <c r="M29" s="19" t="s">
        <v>40</v>
      </c>
      <c r="N29" s="11" t="str">
        <f t="shared" si="1"/>
        <v>Complete</v>
      </c>
    </row>
    <row r="30" spans="1:14" x14ac:dyDescent="0.25">
      <c r="A30" s="1" t="s">
        <v>53</v>
      </c>
      <c r="B30" s="2" t="s">
        <v>164</v>
      </c>
      <c r="C30" s="22">
        <v>44604</v>
      </c>
      <c r="D30" s="22">
        <v>44611</v>
      </c>
      <c r="E30" s="9">
        <f t="shared" si="2"/>
        <v>7</v>
      </c>
      <c r="F30" s="9"/>
      <c r="G30" s="9"/>
      <c r="H30" s="4">
        <v>0.5</v>
      </c>
      <c r="I30" s="4">
        <v>0.5</v>
      </c>
      <c r="J30" s="9">
        <f t="shared" si="0"/>
        <v>0</v>
      </c>
      <c r="K30" s="19" t="s">
        <v>101</v>
      </c>
      <c r="L30" s="19" t="s">
        <v>131</v>
      </c>
      <c r="M30" s="19" t="s">
        <v>41</v>
      </c>
      <c r="N30" s="11" t="str">
        <f t="shared" si="1"/>
        <v>Complete</v>
      </c>
    </row>
    <row r="31" spans="1:14" x14ac:dyDescent="0.25">
      <c r="A31" s="1" t="s">
        <v>54</v>
      </c>
      <c r="B31" s="2" t="s">
        <v>165</v>
      </c>
      <c r="C31" s="22">
        <v>44604</v>
      </c>
      <c r="D31" s="22">
        <v>44611</v>
      </c>
      <c r="E31" s="9">
        <f t="shared" si="2"/>
        <v>7</v>
      </c>
      <c r="F31" s="9"/>
      <c r="G31" s="9"/>
      <c r="H31" s="4">
        <v>0.5</v>
      </c>
      <c r="I31" s="4">
        <v>0.5</v>
      </c>
      <c r="J31" s="9">
        <f t="shared" si="0"/>
        <v>0</v>
      </c>
      <c r="K31" s="19" t="s">
        <v>101</v>
      </c>
      <c r="L31" s="19" t="s">
        <v>166</v>
      </c>
      <c r="M31" s="19" t="s">
        <v>41</v>
      </c>
      <c r="N31" s="11" t="str">
        <f t="shared" si="1"/>
        <v>Complete</v>
      </c>
    </row>
    <row r="32" spans="1:14" x14ac:dyDescent="0.25">
      <c r="A32" s="1" t="s">
        <v>55</v>
      </c>
      <c r="B32" s="2" t="s">
        <v>59</v>
      </c>
      <c r="C32" s="22">
        <v>44604</v>
      </c>
      <c r="D32" s="22">
        <v>44623</v>
      </c>
      <c r="E32" s="9">
        <f t="shared" si="2"/>
        <v>19</v>
      </c>
      <c r="F32" s="9"/>
      <c r="G32" s="9"/>
      <c r="H32" s="4">
        <v>1</v>
      </c>
      <c r="I32" s="4">
        <v>1</v>
      </c>
      <c r="J32" s="9">
        <f t="shared" si="0"/>
        <v>0</v>
      </c>
      <c r="K32" s="19" t="s">
        <v>108</v>
      </c>
      <c r="L32" s="19" t="s">
        <v>135</v>
      </c>
      <c r="M32" s="19" t="s">
        <v>37</v>
      </c>
      <c r="N32" s="11" t="str">
        <f t="shared" si="1"/>
        <v>Complete</v>
      </c>
    </row>
    <row r="33" spans="1:14" x14ac:dyDescent="0.25">
      <c r="A33" s="1" t="s">
        <v>56</v>
      </c>
      <c r="B33" s="2" t="s">
        <v>60</v>
      </c>
      <c r="C33" s="22">
        <v>44604</v>
      </c>
      <c r="D33" s="22">
        <v>44623</v>
      </c>
      <c r="E33" s="9">
        <f t="shared" si="2"/>
        <v>19</v>
      </c>
      <c r="F33" s="9"/>
      <c r="G33" s="9"/>
      <c r="H33" s="4">
        <v>1</v>
      </c>
      <c r="I33" s="4">
        <v>1</v>
      </c>
      <c r="J33" s="9">
        <f t="shared" si="0"/>
        <v>0</v>
      </c>
      <c r="K33" s="19" t="s">
        <v>108</v>
      </c>
      <c r="L33" s="19" t="s">
        <v>135</v>
      </c>
      <c r="M33" s="19" t="s">
        <v>39</v>
      </c>
      <c r="N33" s="11" t="str">
        <f t="shared" si="1"/>
        <v>Complete</v>
      </c>
    </row>
    <row r="34" spans="1:14" x14ac:dyDescent="0.25">
      <c r="A34" s="1" t="s">
        <v>57</v>
      </c>
      <c r="B34" s="2" t="s">
        <v>61</v>
      </c>
      <c r="C34" s="22">
        <v>44604</v>
      </c>
      <c r="D34" s="22">
        <v>44623</v>
      </c>
      <c r="E34" s="9">
        <f t="shared" si="2"/>
        <v>19</v>
      </c>
      <c r="F34" s="9"/>
      <c r="G34" s="9"/>
      <c r="H34" s="4">
        <v>1</v>
      </c>
      <c r="I34" s="4">
        <v>1</v>
      </c>
      <c r="J34" s="9">
        <f t="shared" si="0"/>
        <v>0</v>
      </c>
      <c r="K34" s="19" t="s">
        <v>108</v>
      </c>
      <c r="L34" s="19" t="s">
        <v>135</v>
      </c>
      <c r="M34" s="19" t="s">
        <v>40</v>
      </c>
      <c r="N34" s="11" t="str">
        <f t="shared" si="1"/>
        <v>Complete</v>
      </c>
    </row>
    <row r="35" spans="1:14" x14ac:dyDescent="0.25">
      <c r="A35" s="1" t="s">
        <v>58</v>
      </c>
      <c r="B35" s="2" t="s">
        <v>62</v>
      </c>
      <c r="C35" s="22">
        <v>44604</v>
      </c>
      <c r="D35" s="22">
        <v>44623</v>
      </c>
      <c r="E35" s="9">
        <f t="shared" si="2"/>
        <v>19</v>
      </c>
      <c r="F35" s="9"/>
      <c r="G35" s="9"/>
      <c r="H35" s="4">
        <v>1</v>
      </c>
      <c r="I35" s="4">
        <v>1</v>
      </c>
      <c r="J35" s="9">
        <f t="shared" si="0"/>
        <v>0</v>
      </c>
      <c r="K35" s="19" t="s">
        <v>108</v>
      </c>
      <c r="L35" s="19" t="s">
        <v>135</v>
      </c>
      <c r="M35" s="19" t="s">
        <v>41</v>
      </c>
      <c r="N35" s="11" t="str">
        <f t="shared" si="1"/>
        <v>Complete</v>
      </c>
    </row>
    <row r="36" spans="1:14" x14ac:dyDescent="0.25">
      <c r="A36" s="1" t="s">
        <v>77</v>
      </c>
      <c r="B36" s="2" t="s">
        <v>66</v>
      </c>
      <c r="C36" s="22">
        <v>44611</v>
      </c>
      <c r="D36" s="22">
        <v>44623</v>
      </c>
      <c r="E36" s="9">
        <f t="shared" si="2"/>
        <v>12</v>
      </c>
      <c r="F36" s="9"/>
      <c r="G36" s="9"/>
      <c r="H36" s="4">
        <v>2</v>
      </c>
      <c r="I36" s="4">
        <v>2</v>
      </c>
      <c r="J36" s="9">
        <f t="shared" si="0"/>
        <v>0</v>
      </c>
      <c r="K36" s="19" t="s">
        <v>109</v>
      </c>
      <c r="L36" s="19" t="s">
        <v>145</v>
      </c>
      <c r="M36" s="19" t="s">
        <v>144</v>
      </c>
      <c r="N36" s="11" t="str">
        <f t="shared" si="1"/>
        <v>Complete</v>
      </c>
    </row>
    <row r="37" spans="1:14" x14ac:dyDescent="0.25">
      <c r="A37" s="1" t="s">
        <v>78</v>
      </c>
      <c r="B37" s="2" t="s">
        <v>63</v>
      </c>
      <c r="C37" s="22">
        <v>44611</v>
      </c>
      <c r="D37" s="22">
        <v>44623</v>
      </c>
      <c r="E37" s="9">
        <f t="shared" si="2"/>
        <v>12</v>
      </c>
      <c r="F37" s="9"/>
      <c r="G37" s="9"/>
      <c r="H37" s="4">
        <v>6</v>
      </c>
      <c r="I37" s="4">
        <v>6</v>
      </c>
      <c r="J37" s="9">
        <f t="shared" si="0"/>
        <v>0</v>
      </c>
      <c r="K37" s="19" t="s">
        <v>110</v>
      </c>
      <c r="L37" s="19" t="s">
        <v>146</v>
      </c>
      <c r="M37" s="19" t="s">
        <v>144</v>
      </c>
      <c r="N37" s="11" t="str">
        <f t="shared" si="1"/>
        <v>Complete</v>
      </c>
    </row>
    <row r="38" spans="1:14" x14ac:dyDescent="0.25">
      <c r="A38" s="1" t="s">
        <v>79</v>
      </c>
      <c r="B38" s="2" t="s">
        <v>64</v>
      </c>
      <c r="C38" s="22">
        <v>44611</v>
      </c>
      <c r="D38" s="22">
        <v>44623</v>
      </c>
      <c r="E38" s="9">
        <f t="shared" si="2"/>
        <v>12</v>
      </c>
      <c r="F38" s="9"/>
      <c r="G38" s="9"/>
      <c r="H38" s="4">
        <v>4</v>
      </c>
      <c r="I38" s="4">
        <v>4</v>
      </c>
      <c r="J38" s="9">
        <f t="shared" si="0"/>
        <v>0</v>
      </c>
      <c r="K38" s="19" t="s">
        <v>111</v>
      </c>
      <c r="L38" s="19" t="s">
        <v>147</v>
      </c>
      <c r="M38" s="19" t="s">
        <v>144</v>
      </c>
      <c r="N38" s="11" t="str">
        <f t="shared" si="1"/>
        <v>Complete</v>
      </c>
    </row>
    <row r="39" spans="1:14" x14ac:dyDescent="0.25">
      <c r="A39" s="1" t="s">
        <v>80</v>
      </c>
      <c r="B39" s="2" t="s">
        <v>65</v>
      </c>
      <c r="C39" s="22">
        <v>44611</v>
      </c>
      <c r="D39" s="22">
        <v>44623</v>
      </c>
      <c r="E39" s="9">
        <f t="shared" si="2"/>
        <v>12</v>
      </c>
      <c r="F39" s="9"/>
      <c r="G39" s="9"/>
      <c r="H39" s="4">
        <v>10</v>
      </c>
      <c r="I39" s="4">
        <v>10</v>
      </c>
      <c r="J39" s="9">
        <f t="shared" si="0"/>
        <v>0</v>
      </c>
      <c r="K39" s="19" t="s">
        <v>112</v>
      </c>
      <c r="L39" s="19" t="s">
        <v>148</v>
      </c>
      <c r="M39" s="19" t="s">
        <v>144</v>
      </c>
      <c r="N39" s="11" t="str">
        <f t="shared" si="1"/>
        <v>Complete</v>
      </c>
    </row>
    <row r="40" spans="1:14" x14ac:dyDescent="0.25">
      <c r="A40" s="1" t="s">
        <v>81</v>
      </c>
      <c r="B40" s="2" t="s">
        <v>67</v>
      </c>
      <c r="C40" s="22">
        <v>44611</v>
      </c>
      <c r="D40" s="22">
        <v>44623</v>
      </c>
      <c r="E40" s="9">
        <f t="shared" si="2"/>
        <v>12</v>
      </c>
      <c r="F40" s="9"/>
      <c r="G40" s="9"/>
      <c r="H40" s="4">
        <v>6</v>
      </c>
      <c r="I40" s="4">
        <v>6</v>
      </c>
      <c r="J40" s="9">
        <f t="shared" si="0"/>
        <v>0</v>
      </c>
      <c r="K40" s="19" t="s">
        <v>113</v>
      </c>
      <c r="L40" s="19" t="s">
        <v>149</v>
      </c>
      <c r="M40" s="19" t="s">
        <v>144</v>
      </c>
      <c r="N40" s="11" t="str">
        <f t="shared" si="1"/>
        <v>Complete</v>
      </c>
    </row>
    <row r="41" spans="1:14" x14ac:dyDescent="0.25">
      <c r="A41" s="1" t="s">
        <v>82</v>
      </c>
      <c r="B41" s="2" t="s">
        <v>68</v>
      </c>
      <c r="C41" s="22">
        <v>44621</v>
      </c>
      <c r="D41" s="22">
        <v>44626</v>
      </c>
      <c r="E41" s="9">
        <f t="shared" si="2"/>
        <v>5</v>
      </c>
      <c r="F41" s="9"/>
      <c r="G41" s="9"/>
      <c r="H41" s="4">
        <v>4</v>
      </c>
      <c r="I41" s="4">
        <v>4</v>
      </c>
      <c r="J41" s="9">
        <f t="shared" si="0"/>
        <v>0</v>
      </c>
      <c r="K41" s="19" t="s">
        <v>130</v>
      </c>
      <c r="L41" s="19" t="s">
        <v>136</v>
      </c>
      <c r="M41" s="19" t="s">
        <v>37</v>
      </c>
      <c r="N41" s="11" t="str">
        <f t="shared" si="1"/>
        <v>Complete</v>
      </c>
    </row>
    <row r="42" spans="1:14" x14ac:dyDescent="0.25">
      <c r="A42" s="1" t="s">
        <v>83</v>
      </c>
      <c r="B42" s="2" t="s">
        <v>69</v>
      </c>
      <c r="C42" s="22">
        <v>44621</v>
      </c>
      <c r="D42" s="22">
        <v>44626</v>
      </c>
      <c r="E42" s="9">
        <f t="shared" si="2"/>
        <v>5</v>
      </c>
      <c r="F42" s="9"/>
      <c r="G42" s="9"/>
      <c r="H42" s="4">
        <v>4</v>
      </c>
      <c r="I42" s="4">
        <v>4</v>
      </c>
      <c r="J42" s="9">
        <f t="shared" si="0"/>
        <v>0</v>
      </c>
      <c r="K42" s="19" t="s">
        <v>130</v>
      </c>
      <c r="L42" s="19" t="s">
        <v>137</v>
      </c>
      <c r="M42" s="19" t="s">
        <v>39</v>
      </c>
      <c r="N42" s="11" t="str">
        <f t="shared" si="1"/>
        <v>Complete</v>
      </c>
    </row>
    <row r="43" spans="1:14" x14ac:dyDescent="0.25">
      <c r="A43" s="1" t="s">
        <v>84</v>
      </c>
      <c r="B43" s="2" t="s">
        <v>70</v>
      </c>
      <c r="C43" s="22">
        <v>44621</v>
      </c>
      <c r="D43" s="22">
        <v>44626</v>
      </c>
      <c r="E43" s="9">
        <f t="shared" si="2"/>
        <v>5</v>
      </c>
      <c r="F43" s="9"/>
      <c r="G43" s="9"/>
      <c r="H43" s="4">
        <v>4</v>
      </c>
      <c r="I43" s="4">
        <v>4</v>
      </c>
      <c r="J43" s="9">
        <f t="shared" si="0"/>
        <v>0</v>
      </c>
      <c r="K43" s="19" t="s">
        <v>130</v>
      </c>
      <c r="L43" s="19" t="s">
        <v>138</v>
      </c>
      <c r="M43" s="19" t="s">
        <v>40</v>
      </c>
      <c r="N43" s="11" t="str">
        <f t="shared" si="1"/>
        <v>Complete</v>
      </c>
    </row>
    <row r="44" spans="1:14" x14ac:dyDescent="0.25">
      <c r="A44" s="1" t="s">
        <v>85</v>
      </c>
      <c r="B44" s="2" t="s">
        <v>71</v>
      </c>
      <c r="C44" s="22">
        <v>44621</v>
      </c>
      <c r="D44" s="22">
        <v>44626</v>
      </c>
      <c r="E44" s="9">
        <f t="shared" si="2"/>
        <v>5</v>
      </c>
      <c r="F44" s="9"/>
      <c r="G44" s="9"/>
      <c r="H44" s="4">
        <v>4</v>
      </c>
      <c r="I44" s="4">
        <v>4</v>
      </c>
      <c r="J44" s="9">
        <f t="shared" si="0"/>
        <v>0</v>
      </c>
      <c r="K44" s="19" t="s">
        <v>130</v>
      </c>
      <c r="L44" s="19" t="s">
        <v>139</v>
      </c>
      <c r="M44" s="19" t="s">
        <v>41</v>
      </c>
      <c r="N44" s="11" t="str">
        <f t="shared" si="1"/>
        <v>Complete</v>
      </c>
    </row>
    <row r="45" spans="1:14" x14ac:dyDescent="0.25">
      <c r="A45" s="1" t="s">
        <v>86</v>
      </c>
      <c r="B45" s="2" t="s">
        <v>72</v>
      </c>
      <c r="C45" s="22">
        <v>44621</v>
      </c>
      <c r="D45" s="22">
        <v>44625</v>
      </c>
      <c r="E45" s="9">
        <f t="shared" si="2"/>
        <v>4</v>
      </c>
      <c r="F45" s="9"/>
      <c r="G45" s="9"/>
      <c r="H45" s="4">
        <v>0.25</v>
      </c>
      <c r="I45" s="4">
        <v>0.25</v>
      </c>
      <c r="J45" s="9">
        <f t="shared" si="0"/>
        <v>0</v>
      </c>
      <c r="K45" s="19" t="s">
        <v>114</v>
      </c>
      <c r="L45" s="19" t="s">
        <v>140</v>
      </c>
      <c r="M45" s="19" t="s">
        <v>37</v>
      </c>
      <c r="N45" s="11" t="str">
        <f t="shared" si="1"/>
        <v>Complete</v>
      </c>
    </row>
    <row r="46" spans="1:14" x14ac:dyDescent="0.25">
      <c r="A46" s="1" t="s">
        <v>87</v>
      </c>
      <c r="B46" s="2" t="s">
        <v>73</v>
      </c>
      <c r="C46" s="22">
        <v>44621</v>
      </c>
      <c r="D46" s="22">
        <v>44625</v>
      </c>
      <c r="E46" s="9">
        <f t="shared" si="2"/>
        <v>4</v>
      </c>
      <c r="F46" s="9"/>
      <c r="G46" s="9"/>
      <c r="H46" s="4">
        <v>0.25</v>
      </c>
      <c r="I46" s="4">
        <v>0.25</v>
      </c>
      <c r="J46" s="9">
        <f t="shared" si="0"/>
        <v>0</v>
      </c>
      <c r="K46" s="19" t="s">
        <v>114</v>
      </c>
      <c r="L46" s="19" t="s">
        <v>142</v>
      </c>
      <c r="M46" s="19" t="s">
        <v>39</v>
      </c>
      <c r="N46" s="11" t="str">
        <f t="shared" si="1"/>
        <v>Complete</v>
      </c>
    </row>
    <row r="47" spans="1:14" x14ac:dyDescent="0.25">
      <c r="A47" s="1" t="s">
        <v>88</v>
      </c>
      <c r="B47" s="2" t="s">
        <v>74</v>
      </c>
      <c r="C47" s="22">
        <v>44621</v>
      </c>
      <c r="D47" s="22">
        <v>44625</v>
      </c>
      <c r="E47" s="9">
        <f t="shared" si="2"/>
        <v>4</v>
      </c>
      <c r="F47" s="9"/>
      <c r="G47" s="9"/>
      <c r="H47" s="4">
        <v>0.25</v>
      </c>
      <c r="I47" s="4">
        <v>0.25</v>
      </c>
      <c r="J47" s="9">
        <f t="shared" si="0"/>
        <v>0</v>
      </c>
      <c r="K47" s="19" t="s">
        <v>114</v>
      </c>
      <c r="L47" s="19" t="s">
        <v>141</v>
      </c>
      <c r="M47" s="19" t="s">
        <v>40</v>
      </c>
      <c r="N47" s="11" t="str">
        <f t="shared" si="1"/>
        <v>Complete</v>
      </c>
    </row>
    <row r="48" spans="1:14" x14ac:dyDescent="0.25">
      <c r="A48" s="1" t="s">
        <v>89</v>
      </c>
      <c r="B48" s="2" t="s">
        <v>75</v>
      </c>
      <c r="C48" s="22">
        <v>44621</v>
      </c>
      <c r="D48" s="22">
        <v>44625</v>
      </c>
      <c r="E48" s="9">
        <f t="shared" si="2"/>
        <v>4</v>
      </c>
      <c r="F48" s="9"/>
      <c r="G48" s="9"/>
      <c r="H48" s="4">
        <v>0.25</v>
      </c>
      <c r="I48" s="4">
        <v>0.25</v>
      </c>
      <c r="J48" s="9">
        <f t="shared" si="0"/>
        <v>0</v>
      </c>
      <c r="K48" s="19" t="s">
        <v>114</v>
      </c>
      <c r="L48" s="19" t="s">
        <v>143</v>
      </c>
      <c r="M48" s="19" t="s">
        <v>41</v>
      </c>
      <c r="N48" s="11" t="str">
        <f t="shared" si="1"/>
        <v>Complete</v>
      </c>
    </row>
    <row r="49" spans="1:14" x14ac:dyDescent="0.25">
      <c r="A49" s="1" t="s">
        <v>90</v>
      </c>
      <c r="B49" s="2" t="s">
        <v>76</v>
      </c>
      <c r="C49" s="22">
        <v>44626</v>
      </c>
      <c r="D49" s="22">
        <v>44641</v>
      </c>
      <c r="E49" s="9">
        <f t="shared" si="2"/>
        <v>15</v>
      </c>
      <c r="F49" s="9"/>
      <c r="G49" s="9"/>
      <c r="H49" s="4">
        <v>32</v>
      </c>
      <c r="I49" s="4">
        <v>32</v>
      </c>
      <c r="J49" s="9">
        <f t="shared" si="0"/>
        <v>0</v>
      </c>
      <c r="K49" s="19" t="s">
        <v>112</v>
      </c>
      <c r="M49" s="19" t="s">
        <v>291</v>
      </c>
      <c r="N49" s="11" t="str">
        <f t="shared" si="1"/>
        <v>Complete</v>
      </c>
    </row>
    <row r="50" spans="1:14" x14ac:dyDescent="0.25">
      <c r="A50" s="1" t="s">
        <v>91</v>
      </c>
      <c r="B50" s="2" t="s">
        <v>174</v>
      </c>
      <c r="C50" s="22">
        <v>44626</v>
      </c>
      <c r="D50" s="22">
        <v>44635</v>
      </c>
      <c r="E50" s="9">
        <f t="shared" ref="E50:E57" si="3">D50-C50</f>
        <v>9</v>
      </c>
      <c r="F50" s="9"/>
      <c r="G50" s="9"/>
      <c r="H50" s="4">
        <v>7</v>
      </c>
      <c r="I50" s="4">
        <v>7</v>
      </c>
      <c r="J50" s="9">
        <f>H50-I50</f>
        <v>0</v>
      </c>
      <c r="K50" s="19" t="s">
        <v>272</v>
      </c>
      <c r="L50" s="19" t="s">
        <v>292</v>
      </c>
      <c r="M50" s="19" t="s">
        <v>37</v>
      </c>
      <c r="N50" s="11" t="str">
        <f t="shared" ref="N50:N57" si="4">IF(A50="","",IF(I50="","Not Started",IF(H50=I50,"Complete",IF(H50&gt;I50,"In Progress"))))</f>
        <v>Complete</v>
      </c>
    </row>
    <row r="51" spans="1:14" x14ac:dyDescent="0.25">
      <c r="A51" s="1" t="s">
        <v>184</v>
      </c>
      <c r="B51" s="2" t="s">
        <v>175</v>
      </c>
      <c r="C51" s="22">
        <v>44626</v>
      </c>
      <c r="D51" s="22">
        <v>44635</v>
      </c>
      <c r="E51" s="9">
        <f t="shared" si="3"/>
        <v>9</v>
      </c>
      <c r="F51" s="9"/>
      <c r="G51" s="9"/>
      <c r="H51" s="4">
        <v>3</v>
      </c>
      <c r="I51" s="4">
        <v>3</v>
      </c>
      <c r="J51" s="9">
        <f>H51-I51</f>
        <v>0</v>
      </c>
      <c r="K51" s="19" t="s">
        <v>272</v>
      </c>
      <c r="L51" s="19" t="s">
        <v>293</v>
      </c>
      <c r="M51" s="19" t="s">
        <v>37</v>
      </c>
      <c r="N51" s="11" t="str">
        <f t="shared" si="4"/>
        <v>Complete</v>
      </c>
    </row>
    <row r="52" spans="1:14" x14ac:dyDescent="0.25">
      <c r="A52" s="1" t="s">
        <v>185</v>
      </c>
      <c r="B52" s="2" t="s">
        <v>176</v>
      </c>
      <c r="C52" s="22">
        <v>44628</v>
      </c>
      <c r="D52" s="22">
        <v>44632</v>
      </c>
      <c r="E52" s="9">
        <f t="shared" si="3"/>
        <v>4</v>
      </c>
      <c r="F52" s="9"/>
      <c r="G52" s="9"/>
      <c r="H52" s="4">
        <v>1</v>
      </c>
      <c r="I52" s="4">
        <v>1</v>
      </c>
      <c r="J52" s="9">
        <f>H52-I52</f>
        <v>0</v>
      </c>
      <c r="K52" s="19" t="s">
        <v>272</v>
      </c>
      <c r="L52" s="19" t="s">
        <v>294</v>
      </c>
      <c r="M52" s="19" t="s">
        <v>37</v>
      </c>
      <c r="N52" s="11" t="str">
        <f t="shared" si="4"/>
        <v>Complete</v>
      </c>
    </row>
    <row r="53" spans="1:14" x14ac:dyDescent="0.25">
      <c r="A53" s="1" t="s">
        <v>186</v>
      </c>
      <c r="B53" s="2" t="s">
        <v>177</v>
      </c>
      <c r="C53" s="22">
        <v>44630</v>
      </c>
      <c r="D53" s="22">
        <v>44631</v>
      </c>
      <c r="E53" s="9">
        <f t="shared" si="3"/>
        <v>1</v>
      </c>
      <c r="F53" s="9"/>
      <c r="G53" s="9"/>
      <c r="H53" s="4">
        <v>1</v>
      </c>
      <c r="I53" s="4">
        <v>1</v>
      </c>
      <c r="J53" s="9">
        <f>H53-I53</f>
        <v>0</v>
      </c>
      <c r="K53" s="19" t="s">
        <v>272</v>
      </c>
      <c r="L53" s="19" t="s">
        <v>295</v>
      </c>
      <c r="M53" s="19" t="s">
        <v>144</v>
      </c>
      <c r="N53" s="11" t="str">
        <f t="shared" si="4"/>
        <v>Complete</v>
      </c>
    </row>
    <row r="54" spans="1:14" ht="30" x14ac:dyDescent="0.25">
      <c r="A54" s="1" t="s">
        <v>187</v>
      </c>
      <c r="B54" s="2" t="s">
        <v>212</v>
      </c>
      <c r="C54" s="22">
        <v>44631</v>
      </c>
      <c r="D54" s="22">
        <v>44637</v>
      </c>
      <c r="E54" s="9">
        <f t="shared" si="3"/>
        <v>6</v>
      </c>
      <c r="F54" s="9"/>
      <c r="G54" s="9"/>
      <c r="H54" s="4">
        <v>5</v>
      </c>
      <c r="I54" s="4">
        <v>5</v>
      </c>
      <c r="J54" s="9">
        <f>H54-I54</f>
        <v>0</v>
      </c>
      <c r="K54" s="19" t="s">
        <v>272</v>
      </c>
      <c r="L54" s="19" t="s">
        <v>296</v>
      </c>
      <c r="M54" s="19" t="s">
        <v>231</v>
      </c>
      <c r="N54" s="11" t="str">
        <f t="shared" si="4"/>
        <v>Complete</v>
      </c>
    </row>
    <row r="55" spans="1:14" x14ac:dyDescent="0.25">
      <c r="A55" s="1" t="s">
        <v>188</v>
      </c>
      <c r="B55" s="2" t="s">
        <v>178</v>
      </c>
      <c r="C55" s="22">
        <v>44625</v>
      </c>
      <c r="D55" s="22">
        <v>44626</v>
      </c>
      <c r="E55" s="9">
        <f t="shared" si="3"/>
        <v>1</v>
      </c>
      <c r="F55" s="9"/>
      <c r="G55" s="9"/>
      <c r="H55" s="4">
        <v>2</v>
      </c>
      <c r="I55" s="4">
        <v>2</v>
      </c>
      <c r="J55" s="9">
        <f t="shared" si="0"/>
        <v>0</v>
      </c>
      <c r="K55" s="19" t="s">
        <v>272</v>
      </c>
      <c r="L55" s="19" t="s">
        <v>297</v>
      </c>
      <c r="M55" s="19" t="s">
        <v>179</v>
      </c>
      <c r="N55" s="11" t="str">
        <f t="shared" si="4"/>
        <v>Complete</v>
      </c>
    </row>
    <row r="56" spans="1:14" x14ac:dyDescent="0.25">
      <c r="A56" s="1" t="s">
        <v>200</v>
      </c>
      <c r="C56" s="22"/>
      <c r="D56" s="22"/>
      <c r="E56" s="9">
        <f t="shared" si="3"/>
        <v>0</v>
      </c>
      <c r="F56" s="9"/>
      <c r="G56" s="9"/>
      <c r="H56" s="4">
        <v>0</v>
      </c>
      <c r="I56" s="4">
        <v>0</v>
      </c>
      <c r="J56" s="9">
        <f t="shared" si="0"/>
        <v>0</v>
      </c>
      <c r="N56" s="11" t="str">
        <f t="shared" si="4"/>
        <v>Complete</v>
      </c>
    </row>
    <row r="57" spans="1:14" x14ac:dyDescent="0.25">
      <c r="A57" s="1" t="s">
        <v>180</v>
      </c>
      <c r="B57" s="2" t="s">
        <v>191</v>
      </c>
      <c r="C57" s="22">
        <v>44629</v>
      </c>
      <c r="D57" s="22">
        <v>44640</v>
      </c>
      <c r="E57" s="9">
        <f t="shared" si="3"/>
        <v>11</v>
      </c>
      <c r="F57" s="9"/>
      <c r="G57" s="9"/>
      <c r="H57" s="4">
        <v>96</v>
      </c>
      <c r="I57" s="4">
        <v>96</v>
      </c>
      <c r="J57" s="9">
        <f t="shared" si="0"/>
        <v>0</v>
      </c>
      <c r="K57" s="19" t="s">
        <v>181</v>
      </c>
      <c r="L57" s="19" t="s">
        <v>182</v>
      </c>
      <c r="M57" s="19" t="s">
        <v>39</v>
      </c>
      <c r="N57" s="11" t="str">
        <f t="shared" si="4"/>
        <v>Complete</v>
      </c>
    </row>
    <row r="58" spans="1:14" x14ac:dyDescent="0.25">
      <c r="A58" s="1" t="s">
        <v>183</v>
      </c>
      <c r="B58" s="2" t="s">
        <v>192</v>
      </c>
      <c r="C58" s="22">
        <v>44629</v>
      </c>
      <c r="D58" s="22">
        <v>44640</v>
      </c>
      <c r="E58" s="9">
        <f t="shared" si="2"/>
        <v>11</v>
      </c>
      <c r="F58" s="9"/>
      <c r="G58" s="9"/>
      <c r="H58" s="4">
        <v>119</v>
      </c>
      <c r="I58" s="4">
        <v>119</v>
      </c>
      <c r="J58" s="9">
        <f t="shared" si="0"/>
        <v>0</v>
      </c>
      <c r="K58" s="19" t="s">
        <v>193</v>
      </c>
      <c r="L58" s="19" t="s">
        <v>182</v>
      </c>
      <c r="M58" s="19" t="s">
        <v>41</v>
      </c>
      <c r="N58" s="11" t="str">
        <f t="shared" si="1"/>
        <v>Complete</v>
      </c>
    </row>
    <row r="59" spans="1:14" x14ac:dyDescent="0.25">
      <c r="A59" s="1" t="s">
        <v>189</v>
      </c>
      <c r="B59" s="2" t="s">
        <v>194</v>
      </c>
      <c r="C59" s="22">
        <v>44629</v>
      </c>
      <c r="D59" s="22">
        <v>44640</v>
      </c>
      <c r="E59" s="9">
        <f t="shared" si="2"/>
        <v>11</v>
      </c>
      <c r="F59" s="9"/>
      <c r="G59" s="9"/>
      <c r="H59" s="4">
        <v>81</v>
      </c>
      <c r="I59" s="4">
        <v>81</v>
      </c>
      <c r="J59" s="9">
        <f t="shared" si="0"/>
        <v>0</v>
      </c>
      <c r="K59" s="19" t="s">
        <v>181</v>
      </c>
      <c r="L59" s="19" t="s">
        <v>182</v>
      </c>
      <c r="M59" s="19" t="s">
        <v>40</v>
      </c>
      <c r="N59" s="11" t="str">
        <f t="shared" si="1"/>
        <v>Complete</v>
      </c>
    </row>
    <row r="60" spans="1:14" x14ac:dyDescent="0.25">
      <c r="A60" s="1" t="s">
        <v>190</v>
      </c>
      <c r="B60" s="2" t="s">
        <v>195</v>
      </c>
      <c r="C60" s="22">
        <v>44629</v>
      </c>
      <c r="D60" s="22">
        <v>44640</v>
      </c>
      <c r="E60" s="9">
        <f t="shared" si="2"/>
        <v>11</v>
      </c>
      <c r="F60" s="9"/>
      <c r="G60" s="9"/>
      <c r="H60" s="4">
        <v>123</v>
      </c>
      <c r="I60" s="4">
        <v>123</v>
      </c>
      <c r="J60" s="9">
        <f t="shared" si="0"/>
        <v>0</v>
      </c>
      <c r="K60" s="19" t="s">
        <v>181</v>
      </c>
      <c r="L60" s="19" t="s">
        <v>182</v>
      </c>
      <c r="M60" s="19" t="s">
        <v>37</v>
      </c>
      <c r="N60" s="11" t="str">
        <f t="shared" si="1"/>
        <v>Complete</v>
      </c>
    </row>
    <row r="61" spans="1:14" x14ac:dyDescent="0.25">
      <c r="A61" s="1" t="s">
        <v>196</v>
      </c>
      <c r="B61" s="2" t="s">
        <v>197</v>
      </c>
      <c r="C61" s="22">
        <v>44631</v>
      </c>
      <c r="D61" s="22">
        <v>44633</v>
      </c>
      <c r="E61" s="9">
        <f t="shared" si="2"/>
        <v>2</v>
      </c>
      <c r="F61" s="9"/>
      <c r="G61" s="9"/>
      <c r="H61" s="4">
        <v>7</v>
      </c>
      <c r="I61" s="4">
        <v>7</v>
      </c>
      <c r="J61" s="9">
        <f t="shared" si="0"/>
        <v>0</v>
      </c>
      <c r="K61" s="19" t="s">
        <v>181</v>
      </c>
      <c r="L61" s="19" t="s">
        <v>198</v>
      </c>
      <c r="M61" s="19" t="s">
        <v>41</v>
      </c>
      <c r="N61" s="11" t="str">
        <f t="shared" si="1"/>
        <v>Complete</v>
      </c>
    </row>
    <row r="62" spans="1:14" x14ac:dyDescent="0.25">
      <c r="A62" s="1" t="s">
        <v>199</v>
      </c>
      <c r="B62" s="2" t="s">
        <v>201</v>
      </c>
      <c r="C62" s="22">
        <v>44641</v>
      </c>
      <c r="D62" s="22">
        <v>44642</v>
      </c>
      <c r="E62" s="9">
        <f t="shared" si="2"/>
        <v>1</v>
      </c>
      <c r="F62" s="9"/>
      <c r="G62" s="9"/>
      <c r="H62" s="4">
        <v>8</v>
      </c>
      <c r="I62" s="4">
        <v>8</v>
      </c>
      <c r="J62" s="9">
        <f t="shared" si="0"/>
        <v>0</v>
      </c>
      <c r="K62" s="19" t="s">
        <v>181</v>
      </c>
      <c r="L62" s="19" t="s">
        <v>202</v>
      </c>
      <c r="M62" s="19" t="s">
        <v>144</v>
      </c>
      <c r="N62" s="11" t="str">
        <f t="shared" si="1"/>
        <v>Complete</v>
      </c>
    </row>
    <row r="63" spans="1:14" x14ac:dyDescent="0.25">
      <c r="A63" s="1" t="s">
        <v>235</v>
      </c>
      <c r="B63" s="2" t="s">
        <v>236</v>
      </c>
      <c r="C63" s="22"/>
      <c r="D63" s="22"/>
      <c r="E63" s="9">
        <f t="shared" si="2"/>
        <v>0</v>
      </c>
      <c r="F63" s="9"/>
      <c r="G63" s="9"/>
      <c r="H63" s="4">
        <v>0</v>
      </c>
      <c r="I63" s="4">
        <v>0</v>
      </c>
      <c r="J63" s="9">
        <f t="shared" si="0"/>
        <v>0</v>
      </c>
      <c r="N63" s="11" t="str">
        <f t="shared" si="1"/>
        <v>Complete</v>
      </c>
    </row>
    <row r="64" spans="1:14" x14ac:dyDescent="0.25">
      <c r="A64" s="1" t="s">
        <v>204</v>
      </c>
      <c r="B64" s="2" t="s">
        <v>208</v>
      </c>
      <c r="C64" s="22">
        <v>44642</v>
      </c>
      <c r="D64" s="22">
        <v>44644</v>
      </c>
      <c r="E64" s="9">
        <f t="shared" si="2"/>
        <v>2</v>
      </c>
      <c r="F64" s="9"/>
      <c r="G64" s="9"/>
      <c r="H64" s="4">
        <v>15</v>
      </c>
      <c r="I64" s="4">
        <v>15</v>
      </c>
      <c r="J64" s="9">
        <f t="shared" si="0"/>
        <v>0</v>
      </c>
      <c r="K64" s="19" t="s">
        <v>181</v>
      </c>
      <c r="L64" s="19" t="s">
        <v>203</v>
      </c>
      <c r="M64" s="19" t="s">
        <v>37</v>
      </c>
      <c r="N64" s="11" t="str">
        <f t="shared" si="1"/>
        <v>Complete</v>
      </c>
    </row>
    <row r="65" spans="1:15" x14ac:dyDescent="0.25">
      <c r="A65" s="1" t="s">
        <v>205</v>
      </c>
      <c r="B65" s="2" t="s">
        <v>209</v>
      </c>
      <c r="C65" s="22">
        <v>44642</v>
      </c>
      <c r="D65" s="22">
        <v>44644</v>
      </c>
      <c r="E65" s="9">
        <f t="shared" si="2"/>
        <v>2</v>
      </c>
      <c r="F65" s="9"/>
      <c r="G65" s="9"/>
      <c r="H65" s="4">
        <v>15</v>
      </c>
      <c r="I65" s="4">
        <v>15</v>
      </c>
      <c r="J65" s="9">
        <f t="shared" si="0"/>
        <v>0</v>
      </c>
      <c r="K65" s="19" t="s">
        <v>181</v>
      </c>
      <c r="L65" s="19" t="s">
        <v>203</v>
      </c>
      <c r="M65" s="19" t="s">
        <v>41</v>
      </c>
      <c r="N65" s="11" t="str">
        <f t="shared" si="1"/>
        <v>Complete</v>
      </c>
    </row>
    <row r="66" spans="1:15" x14ac:dyDescent="0.25">
      <c r="A66" s="1" t="s">
        <v>206</v>
      </c>
      <c r="B66" s="2" t="s">
        <v>210</v>
      </c>
      <c r="C66" s="22">
        <v>44642</v>
      </c>
      <c r="D66" s="22">
        <v>44644</v>
      </c>
      <c r="E66" s="9">
        <f t="shared" si="2"/>
        <v>2</v>
      </c>
      <c r="F66" s="9"/>
      <c r="G66" s="9"/>
      <c r="H66" s="4">
        <v>15</v>
      </c>
      <c r="I66" s="4">
        <v>15</v>
      </c>
      <c r="J66" s="9">
        <f t="shared" si="0"/>
        <v>0</v>
      </c>
      <c r="K66" s="19" t="s">
        <v>181</v>
      </c>
      <c r="L66" s="19" t="s">
        <v>203</v>
      </c>
      <c r="M66" s="19" t="s">
        <v>40</v>
      </c>
      <c r="N66" s="11" t="str">
        <f t="shared" si="1"/>
        <v>Complete</v>
      </c>
      <c r="O66" s="23"/>
    </row>
    <row r="67" spans="1:15" x14ac:dyDescent="0.25">
      <c r="A67" s="1" t="s">
        <v>207</v>
      </c>
      <c r="B67" s="2" t="s">
        <v>211</v>
      </c>
      <c r="C67" s="22">
        <v>44642</v>
      </c>
      <c r="D67" s="22">
        <v>44644</v>
      </c>
      <c r="E67" s="9">
        <f t="shared" si="2"/>
        <v>2</v>
      </c>
      <c r="F67" s="9"/>
      <c r="G67" s="9"/>
      <c r="H67" s="4">
        <v>15</v>
      </c>
      <c r="I67" s="4">
        <v>15</v>
      </c>
      <c r="J67" s="9">
        <f t="shared" si="0"/>
        <v>0</v>
      </c>
      <c r="K67" s="19" t="s">
        <v>181</v>
      </c>
      <c r="L67" s="19" t="s">
        <v>203</v>
      </c>
      <c r="M67" s="19" t="s">
        <v>39</v>
      </c>
      <c r="N67" s="11" t="str">
        <f t="shared" si="1"/>
        <v>Complete</v>
      </c>
    </row>
    <row r="68" spans="1:15" x14ac:dyDescent="0.25">
      <c r="A68" s="1" t="s">
        <v>237</v>
      </c>
      <c r="B68" s="2" t="s">
        <v>214</v>
      </c>
      <c r="C68" s="22"/>
      <c r="D68" s="22"/>
      <c r="E68" s="9">
        <f t="shared" ref="E68:E101" si="5">D68-C68</f>
        <v>0</v>
      </c>
      <c r="F68" s="9"/>
      <c r="G68" s="9"/>
      <c r="H68" s="4">
        <v>0</v>
      </c>
      <c r="I68" s="4">
        <v>0</v>
      </c>
      <c r="J68" s="9">
        <f t="shared" ref="J68:J101" si="6">H68-I68</f>
        <v>0</v>
      </c>
      <c r="N68" s="11" t="str">
        <f t="shared" ref="N68" si="7">IF(A68="","",IF(I68="","Not Started",IF(H68=I68,"Complete",IF(H68&gt;I68,"In Progress"))))</f>
        <v>Complete</v>
      </c>
    </row>
    <row r="69" spans="1:15" x14ac:dyDescent="0.25">
      <c r="A69" s="1" t="s">
        <v>238</v>
      </c>
      <c r="B69" s="2" t="s">
        <v>215</v>
      </c>
      <c r="C69" s="22">
        <v>44644</v>
      </c>
      <c r="D69" s="22">
        <v>44648</v>
      </c>
      <c r="E69" s="9">
        <f t="shared" si="5"/>
        <v>4</v>
      </c>
      <c r="F69" s="9"/>
      <c r="G69" s="9"/>
      <c r="H69" s="4">
        <v>3</v>
      </c>
      <c r="I69" s="4">
        <v>3</v>
      </c>
      <c r="J69" s="9">
        <f t="shared" si="6"/>
        <v>0</v>
      </c>
      <c r="K69" s="19" t="s">
        <v>181</v>
      </c>
      <c r="L69" s="19" t="s">
        <v>232</v>
      </c>
      <c r="M69" s="19" t="s">
        <v>37</v>
      </c>
      <c r="N69" s="11" t="str">
        <f t="shared" ref="N69:N101" si="8">IF(A69="","",IF(I69="","Not Started",IF(H69=I69,"Complete",IF(H69&gt;I69,"In Progress"))))</f>
        <v>Complete</v>
      </c>
    </row>
    <row r="70" spans="1:15" ht="30" x14ac:dyDescent="0.25">
      <c r="A70" s="1" t="s">
        <v>239</v>
      </c>
      <c r="B70" s="19" t="s">
        <v>216</v>
      </c>
      <c r="C70" s="22">
        <v>44648</v>
      </c>
      <c r="D70" s="22">
        <v>44653</v>
      </c>
      <c r="E70" s="9">
        <f t="shared" si="5"/>
        <v>5</v>
      </c>
      <c r="F70" s="9"/>
      <c r="G70" s="9"/>
      <c r="H70" s="4">
        <v>5</v>
      </c>
      <c r="I70" s="4">
        <v>5</v>
      </c>
      <c r="J70" s="9">
        <f t="shared" si="6"/>
        <v>0</v>
      </c>
      <c r="K70" s="19" t="s">
        <v>181</v>
      </c>
      <c r="L70" s="19" t="s">
        <v>274</v>
      </c>
      <c r="M70" s="19" t="s">
        <v>37</v>
      </c>
      <c r="N70" s="11" t="str">
        <f t="shared" si="8"/>
        <v>Complete</v>
      </c>
    </row>
    <row r="71" spans="1:15" ht="30" x14ac:dyDescent="0.25">
      <c r="A71" s="1" t="s">
        <v>240</v>
      </c>
      <c r="B71" s="19" t="s">
        <v>217</v>
      </c>
      <c r="C71" s="22">
        <v>44653</v>
      </c>
      <c r="D71" s="22">
        <v>44654</v>
      </c>
      <c r="E71" s="9">
        <f t="shared" si="5"/>
        <v>1</v>
      </c>
      <c r="F71" s="9"/>
      <c r="G71" s="9"/>
      <c r="H71" s="4">
        <v>3</v>
      </c>
      <c r="I71" s="4">
        <v>3</v>
      </c>
      <c r="J71" s="9">
        <f>H71-I71</f>
        <v>0</v>
      </c>
      <c r="K71" s="19" t="s">
        <v>181</v>
      </c>
      <c r="L71" s="19" t="s">
        <v>275</v>
      </c>
      <c r="M71" s="19" t="s">
        <v>231</v>
      </c>
      <c r="N71" s="11" t="str">
        <f t="shared" si="8"/>
        <v>Complete</v>
      </c>
    </row>
    <row r="72" spans="1:15" ht="30" x14ac:dyDescent="0.25">
      <c r="A72" s="1" t="s">
        <v>241</v>
      </c>
      <c r="B72" s="19" t="s">
        <v>218</v>
      </c>
      <c r="C72" s="22">
        <v>44653</v>
      </c>
      <c r="D72" s="22">
        <v>44654</v>
      </c>
      <c r="E72" s="9">
        <f t="shared" si="5"/>
        <v>1</v>
      </c>
      <c r="F72" s="9"/>
      <c r="G72" s="9"/>
      <c r="H72" s="4">
        <v>2</v>
      </c>
      <c r="I72" s="4">
        <v>2</v>
      </c>
      <c r="J72" s="9">
        <f>H72-I72</f>
        <v>0</v>
      </c>
      <c r="K72" s="19" t="s">
        <v>181</v>
      </c>
      <c r="L72" s="19" t="s">
        <v>280</v>
      </c>
      <c r="M72" s="19" t="s">
        <v>41</v>
      </c>
      <c r="N72" s="11" t="str">
        <f t="shared" si="8"/>
        <v>Complete</v>
      </c>
    </row>
    <row r="73" spans="1:15" ht="30" x14ac:dyDescent="0.25">
      <c r="A73" s="1" t="s">
        <v>242</v>
      </c>
      <c r="B73" s="19" t="s">
        <v>219</v>
      </c>
      <c r="C73" s="22">
        <v>44654</v>
      </c>
      <c r="D73" s="22">
        <v>44657</v>
      </c>
      <c r="E73" s="9">
        <f t="shared" si="5"/>
        <v>3</v>
      </c>
      <c r="F73" s="9"/>
      <c r="G73" s="9"/>
      <c r="H73" s="4">
        <v>4</v>
      </c>
      <c r="I73" s="4">
        <v>4</v>
      </c>
      <c r="J73" s="9">
        <f>H73-I73</f>
        <v>0</v>
      </c>
      <c r="K73" s="19" t="s">
        <v>181</v>
      </c>
      <c r="L73" s="19" t="s">
        <v>281</v>
      </c>
      <c r="M73" s="19" t="s">
        <v>37</v>
      </c>
      <c r="N73" s="11" t="str">
        <f t="shared" si="8"/>
        <v>Complete</v>
      </c>
    </row>
    <row r="74" spans="1:15" x14ac:dyDescent="0.25">
      <c r="A74" s="1" t="s">
        <v>243</v>
      </c>
      <c r="B74" s="2" t="s">
        <v>220</v>
      </c>
      <c r="E74" s="9">
        <f t="shared" si="5"/>
        <v>0</v>
      </c>
      <c r="F74" s="9"/>
      <c r="G74" s="9"/>
      <c r="H74" s="4">
        <v>0</v>
      </c>
      <c r="I74" s="4">
        <v>0</v>
      </c>
      <c r="J74" s="9">
        <f>H74-I74</f>
        <v>0</v>
      </c>
      <c r="N74" s="11" t="str">
        <f t="shared" si="8"/>
        <v>Complete</v>
      </c>
    </row>
    <row r="75" spans="1:15" x14ac:dyDescent="0.25">
      <c r="A75" s="1" t="s">
        <v>244</v>
      </c>
      <c r="B75" s="2" t="s">
        <v>221</v>
      </c>
      <c r="C75" s="22">
        <v>44644</v>
      </c>
      <c r="D75" s="22">
        <v>44647</v>
      </c>
      <c r="E75" s="9">
        <f t="shared" si="5"/>
        <v>3</v>
      </c>
      <c r="F75" s="9"/>
      <c r="G75" s="9"/>
      <c r="H75" s="4">
        <v>2</v>
      </c>
      <c r="I75" s="4">
        <v>2</v>
      </c>
      <c r="J75" s="9">
        <f>H75-I75</f>
        <v>0</v>
      </c>
      <c r="K75" s="19" t="s">
        <v>181</v>
      </c>
      <c r="L75" s="19" t="s">
        <v>282</v>
      </c>
      <c r="M75" s="19" t="s">
        <v>37</v>
      </c>
      <c r="N75" s="11" t="str">
        <f t="shared" si="8"/>
        <v>Complete</v>
      </c>
    </row>
    <row r="76" spans="1:15" ht="30" x14ac:dyDescent="0.25">
      <c r="A76" s="1" t="s">
        <v>245</v>
      </c>
      <c r="B76" s="19" t="s">
        <v>265</v>
      </c>
      <c r="C76" s="22">
        <v>44647</v>
      </c>
      <c r="D76" s="22">
        <v>44648</v>
      </c>
      <c r="E76" s="9">
        <f t="shared" si="5"/>
        <v>1</v>
      </c>
      <c r="F76" s="9"/>
      <c r="G76" s="9"/>
      <c r="H76" s="4">
        <v>2</v>
      </c>
      <c r="I76" s="4">
        <v>2</v>
      </c>
      <c r="J76" s="9">
        <f t="shared" si="6"/>
        <v>0</v>
      </c>
      <c r="K76" s="19" t="s">
        <v>181</v>
      </c>
      <c r="L76" s="19" t="s">
        <v>283</v>
      </c>
      <c r="M76" s="19" t="s">
        <v>231</v>
      </c>
      <c r="N76" s="11" t="str">
        <f t="shared" si="8"/>
        <v>Complete</v>
      </c>
    </row>
    <row r="77" spans="1:15" ht="45" x14ac:dyDescent="0.25">
      <c r="A77" s="1" t="s">
        <v>246</v>
      </c>
      <c r="B77" s="19" t="s">
        <v>222</v>
      </c>
      <c r="C77" s="22">
        <v>44648</v>
      </c>
      <c r="D77" s="22">
        <v>44649</v>
      </c>
      <c r="E77" s="9">
        <f t="shared" si="5"/>
        <v>1</v>
      </c>
      <c r="F77" s="9"/>
      <c r="G77" s="9"/>
      <c r="H77" s="4">
        <v>1</v>
      </c>
      <c r="I77" s="4">
        <v>1</v>
      </c>
      <c r="J77" s="9">
        <f t="shared" si="6"/>
        <v>0</v>
      </c>
      <c r="K77" s="19" t="s">
        <v>181</v>
      </c>
      <c r="L77" s="19" t="s">
        <v>284</v>
      </c>
      <c r="M77" s="19" t="s">
        <v>231</v>
      </c>
      <c r="N77" s="11" t="str">
        <f t="shared" si="8"/>
        <v>Complete</v>
      </c>
    </row>
    <row r="78" spans="1:15" ht="30" x14ac:dyDescent="0.25">
      <c r="A78" s="1" t="s">
        <v>247</v>
      </c>
      <c r="B78" s="19" t="s">
        <v>223</v>
      </c>
      <c r="C78" s="22">
        <v>44649</v>
      </c>
      <c r="D78" s="24">
        <v>44651</v>
      </c>
      <c r="E78" s="9">
        <f t="shared" si="5"/>
        <v>2</v>
      </c>
      <c r="F78" s="9"/>
      <c r="G78" s="9"/>
      <c r="H78" s="4">
        <v>1</v>
      </c>
      <c r="I78" s="4">
        <v>1</v>
      </c>
      <c r="J78" s="9">
        <f t="shared" si="6"/>
        <v>0</v>
      </c>
      <c r="K78" s="19" t="s">
        <v>181</v>
      </c>
      <c r="L78" s="19" t="s">
        <v>285</v>
      </c>
      <c r="M78" s="19" t="s">
        <v>37</v>
      </c>
      <c r="N78" s="11" t="str">
        <f t="shared" si="8"/>
        <v>Complete</v>
      </c>
    </row>
    <row r="79" spans="1:15" x14ac:dyDescent="0.25">
      <c r="A79" s="1" t="s">
        <v>248</v>
      </c>
      <c r="B79" s="2" t="s">
        <v>224</v>
      </c>
      <c r="C79" s="22"/>
      <c r="D79" s="22"/>
      <c r="E79" s="9">
        <f t="shared" si="5"/>
        <v>0</v>
      </c>
      <c r="F79" s="9"/>
      <c r="G79" s="9"/>
      <c r="H79" s="4">
        <v>0</v>
      </c>
      <c r="I79" s="4">
        <v>0</v>
      </c>
      <c r="J79" s="9">
        <f t="shared" si="6"/>
        <v>0</v>
      </c>
      <c r="N79" s="11" t="str">
        <f t="shared" si="8"/>
        <v>Complete</v>
      </c>
    </row>
    <row r="80" spans="1:15" ht="30" x14ac:dyDescent="0.25">
      <c r="A80" s="1" t="s">
        <v>249</v>
      </c>
      <c r="B80" s="19" t="s">
        <v>225</v>
      </c>
      <c r="C80" s="22">
        <v>44644</v>
      </c>
      <c r="D80" s="22">
        <v>44647</v>
      </c>
      <c r="E80" s="9">
        <f t="shared" si="5"/>
        <v>3</v>
      </c>
      <c r="F80" s="9"/>
      <c r="G80" s="9"/>
      <c r="H80" s="4">
        <v>3</v>
      </c>
      <c r="I80" s="4">
        <v>3</v>
      </c>
      <c r="J80" s="9">
        <f t="shared" si="6"/>
        <v>0</v>
      </c>
      <c r="K80" s="19" t="s">
        <v>181</v>
      </c>
      <c r="L80" s="19" t="s">
        <v>286</v>
      </c>
      <c r="M80" s="19" t="s">
        <v>41</v>
      </c>
      <c r="N80" s="11" t="str">
        <f t="shared" si="8"/>
        <v>Complete</v>
      </c>
    </row>
    <row r="81" spans="1:14" ht="30" x14ac:dyDescent="0.25">
      <c r="A81" s="1" t="s">
        <v>250</v>
      </c>
      <c r="B81" s="19" t="s">
        <v>213</v>
      </c>
      <c r="C81" s="22">
        <v>44647</v>
      </c>
      <c r="D81" s="22">
        <v>44648</v>
      </c>
      <c r="E81" s="9">
        <f t="shared" si="5"/>
        <v>1</v>
      </c>
      <c r="F81" s="9"/>
      <c r="G81" s="9"/>
      <c r="H81" s="4">
        <v>2</v>
      </c>
      <c r="I81" s="4">
        <v>2</v>
      </c>
      <c r="J81" s="9">
        <f t="shared" si="6"/>
        <v>0</v>
      </c>
      <c r="K81" s="19" t="s">
        <v>181</v>
      </c>
      <c r="L81" s="19" t="s">
        <v>287</v>
      </c>
      <c r="M81" s="19" t="s">
        <v>179</v>
      </c>
      <c r="N81" s="11" t="str">
        <f t="shared" si="8"/>
        <v>Complete</v>
      </c>
    </row>
    <row r="82" spans="1:14" x14ac:dyDescent="0.25">
      <c r="A82" s="1" t="s">
        <v>251</v>
      </c>
      <c r="B82" s="2" t="s">
        <v>226</v>
      </c>
      <c r="C82" s="22"/>
      <c r="D82" s="22"/>
      <c r="E82" s="9">
        <f t="shared" si="5"/>
        <v>0</v>
      </c>
      <c r="F82" s="9"/>
      <c r="G82" s="9"/>
      <c r="H82" s="4">
        <v>0</v>
      </c>
      <c r="I82" s="4">
        <v>0</v>
      </c>
      <c r="J82" s="9">
        <f t="shared" si="6"/>
        <v>0</v>
      </c>
      <c r="N82" s="11" t="str">
        <f t="shared" si="8"/>
        <v>Complete</v>
      </c>
    </row>
    <row r="83" spans="1:14" x14ac:dyDescent="0.25">
      <c r="A83" s="1" t="s">
        <v>252</v>
      </c>
      <c r="B83" s="19" t="s">
        <v>233</v>
      </c>
      <c r="C83" s="22">
        <v>44644</v>
      </c>
      <c r="D83" s="22">
        <v>44651</v>
      </c>
      <c r="E83" s="9">
        <f t="shared" si="5"/>
        <v>7</v>
      </c>
      <c r="F83" s="9"/>
      <c r="G83" s="9"/>
      <c r="H83" s="4">
        <v>1</v>
      </c>
      <c r="I83" s="4">
        <v>1</v>
      </c>
      <c r="J83" s="9">
        <f t="shared" si="6"/>
        <v>0</v>
      </c>
      <c r="K83" s="19" t="s">
        <v>181</v>
      </c>
      <c r="L83" s="19" t="s">
        <v>288</v>
      </c>
      <c r="M83" s="19" t="s">
        <v>39</v>
      </c>
      <c r="N83" s="11" t="str">
        <f t="shared" si="8"/>
        <v>Complete</v>
      </c>
    </row>
    <row r="84" spans="1:14" ht="30" x14ac:dyDescent="0.25">
      <c r="A84" s="1" t="s">
        <v>253</v>
      </c>
      <c r="B84" s="2" t="s">
        <v>234</v>
      </c>
      <c r="C84" s="22">
        <v>44651</v>
      </c>
      <c r="D84" s="22">
        <v>44654</v>
      </c>
      <c r="E84" s="9">
        <f t="shared" si="5"/>
        <v>3</v>
      </c>
      <c r="F84" s="9"/>
      <c r="G84" s="9"/>
      <c r="H84" s="4">
        <v>4</v>
      </c>
      <c r="I84" s="4">
        <v>4</v>
      </c>
      <c r="J84" s="9">
        <f t="shared" si="6"/>
        <v>0</v>
      </c>
      <c r="K84" s="19" t="s">
        <v>267</v>
      </c>
      <c r="L84" s="19" t="s">
        <v>289</v>
      </c>
      <c r="M84" s="19" t="s">
        <v>290</v>
      </c>
      <c r="N84" s="11" t="str">
        <f t="shared" si="8"/>
        <v>Complete</v>
      </c>
    </row>
    <row r="85" spans="1:14" ht="30" x14ac:dyDescent="0.25">
      <c r="A85" s="1" t="s">
        <v>254</v>
      </c>
      <c r="B85" s="19" t="s">
        <v>227</v>
      </c>
      <c r="C85" s="22"/>
      <c r="D85" s="22"/>
      <c r="E85" s="9">
        <f t="shared" si="5"/>
        <v>0</v>
      </c>
      <c r="F85" s="9"/>
      <c r="G85" s="9"/>
      <c r="H85" s="4">
        <v>0</v>
      </c>
      <c r="I85" s="4">
        <v>0</v>
      </c>
      <c r="J85" s="9">
        <f t="shared" si="6"/>
        <v>0</v>
      </c>
      <c r="M85" s="19" t="s">
        <v>40</v>
      </c>
      <c r="N85" s="11" t="str">
        <f t="shared" si="8"/>
        <v>Complete</v>
      </c>
    </row>
    <row r="86" spans="1:14" ht="30" x14ac:dyDescent="0.25">
      <c r="A86" s="1" t="s">
        <v>255</v>
      </c>
      <c r="B86" s="19" t="s">
        <v>228</v>
      </c>
      <c r="C86" s="22">
        <v>44644</v>
      </c>
      <c r="D86" s="22">
        <v>44658</v>
      </c>
      <c r="E86" s="9">
        <f t="shared" si="5"/>
        <v>14</v>
      </c>
      <c r="F86" s="9"/>
      <c r="G86" s="9"/>
      <c r="H86" s="4">
        <v>2</v>
      </c>
      <c r="I86" s="4">
        <v>1</v>
      </c>
      <c r="J86" s="9">
        <f t="shared" si="6"/>
        <v>1</v>
      </c>
      <c r="K86" s="19" t="s">
        <v>268</v>
      </c>
      <c r="L86" s="19" t="s">
        <v>270</v>
      </c>
      <c r="M86" s="19" t="s">
        <v>40</v>
      </c>
      <c r="N86" s="11" t="str">
        <f t="shared" si="8"/>
        <v>In Progress</v>
      </c>
    </row>
    <row r="87" spans="1:14" ht="30" x14ac:dyDescent="0.25">
      <c r="A87" s="1" t="s">
        <v>256</v>
      </c>
      <c r="B87" s="2" t="s">
        <v>229</v>
      </c>
      <c r="C87" s="22">
        <v>44644</v>
      </c>
      <c r="D87" s="22">
        <v>44658</v>
      </c>
      <c r="E87" s="9">
        <f t="shared" si="5"/>
        <v>14</v>
      </c>
      <c r="F87" s="9"/>
      <c r="G87" s="9"/>
      <c r="H87" s="4">
        <v>14</v>
      </c>
      <c r="I87" s="4">
        <v>7</v>
      </c>
      <c r="J87" s="9">
        <f t="shared" si="6"/>
        <v>7</v>
      </c>
      <c r="K87" s="19" t="s">
        <v>269</v>
      </c>
      <c r="L87" s="19" t="s">
        <v>271</v>
      </c>
      <c r="M87" s="19" t="s">
        <v>266</v>
      </c>
      <c r="N87" s="11" t="str">
        <f t="shared" si="8"/>
        <v>In Progress</v>
      </c>
    </row>
    <row r="88" spans="1:14" x14ac:dyDescent="0.25">
      <c r="A88" s="1" t="s">
        <v>257</v>
      </c>
      <c r="B88" s="2" t="s">
        <v>258</v>
      </c>
      <c r="C88" s="22">
        <v>44656</v>
      </c>
      <c r="D88" s="22">
        <v>44658</v>
      </c>
      <c r="E88" s="9">
        <f t="shared" si="5"/>
        <v>2</v>
      </c>
      <c r="F88" s="9"/>
      <c r="G88" s="9"/>
      <c r="H88" s="4">
        <v>0</v>
      </c>
      <c r="I88" s="4">
        <v>0</v>
      </c>
      <c r="J88" s="9">
        <f t="shared" si="6"/>
        <v>0</v>
      </c>
      <c r="N88" s="11" t="str">
        <f t="shared" si="8"/>
        <v>Complete</v>
      </c>
    </row>
    <row r="89" spans="1:14" ht="30" x14ac:dyDescent="0.25">
      <c r="A89" s="1" t="s">
        <v>259</v>
      </c>
      <c r="B89" s="19" t="s">
        <v>262</v>
      </c>
      <c r="C89" s="22">
        <v>44656</v>
      </c>
      <c r="D89" s="22">
        <v>44658</v>
      </c>
      <c r="E89" s="9">
        <f t="shared" si="5"/>
        <v>2</v>
      </c>
      <c r="F89" s="9"/>
      <c r="G89" s="9"/>
      <c r="H89" s="4">
        <v>1</v>
      </c>
      <c r="I89" s="4">
        <v>1</v>
      </c>
      <c r="J89" s="9">
        <f t="shared" si="6"/>
        <v>0</v>
      </c>
      <c r="K89" s="19" t="s">
        <v>272</v>
      </c>
      <c r="L89" s="19" t="s">
        <v>273</v>
      </c>
      <c r="M89" s="19" t="s">
        <v>37</v>
      </c>
      <c r="N89" s="11" t="str">
        <f t="shared" si="8"/>
        <v>Complete</v>
      </c>
    </row>
    <row r="90" spans="1:14" ht="30" x14ac:dyDescent="0.25">
      <c r="A90" s="1" t="s">
        <v>260</v>
      </c>
      <c r="B90" s="19" t="s">
        <v>263</v>
      </c>
      <c r="C90" s="22">
        <v>44656</v>
      </c>
      <c r="D90" s="22">
        <v>44658</v>
      </c>
      <c r="E90" s="9">
        <f t="shared" si="5"/>
        <v>2</v>
      </c>
      <c r="F90" s="9"/>
      <c r="G90" s="9"/>
      <c r="H90" s="4">
        <v>2</v>
      </c>
      <c r="I90" s="4">
        <v>2</v>
      </c>
      <c r="J90" s="9">
        <f t="shared" si="6"/>
        <v>0</v>
      </c>
      <c r="K90" s="19" t="s">
        <v>272</v>
      </c>
      <c r="L90" s="19" t="s">
        <v>273</v>
      </c>
      <c r="M90" s="19" t="s">
        <v>37</v>
      </c>
      <c r="N90" s="11" t="str">
        <f t="shared" si="8"/>
        <v>Complete</v>
      </c>
    </row>
    <row r="91" spans="1:14" ht="30" x14ac:dyDescent="0.25">
      <c r="A91" s="1" t="s">
        <v>261</v>
      </c>
      <c r="B91" s="19" t="s">
        <v>264</v>
      </c>
      <c r="C91" s="22">
        <v>44655</v>
      </c>
      <c r="D91" s="22">
        <v>44658</v>
      </c>
      <c r="E91" s="9">
        <f t="shared" si="5"/>
        <v>3</v>
      </c>
      <c r="F91" s="9"/>
      <c r="G91" s="9"/>
      <c r="H91" s="4">
        <v>3</v>
      </c>
      <c r="I91" s="4">
        <v>3</v>
      </c>
      <c r="J91" s="9">
        <f t="shared" si="6"/>
        <v>0</v>
      </c>
      <c r="K91" s="19" t="s">
        <v>272</v>
      </c>
      <c r="L91" s="19" t="s">
        <v>273</v>
      </c>
      <c r="M91" s="19" t="s">
        <v>231</v>
      </c>
      <c r="N91" s="11" t="str">
        <f t="shared" si="8"/>
        <v>Complete</v>
      </c>
    </row>
    <row r="92" spans="1:14" x14ac:dyDescent="0.25">
      <c r="A92" s="1" t="s">
        <v>276</v>
      </c>
      <c r="B92" s="2" t="s">
        <v>277</v>
      </c>
      <c r="C92" s="22">
        <v>44654</v>
      </c>
      <c r="D92" s="22">
        <v>44659</v>
      </c>
      <c r="E92" s="9">
        <f t="shared" si="5"/>
        <v>5</v>
      </c>
      <c r="F92" s="9"/>
      <c r="G92" s="9">
        <v>0</v>
      </c>
      <c r="H92" s="4">
        <v>0</v>
      </c>
      <c r="I92" s="4">
        <v>0</v>
      </c>
      <c r="J92" s="9">
        <f t="shared" si="6"/>
        <v>0</v>
      </c>
      <c r="N92" s="11" t="str">
        <f t="shared" si="8"/>
        <v>Complete</v>
      </c>
    </row>
    <row r="93" spans="1:14" ht="30" x14ac:dyDescent="0.25">
      <c r="A93" s="1" t="s">
        <v>278</v>
      </c>
      <c r="B93" s="2" t="s">
        <v>230</v>
      </c>
      <c r="C93" s="22">
        <v>44654</v>
      </c>
      <c r="D93" s="22">
        <v>44657</v>
      </c>
      <c r="E93" s="9">
        <f t="shared" si="5"/>
        <v>3</v>
      </c>
      <c r="F93" s="9"/>
      <c r="G93" s="9"/>
      <c r="H93" s="4">
        <v>1</v>
      </c>
      <c r="I93" s="4">
        <v>1</v>
      </c>
      <c r="J93" s="9">
        <f t="shared" si="6"/>
        <v>0</v>
      </c>
      <c r="K93" s="19" t="s">
        <v>272</v>
      </c>
      <c r="L93" s="19" t="s">
        <v>279</v>
      </c>
      <c r="M93" s="19" t="s">
        <v>231</v>
      </c>
      <c r="N93" s="11" t="str">
        <f t="shared" si="8"/>
        <v>Complete</v>
      </c>
    </row>
    <row r="94" spans="1:14" x14ac:dyDescent="0.25">
      <c r="E94" s="9">
        <f t="shared" si="5"/>
        <v>0</v>
      </c>
      <c r="F94" s="9"/>
      <c r="G94" s="9"/>
      <c r="J94" s="9">
        <f t="shared" si="6"/>
        <v>0</v>
      </c>
      <c r="N94" s="11" t="str">
        <f t="shared" si="8"/>
        <v/>
      </c>
    </row>
    <row r="95" spans="1:14" x14ac:dyDescent="0.25">
      <c r="E95" s="9">
        <f t="shared" si="5"/>
        <v>0</v>
      </c>
      <c r="F95" s="9"/>
      <c r="G95" s="9"/>
      <c r="J95" s="9">
        <f t="shared" si="6"/>
        <v>0</v>
      </c>
      <c r="N95" s="11" t="str">
        <f t="shared" si="8"/>
        <v/>
      </c>
    </row>
    <row r="96" spans="1:14" x14ac:dyDescent="0.25">
      <c r="E96" s="9">
        <f t="shared" si="5"/>
        <v>0</v>
      </c>
      <c r="F96" s="9"/>
      <c r="G96" s="9"/>
      <c r="J96" s="9">
        <f t="shared" si="6"/>
        <v>0</v>
      </c>
      <c r="N96" s="11" t="str">
        <f t="shared" si="8"/>
        <v/>
      </c>
    </row>
    <row r="97" spans="1:14" x14ac:dyDescent="0.25">
      <c r="A97" s="1" t="s">
        <v>307</v>
      </c>
      <c r="B97" s="2" t="s">
        <v>298</v>
      </c>
      <c r="C97" s="22">
        <v>44659</v>
      </c>
      <c r="D97" s="22">
        <v>44667</v>
      </c>
      <c r="E97" s="9">
        <f t="shared" si="5"/>
        <v>8</v>
      </c>
      <c r="F97" s="9"/>
      <c r="G97" s="9"/>
      <c r="H97" s="4">
        <v>10</v>
      </c>
      <c r="I97" s="4">
        <v>0</v>
      </c>
      <c r="J97" s="9">
        <f t="shared" si="6"/>
        <v>10</v>
      </c>
      <c r="L97" s="19" t="s">
        <v>302</v>
      </c>
      <c r="M97" s="19" t="s">
        <v>41</v>
      </c>
      <c r="N97" s="11" t="str">
        <f t="shared" si="8"/>
        <v>In Progress</v>
      </c>
    </row>
    <row r="98" spans="1:14" x14ac:dyDescent="0.25">
      <c r="A98" s="1" t="s">
        <v>305</v>
      </c>
      <c r="B98" s="2" t="s">
        <v>299</v>
      </c>
      <c r="C98" s="22">
        <v>44659</v>
      </c>
      <c r="D98" s="22">
        <v>44667</v>
      </c>
      <c r="E98" s="9">
        <f t="shared" si="5"/>
        <v>8</v>
      </c>
      <c r="F98" s="9"/>
      <c r="G98" s="9"/>
      <c r="H98" s="4">
        <v>16</v>
      </c>
      <c r="I98" s="4">
        <v>0</v>
      </c>
      <c r="J98" s="9">
        <f t="shared" si="6"/>
        <v>16</v>
      </c>
      <c r="L98" s="19" t="s">
        <v>303</v>
      </c>
      <c r="M98" s="19" t="s">
        <v>39</v>
      </c>
      <c r="N98" s="11" t="str">
        <f t="shared" si="8"/>
        <v>In Progress</v>
      </c>
    </row>
    <row r="99" spans="1:14" x14ac:dyDescent="0.25">
      <c r="A99" s="1" t="s">
        <v>306</v>
      </c>
      <c r="B99" s="2" t="s">
        <v>300</v>
      </c>
      <c r="C99" s="22">
        <v>44659</v>
      </c>
      <c r="D99" s="22">
        <v>44667</v>
      </c>
      <c r="E99" s="9">
        <f t="shared" si="5"/>
        <v>8</v>
      </c>
      <c r="F99" s="9"/>
      <c r="G99" s="9"/>
      <c r="H99" s="4">
        <v>10</v>
      </c>
      <c r="I99" s="4">
        <v>0</v>
      </c>
      <c r="J99" s="9">
        <f t="shared" si="6"/>
        <v>10</v>
      </c>
      <c r="L99" s="19" t="s">
        <v>304</v>
      </c>
      <c r="M99" s="19" t="s">
        <v>301</v>
      </c>
      <c r="N99" s="11" t="str">
        <f t="shared" si="8"/>
        <v>In Progress</v>
      </c>
    </row>
    <row r="100" spans="1:14" x14ac:dyDescent="0.25">
      <c r="E100" s="9">
        <f t="shared" si="5"/>
        <v>0</v>
      </c>
      <c r="F100" s="9"/>
      <c r="G100" s="9"/>
      <c r="J100" s="9">
        <f t="shared" si="6"/>
        <v>0</v>
      </c>
      <c r="N100" s="11" t="str">
        <f t="shared" si="8"/>
        <v/>
      </c>
    </row>
    <row r="101" spans="1:14" x14ac:dyDescent="0.25">
      <c r="C101" s="22"/>
      <c r="D101" s="22"/>
      <c r="E101" s="9">
        <f t="shared" si="5"/>
        <v>0</v>
      </c>
      <c r="F101" s="9"/>
      <c r="G101" s="9"/>
      <c r="J101" s="9">
        <f t="shared" si="6"/>
        <v>0</v>
      </c>
      <c r="N101" s="11" t="str">
        <f t="shared" si="8"/>
        <v/>
      </c>
    </row>
    <row r="110" spans="1:14" x14ac:dyDescent="0.25">
      <c r="B110" s="2" t="s">
        <v>308</v>
      </c>
      <c r="L110" s="19">
        <v>2</v>
      </c>
      <c r="M110" s="19" t="s">
        <v>37</v>
      </c>
    </row>
    <row r="111" spans="1:14" x14ac:dyDescent="0.25">
      <c r="B111" s="2" t="s">
        <v>309</v>
      </c>
      <c r="L111" s="19" t="s">
        <v>314</v>
      </c>
      <c r="M111" s="19" t="s">
        <v>231</v>
      </c>
    </row>
    <row r="112" spans="1:14" x14ac:dyDescent="0.25">
      <c r="B112" s="2" t="s">
        <v>310</v>
      </c>
    </row>
    <row r="113" spans="2:2" x14ac:dyDescent="0.25">
      <c r="B113" s="2" t="s">
        <v>311</v>
      </c>
    </row>
    <row r="114" spans="2:2" x14ac:dyDescent="0.25">
      <c r="B114" s="2" t="s">
        <v>312</v>
      </c>
    </row>
    <row r="115" spans="2:2" x14ac:dyDescent="0.25">
      <c r="B115" s="2" t="s">
        <v>313</v>
      </c>
    </row>
  </sheetData>
  <sheetProtection selectLockedCells="1"/>
  <dataValidations count="1">
    <dataValidation type="list" allowBlank="1" showInputMessage="1" showErrorMessage="1" sqref="N3:N101" xr:uid="{00000000-0002-0000-0000-000000000000}">
      <formula1>""""",Not Started, In Progress, Complete"</formula1>
    </dataValidation>
  </dataValidations>
  <pageMargins left="0.7" right="0.7" top="0.75" bottom="0.75" header="0.3" footer="0.3"/>
  <pageSetup orientation="landscape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AB29" sqref="AB29"/>
    </sheetView>
  </sheetViews>
  <sheetFormatPr defaultColWidth="8.85546875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Schedule</vt:lpstr>
      <vt:lpstr>Charts</vt:lpstr>
    </vt:vector>
  </TitlesOfParts>
  <Company>University of North Georgia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Abi Salimi</dc:creator>
  <cp:lastModifiedBy>School Account</cp:lastModifiedBy>
  <cp:lastPrinted>2021-02-12T22:13:56Z</cp:lastPrinted>
  <dcterms:created xsi:type="dcterms:W3CDTF">2021-02-10T22:51:50Z</dcterms:created>
  <dcterms:modified xsi:type="dcterms:W3CDTF">2022-04-12T23:43:20Z</dcterms:modified>
</cp:coreProperties>
</file>