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b305167\Documents\python\Tax-Revenue-Analysis\"/>
    </mc:Choice>
  </mc:AlternateContent>
  <xr:revisionPtr revIDLastSave="0" documentId="13_ncr:1_{EB8ADD6B-0552-49DC-B9CE-E7E8D8F074AA}" xr6:coauthVersionLast="44" xr6:coauthVersionMax="44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Fiscal Shocks" sheetId="1" r:id="rId1"/>
    <sheet name="DATA" sheetId="5" r:id="rId2"/>
    <sheet name="lookup" sheetId="2" r:id="rId3"/>
    <sheet name="work" sheetId="4" r:id="rId4"/>
    <sheet name="chart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4" l="1"/>
  <c r="C4" i="4"/>
  <c r="C2" i="4" l="1"/>
  <c r="G63" i="4" s="1" a="1"/>
  <c r="G63" i="4" s="1"/>
  <c r="B9" i="4"/>
  <c r="F5" i="4"/>
  <c r="F3" i="4"/>
  <c r="H6" i="4"/>
  <c r="C6" i="2"/>
  <c r="C7" i="2"/>
  <c r="C8" i="2"/>
  <c r="C9" i="2"/>
  <c r="C10" i="2"/>
  <c r="C11" i="2"/>
  <c r="C12" i="2"/>
  <c r="C13" i="2"/>
  <c r="C14" i="2"/>
  <c r="C15" i="2"/>
  <c r="C5" i="2"/>
  <c r="F6" i="4"/>
  <c r="G5" i="4" s="1"/>
  <c r="H5" i="4" s="1"/>
  <c r="I5" i="4" s="1"/>
  <c r="J5" i="4" s="1"/>
  <c r="C5" i="4"/>
  <c r="F4" i="4"/>
  <c r="G3" i="4" s="1"/>
  <c r="H3" i="4" s="1"/>
  <c r="I3" i="4" s="1"/>
  <c r="J3" i="4" s="1"/>
  <c r="C3" i="4"/>
  <c r="D3" i="4" s="1"/>
  <c r="E11" i="4" a="1"/>
  <c r="D11" i="4" a="1"/>
  <c r="E11" i="4" l="1"/>
  <c r="F11" i="4" s="1"/>
  <c r="D5" i="4"/>
  <c r="E10" i="4"/>
  <c r="D11" i="4"/>
  <c r="G176" i="4" a="1"/>
  <c r="G176" i="4" s="1"/>
  <c r="G160" i="4" a="1"/>
  <c r="G160" i="4" s="1"/>
  <c r="G144" i="4" a="1"/>
  <c r="G144" i="4" s="1"/>
  <c r="G128" i="4" a="1"/>
  <c r="G128" i="4" s="1"/>
  <c r="G112" i="4" a="1"/>
  <c r="G112" i="4" s="1"/>
  <c r="G96" i="4" a="1"/>
  <c r="G96" i="4" s="1"/>
  <c r="G80" i="4" a="1"/>
  <c r="G80" i="4" s="1"/>
  <c r="G171" i="4" a="1"/>
  <c r="G171" i="4" s="1"/>
  <c r="G155" i="4" a="1"/>
  <c r="G155" i="4" s="1"/>
  <c r="G139" i="4" a="1"/>
  <c r="G139" i="4" s="1"/>
  <c r="G123" i="4" a="1"/>
  <c r="G123" i="4" s="1"/>
  <c r="G107" i="4" a="1"/>
  <c r="G107" i="4" s="1"/>
  <c r="G91" i="4" a="1"/>
  <c r="G91" i="4" s="1"/>
  <c r="G75" i="4" a="1"/>
  <c r="G75" i="4" s="1"/>
  <c r="G168" i="4" a="1"/>
  <c r="G168" i="4" s="1"/>
  <c r="G152" i="4" a="1"/>
  <c r="G152" i="4" s="1"/>
  <c r="G136" i="4" a="1"/>
  <c r="G136" i="4" s="1"/>
  <c r="G120" i="4" a="1"/>
  <c r="G120" i="4" s="1"/>
  <c r="G104" i="4" a="1"/>
  <c r="G104" i="4" s="1"/>
  <c r="G88" i="4" a="1"/>
  <c r="G88" i="4" s="1"/>
  <c r="G72" i="4" a="1"/>
  <c r="G72" i="4" s="1"/>
  <c r="G179" i="4" a="1"/>
  <c r="G179" i="4" s="1"/>
  <c r="G163" i="4" a="1"/>
  <c r="G163" i="4" s="1"/>
  <c r="G147" i="4" a="1"/>
  <c r="G147" i="4" s="1"/>
  <c r="G131" i="4" a="1"/>
  <c r="G131" i="4" s="1"/>
  <c r="G115" i="4" a="1"/>
  <c r="G115" i="4" s="1"/>
  <c r="G99" i="4" a="1"/>
  <c r="G99" i="4" s="1"/>
  <c r="G83" i="4" a="1"/>
  <c r="G83" i="4" s="1"/>
  <c r="G67" i="4" a="1"/>
  <c r="G67" i="4" s="1"/>
  <c r="G219" i="4" a="1"/>
  <c r="G219" i="4" s="1"/>
  <c r="G217" i="4" a="1"/>
  <c r="G217" i="4" s="1"/>
  <c r="G215" i="4" a="1"/>
  <c r="G215" i="4" s="1"/>
  <c r="G213" i="4" a="1"/>
  <c r="G213" i="4" s="1"/>
  <c r="G211" i="4" a="1"/>
  <c r="G211" i="4" s="1"/>
  <c r="G209" i="4" a="1"/>
  <c r="G209" i="4" s="1"/>
  <c r="G207" i="4" a="1"/>
  <c r="G207" i="4" s="1"/>
  <c r="G205" i="4" a="1"/>
  <c r="G205" i="4" s="1"/>
  <c r="G203" i="4" a="1"/>
  <c r="G203" i="4" s="1"/>
  <c r="G201" i="4" a="1"/>
  <c r="G201" i="4" s="1"/>
  <c r="G199" i="4" a="1"/>
  <c r="G199" i="4" s="1"/>
  <c r="G197" i="4" a="1"/>
  <c r="G197" i="4" s="1"/>
  <c r="G195" i="4" a="1"/>
  <c r="G195" i="4" s="1"/>
  <c r="G193" i="4" a="1"/>
  <c r="G193" i="4" s="1"/>
  <c r="G191" i="4" a="1"/>
  <c r="G191" i="4" s="1"/>
  <c r="G189" i="4" a="1"/>
  <c r="G189" i="4" s="1"/>
  <c r="G187" i="4" a="1"/>
  <c r="G187" i="4" s="1"/>
  <c r="G185" i="4" a="1"/>
  <c r="G185" i="4" s="1"/>
  <c r="G183" i="4" a="1"/>
  <c r="G183" i="4" s="1"/>
  <c r="G181" i="4" a="1"/>
  <c r="G181" i="4" s="1"/>
  <c r="G178" i="4" a="1"/>
  <c r="G178" i="4" s="1"/>
  <c r="G173" i="4" a="1"/>
  <c r="G173" i="4" s="1"/>
  <c r="G170" i="4" a="1"/>
  <c r="G170" i="4" s="1"/>
  <c r="G165" i="4" a="1"/>
  <c r="G165" i="4" s="1"/>
  <c r="G162" i="4" a="1"/>
  <c r="G162" i="4" s="1"/>
  <c r="G157" i="4" a="1"/>
  <c r="G157" i="4" s="1"/>
  <c r="G154" i="4" a="1"/>
  <c r="G154" i="4" s="1"/>
  <c r="G149" i="4" a="1"/>
  <c r="G149" i="4" s="1"/>
  <c r="G146" i="4" a="1"/>
  <c r="G146" i="4" s="1"/>
  <c r="G141" i="4" a="1"/>
  <c r="G141" i="4" s="1"/>
  <c r="G138" i="4" a="1"/>
  <c r="G138" i="4" s="1"/>
  <c r="G133" i="4" a="1"/>
  <c r="G133" i="4" s="1"/>
  <c r="G130" i="4" a="1"/>
  <c r="G130" i="4" s="1"/>
  <c r="G125" i="4" a="1"/>
  <c r="G125" i="4" s="1"/>
  <c r="G122" i="4" a="1"/>
  <c r="G122" i="4" s="1"/>
  <c r="G117" i="4" a="1"/>
  <c r="G117" i="4" s="1"/>
  <c r="G114" i="4" a="1"/>
  <c r="G114" i="4" s="1"/>
  <c r="G109" i="4" a="1"/>
  <c r="G109" i="4" s="1"/>
  <c r="G106" i="4" a="1"/>
  <c r="G106" i="4" s="1"/>
  <c r="G101" i="4" a="1"/>
  <c r="G101" i="4" s="1"/>
  <c r="G98" i="4" a="1"/>
  <c r="G98" i="4" s="1"/>
  <c r="G93" i="4" a="1"/>
  <c r="G93" i="4" s="1"/>
  <c r="G90" i="4" a="1"/>
  <c r="G90" i="4" s="1"/>
  <c r="G85" i="4" a="1"/>
  <c r="G85" i="4" s="1"/>
  <c r="G82" i="4" a="1"/>
  <c r="G82" i="4" s="1"/>
  <c r="G77" i="4" a="1"/>
  <c r="G77" i="4" s="1"/>
  <c r="G74" i="4" a="1"/>
  <c r="G74" i="4" s="1"/>
  <c r="G69" i="4" a="1"/>
  <c r="G69" i="4" s="1"/>
  <c r="G66" i="4" a="1"/>
  <c r="G66" i="4" s="1"/>
  <c r="G64" i="4" a="1"/>
  <c r="G64" i="4" s="1"/>
  <c r="G180" i="4" a="1"/>
  <c r="G180" i="4" s="1"/>
  <c r="G175" i="4" a="1"/>
  <c r="G175" i="4" s="1"/>
  <c r="G172" i="4" a="1"/>
  <c r="G172" i="4" s="1"/>
  <c r="G167" i="4" a="1"/>
  <c r="G167" i="4" s="1"/>
  <c r="G164" i="4" a="1"/>
  <c r="G164" i="4" s="1"/>
  <c r="G159" i="4" a="1"/>
  <c r="G159" i="4" s="1"/>
  <c r="G156" i="4" a="1"/>
  <c r="G156" i="4" s="1"/>
  <c r="G151" i="4" a="1"/>
  <c r="G151" i="4" s="1"/>
  <c r="G148" i="4" a="1"/>
  <c r="G148" i="4" s="1"/>
  <c r="G143" i="4" a="1"/>
  <c r="G143" i="4" s="1"/>
  <c r="G140" i="4" a="1"/>
  <c r="G140" i="4" s="1"/>
  <c r="G135" i="4" a="1"/>
  <c r="G135" i="4" s="1"/>
  <c r="G132" i="4" a="1"/>
  <c r="G132" i="4" s="1"/>
  <c r="G127" i="4" a="1"/>
  <c r="G127" i="4" s="1"/>
  <c r="G124" i="4" a="1"/>
  <c r="G124" i="4" s="1"/>
  <c r="G119" i="4" a="1"/>
  <c r="G119" i="4" s="1"/>
  <c r="G116" i="4" a="1"/>
  <c r="G116" i="4" s="1"/>
  <c r="G111" i="4" a="1"/>
  <c r="G111" i="4" s="1"/>
  <c r="G108" i="4" a="1"/>
  <c r="G108" i="4" s="1"/>
  <c r="G103" i="4" a="1"/>
  <c r="G103" i="4" s="1"/>
  <c r="G100" i="4" a="1"/>
  <c r="G100" i="4" s="1"/>
  <c r="G95" i="4" a="1"/>
  <c r="G95" i="4" s="1"/>
  <c r="G92" i="4" a="1"/>
  <c r="G92" i="4" s="1"/>
  <c r="G87" i="4" a="1"/>
  <c r="G87" i="4" s="1"/>
  <c r="G84" i="4" a="1"/>
  <c r="G84" i="4" s="1"/>
  <c r="G79" i="4" a="1"/>
  <c r="G79" i="4" s="1"/>
  <c r="G76" i="4" a="1"/>
  <c r="G76" i="4" s="1"/>
  <c r="G71" i="4" a="1"/>
  <c r="G71" i="4" s="1"/>
  <c r="G68" i="4" a="1"/>
  <c r="G68" i="4" s="1"/>
  <c r="C43" i="4" a="1"/>
  <c r="C43" i="4" s="1"/>
  <c r="G12" i="4" a="1"/>
  <c r="G12" i="4" s="1"/>
  <c r="G14" i="4" a="1"/>
  <c r="G14" i="4" s="1"/>
  <c r="G16" i="4" a="1"/>
  <c r="G16" i="4" s="1"/>
  <c r="G18" i="4" a="1"/>
  <c r="G18" i="4" s="1"/>
  <c r="G20" i="4" a="1"/>
  <c r="G20" i="4" s="1"/>
  <c r="G22" i="4" a="1"/>
  <c r="G22" i="4" s="1"/>
  <c r="G24" i="4" a="1"/>
  <c r="G24" i="4" s="1"/>
  <c r="G26" i="4" a="1"/>
  <c r="G26" i="4" s="1"/>
  <c r="G28" i="4" a="1"/>
  <c r="G28" i="4" s="1"/>
  <c r="G30" i="4" a="1"/>
  <c r="G30" i="4" s="1"/>
  <c r="G32" i="4" a="1"/>
  <c r="G32" i="4" s="1"/>
  <c r="G34" i="4" a="1"/>
  <c r="G34" i="4" s="1"/>
  <c r="G36" i="4" a="1"/>
  <c r="G36" i="4" s="1"/>
  <c r="G38" i="4" a="1"/>
  <c r="G38" i="4" s="1"/>
  <c r="G40" i="4" a="1"/>
  <c r="G40" i="4" s="1"/>
  <c r="G42" i="4" a="1"/>
  <c r="G42" i="4" s="1"/>
  <c r="G44" i="4" a="1"/>
  <c r="G44" i="4" s="1"/>
  <c r="G46" i="4" a="1"/>
  <c r="G46" i="4" s="1"/>
  <c r="G48" i="4" a="1"/>
  <c r="G48" i="4" s="1"/>
  <c r="G50" i="4" a="1"/>
  <c r="G50" i="4" s="1"/>
  <c r="G52" i="4" a="1"/>
  <c r="G52" i="4" s="1"/>
  <c r="G54" i="4" a="1"/>
  <c r="G54" i="4" s="1"/>
  <c r="G56" i="4" a="1"/>
  <c r="G56" i="4" s="1"/>
  <c r="G58" i="4" a="1"/>
  <c r="G58" i="4" s="1"/>
  <c r="G60" i="4" a="1"/>
  <c r="G60" i="4" s="1"/>
  <c r="G62" i="4" a="1"/>
  <c r="G62" i="4" s="1"/>
  <c r="G13" i="4" a="1"/>
  <c r="G13" i="4" s="1"/>
  <c r="G15" i="4" a="1"/>
  <c r="G15" i="4" s="1"/>
  <c r="G17" i="4" a="1"/>
  <c r="G17" i="4" s="1"/>
  <c r="G19" i="4" a="1"/>
  <c r="G19" i="4" s="1"/>
  <c r="G21" i="4" a="1"/>
  <c r="G21" i="4" s="1"/>
  <c r="G23" i="4" a="1"/>
  <c r="G23" i="4" s="1"/>
  <c r="G25" i="4" a="1"/>
  <c r="G25" i="4" s="1"/>
  <c r="G27" i="4" a="1"/>
  <c r="G27" i="4" s="1"/>
  <c r="G29" i="4" a="1"/>
  <c r="G29" i="4" s="1"/>
  <c r="G31" i="4" a="1"/>
  <c r="G31" i="4" s="1"/>
  <c r="G33" i="4" a="1"/>
  <c r="G33" i="4" s="1"/>
  <c r="G35" i="4" a="1"/>
  <c r="G35" i="4" s="1"/>
  <c r="G37" i="4" a="1"/>
  <c r="G37" i="4" s="1"/>
  <c r="G39" i="4" a="1"/>
  <c r="G39" i="4" s="1"/>
  <c r="G41" i="4" a="1"/>
  <c r="G41" i="4" s="1"/>
  <c r="G43" i="4" a="1"/>
  <c r="G43" i="4" s="1"/>
  <c r="G45" i="4" a="1"/>
  <c r="G45" i="4" s="1"/>
  <c r="G47" i="4" a="1"/>
  <c r="G47" i="4" s="1"/>
  <c r="G49" i="4" a="1"/>
  <c r="G49" i="4" s="1"/>
  <c r="G51" i="4" a="1"/>
  <c r="G51" i="4" s="1"/>
  <c r="G53" i="4" a="1"/>
  <c r="G53" i="4" s="1"/>
  <c r="G55" i="4" a="1"/>
  <c r="G55" i="4" s="1"/>
  <c r="G57" i="4" a="1"/>
  <c r="G57" i="4" s="1"/>
  <c r="G59" i="4" a="1"/>
  <c r="G59" i="4" s="1"/>
  <c r="G61" i="4" a="1"/>
  <c r="G61" i="4" s="1"/>
  <c r="G218" i="4" a="1"/>
  <c r="G218" i="4" s="1"/>
  <c r="G216" i="4" a="1"/>
  <c r="G216" i="4" s="1"/>
  <c r="G214" i="4" a="1"/>
  <c r="G214" i="4" s="1"/>
  <c r="G212" i="4" a="1"/>
  <c r="G212" i="4" s="1"/>
  <c r="G210" i="4" a="1"/>
  <c r="G210" i="4" s="1"/>
  <c r="G208" i="4" a="1"/>
  <c r="G208" i="4" s="1"/>
  <c r="G206" i="4" a="1"/>
  <c r="G206" i="4" s="1"/>
  <c r="G204" i="4" a="1"/>
  <c r="G204" i="4" s="1"/>
  <c r="G202" i="4" a="1"/>
  <c r="G202" i="4" s="1"/>
  <c r="G200" i="4" a="1"/>
  <c r="G200" i="4" s="1"/>
  <c r="G198" i="4" a="1"/>
  <c r="G198" i="4" s="1"/>
  <c r="G196" i="4" a="1"/>
  <c r="G196" i="4" s="1"/>
  <c r="G194" i="4" a="1"/>
  <c r="G194" i="4" s="1"/>
  <c r="G192" i="4" a="1"/>
  <c r="G192" i="4" s="1"/>
  <c r="G190" i="4" a="1"/>
  <c r="G190" i="4" s="1"/>
  <c r="G188" i="4" a="1"/>
  <c r="G188" i="4" s="1"/>
  <c r="G186" i="4" a="1"/>
  <c r="G186" i="4" s="1"/>
  <c r="G184" i="4" a="1"/>
  <c r="G184" i="4" s="1"/>
  <c r="G182" i="4" a="1"/>
  <c r="G182" i="4" s="1"/>
  <c r="G177" i="4" a="1"/>
  <c r="G177" i="4" s="1"/>
  <c r="G174" i="4" a="1"/>
  <c r="G174" i="4" s="1"/>
  <c r="G169" i="4" a="1"/>
  <c r="G169" i="4" s="1"/>
  <c r="G166" i="4" a="1"/>
  <c r="G166" i="4" s="1"/>
  <c r="G161" i="4" a="1"/>
  <c r="G161" i="4" s="1"/>
  <c r="G158" i="4" a="1"/>
  <c r="G158" i="4" s="1"/>
  <c r="G153" i="4" a="1"/>
  <c r="G153" i="4" s="1"/>
  <c r="G150" i="4" a="1"/>
  <c r="G150" i="4" s="1"/>
  <c r="G145" i="4" a="1"/>
  <c r="G145" i="4" s="1"/>
  <c r="G142" i="4" a="1"/>
  <c r="G142" i="4" s="1"/>
  <c r="G137" i="4" a="1"/>
  <c r="G137" i="4" s="1"/>
  <c r="G134" i="4" a="1"/>
  <c r="G134" i="4" s="1"/>
  <c r="G129" i="4" a="1"/>
  <c r="G129" i="4" s="1"/>
  <c r="G126" i="4" a="1"/>
  <c r="G126" i="4" s="1"/>
  <c r="G121" i="4" a="1"/>
  <c r="G121" i="4" s="1"/>
  <c r="G118" i="4" a="1"/>
  <c r="G118" i="4" s="1"/>
  <c r="G113" i="4" a="1"/>
  <c r="G113" i="4" s="1"/>
  <c r="G110" i="4" a="1"/>
  <c r="G110" i="4" s="1"/>
  <c r="G105" i="4" a="1"/>
  <c r="G105" i="4" s="1"/>
  <c r="G102" i="4" a="1"/>
  <c r="G102" i="4" s="1"/>
  <c r="G97" i="4" a="1"/>
  <c r="G97" i="4" s="1"/>
  <c r="G94" i="4" a="1"/>
  <c r="G94" i="4" s="1"/>
  <c r="G89" i="4" a="1"/>
  <c r="G89" i="4" s="1"/>
  <c r="G86" i="4" a="1"/>
  <c r="G86" i="4" s="1"/>
  <c r="G81" i="4" a="1"/>
  <c r="G81" i="4" s="1"/>
  <c r="G78" i="4" a="1"/>
  <c r="G78" i="4" s="1"/>
  <c r="G73" i="4" a="1"/>
  <c r="G73" i="4" s="1"/>
  <c r="G70" i="4" a="1"/>
  <c r="G70" i="4" s="1"/>
  <c r="G65" i="4" a="1"/>
  <c r="G65" i="4" s="1"/>
  <c r="G11" i="4" a="1"/>
  <c r="G11" i="4" s="1"/>
  <c r="C59" i="4" a="1"/>
  <c r="C59" i="4" s="1"/>
  <c r="C182" i="4" a="1"/>
  <c r="C182" i="4" s="1"/>
  <c r="C161" i="4" a="1"/>
  <c r="C161" i="4" s="1"/>
  <c r="C33" i="4" a="1"/>
  <c r="C33" i="4" s="1"/>
  <c r="C214" i="4" a="1"/>
  <c r="C214" i="4" s="1"/>
  <c r="C123" i="4" a="1"/>
  <c r="C123" i="4" s="1"/>
  <c r="C198" i="4" a="1"/>
  <c r="C198" i="4" s="1"/>
  <c r="C97" i="4" a="1"/>
  <c r="C97" i="4" s="1"/>
  <c r="C210" i="4" a="1"/>
  <c r="C210" i="4" s="1"/>
  <c r="C194" i="4" a="1"/>
  <c r="C194" i="4" s="1"/>
  <c r="C177" i="4" a="1"/>
  <c r="C177" i="4" s="1"/>
  <c r="C139" i="4" a="1"/>
  <c r="C139" i="4" s="1"/>
  <c r="C113" i="4" a="1"/>
  <c r="C113" i="4" s="1"/>
  <c r="C75" i="4" a="1"/>
  <c r="C75" i="4" s="1"/>
  <c r="C49" i="4" a="1"/>
  <c r="C49" i="4" s="1"/>
  <c r="C206" i="4" a="1"/>
  <c r="C206" i="4" s="1"/>
  <c r="C190" i="4" a="1"/>
  <c r="C190" i="4" s="1"/>
  <c r="C155" i="4" a="1"/>
  <c r="C155" i="4" s="1"/>
  <c r="C129" i="4" a="1"/>
  <c r="C129" i="4" s="1"/>
  <c r="C91" i="4" a="1"/>
  <c r="C91" i="4" s="1"/>
  <c r="C65" i="4" a="1"/>
  <c r="C65" i="4" s="1"/>
  <c r="C27" i="4" a="1"/>
  <c r="C27" i="4" s="1"/>
  <c r="C218" i="4" a="1"/>
  <c r="C218" i="4" s="1"/>
  <c r="C202" i="4" a="1"/>
  <c r="C202" i="4" s="1"/>
  <c r="C186" i="4" a="1"/>
  <c r="C186" i="4" s="1"/>
  <c r="C171" i="4" a="1"/>
  <c r="C171" i="4" s="1"/>
  <c r="C145" i="4" a="1"/>
  <c r="C145" i="4" s="1"/>
  <c r="C107" i="4" a="1"/>
  <c r="C107" i="4" s="1"/>
  <c r="C81" i="4" a="1"/>
  <c r="C81" i="4" s="1"/>
  <c r="C12" i="4" a="1"/>
  <c r="C12" i="4" s="1"/>
  <c r="C14" i="4" a="1"/>
  <c r="C14" i="4" s="1"/>
  <c r="C16" i="4" a="1"/>
  <c r="C16" i="4" s="1"/>
  <c r="C18" i="4" a="1"/>
  <c r="C18" i="4" s="1"/>
  <c r="C20" i="4" a="1"/>
  <c r="C20" i="4" s="1"/>
  <c r="C22" i="4" a="1"/>
  <c r="C22" i="4" s="1"/>
  <c r="C24" i="4" a="1"/>
  <c r="C24" i="4" s="1"/>
  <c r="C26" i="4" a="1"/>
  <c r="C26" i="4" s="1"/>
  <c r="C28" i="4" a="1"/>
  <c r="C28" i="4" s="1"/>
  <c r="C30" i="4" a="1"/>
  <c r="C30" i="4" s="1"/>
  <c r="C32" i="4" a="1"/>
  <c r="C32" i="4" s="1"/>
  <c r="C34" i="4" a="1"/>
  <c r="C34" i="4" s="1"/>
  <c r="C36" i="4" a="1"/>
  <c r="C36" i="4" s="1"/>
  <c r="C38" i="4" a="1"/>
  <c r="C38" i="4" s="1"/>
  <c r="C40" i="4" a="1"/>
  <c r="C40" i="4" s="1"/>
  <c r="C42" i="4" a="1"/>
  <c r="C42" i="4" s="1"/>
  <c r="C44" i="4" a="1"/>
  <c r="C44" i="4" s="1"/>
  <c r="C46" i="4" a="1"/>
  <c r="C46" i="4" s="1"/>
  <c r="C48" i="4" a="1"/>
  <c r="C48" i="4" s="1"/>
  <c r="C50" i="4" a="1"/>
  <c r="C50" i="4" s="1"/>
  <c r="C52" i="4" a="1"/>
  <c r="C52" i="4" s="1"/>
  <c r="C54" i="4" a="1"/>
  <c r="C54" i="4" s="1"/>
  <c r="C56" i="4" a="1"/>
  <c r="C56" i="4" s="1"/>
  <c r="C58" i="4" a="1"/>
  <c r="C58" i="4" s="1"/>
  <c r="C60" i="4" a="1"/>
  <c r="C60" i="4" s="1"/>
  <c r="C62" i="4" a="1"/>
  <c r="C62" i="4" s="1"/>
  <c r="C64" i="4" a="1"/>
  <c r="C64" i="4" s="1"/>
  <c r="C66" i="4" a="1"/>
  <c r="C66" i="4" s="1"/>
  <c r="C68" i="4" a="1"/>
  <c r="C68" i="4" s="1"/>
  <c r="C70" i="4" a="1"/>
  <c r="C70" i="4" s="1"/>
  <c r="C72" i="4" a="1"/>
  <c r="C72" i="4" s="1"/>
  <c r="C74" i="4" a="1"/>
  <c r="C74" i="4" s="1"/>
  <c r="C76" i="4" a="1"/>
  <c r="C76" i="4" s="1"/>
  <c r="C78" i="4" a="1"/>
  <c r="C78" i="4" s="1"/>
  <c r="C80" i="4" a="1"/>
  <c r="C80" i="4" s="1"/>
  <c r="C82" i="4" a="1"/>
  <c r="C82" i="4" s="1"/>
  <c r="C84" i="4" a="1"/>
  <c r="C84" i="4" s="1"/>
  <c r="C86" i="4" a="1"/>
  <c r="C86" i="4" s="1"/>
  <c r="C88" i="4" a="1"/>
  <c r="C88" i="4" s="1"/>
  <c r="C90" i="4" a="1"/>
  <c r="C90" i="4" s="1"/>
  <c r="C92" i="4" a="1"/>
  <c r="C92" i="4" s="1"/>
  <c r="C94" i="4" a="1"/>
  <c r="C94" i="4" s="1"/>
  <c r="C96" i="4" a="1"/>
  <c r="C96" i="4" s="1"/>
  <c r="C98" i="4" a="1"/>
  <c r="C98" i="4" s="1"/>
  <c r="C100" i="4" a="1"/>
  <c r="C100" i="4" s="1"/>
  <c r="C102" i="4" a="1"/>
  <c r="C102" i="4" s="1"/>
  <c r="C104" i="4" a="1"/>
  <c r="C104" i="4" s="1"/>
  <c r="C106" i="4" a="1"/>
  <c r="C106" i="4" s="1"/>
  <c r="C108" i="4" a="1"/>
  <c r="C108" i="4" s="1"/>
  <c r="C110" i="4" a="1"/>
  <c r="C110" i="4" s="1"/>
  <c r="C112" i="4" a="1"/>
  <c r="C112" i="4" s="1"/>
  <c r="C114" i="4" a="1"/>
  <c r="C114" i="4" s="1"/>
  <c r="C116" i="4" a="1"/>
  <c r="C116" i="4" s="1"/>
  <c r="C118" i="4" a="1"/>
  <c r="C118" i="4" s="1"/>
  <c r="C120" i="4" a="1"/>
  <c r="C120" i="4" s="1"/>
  <c r="C122" i="4" a="1"/>
  <c r="C122" i="4" s="1"/>
  <c r="C124" i="4" a="1"/>
  <c r="C124" i="4" s="1"/>
  <c r="C126" i="4" a="1"/>
  <c r="C126" i="4" s="1"/>
  <c r="C128" i="4" a="1"/>
  <c r="C128" i="4" s="1"/>
  <c r="C130" i="4" a="1"/>
  <c r="C130" i="4" s="1"/>
  <c r="C132" i="4" a="1"/>
  <c r="C132" i="4" s="1"/>
  <c r="C134" i="4" a="1"/>
  <c r="C134" i="4" s="1"/>
  <c r="C136" i="4" a="1"/>
  <c r="C136" i="4" s="1"/>
  <c r="C138" i="4" a="1"/>
  <c r="C138" i="4" s="1"/>
  <c r="C140" i="4" a="1"/>
  <c r="C140" i="4" s="1"/>
  <c r="C142" i="4" a="1"/>
  <c r="C142" i="4" s="1"/>
  <c r="C144" i="4" a="1"/>
  <c r="C144" i="4" s="1"/>
  <c r="C146" i="4" a="1"/>
  <c r="C146" i="4" s="1"/>
  <c r="C148" i="4" a="1"/>
  <c r="C148" i="4" s="1"/>
  <c r="C150" i="4" a="1"/>
  <c r="C150" i="4" s="1"/>
  <c r="C152" i="4" a="1"/>
  <c r="C152" i="4" s="1"/>
  <c r="C154" i="4" a="1"/>
  <c r="C154" i="4" s="1"/>
  <c r="C156" i="4" a="1"/>
  <c r="C156" i="4" s="1"/>
  <c r="C158" i="4" a="1"/>
  <c r="C158" i="4" s="1"/>
  <c r="C160" i="4" a="1"/>
  <c r="C160" i="4" s="1"/>
  <c r="C162" i="4" a="1"/>
  <c r="C162" i="4" s="1"/>
  <c r="C164" i="4" a="1"/>
  <c r="C164" i="4" s="1"/>
  <c r="C166" i="4" a="1"/>
  <c r="C166" i="4" s="1"/>
  <c r="C168" i="4" a="1"/>
  <c r="C168" i="4" s="1"/>
  <c r="C170" i="4" a="1"/>
  <c r="C170" i="4" s="1"/>
  <c r="C172" i="4" a="1"/>
  <c r="C172" i="4" s="1"/>
  <c r="C174" i="4" a="1"/>
  <c r="C174" i="4" s="1"/>
  <c r="C176" i="4" a="1"/>
  <c r="C176" i="4" s="1"/>
  <c r="C178" i="4" a="1"/>
  <c r="C178" i="4" s="1"/>
  <c r="C180" i="4" a="1"/>
  <c r="C180" i="4" s="1"/>
  <c r="C15" i="4" a="1"/>
  <c r="C15" i="4" s="1"/>
  <c r="C23" i="4" a="1"/>
  <c r="C23" i="4" s="1"/>
  <c r="C31" i="4" a="1"/>
  <c r="C31" i="4" s="1"/>
  <c r="C39" i="4" a="1"/>
  <c r="C39" i="4" s="1"/>
  <c r="C47" i="4" a="1"/>
  <c r="C47" i="4" s="1"/>
  <c r="C55" i="4" a="1"/>
  <c r="C55" i="4" s="1"/>
  <c r="C63" i="4" a="1"/>
  <c r="C63" i="4" s="1"/>
  <c r="C71" i="4" a="1"/>
  <c r="C71" i="4" s="1"/>
  <c r="C79" i="4" a="1"/>
  <c r="C79" i="4" s="1"/>
  <c r="C87" i="4" a="1"/>
  <c r="C87" i="4" s="1"/>
  <c r="C95" i="4" a="1"/>
  <c r="C95" i="4" s="1"/>
  <c r="C103" i="4" a="1"/>
  <c r="C103" i="4" s="1"/>
  <c r="C111" i="4" a="1"/>
  <c r="C111" i="4" s="1"/>
  <c r="C119" i="4" a="1"/>
  <c r="C119" i="4" s="1"/>
  <c r="C127" i="4" a="1"/>
  <c r="C127" i="4" s="1"/>
  <c r="C135" i="4" a="1"/>
  <c r="C135" i="4" s="1"/>
  <c r="C143" i="4" a="1"/>
  <c r="C143" i="4" s="1"/>
  <c r="C151" i="4" a="1"/>
  <c r="C151" i="4" s="1"/>
  <c r="C159" i="4" a="1"/>
  <c r="C159" i="4" s="1"/>
  <c r="C167" i="4" a="1"/>
  <c r="C167" i="4" s="1"/>
  <c r="C175" i="4" a="1"/>
  <c r="C175" i="4" s="1"/>
  <c r="C13" i="4" a="1"/>
  <c r="C13" i="4" s="1"/>
  <c r="C21" i="4" a="1"/>
  <c r="C21" i="4" s="1"/>
  <c r="C29" i="4" a="1"/>
  <c r="C29" i="4" s="1"/>
  <c r="C37" i="4" a="1"/>
  <c r="C37" i="4" s="1"/>
  <c r="C45" i="4" a="1"/>
  <c r="C45" i="4" s="1"/>
  <c r="C53" i="4" a="1"/>
  <c r="C53" i="4" s="1"/>
  <c r="C61" i="4" a="1"/>
  <c r="C61" i="4" s="1"/>
  <c r="C69" i="4" a="1"/>
  <c r="C69" i="4" s="1"/>
  <c r="C77" i="4" a="1"/>
  <c r="C77" i="4" s="1"/>
  <c r="C85" i="4" a="1"/>
  <c r="C85" i="4" s="1"/>
  <c r="C93" i="4" a="1"/>
  <c r="C93" i="4" s="1"/>
  <c r="C101" i="4" a="1"/>
  <c r="C101" i="4" s="1"/>
  <c r="C109" i="4" a="1"/>
  <c r="C109" i="4" s="1"/>
  <c r="C117" i="4" a="1"/>
  <c r="C117" i="4" s="1"/>
  <c r="C125" i="4" a="1"/>
  <c r="C125" i="4" s="1"/>
  <c r="C133" i="4" a="1"/>
  <c r="C133" i="4" s="1"/>
  <c r="C141" i="4" a="1"/>
  <c r="C141" i="4" s="1"/>
  <c r="C149" i="4" a="1"/>
  <c r="C149" i="4" s="1"/>
  <c r="C157" i="4" a="1"/>
  <c r="C157" i="4" s="1"/>
  <c r="C165" i="4" a="1"/>
  <c r="C165" i="4" s="1"/>
  <c r="C173" i="4" a="1"/>
  <c r="C173" i="4" s="1"/>
  <c r="C181" i="4" a="1"/>
  <c r="C181" i="4" s="1"/>
  <c r="C183" i="4" a="1"/>
  <c r="C183" i="4" s="1"/>
  <c r="C185" i="4" a="1"/>
  <c r="C185" i="4" s="1"/>
  <c r="C187" i="4" a="1"/>
  <c r="C187" i="4" s="1"/>
  <c r="C189" i="4" a="1"/>
  <c r="C189" i="4" s="1"/>
  <c r="C191" i="4" a="1"/>
  <c r="C191" i="4" s="1"/>
  <c r="C193" i="4" a="1"/>
  <c r="C193" i="4" s="1"/>
  <c r="C195" i="4" a="1"/>
  <c r="C195" i="4" s="1"/>
  <c r="C197" i="4" a="1"/>
  <c r="C197" i="4" s="1"/>
  <c r="C199" i="4" a="1"/>
  <c r="C199" i="4" s="1"/>
  <c r="C201" i="4" a="1"/>
  <c r="C201" i="4" s="1"/>
  <c r="C203" i="4" a="1"/>
  <c r="C203" i="4" s="1"/>
  <c r="C205" i="4" a="1"/>
  <c r="C205" i="4" s="1"/>
  <c r="C207" i="4" a="1"/>
  <c r="C207" i="4" s="1"/>
  <c r="C209" i="4" a="1"/>
  <c r="C209" i="4" s="1"/>
  <c r="C211" i="4" a="1"/>
  <c r="C211" i="4" s="1"/>
  <c r="C213" i="4" a="1"/>
  <c r="C213" i="4" s="1"/>
  <c r="C215" i="4" a="1"/>
  <c r="C215" i="4" s="1"/>
  <c r="C217" i="4" a="1"/>
  <c r="C217" i="4" s="1"/>
  <c r="C219" i="4" a="1"/>
  <c r="C219" i="4" s="1"/>
  <c r="C19" i="4" a="1"/>
  <c r="C19" i="4" s="1"/>
  <c r="C216" i="4" a="1"/>
  <c r="C216" i="4" s="1"/>
  <c r="C212" i="4" a="1"/>
  <c r="C212" i="4" s="1"/>
  <c r="C208" i="4" a="1"/>
  <c r="C208" i="4" s="1"/>
  <c r="C204" i="4" a="1"/>
  <c r="C204" i="4" s="1"/>
  <c r="C200" i="4" a="1"/>
  <c r="C200" i="4" s="1"/>
  <c r="C196" i="4" a="1"/>
  <c r="C196" i="4" s="1"/>
  <c r="C192" i="4" a="1"/>
  <c r="C192" i="4" s="1"/>
  <c r="C188" i="4" a="1"/>
  <c r="C188" i="4" s="1"/>
  <c r="C184" i="4" a="1"/>
  <c r="C184" i="4" s="1"/>
  <c r="C169" i="4" a="1"/>
  <c r="C169" i="4" s="1"/>
  <c r="C153" i="4" a="1"/>
  <c r="C153" i="4" s="1"/>
  <c r="C137" i="4" a="1"/>
  <c r="C137" i="4" s="1"/>
  <c r="C121" i="4" a="1"/>
  <c r="C121" i="4" s="1"/>
  <c r="C105" i="4" a="1"/>
  <c r="C105" i="4" s="1"/>
  <c r="C89" i="4" a="1"/>
  <c r="C89" i="4" s="1"/>
  <c r="C73" i="4" a="1"/>
  <c r="C73" i="4" s="1"/>
  <c r="C57" i="4" a="1"/>
  <c r="C57" i="4" s="1"/>
  <c r="C41" i="4" a="1"/>
  <c r="C41" i="4" s="1"/>
  <c r="C25" i="4" a="1"/>
  <c r="C25" i="4" s="1"/>
  <c r="C17" i="4" a="1"/>
  <c r="C17" i="4" s="1"/>
  <c r="C179" i="4" a="1"/>
  <c r="C179" i="4" s="1"/>
  <c r="C163" i="4" a="1"/>
  <c r="C163" i="4" s="1"/>
  <c r="C147" i="4" a="1"/>
  <c r="C147" i="4" s="1"/>
  <c r="C131" i="4" a="1"/>
  <c r="C131" i="4" s="1"/>
  <c r="C115" i="4" a="1"/>
  <c r="C115" i="4" s="1"/>
  <c r="C99" i="4" a="1"/>
  <c r="C99" i="4" s="1"/>
  <c r="C83" i="4" a="1"/>
  <c r="C83" i="4" s="1"/>
  <c r="C67" i="4" a="1"/>
  <c r="C67" i="4" s="1"/>
  <c r="C51" i="4" a="1"/>
  <c r="C51" i="4" s="1"/>
  <c r="C35" i="4" a="1"/>
  <c r="C35" i="4" s="1"/>
  <c r="C11" i="4" a="1"/>
  <c r="C11" i="4" s="1"/>
  <c r="B8" i="4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D10" i="4"/>
  <c r="F10" i="4"/>
  <c r="E12" i="4" a="1"/>
  <c r="E99" i="4" a="1"/>
  <c r="E153" i="4" a="1"/>
  <c r="E199" i="4" a="1"/>
  <c r="E39" i="4" a="1"/>
  <c r="E92" i="4" a="1"/>
  <c r="E172" i="4" a="1"/>
  <c r="E80" i="4" a="1"/>
  <c r="E97" i="4" a="1"/>
  <c r="E197" i="4" a="1"/>
  <c r="E50" i="4" a="1"/>
  <c r="E176" i="4" a="1"/>
  <c r="E216" i="4" a="1"/>
  <c r="D36" i="4" a="1"/>
  <c r="D160" i="4" a="1"/>
  <c r="D190" i="4" a="1"/>
  <c r="D116" i="4" a="1"/>
  <c r="D94" i="4" a="1"/>
  <c r="D67" i="4" a="1"/>
  <c r="D121" i="4" a="1"/>
  <c r="D57" i="4" a="1"/>
  <c r="D106" i="4" a="1"/>
  <c r="D112" i="4" a="1"/>
  <c r="D180" i="4" a="1"/>
  <c r="D215" i="4" a="1"/>
  <c r="D93" i="4" a="1"/>
  <c r="E28" i="4" a="1"/>
  <c r="E131" i="4" a="1"/>
  <c r="E184" i="4" a="1"/>
  <c r="E109" i="4" a="1"/>
  <c r="E59" i="4" a="1"/>
  <c r="E126" i="4" a="1"/>
  <c r="E162" i="4" a="1"/>
  <c r="E25" i="4" a="1"/>
  <c r="E127" i="4" a="1"/>
  <c r="E114" i="4" a="1"/>
  <c r="E66" i="4" a="1"/>
  <c r="E55" i="4" a="1"/>
  <c r="E154" i="4" a="1"/>
  <c r="D91" i="4" a="1"/>
  <c r="D89" i="4" a="1"/>
  <c r="D199" i="4" a="1"/>
  <c r="D122" i="4" a="1"/>
  <c r="D54" i="4" a="1"/>
  <c r="D205" i="4" a="1"/>
  <c r="D146" i="4" a="1"/>
  <c r="D70" i="4" a="1"/>
  <c r="D145" i="4" a="1"/>
  <c r="D178" i="4" a="1"/>
  <c r="D43" i="4" a="1"/>
  <c r="D62" i="4" a="1"/>
  <c r="D193" i="4" a="1"/>
  <c r="E36" i="4" a="1"/>
  <c r="E147" i="4" a="1"/>
  <c r="E192" i="4" a="1"/>
  <c r="E159" i="4" a="1"/>
  <c r="E87" i="4" a="1"/>
  <c r="E142" i="4" a="1"/>
  <c r="E103" i="4" a="1"/>
  <c r="E86" i="4" a="1"/>
  <c r="E155" i="4" a="1"/>
  <c r="E175" i="4" a="1"/>
  <c r="E150" i="4" a="1"/>
  <c r="D137" i="4" a="1"/>
  <c r="D167" i="4" a="1"/>
  <c r="D84" i="4" a="1"/>
  <c r="D139" i="4" a="1"/>
  <c r="D44" i="4" a="1"/>
  <c r="D154" i="4" a="1"/>
  <c r="D176" i="4" a="1"/>
  <c r="D69" i="4" a="1"/>
  <c r="D83" i="4" a="1"/>
  <c r="E177" i="4" a="1"/>
  <c r="D27" i="4" a="1"/>
  <c r="D131" i="4" a="1"/>
  <c r="D201" i="4" a="1"/>
  <c r="E106" i="4" a="1"/>
  <c r="E219" i="4" a="1"/>
  <c r="E113" i="4" a="1"/>
  <c r="E19" i="4" a="1"/>
  <c r="E217" i="4" a="1"/>
  <c r="D202" i="4" a="1"/>
  <c r="D52" i="4" a="1"/>
  <c r="D72" i="4" a="1"/>
  <c r="D103" i="4" a="1"/>
  <c r="D111" i="4" a="1"/>
  <c r="D153" i="4" a="1"/>
  <c r="E169" i="4" a="1"/>
  <c r="E140" i="4" a="1"/>
  <c r="E79" i="4" a="1"/>
  <c r="E42" i="4" a="1"/>
  <c r="E200" i="4" a="1"/>
  <c r="D96" i="4" a="1"/>
  <c r="D194" i="4" a="1"/>
  <c r="D56" i="4" a="1"/>
  <c r="D143" i="4" a="1"/>
  <c r="D46" i="4" a="1"/>
  <c r="D206" i="4" a="1"/>
  <c r="D98" i="4" a="1"/>
  <c r="E22" i="4" a="1"/>
  <c r="E17" i="4" a="1"/>
  <c r="E206" i="4" a="1"/>
  <c r="D204" i="4" a="1"/>
  <c r="D49" i="4" a="1"/>
  <c r="E16" i="4" a="1"/>
  <c r="E207" i="4" a="1"/>
  <c r="E94" i="4" a="1"/>
  <c r="D39" i="4" a="1"/>
  <c r="D157" i="4" a="1"/>
  <c r="D80" i="4" a="1"/>
  <c r="D60" i="4" a="1"/>
  <c r="D140" i="4" a="1"/>
  <c r="E119" i="4" a="1"/>
  <c r="E62" i="4" a="1"/>
  <c r="E138" i="4" a="1"/>
  <c r="E188" i="4" a="1"/>
  <c r="E75" i="4" a="1"/>
  <c r="E178" i="4" a="1"/>
  <c r="D168" i="4" a="1"/>
  <c r="D173" i="4" a="1"/>
  <c r="D211" i="4" a="1"/>
  <c r="D102" i="4" a="1"/>
  <c r="D182" i="4" a="1"/>
  <c r="E61" i="4" a="1"/>
  <c r="E71" i="4" a="1"/>
  <c r="E54" i="4" a="1"/>
  <c r="E196" i="4" a="1"/>
  <c r="E44" i="4" a="1"/>
  <c r="E163" i="4" a="1"/>
  <c r="E204" i="4" a="1"/>
  <c r="E14" i="4" a="1"/>
  <c r="E104" i="4" a="1"/>
  <c r="E158" i="4" a="1"/>
  <c r="E203" i="4" a="1"/>
  <c r="E41" i="4" a="1"/>
  <c r="E96" i="4" a="1"/>
  <c r="E73" i="4" a="1"/>
  <c r="E82" i="4" a="1"/>
  <c r="E100" i="4" a="1"/>
  <c r="E201" i="4" a="1"/>
  <c r="D181" i="4" a="1"/>
  <c r="D114" i="4" a="1"/>
  <c r="D209" i="4" a="1"/>
  <c r="D20" i="4" a="1"/>
  <c r="D128" i="4" a="1"/>
  <c r="D21" i="4" a="1"/>
  <c r="D162" i="4" a="1"/>
  <c r="D171" i="4" a="1"/>
  <c r="D34" i="4" a="1"/>
  <c r="D196" i="4" a="1"/>
  <c r="D113" i="4" a="1"/>
  <c r="D152" i="4" a="1"/>
  <c r="D107" i="4" a="1"/>
  <c r="E60" i="4" a="1"/>
  <c r="E210" i="4" a="1"/>
  <c r="E133" i="4" a="1"/>
  <c r="E30" i="4" a="1"/>
  <c r="E136" i="4" a="1"/>
  <c r="E186" i="4" a="1"/>
  <c r="E130" i="4" a="1"/>
  <c r="E67" i="4" a="1"/>
  <c r="E129" i="4" a="1"/>
  <c r="E173" i="4" a="1"/>
  <c r="E27" i="4" a="1"/>
  <c r="E132" i="4" a="1"/>
  <c r="E125" i="4" a="1"/>
  <c r="D198" i="4" a="1"/>
  <c r="D130" i="4" a="1"/>
  <c r="D25" i="4" a="1"/>
  <c r="D59" i="4" a="1"/>
  <c r="D135" i="4" a="1"/>
  <c r="D65" i="4" a="1"/>
  <c r="D165" i="4" a="1"/>
  <c r="D158" i="4" a="1"/>
  <c r="D184" i="4" a="1"/>
  <c r="D51" i="4" a="1"/>
  <c r="D15" i="4" a="1"/>
  <c r="D125" i="4" a="1"/>
  <c r="D109" i="4" a="1"/>
  <c r="E68" i="4" a="1"/>
  <c r="E63" i="4" a="1"/>
  <c r="E165" i="4" a="1"/>
  <c r="E38" i="4" a="1"/>
  <c r="E152" i="4" a="1"/>
  <c r="E194" i="4" a="1"/>
  <c r="E205" i="4" a="1"/>
  <c r="E187" i="4" a="1"/>
  <c r="E77" i="4" a="1"/>
  <c r="E74" i="4" a="1"/>
  <c r="E185" i="4" a="1"/>
  <c r="D195" i="4" a="1"/>
  <c r="D17" i="4" a="1"/>
  <c r="D124" i="4" a="1"/>
  <c r="D12" i="4" a="1"/>
  <c r="D186" i="4" a="1"/>
  <c r="D23" i="4" a="1"/>
  <c r="D150" i="4" a="1"/>
  <c r="D191" i="4" a="1"/>
  <c r="D216" i="4" a="1"/>
  <c r="E81" i="4" a="1"/>
  <c r="D174" i="4" a="1"/>
  <c r="D13" i="4" a="1"/>
  <c r="D82" i="4" a="1"/>
  <c r="E15" i="4" a="1"/>
  <c r="E56" i="4" a="1"/>
  <c r="E101" i="4" a="1"/>
  <c r="E128" i="4" a="1"/>
  <c r="E98" i="4" a="1"/>
  <c r="D163" i="4" a="1"/>
  <c r="D177" i="4" a="1"/>
  <c r="D117" i="4" a="1"/>
  <c r="D175" i="4" a="1"/>
  <c r="D22" i="4" a="1"/>
  <c r="D63" i="4" a="1"/>
  <c r="E215" i="4" a="1"/>
  <c r="E164" i="4" a="1"/>
  <c r="E145" i="4" a="1"/>
  <c r="E35" i="4" a="1"/>
  <c r="E156" i="4" a="1"/>
  <c r="D212" i="4" a="1"/>
  <c r="D123" i="4" a="1"/>
  <c r="D166" i="4" a="1"/>
  <c r="D30" i="4" a="1"/>
  <c r="D179" i="4" a="1"/>
  <c r="D141" i="4" a="1"/>
  <c r="E52" i="4" a="1"/>
  <c r="E120" i="4" a="1"/>
  <c r="E111" i="4" a="1"/>
  <c r="E122" i="4" a="1"/>
  <c r="D68" i="4" a="1"/>
  <c r="D86" i="4" a="1"/>
  <c r="E208" i="4" a="1"/>
  <c r="E43" i="4" a="1"/>
  <c r="D207" i="4" a="1"/>
  <c r="D213" i="4" a="1"/>
  <c r="D81" i="4" a="1"/>
  <c r="D210" i="4" a="1"/>
  <c r="D110" i="4" a="1"/>
  <c r="D18" i="4" a="1"/>
  <c r="E65" i="4" a="1"/>
  <c r="E214" i="4" a="1"/>
  <c r="E32" i="4" a="1"/>
  <c r="E143" i="4" a="1"/>
  <c r="E134" i="4" a="1"/>
  <c r="D217" i="4" a="1"/>
  <c r="D37" i="4" a="1"/>
  <c r="D87" i="4" a="1"/>
  <c r="D53" i="4" a="1"/>
  <c r="D148" i="4" a="1"/>
  <c r="E29" i="4" a="1"/>
  <c r="E135" i="4" a="1"/>
  <c r="E170" i="4" a="1"/>
  <c r="E40" i="4" a="1"/>
  <c r="E195" i="4" a="1"/>
  <c r="E76" i="4" a="1"/>
  <c r="E89" i="4" a="1"/>
  <c r="E189" i="4" a="1"/>
  <c r="E46" i="4" a="1"/>
  <c r="E168" i="4" a="1"/>
  <c r="E107" i="4" a="1"/>
  <c r="E161" i="4" a="1"/>
  <c r="E102" i="4" a="1"/>
  <c r="D133" i="4" a="1"/>
  <c r="D28" i="4" a="1"/>
  <c r="E21" i="4" a="1"/>
  <c r="E139" i="4" a="1"/>
  <c r="D40" i="4" a="1"/>
  <c r="D75" i="4" a="1"/>
  <c r="D71" i="4" a="1"/>
  <c r="E70" i="4" a="1"/>
  <c r="E37" i="4" a="1"/>
  <c r="E93" i="4" a="1"/>
  <c r="E212" i="4" a="1"/>
  <c r="E211" i="4" a="1"/>
  <c r="D79" i="4" a="1"/>
  <c r="D66" i="4" a="1"/>
  <c r="D183" i="4" a="1"/>
  <c r="E157" i="4" a="1"/>
  <c r="E64" i="4" a="1"/>
  <c r="E144" i="4" a="1"/>
  <c r="D170" i="4" a="1"/>
  <c r="D136" i="4" a="1"/>
  <c r="D142" i="4" a="1"/>
  <c r="E83" i="4" a="1"/>
  <c r="E69" i="4" a="1"/>
  <c r="E151" i="4" a="1"/>
  <c r="D35" i="4" a="1"/>
  <c r="D26" i="4" a="1"/>
  <c r="D105" i="4" a="1"/>
  <c r="D77" i="4" a="1"/>
  <c r="D47" i="4" a="1"/>
  <c r="D104" i="4" a="1"/>
  <c r="E45" i="4" a="1"/>
  <c r="E49" i="4" a="1"/>
  <c r="E116" i="4" a="1"/>
  <c r="D126" i="4" a="1"/>
  <c r="D88" i="4" a="1"/>
  <c r="D219" i="4" a="1"/>
  <c r="E47" i="4" a="1"/>
  <c r="E181" i="4" a="1"/>
  <c r="E180" i="4" a="1"/>
  <c r="D185" i="4" a="1"/>
  <c r="D147" i="4" a="1"/>
  <c r="D14" i="4" a="1"/>
  <c r="E174" i="4" a="1"/>
  <c r="D134" i="4" a="1"/>
  <c r="D132" i="4" a="1"/>
  <c r="D108" i="4" a="1"/>
  <c r="D214" i="4" a="1"/>
  <c r="E13" i="4" a="1"/>
  <c r="E95" i="4" a="1"/>
  <c r="D74" i="4" a="1"/>
  <c r="E117" i="4" a="1"/>
  <c r="E105" i="4" a="1"/>
  <c r="D192" i="4" a="1"/>
  <c r="D118" i="4" a="1"/>
  <c r="D203" i="4" a="1"/>
  <c r="E24" i="4" a="1"/>
  <c r="D115" i="4" a="1"/>
  <c r="E167" i="4" a="1"/>
  <c r="E112" i="4" a="1"/>
  <c r="D58" i="4" a="1"/>
  <c r="E53" i="4" a="1"/>
  <c r="E149" i="4" a="1"/>
  <c r="D19" i="4" a="1"/>
  <c r="E183" i="4" a="1"/>
  <c r="E85" i="4" a="1"/>
  <c r="D218" i="4" a="1"/>
  <c r="D16" i="4" a="1"/>
  <c r="D129" i="4" a="1"/>
  <c r="E141" i="4" a="1"/>
  <c r="D208" i="4" a="1"/>
  <c r="E123" i="4" a="1"/>
  <c r="E72" i="4" a="1"/>
  <c r="D85" i="4" a="1"/>
  <c r="D164" i="4" a="1"/>
  <c r="E213" i="4" a="1"/>
  <c r="E88" i="4" a="1"/>
  <c r="E193" i="4" a="1"/>
  <c r="E18" i="4" a="1"/>
  <c r="D41" i="4" a="1"/>
  <c r="D172" i="4" a="1"/>
  <c r="D156" i="4" a="1"/>
  <c r="E23" i="4" a="1"/>
  <c r="E218" i="4" a="1"/>
  <c r="E190" i="4" a="1"/>
  <c r="D100" i="4" a="1"/>
  <c r="D189" i="4" a="1"/>
  <c r="E137" i="4" a="1"/>
  <c r="D127" i="4" a="1"/>
  <c r="D61" i="4" a="1"/>
  <c r="D97" i="4" a="1"/>
  <c r="D138" i="4" a="1"/>
  <c r="E202" i="4" a="1"/>
  <c r="E182" i="4" a="1"/>
  <c r="D187" i="4" a="1"/>
  <c r="D120" i="4" a="1"/>
  <c r="E110" i="4" a="1"/>
  <c r="E191" i="4" a="1"/>
  <c r="D29" i="4" a="1"/>
  <c r="D149" i="4" a="1"/>
  <c r="D33" i="4" a="1"/>
  <c r="E48" i="4" a="1"/>
  <c r="D99" i="4" a="1"/>
  <c r="D50" i="4" a="1"/>
  <c r="E124" i="4" a="1"/>
  <c r="E148" i="4" a="1"/>
  <c r="D95" i="4" a="1"/>
  <c r="D101" i="4" a="1"/>
  <c r="E198" i="4" a="1"/>
  <c r="D161" i="4" a="1"/>
  <c r="D48" i="4" a="1"/>
  <c r="E51" i="4" a="1"/>
  <c r="E108" i="4" a="1"/>
  <c r="D92" i="4" a="1"/>
  <c r="E20" i="4" a="1"/>
  <c r="E160" i="4" a="1"/>
  <c r="D200" i="4" a="1"/>
  <c r="E179" i="4" a="1"/>
  <c r="D169" i="4" a="1"/>
  <c r="E78" i="4" a="1"/>
  <c r="E171" i="4" a="1"/>
  <c r="E166" i="4" a="1"/>
  <c r="D78" i="4" a="1"/>
  <c r="D197" i="4" a="1"/>
  <c r="D32" i="4" a="1"/>
  <c r="E121" i="4" a="1"/>
  <c r="E90" i="4" a="1"/>
  <c r="E34" i="4" a="1"/>
  <c r="D31" i="4" a="1"/>
  <c r="D24" i="4" a="1"/>
  <c r="D119" i="4" a="1"/>
  <c r="D55" i="4" a="1"/>
  <c r="E31" i="4" a="1"/>
  <c r="E33" i="4" a="1"/>
  <c r="D155" i="4" a="1"/>
  <c r="D64" i="4" a="1"/>
  <c r="D151" i="4" a="1"/>
  <c r="D45" i="4" a="1"/>
  <c r="D73" i="4" a="1"/>
  <c r="E118" i="4" a="1"/>
  <c r="D188" i="4" a="1"/>
  <c r="E209" i="4" a="1"/>
  <c r="E26" i="4" a="1"/>
  <c r="D38" i="4" a="1"/>
  <c r="D90" i="4" a="1"/>
  <c r="E146" i="4" a="1"/>
  <c r="E115" i="4" a="1"/>
  <c r="E91" i="4" a="1"/>
  <c r="E84" i="4" a="1"/>
  <c r="D42" i="4" a="1"/>
  <c r="D76" i="4" a="1"/>
  <c r="D144" i="4" a="1"/>
  <c r="E57" i="4" a="1"/>
  <c r="E58" i="4" a="1"/>
  <c r="D159" i="4" a="1"/>
  <c r="E180" i="4" l="1"/>
  <c r="F180" i="4" s="1"/>
  <c r="E148" i="4"/>
  <c r="F148" i="4" s="1"/>
  <c r="E98" i="4"/>
  <c r="F98" i="4" s="1"/>
  <c r="E211" i="4"/>
  <c r="F211" i="4" s="1"/>
  <c r="H211" i="4" s="1"/>
  <c r="E195" i="4"/>
  <c r="F195" i="4" s="1"/>
  <c r="E178" i="4"/>
  <c r="F178" i="4" s="1"/>
  <c r="E146" i="4"/>
  <c r="F146" i="4" s="1"/>
  <c r="H146" i="4" s="1"/>
  <c r="E94" i="4"/>
  <c r="F94" i="4" s="1"/>
  <c r="H94" i="4" s="1"/>
  <c r="E156" i="4"/>
  <c r="F156" i="4" s="1"/>
  <c r="E125" i="4"/>
  <c r="F125" i="4" s="1"/>
  <c r="E217" i="4"/>
  <c r="F217" i="4" s="1"/>
  <c r="E201" i="4"/>
  <c r="F201" i="4" s="1"/>
  <c r="H201" i="4" s="1"/>
  <c r="E185" i="4"/>
  <c r="F185" i="4" s="1"/>
  <c r="E154" i="4"/>
  <c r="F154" i="4" s="1"/>
  <c r="E122" i="4"/>
  <c r="F122" i="4" s="1"/>
  <c r="H122" i="4" s="1"/>
  <c r="E216" i="4"/>
  <c r="F216" i="4" s="1"/>
  <c r="H216" i="4" s="1"/>
  <c r="E200" i="4"/>
  <c r="F200" i="4" s="1"/>
  <c r="E190" i="4"/>
  <c r="F190" i="4" s="1"/>
  <c r="E182" i="4"/>
  <c r="F182" i="4" s="1"/>
  <c r="H182" i="4" s="1"/>
  <c r="E166" i="4"/>
  <c r="F166" i="4" s="1"/>
  <c r="H166" i="4" s="1"/>
  <c r="E150" i="4"/>
  <c r="F150" i="4" s="1"/>
  <c r="E134" i="4"/>
  <c r="F134" i="4" s="1"/>
  <c r="E118" i="4"/>
  <c r="F118" i="4" s="1"/>
  <c r="H118" i="4" s="1"/>
  <c r="E102" i="4"/>
  <c r="F102" i="4" s="1"/>
  <c r="H102" i="4" s="1"/>
  <c r="E84" i="4"/>
  <c r="F84" i="4" s="1"/>
  <c r="E132" i="4"/>
  <c r="F132" i="4" s="1"/>
  <c r="E116" i="4"/>
  <c r="F116" i="4" s="1"/>
  <c r="H116" i="4" s="1"/>
  <c r="E100" i="4"/>
  <c r="F100" i="4" s="1"/>
  <c r="H100" i="4" s="1"/>
  <c r="E85" i="4"/>
  <c r="F85" i="4" s="1"/>
  <c r="E55" i="4"/>
  <c r="F55" i="4" s="1"/>
  <c r="E206" i="4"/>
  <c r="F206" i="4" s="1"/>
  <c r="E176" i="4"/>
  <c r="F176" i="4" s="1"/>
  <c r="H176" i="4" s="1"/>
  <c r="E160" i="4"/>
  <c r="F160" i="4" s="1"/>
  <c r="H160" i="4" s="1"/>
  <c r="E144" i="4"/>
  <c r="F144" i="4" s="1"/>
  <c r="E128" i="4"/>
  <c r="F128" i="4" s="1"/>
  <c r="H128" i="4" s="1"/>
  <c r="E112" i="4"/>
  <c r="F112" i="4" s="1"/>
  <c r="H112" i="4" s="1"/>
  <c r="E95" i="4"/>
  <c r="F95" i="4" s="1"/>
  <c r="E75" i="4"/>
  <c r="F75" i="4" s="1"/>
  <c r="E51" i="4"/>
  <c r="F51" i="4" s="1"/>
  <c r="E43" i="4"/>
  <c r="F43" i="4" s="1"/>
  <c r="H43" i="4" s="1"/>
  <c r="E35" i="4"/>
  <c r="F35" i="4" s="1"/>
  <c r="E27" i="4"/>
  <c r="F27" i="4" s="1"/>
  <c r="E19" i="4"/>
  <c r="F19" i="4" s="1"/>
  <c r="H19" i="4" s="1"/>
  <c r="E82" i="4"/>
  <c r="F82" i="4" s="1"/>
  <c r="H82" i="4" s="1"/>
  <c r="E74" i="4"/>
  <c r="F74" i="4" s="1"/>
  <c r="E66" i="4"/>
  <c r="F66" i="4" s="1"/>
  <c r="E58" i="4"/>
  <c r="F58" i="4" s="1"/>
  <c r="H58" i="4" s="1"/>
  <c r="E50" i="4"/>
  <c r="F50" i="4" s="1"/>
  <c r="H50" i="4" s="1"/>
  <c r="E42" i="4"/>
  <c r="F42" i="4" s="1"/>
  <c r="E34" i="4"/>
  <c r="F34" i="4" s="1"/>
  <c r="E26" i="4"/>
  <c r="F26" i="4" s="1"/>
  <c r="H26" i="4" s="1"/>
  <c r="E18" i="4"/>
  <c r="F18" i="4" s="1"/>
  <c r="H18" i="4" s="1"/>
  <c r="E175" i="4"/>
  <c r="F175" i="4" s="1"/>
  <c r="H175" i="4" s="1"/>
  <c r="E143" i="4"/>
  <c r="F143" i="4" s="1"/>
  <c r="E81" i="4"/>
  <c r="F81" i="4" s="1"/>
  <c r="E207" i="4"/>
  <c r="F207" i="4" s="1"/>
  <c r="H207" i="4" s="1"/>
  <c r="E191" i="4"/>
  <c r="F191" i="4" s="1"/>
  <c r="H191" i="4" s="1"/>
  <c r="E173" i="4"/>
  <c r="F173" i="4" s="1"/>
  <c r="E141" i="4"/>
  <c r="F141" i="4" s="1"/>
  <c r="H141" i="4" s="1"/>
  <c r="E73" i="4"/>
  <c r="F73" i="4" s="1"/>
  <c r="H73" i="4" s="1"/>
  <c r="E151" i="4"/>
  <c r="F151" i="4" s="1"/>
  <c r="H151" i="4" s="1"/>
  <c r="E114" i="4"/>
  <c r="F114" i="4" s="1"/>
  <c r="H114" i="4" s="1"/>
  <c r="E213" i="4"/>
  <c r="F213" i="4" s="1"/>
  <c r="H213" i="4" s="1"/>
  <c r="E197" i="4"/>
  <c r="F197" i="4" s="1"/>
  <c r="H197" i="4" s="1"/>
  <c r="E181" i="4"/>
  <c r="F181" i="4" s="1"/>
  <c r="H181" i="4" s="1"/>
  <c r="E149" i="4"/>
  <c r="F149" i="4" s="1"/>
  <c r="E101" i="4"/>
  <c r="F101" i="4" s="1"/>
  <c r="H101" i="4" s="1"/>
  <c r="E212" i="4"/>
  <c r="F212" i="4" s="1"/>
  <c r="H212" i="4" s="1"/>
  <c r="E196" i="4"/>
  <c r="F196" i="4" s="1"/>
  <c r="H196" i="4" s="1"/>
  <c r="E188" i="4"/>
  <c r="F188" i="4" s="1"/>
  <c r="E177" i="4"/>
  <c r="F177" i="4" s="1"/>
  <c r="H177" i="4" s="1"/>
  <c r="E161" i="4"/>
  <c r="F161" i="4" s="1"/>
  <c r="H161" i="4" s="1"/>
  <c r="E145" i="4"/>
  <c r="F145" i="4" s="1"/>
  <c r="E129" i="4"/>
  <c r="F129" i="4" s="1"/>
  <c r="E113" i="4"/>
  <c r="F113" i="4" s="1"/>
  <c r="H113" i="4" s="1"/>
  <c r="E96" i="4"/>
  <c r="F96" i="4" s="1"/>
  <c r="H96" i="4" s="1"/>
  <c r="E77" i="4"/>
  <c r="F77" i="4" s="1"/>
  <c r="E127" i="4"/>
  <c r="F127" i="4" s="1"/>
  <c r="H127" i="4" s="1"/>
  <c r="E111" i="4"/>
  <c r="F111" i="4" s="1"/>
  <c r="H111" i="4" s="1"/>
  <c r="E97" i="4"/>
  <c r="F97" i="4" s="1"/>
  <c r="H97" i="4" s="1"/>
  <c r="E79" i="4"/>
  <c r="F79" i="4" s="1"/>
  <c r="H79" i="4" s="1"/>
  <c r="E218" i="4"/>
  <c r="F218" i="4" s="1"/>
  <c r="E202" i="4"/>
  <c r="F202" i="4" s="1"/>
  <c r="E171" i="4"/>
  <c r="F171" i="4" s="1"/>
  <c r="H171" i="4" s="1"/>
  <c r="E155" i="4"/>
  <c r="F155" i="4" s="1"/>
  <c r="H155" i="4" s="1"/>
  <c r="E139" i="4"/>
  <c r="F139" i="4" s="1"/>
  <c r="E123" i="4"/>
  <c r="F123" i="4" s="1"/>
  <c r="H123" i="4" s="1"/>
  <c r="E107" i="4"/>
  <c r="F107" i="4" s="1"/>
  <c r="H107" i="4" s="1"/>
  <c r="E91" i="4"/>
  <c r="F91" i="4" s="1"/>
  <c r="E67" i="4"/>
  <c r="F67" i="4" s="1"/>
  <c r="E49" i="4"/>
  <c r="F49" i="4" s="1"/>
  <c r="H49" i="4" s="1"/>
  <c r="E41" i="4"/>
  <c r="F41" i="4" s="1"/>
  <c r="H41" i="4" s="1"/>
  <c r="E33" i="4"/>
  <c r="F33" i="4" s="1"/>
  <c r="E25" i="4"/>
  <c r="F25" i="4" s="1"/>
  <c r="E17" i="4"/>
  <c r="F17" i="4" s="1"/>
  <c r="H17" i="4" s="1"/>
  <c r="E80" i="4"/>
  <c r="F80" i="4" s="1"/>
  <c r="H80" i="4" s="1"/>
  <c r="E72" i="4"/>
  <c r="F72" i="4" s="1"/>
  <c r="H72" i="4" s="1"/>
  <c r="E64" i="4"/>
  <c r="F64" i="4" s="1"/>
  <c r="E56" i="4"/>
  <c r="F56" i="4" s="1"/>
  <c r="H56" i="4" s="1"/>
  <c r="E48" i="4"/>
  <c r="F48" i="4" s="1"/>
  <c r="H48" i="4" s="1"/>
  <c r="E40" i="4"/>
  <c r="F40" i="4" s="1"/>
  <c r="H40" i="4" s="1"/>
  <c r="E32" i="4"/>
  <c r="F32" i="4" s="1"/>
  <c r="E24" i="4"/>
  <c r="F24" i="4" s="1"/>
  <c r="H24" i="4" s="1"/>
  <c r="E16" i="4"/>
  <c r="F16" i="4" s="1"/>
  <c r="H16" i="4" s="1"/>
  <c r="E164" i="4"/>
  <c r="F164" i="4" s="1"/>
  <c r="H164" i="4" s="1"/>
  <c r="E130" i="4"/>
  <c r="F130" i="4" s="1"/>
  <c r="E219" i="4"/>
  <c r="F219" i="4" s="1"/>
  <c r="H219" i="4" s="1"/>
  <c r="E203" i="4"/>
  <c r="F203" i="4" s="1"/>
  <c r="H203" i="4" s="1"/>
  <c r="E187" i="4"/>
  <c r="F187" i="4" s="1"/>
  <c r="H187" i="4" s="1"/>
  <c r="E162" i="4"/>
  <c r="F162" i="4" s="1"/>
  <c r="H162" i="4" s="1"/>
  <c r="E117" i="4"/>
  <c r="F117" i="4" s="1"/>
  <c r="H117" i="4" s="1"/>
  <c r="E172" i="4"/>
  <c r="F172" i="4" s="1"/>
  <c r="H172" i="4" s="1"/>
  <c r="E140" i="4"/>
  <c r="F140" i="4" s="1"/>
  <c r="E90" i="4"/>
  <c r="F90" i="4" s="1"/>
  <c r="E209" i="4"/>
  <c r="F209" i="4" s="1"/>
  <c r="H209" i="4" s="1"/>
  <c r="E193" i="4"/>
  <c r="F193" i="4" s="1"/>
  <c r="H193" i="4" s="1"/>
  <c r="E170" i="4"/>
  <c r="F170" i="4" s="1"/>
  <c r="H170" i="4" s="1"/>
  <c r="E138" i="4"/>
  <c r="F138" i="4" s="1"/>
  <c r="H138" i="4" s="1"/>
  <c r="E86" i="4"/>
  <c r="F86" i="4" s="1"/>
  <c r="H86" i="4" s="1"/>
  <c r="E208" i="4"/>
  <c r="F208" i="4" s="1"/>
  <c r="H208" i="4" s="1"/>
  <c r="E194" i="4"/>
  <c r="F194" i="4" s="1"/>
  <c r="H194" i="4" s="1"/>
  <c r="E186" i="4"/>
  <c r="F186" i="4" s="1"/>
  <c r="H186" i="4" s="1"/>
  <c r="E174" i="4"/>
  <c r="F174" i="4" s="1"/>
  <c r="H174" i="4" s="1"/>
  <c r="E158" i="4"/>
  <c r="F158" i="4" s="1"/>
  <c r="H158" i="4" s="1"/>
  <c r="E142" i="4"/>
  <c r="F142" i="4" s="1"/>
  <c r="H142" i="4" s="1"/>
  <c r="E126" i="4"/>
  <c r="F126" i="4" s="1"/>
  <c r="E110" i="4"/>
  <c r="F110" i="4" s="1"/>
  <c r="H110" i="4" s="1"/>
  <c r="E92" i="4"/>
  <c r="F92" i="4" s="1"/>
  <c r="H92" i="4" s="1"/>
  <c r="E69" i="4"/>
  <c r="F69" i="4" s="1"/>
  <c r="H69" i="4" s="1"/>
  <c r="E124" i="4"/>
  <c r="F124" i="4" s="1"/>
  <c r="E108" i="4"/>
  <c r="F108" i="4" s="1"/>
  <c r="H108" i="4" s="1"/>
  <c r="E93" i="4"/>
  <c r="F93" i="4" s="1"/>
  <c r="H93" i="4" s="1"/>
  <c r="E71" i="4"/>
  <c r="F71" i="4" s="1"/>
  <c r="H71" i="4" s="1"/>
  <c r="E214" i="4"/>
  <c r="F214" i="4" s="1"/>
  <c r="E198" i="4"/>
  <c r="F198" i="4" s="1"/>
  <c r="H198" i="4" s="1"/>
  <c r="E168" i="4"/>
  <c r="F168" i="4" s="1"/>
  <c r="H168" i="4" s="1"/>
  <c r="E152" i="4"/>
  <c r="F152" i="4" s="1"/>
  <c r="H152" i="4" s="1"/>
  <c r="E136" i="4"/>
  <c r="F136" i="4" s="1"/>
  <c r="E120" i="4"/>
  <c r="F120" i="4" s="1"/>
  <c r="H120" i="4" s="1"/>
  <c r="E104" i="4"/>
  <c r="F104" i="4" s="1"/>
  <c r="H104" i="4" s="1"/>
  <c r="E87" i="4"/>
  <c r="F87" i="4" s="1"/>
  <c r="H87" i="4" s="1"/>
  <c r="E59" i="4"/>
  <c r="F59" i="4" s="1"/>
  <c r="E47" i="4"/>
  <c r="F47" i="4" s="1"/>
  <c r="H47" i="4" s="1"/>
  <c r="E39" i="4"/>
  <c r="F39" i="4" s="1"/>
  <c r="H39" i="4" s="1"/>
  <c r="E31" i="4"/>
  <c r="F31" i="4" s="1"/>
  <c r="H31" i="4" s="1"/>
  <c r="E23" i="4"/>
  <c r="F23" i="4" s="1"/>
  <c r="H23" i="4" s="1"/>
  <c r="E15" i="4"/>
  <c r="F15" i="4" s="1"/>
  <c r="H15" i="4" s="1"/>
  <c r="E78" i="4"/>
  <c r="F78" i="4" s="1"/>
  <c r="H78" i="4" s="1"/>
  <c r="E70" i="4"/>
  <c r="F70" i="4" s="1"/>
  <c r="H70" i="4" s="1"/>
  <c r="E62" i="4"/>
  <c r="F62" i="4" s="1"/>
  <c r="E54" i="4"/>
  <c r="F54" i="4" s="1"/>
  <c r="H54" i="4" s="1"/>
  <c r="E46" i="4"/>
  <c r="F46" i="4" s="1"/>
  <c r="H46" i="4" s="1"/>
  <c r="E38" i="4"/>
  <c r="F38" i="4" s="1"/>
  <c r="H38" i="4" s="1"/>
  <c r="E30" i="4"/>
  <c r="F30" i="4" s="1"/>
  <c r="E22" i="4"/>
  <c r="F22" i="4" s="1"/>
  <c r="H22" i="4" s="1"/>
  <c r="E14" i="4"/>
  <c r="F14" i="4" s="1"/>
  <c r="H14" i="4" s="1"/>
  <c r="E159" i="4"/>
  <c r="F159" i="4" s="1"/>
  <c r="H159" i="4" s="1"/>
  <c r="E109" i="4"/>
  <c r="F109" i="4" s="1"/>
  <c r="E215" i="4"/>
  <c r="F215" i="4" s="1"/>
  <c r="H215" i="4" s="1"/>
  <c r="E199" i="4"/>
  <c r="F199" i="4" s="1"/>
  <c r="H199" i="4" s="1"/>
  <c r="E183" i="4"/>
  <c r="F183" i="4" s="1"/>
  <c r="H183" i="4" s="1"/>
  <c r="E157" i="4"/>
  <c r="F157" i="4" s="1"/>
  <c r="E106" i="4"/>
  <c r="F106" i="4" s="1"/>
  <c r="H106" i="4" s="1"/>
  <c r="E167" i="4"/>
  <c r="F167" i="4" s="1"/>
  <c r="H167" i="4" s="1"/>
  <c r="E135" i="4"/>
  <c r="F135" i="4" s="1"/>
  <c r="H135" i="4" s="1"/>
  <c r="E65" i="4"/>
  <c r="F65" i="4" s="1"/>
  <c r="E205" i="4"/>
  <c r="F205" i="4" s="1"/>
  <c r="H205" i="4" s="1"/>
  <c r="E189" i="4"/>
  <c r="F189" i="4" s="1"/>
  <c r="H189" i="4" s="1"/>
  <c r="E165" i="4"/>
  <c r="F165" i="4" s="1"/>
  <c r="H165" i="4" s="1"/>
  <c r="E133" i="4"/>
  <c r="F133" i="4" s="1"/>
  <c r="E57" i="4"/>
  <c r="F57" i="4" s="1"/>
  <c r="H57" i="4" s="1"/>
  <c r="E204" i="4"/>
  <c r="F204" i="4" s="1"/>
  <c r="H204" i="4" s="1"/>
  <c r="E192" i="4"/>
  <c r="F192" i="4" s="1"/>
  <c r="H192" i="4" s="1"/>
  <c r="E184" i="4"/>
  <c r="F184" i="4" s="1"/>
  <c r="E169" i="4"/>
  <c r="F169" i="4" s="1"/>
  <c r="H169" i="4" s="1"/>
  <c r="E153" i="4"/>
  <c r="F153" i="4" s="1"/>
  <c r="H153" i="4" s="1"/>
  <c r="E137" i="4"/>
  <c r="F137" i="4" s="1"/>
  <c r="H137" i="4" s="1"/>
  <c r="E121" i="4"/>
  <c r="F121" i="4" s="1"/>
  <c r="E105" i="4"/>
  <c r="F105" i="4" s="1"/>
  <c r="H105" i="4" s="1"/>
  <c r="E88" i="4"/>
  <c r="F88" i="4" s="1"/>
  <c r="H88" i="4" s="1"/>
  <c r="E61" i="4"/>
  <c r="F61" i="4" s="1"/>
  <c r="H61" i="4" s="1"/>
  <c r="E119" i="4"/>
  <c r="F119" i="4" s="1"/>
  <c r="E103" i="4"/>
  <c r="F103" i="4" s="1"/>
  <c r="H103" i="4" s="1"/>
  <c r="E89" i="4"/>
  <c r="F89" i="4" s="1"/>
  <c r="H89" i="4" s="1"/>
  <c r="E63" i="4"/>
  <c r="F63" i="4" s="1"/>
  <c r="H63" i="4" s="1"/>
  <c r="E210" i="4"/>
  <c r="F210" i="4" s="1"/>
  <c r="E179" i="4"/>
  <c r="F179" i="4" s="1"/>
  <c r="H179" i="4" s="1"/>
  <c r="E163" i="4"/>
  <c r="F163" i="4" s="1"/>
  <c r="H163" i="4" s="1"/>
  <c r="E147" i="4"/>
  <c r="F147" i="4" s="1"/>
  <c r="H147" i="4" s="1"/>
  <c r="E131" i="4"/>
  <c r="F131" i="4" s="1"/>
  <c r="E115" i="4"/>
  <c r="F115" i="4" s="1"/>
  <c r="H115" i="4" s="1"/>
  <c r="E99" i="4"/>
  <c r="F99" i="4" s="1"/>
  <c r="H99" i="4" s="1"/>
  <c r="E83" i="4"/>
  <c r="F83" i="4" s="1"/>
  <c r="H83" i="4" s="1"/>
  <c r="E53" i="4"/>
  <c r="F53" i="4" s="1"/>
  <c r="E45" i="4"/>
  <c r="F45" i="4" s="1"/>
  <c r="H45" i="4" s="1"/>
  <c r="E37" i="4"/>
  <c r="F37" i="4" s="1"/>
  <c r="H37" i="4" s="1"/>
  <c r="E29" i="4"/>
  <c r="F29" i="4" s="1"/>
  <c r="H29" i="4" s="1"/>
  <c r="E21" i="4"/>
  <c r="F21" i="4" s="1"/>
  <c r="H21" i="4" s="1"/>
  <c r="E13" i="4"/>
  <c r="F13" i="4" s="1"/>
  <c r="H13" i="4" s="1"/>
  <c r="E76" i="4"/>
  <c r="F76" i="4" s="1"/>
  <c r="H76" i="4" s="1"/>
  <c r="E68" i="4"/>
  <c r="F68" i="4" s="1"/>
  <c r="H68" i="4" s="1"/>
  <c r="E60" i="4"/>
  <c r="F60" i="4" s="1"/>
  <c r="E52" i="4"/>
  <c r="F52" i="4" s="1"/>
  <c r="H52" i="4" s="1"/>
  <c r="E44" i="4"/>
  <c r="F44" i="4" s="1"/>
  <c r="H44" i="4" s="1"/>
  <c r="E36" i="4"/>
  <c r="F36" i="4" s="1"/>
  <c r="H36" i="4" s="1"/>
  <c r="E28" i="4"/>
  <c r="F28" i="4" s="1"/>
  <c r="E20" i="4"/>
  <c r="F20" i="4" s="1"/>
  <c r="H20" i="4" s="1"/>
  <c r="E12" i="4"/>
  <c r="F12" i="4" s="1"/>
  <c r="H12" i="4" s="1"/>
  <c r="H11" i="4"/>
  <c r="H154" i="4"/>
  <c r="H130" i="4"/>
  <c r="H119" i="4"/>
  <c r="H143" i="4"/>
  <c r="H178" i="4"/>
  <c r="H25" i="4"/>
  <c r="D17" i="4"/>
  <c r="D53" i="4"/>
  <c r="D76" i="4"/>
  <c r="D101" i="4"/>
  <c r="D122" i="4"/>
  <c r="D140" i="4"/>
  <c r="D165" i="4"/>
  <c r="D188" i="4"/>
  <c r="D204" i="4"/>
  <c r="D49" i="4"/>
  <c r="D77" i="4"/>
  <c r="D98" i="4"/>
  <c r="D116" i="4"/>
  <c r="D141" i="4"/>
  <c r="D162" i="4"/>
  <c r="D180" i="4"/>
  <c r="D194" i="4"/>
  <c r="D210" i="4"/>
  <c r="D61" i="4"/>
  <c r="D82" i="4"/>
  <c r="D100" i="4"/>
  <c r="D125" i="4"/>
  <c r="D146" i="4"/>
  <c r="D164" i="4"/>
  <c r="D187" i="4"/>
  <c r="D203" i="4"/>
  <c r="D219" i="4"/>
  <c r="D45" i="4"/>
  <c r="D78" i="4"/>
  <c r="D103" i="4"/>
  <c r="D121" i="4"/>
  <c r="D142" i="4"/>
  <c r="D167" i="4"/>
  <c r="D184" i="4"/>
  <c r="D200" i="4"/>
  <c r="D216" i="4"/>
  <c r="D168" i="4"/>
  <c r="D152" i="4"/>
  <c r="D136" i="4"/>
  <c r="D120" i="4"/>
  <c r="D104" i="4"/>
  <c r="D88" i="4"/>
  <c r="D72" i="4"/>
  <c r="D55" i="4"/>
  <c r="D39" i="4"/>
  <c r="D23" i="4"/>
  <c r="D58" i="4"/>
  <c r="D50" i="4"/>
  <c r="D42" i="4"/>
  <c r="D34" i="4"/>
  <c r="D26" i="4"/>
  <c r="D18" i="4"/>
  <c r="D25" i="4"/>
  <c r="D62" i="4"/>
  <c r="D87" i="4"/>
  <c r="D105" i="4"/>
  <c r="D126" i="4"/>
  <c r="D151" i="4"/>
  <c r="D169" i="4"/>
  <c r="D193" i="4"/>
  <c r="D209" i="4"/>
  <c r="D63" i="4"/>
  <c r="D81" i="4"/>
  <c r="D102" i="4"/>
  <c r="D127" i="4"/>
  <c r="D145" i="4"/>
  <c r="D166" i="4"/>
  <c r="D183" i="4"/>
  <c r="D199" i="4"/>
  <c r="D215" i="4"/>
  <c r="D65" i="4"/>
  <c r="D86" i="4"/>
  <c r="D111" i="4"/>
  <c r="D129" i="4"/>
  <c r="D150" i="4"/>
  <c r="D175" i="4"/>
  <c r="D190" i="4"/>
  <c r="D206" i="4"/>
  <c r="D21" i="4"/>
  <c r="D60" i="4"/>
  <c r="D85" i="4"/>
  <c r="D106" i="4"/>
  <c r="D124" i="4"/>
  <c r="D149" i="4"/>
  <c r="D170" i="4"/>
  <c r="D189" i="4"/>
  <c r="D205" i="4"/>
  <c r="D179" i="4"/>
  <c r="D163" i="4"/>
  <c r="D147" i="4"/>
  <c r="D131" i="4"/>
  <c r="D115" i="4"/>
  <c r="D99" i="4"/>
  <c r="D83" i="4"/>
  <c r="D67" i="4"/>
  <c r="D51" i="4"/>
  <c r="D35" i="4"/>
  <c r="D19" i="4"/>
  <c r="D56" i="4"/>
  <c r="D48" i="4"/>
  <c r="D40" i="4"/>
  <c r="D32" i="4"/>
  <c r="D24" i="4"/>
  <c r="D16" i="4"/>
  <c r="D33" i="4"/>
  <c r="D69" i="4"/>
  <c r="D90" i="4"/>
  <c r="D108" i="4"/>
  <c r="D133" i="4"/>
  <c r="D154" i="4"/>
  <c r="D172" i="4"/>
  <c r="D196" i="4"/>
  <c r="D212" i="4"/>
  <c r="D66" i="4"/>
  <c r="D84" i="4"/>
  <c r="D109" i="4"/>
  <c r="D130" i="4"/>
  <c r="D148" i="4"/>
  <c r="D173" i="4"/>
  <c r="D186" i="4"/>
  <c r="D202" i="4"/>
  <c r="D218" i="4"/>
  <c r="D68" i="4"/>
  <c r="D93" i="4"/>
  <c r="D114" i="4"/>
  <c r="D132" i="4"/>
  <c r="D157" i="4"/>
  <c r="D178" i="4"/>
  <c r="D195" i="4"/>
  <c r="D211" i="4"/>
  <c r="D29" i="4"/>
  <c r="D71" i="4"/>
  <c r="D89" i="4"/>
  <c r="D110" i="4"/>
  <c r="D135" i="4"/>
  <c r="D153" i="4"/>
  <c r="D174" i="4"/>
  <c r="D192" i="4"/>
  <c r="D208" i="4"/>
  <c r="D176" i="4"/>
  <c r="D160" i="4"/>
  <c r="D144" i="4"/>
  <c r="D128" i="4"/>
  <c r="D112" i="4"/>
  <c r="D96" i="4"/>
  <c r="D80" i="4"/>
  <c r="D64" i="4"/>
  <c r="D47" i="4"/>
  <c r="D31" i="4"/>
  <c r="D15" i="4"/>
  <c r="D54" i="4"/>
  <c r="D46" i="4"/>
  <c r="D38" i="4"/>
  <c r="D30" i="4"/>
  <c r="D22" i="4"/>
  <c r="D14" i="4"/>
  <c r="D41" i="4"/>
  <c r="D73" i="4"/>
  <c r="D94" i="4"/>
  <c r="D119" i="4"/>
  <c r="D137" i="4"/>
  <c r="D158" i="4"/>
  <c r="D185" i="4"/>
  <c r="D201" i="4"/>
  <c r="D217" i="4"/>
  <c r="D70" i="4"/>
  <c r="D95" i="4"/>
  <c r="D113" i="4"/>
  <c r="D134" i="4"/>
  <c r="D159" i="4"/>
  <c r="D177" i="4"/>
  <c r="D191" i="4"/>
  <c r="D207" i="4"/>
  <c r="D57" i="4"/>
  <c r="D79" i="4"/>
  <c r="D97" i="4"/>
  <c r="D118" i="4"/>
  <c r="D143" i="4"/>
  <c r="D161" i="4"/>
  <c r="D182" i="4"/>
  <c r="D198" i="4"/>
  <c r="D214" i="4"/>
  <c r="D37" i="4"/>
  <c r="D74" i="4"/>
  <c r="D92" i="4"/>
  <c r="D117" i="4"/>
  <c r="D138" i="4"/>
  <c r="D156" i="4"/>
  <c r="D181" i="4"/>
  <c r="D197" i="4"/>
  <c r="D213" i="4"/>
  <c r="D171" i="4"/>
  <c r="D155" i="4"/>
  <c r="D139" i="4"/>
  <c r="D123" i="4"/>
  <c r="D107" i="4"/>
  <c r="D91" i="4"/>
  <c r="D75" i="4"/>
  <c r="D59" i="4"/>
  <c r="D43" i="4"/>
  <c r="D27" i="4"/>
  <c r="D13" i="4"/>
  <c r="D52" i="4"/>
  <c r="D44" i="4"/>
  <c r="D36" i="4"/>
  <c r="D28" i="4"/>
  <c r="D20" i="4"/>
  <c r="D12" i="4"/>
  <c r="H144" i="4"/>
  <c r="H134" i="4"/>
  <c r="H150" i="4"/>
  <c r="H64" i="4"/>
  <c r="H32" i="4"/>
  <c r="H95" i="4"/>
  <c r="H55" i="4"/>
  <c r="H132" i="4"/>
  <c r="H148" i="4"/>
  <c r="H180" i="4"/>
  <c r="H133" i="4"/>
  <c r="H149" i="4"/>
  <c r="H139" i="4"/>
  <c r="H62" i="4"/>
  <c r="H30" i="4"/>
  <c r="H85" i="4"/>
  <c r="H77" i="4"/>
  <c r="H53" i="4"/>
  <c r="H121" i="4"/>
  <c r="H185" i="4"/>
  <c r="H206" i="4"/>
  <c r="H214" i="4"/>
  <c r="H136" i="4"/>
  <c r="H184" i="4"/>
  <c r="H126" i="4"/>
  <c r="H190" i="4"/>
  <c r="H84" i="4"/>
  <c r="H60" i="4"/>
  <c r="H28" i="4"/>
  <c r="H91" i="4"/>
  <c r="H75" i="4"/>
  <c r="H67" i="4"/>
  <c r="H59" i="4"/>
  <c r="H51" i="4"/>
  <c r="H35" i="4"/>
  <c r="H27" i="4"/>
  <c r="H124" i="4"/>
  <c r="H140" i="4"/>
  <c r="H156" i="4"/>
  <c r="H188" i="4"/>
  <c r="H200" i="4"/>
  <c r="H109" i="4"/>
  <c r="H125" i="4"/>
  <c r="H157" i="4"/>
  <c r="H173" i="4"/>
  <c r="H217" i="4"/>
  <c r="H131" i="4"/>
  <c r="H195" i="4"/>
  <c r="H98" i="4"/>
  <c r="H90" i="4"/>
  <c r="H74" i="4"/>
  <c r="H66" i="4"/>
  <c r="H42" i="4"/>
  <c r="H34" i="4"/>
  <c r="H81" i="4"/>
  <c r="H65" i="4"/>
  <c r="H33" i="4"/>
  <c r="H129" i="4"/>
  <c r="H145" i="4"/>
  <c r="H202" i="4"/>
  <c r="H210" i="4"/>
  <c r="H218" i="4"/>
</calcChain>
</file>

<file path=xl/sharedStrings.xml><?xml version="1.0" encoding="utf-8"?>
<sst xmlns="http://schemas.openxmlformats.org/spreadsheetml/2006/main" count="3583" uniqueCount="575">
  <si>
    <t>Country_Code</t>
  </si>
  <si>
    <t>GDP_Constant_USD_value_crisis</t>
  </si>
  <si>
    <t>GDP_Constant_USD_value_pre_crisis</t>
  </si>
  <si>
    <t>GDP_Constant_USD_crisis_year</t>
  </si>
  <si>
    <t>GDP_Constant_USD_turn_around_year</t>
  </si>
  <si>
    <t>GDP_Constant_USD_recovery_year_1_2</t>
  </si>
  <si>
    <t>GDP_Constant_USD_recovery_year_3_4</t>
  </si>
  <si>
    <t>GDP_Constant_USD_recovery_year</t>
  </si>
  <si>
    <t>GDP_Constant_USD_crisis_shock</t>
  </si>
  <si>
    <t>GDP_growth_rate_value_crisis</t>
  </si>
  <si>
    <t>GDP_growth_rate_value_pre_crisis</t>
  </si>
  <si>
    <t>GDP_growth_rate_crisis_year</t>
  </si>
  <si>
    <t>GDP_growth_rate_turn_around_year</t>
  </si>
  <si>
    <t>GDP_growth_rate_recovery_year_1_2</t>
  </si>
  <si>
    <t>GDP_growth_rate_recovery_year_3_4</t>
  </si>
  <si>
    <t>GDP_growth_rate_recovery_year</t>
  </si>
  <si>
    <t>GDP_growth_rate_crisis_shock</t>
  </si>
  <si>
    <t>revenue_deficit_value_crisis</t>
  </si>
  <si>
    <t>revenue_deficit_value_pre_crisis</t>
  </si>
  <si>
    <t>revenue_deficit_crisis_year</t>
  </si>
  <si>
    <t>revenue_deficit_turn_around_year</t>
  </si>
  <si>
    <t>revenue_deficit_recovery_year_1_2</t>
  </si>
  <si>
    <t>revenue_deficit_recovery_year_3_4</t>
  </si>
  <si>
    <t>revenue_deficit_recovery_year</t>
  </si>
  <si>
    <t>revenue_deficit_crisis_shock</t>
  </si>
  <si>
    <t>neg_govt_expenditure_value_crisis</t>
  </si>
  <si>
    <t>neg_govt_expenditure_value_pre_crisis</t>
  </si>
  <si>
    <t>neg_govt_expenditure_crisis_year</t>
  </si>
  <si>
    <t>neg_govt_expenditure_turn_around_year</t>
  </si>
  <si>
    <t>neg_govt_expenditure_recovery_year_1_2</t>
  </si>
  <si>
    <t>neg_govt_expenditure_recovery_year_3_4</t>
  </si>
  <si>
    <t>neg_govt_expenditure_recovery_year</t>
  </si>
  <si>
    <t>neg_govt_expenditure_crisis_shock</t>
  </si>
  <si>
    <t>Total_Revenue_excl_SC_value_crisis</t>
  </si>
  <si>
    <t>Total_Revenue_excl_SC_value_pre_crisis</t>
  </si>
  <si>
    <t>Total_Revenue_excl_SC_crisis_year</t>
  </si>
  <si>
    <t>Total_Revenue_excl_SC_turn_around_year</t>
  </si>
  <si>
    <t>Total_Revenue_excl_SC_recovery_year_1_2</t>
  </si>
  <si>
    <t>Total_Revenue_excl_SC_recovery_year_3_4</t>
  </si>
  <si>
    <t>Total_Revenue_excl_SC_recovery_year</t>
  </si>
  <si>
    <t>Total_Revenue_excl_SC_crisis_shock</t>
  </si>
  <si>
    <t>Income_Taxes_value_crisis</t>
  </si>
  <si>
    <t>Income_Taxes_value_pre_crisis</t>
  </si>
  <si>
    <t>Income_Taxes_crisis_year</t>
  </si>
  <si>
    <t>Income_Taxes_turn_around_year</t>
  </si>
  <si>
    <t>Income_Taxes_recovery_year_1_2</t>
  </si>
  <si>
    <t>Income_Taxes_recovery_year_3_4</t>
  </si>
  <si>
    <t>Income_Taxes_recovery_year</t>
  </si>
  <si>
    <t>Income_Taxes_crisis_shock</t>
  </si>
  <si>
    <t>Value_Added_Tax_value_crisis</t>
  </si>
  <si>
    <t>Value_Added_Tax_value_pre_crisis</t>
  </si>
  <si>
    <t>Value_Added_Tax_crisis_year</t>
  </si>
  <si>
    <t>Value_Added_Tax_turn_around_year</t>
  </si>
  <si>
    <t>Value_Added_Tax_recovery_year_1_2</t>
  </si>
  <si>
    <t>Value_Added_Tax_recovery_year_3_4</t>
  </si>
  <si>
    <t>Value_Added_Tax_recovery_year</t>
  </si>
  <si>
    <t>Value_Added_Tax_crisis_shock</t>
  </si>
  <si>
    <t>Excise_Taxes_value_crisis</t>
  </si>
  <si>
    <t>Excise_Taxes_value_pre_crisis</t>
  </si>
  <si>
    <t>Excise_Taxes_crisis_year</t>
  </si>
  <si>
    <t>Excise_Taxes_turn_around_year</t>
  </si>
  <si>
    <t>Excise_Taxes_recovery_year_1_2</t>
  </si>
  <si>
    <t>Excise_Taxes_recovery_year_3_4</t>
  </si>
  <si>
    <t>Excise_Taxes_recovery_year</t>
  </si>
  <si>
    <t>Excise_Taxes_crisis_shock</t>
  </si>
  <si>
    <t>Trade_Taxes_value_crisis</t>
  </si>
  <si>
    <t>Trade_Taxes_value_pre_crisis</t>
  </si>
  <si>
    <t>Trade_Taxes_crisis_year</t>
  </si>
  <si>
    <t>Trade_Taxes_turn_around_year</t>
  </si>
  <si>
    <t>Trade_Taxes_recovery_year_1_2</t>
  </si>
  <si>
    <t>Trade_Taxes_recovery_year_3_4</t>
  </si>
  <si>
    <t>Trade_Taxes_recovery_year</t>
  </si>
  <si>
    <t>Trade_Taxes_crisis_shock</t>
  </si>
  <si>
    <t>Total_Non_Tax_Revenue_value_crisis</t>
  </si>
  <si>
    <t>Total_Non_Tax_Revenue_value_pre_crisis</t>
  </si>
  <si>
    <t>Total_Non_Tax_Revenue_crisis_year</t>
  </si>
  <si>
    <t>Total_Non_Tax_Revenue_turn_around_year</t>
  </si>
  <si>
    <t>Total_Non_Tax_Revenue_recovery_year_1_2</t>
  </si>
  <si>
    <t>Total_Non_Tax_Revenue_recovery_year_3_4</t>
  </si>
  <si>
    <t>Total_Non_Tax_Revenue_recovery_year</t>
  </si>
  <si>
    <t>Total_Non_Tax_Revenue_crisis_shock</t>
  </si>
  <si>
    <t>country_number</t>
  </si>
  <si>
    <t>Resource_Rich</t>
  </si>
  <si>
    <t>Oil_Gas_Rich</t>
  </si>
  <si>
    <t>Region_Code</t>
  </si>
  <si>
    <t>Reg</t>
  </si>
  <si>
    <t>IDA</t>
  </si>
  <si>
    <t>Country</t>
  </si>
  <si>
    <t>Income_Group</t>
  </si>
  <si>
    <t>year</t>
  </si>
  <si>
    <t>ln_GDP_Constant_USD</t>
  </si>
  <si>
    <t>ABW</t>
  </si>
  <si>
    <t>NO</t>
  </si>
  <si>
    <t>LAC</t>
  </si>
  <si>
    <t>Latin America &amp; the Caribbean</t>
  </si>
  <si>
    <t>Aruba</t>
  </si>
  <si>
    <t>High</t>
  </si>
  <si>
    <t>AFG</t>
  </si>
  <si>
    <t>SA</t>
  </si>
  <si>
    <t>South Asia</t>
  </si>
  <si>
    <t>YES</t>
  </si>
  <si>
    <t>Afghanistan</t>
  </si>
  <si>
    <t>Low Income</t>
  </si>
  <si>
    <t>AGO</t>
  </si>
  <si>
    <t>SSA</t>
  </si>
  <si>
    <t>Sub-Saharan Africa</t>
  </si>
  <si>
    <t>Angola</t>
  </si>
  <si>
    <t>Upper-Middle Income</t>
  </si>
  <si>
    <t>ALB</t>
  </si>
  <si>
    <t>ECA</t>
  </si>
  <si>
    <t>Eastern Europe &amp; Central Asia</t>
  </si>
  <si>
    <t>Albania</t>
  </si>
  <si>
    <t>ARE</t>
  </si>
  <si>
    <t>MENA</t>
  </si>
  <si>
    <t>Middle East &amp; North Africa</t>
  </si>
  <si>
    <t>United Arab Emirates</t>
  </si>
  <si>
    <t>ARG</t>
  </si>
  <si>
    <t>Argentina</t>
  </si>
  <si>
    <t>ARM</t>
  </si>
  <si>
    <t>Armenia</t>
  </si>
  <si>
    <t>Lower-Middle Income</t>
  </si>
  <si>
    <t>ASM</t>
  </si>
  <si>
    <t>EAP</t>
  </si>
  <si>
    <t>East Asia &amp; Pacific</t>
  </si>
  <si>
    <t>American Samoa</t>
  </si>
  <si>
    <t>ATG</t>
  </si>
  <si>
    <t>Antigua and Barbuda</t>
  </si>
  <si>
    <t>AUS</t>
  </si>
  <si>
    <t>Australia</t>
  </si>
  <si>
    <t>AUT</t>
  </si>
  <si>
    <t>WER</t>
  </si>
  <si>
    <t>Western Europe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</si>
  <si>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</si>
  <si>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</si>
  <si>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</si>
  <si>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</si>
  <si>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</si>
  <si>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</si>
  <si>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</si>
  <si>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</si>
  <si>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</si>
  <si>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</si>
  <si>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</si>
  <si>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</si>
  <si>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</si>
  <si>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</si>
  <si>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</si>
  <si>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</si>
  <si>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</si>
  <si>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</si>
  <si>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</si>
  <si>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</si>
  <si>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</si>
  <si>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</si>
  <si>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</si>
  <si>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</si>
  <si>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</si>
  <si>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</si>
  <si>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</si>
  <si>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</si>
  <si>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</si>
  <si>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</si>
  <si>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</si>
  <si>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</si>
  <si>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</si>
  <si>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</si>
  <si>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</si>
  <si>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</si>
  <si>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</si>
  <si>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</si>
  <si>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</si>
  <si>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</si>
  <si>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</si>
  <si>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</si>
  <si>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NAM</t>
  </si>
  <si>
    <t>North America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</si>
  <si>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</si>
  <si>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</si>
  <si>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</si>
  <si>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</si>
  <si>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</si>
  <si>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</si>
  <si>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</si>
  <si>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</si>
  <si>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</si>
  <si>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</si>
  <si>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</si>
  <si>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</si>
  <si>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</si>
  <si>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</si>
  <si>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</si>
  <si>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</si>
  <si>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</si>
  <si>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</si>
  <si>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</si>
  <si>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</si>
  <si>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</si>
  <si>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</si>
  <si>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</si>
  <si>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</si>
  <si>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</si>
  <si>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</si>
  <si>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</si>
  <si>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</si>
  <si>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</si>
  <si>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</si>
  <si>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</si>
  <si>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</si>
  <si>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</si>
  <si>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</si>
  <si>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</si>
  <si>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</si>
  <si>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</si>
  <si>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</si>
  <si>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</si>
  <si>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</si>
  <si>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</si>
  <si>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</si>
  <si>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</si>
  <si>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</si>
  <si>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</si>
  <si>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</si>
  <si>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</si>
  <si>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</si>
  <si>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</si>
  <si>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</si>
  <si>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</si>
  <si>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</si>
  <si>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</si>
  <si>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</si>
  <si>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</si>
  <si>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</si>
  <si>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</si>
  <si>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</si>
  <si>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</si>
  <si>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</si>
  <si>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</si>
  <si>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</si>
  <si>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</si>
  <si>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</si>
  <si>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Faeroe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</si>
  <si>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</si>
  <si>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</si>
  <si>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</si>
  <si>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</si>
  <si>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</si>
  <si>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</si>
  <si>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</si>
  <si>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</si>
  <si>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</si>
  <si>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</si>
  <si>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</si>
  <si>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</si>
  <si>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</si>
  <si>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</si>
  <si>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</si>
  <si>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</si>
  <si>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</si>
  <si>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</si>
  <si>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</si>
  <si>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</si>
  <si>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</si>
  <si>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</si>
  <si>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</si>
  <si>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</si>
  <si>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</si>
  <si>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</si>
  <si>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</si>
  <si>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</si>
  <si>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</si>
  <si>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</si>
  <si>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</si>
  <si>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</si>
  <si>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</si>
  <si>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</si>
  <si>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</si>
  <si>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</si>
  <si>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</si>
  <si>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</si>
  <si>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</si>
  <si>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</si>
  <si>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</si>
  <si>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</si>
  <si>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</si>
  <si>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</si>
  <si>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</si>
  <si>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</si>
  <si>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</si>
  <si>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</si>
  <si>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</si>
  <si>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</si>
  <si>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</si>
  <si>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</si>
  <si>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</si>
  <si>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</si>
  <si>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</si>
  <si>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</si>
  <si>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</si>
  <si>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</si>
  <si>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</si>
  <si>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</si>
  <si>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</si>
  <si>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</si>
  <si>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</si>
  <si>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</si>
  <si>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</si>
  <si>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</si>
  <si>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</si>
  <si>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</si>
  <si>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</si>
  <si>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</si>
  <si>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</si>
  <si>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</si>
  <si>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</si>
  <si>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</si>
  <si>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</si>
  <si>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</si>
  <si>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KSV</t>
  </si>
  <si>
    <t>Kosovo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</si>
  <si>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</si>
  <si>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</si>
  <si>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</si>
  <si>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</si>
  <si>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</si>
  <si>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</si>
  <si>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</si>
  <si>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</si>
  <si>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</si>
  <si>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</si>
  <si>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</si>
  <si>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</si>
  <si>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</si>
  <si>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</si>
  <si>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</si>
  <si>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</si>
  <si>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</si>
  <si>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</si>
  <si>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</si>
  <si>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</si>
  <si>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</si>
  <si>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</si>
  <si>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</si>
  <si>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</si>
  <si>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</si>
  <si>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</si>
  <si>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</si>
  <si>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</si>
  <si>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</si>
  <si>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</si>
  <si>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</si>
  <si>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</si>
  <si>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</si>
  <si>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</si>
  <si>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</si>
  <si>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</si>
  <si>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</si>
  <si>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</si>
  <si>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</si>
  <si>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</si>
  <si>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</si>
  <si>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</si>
  <si>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</si>
  <si>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</si>
  <si>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</si>
  <si>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</si>
  <si>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</si>
  <si>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</si>
  <si>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</si>
  <si>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</si>
  <si>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</si>
  <si>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</si>
  <si>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</si>
  <si>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</si>
  <si>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</si>
  <si>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</si>
  <si>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</si>
  <si>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</si>
  <si>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</si>
  <si>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</si>
  <si>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</si>
  <si>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</si>
  <si>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</si>
  <si>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</si>
  <si>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</si>
  <si>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</si>
  <si>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</si>
  <si>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</si>
  <si>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</si>
  <si>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</si>
  <si>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</si>
  <si>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</si>
  <si>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</si>
  <si>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</si>
  <si>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</si>
  <si>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</si>
  <si>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</si>
  <si>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</si>
  <si>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</si>
  <si>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</si>
  <si>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</si>
  <si>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</si>
  <si>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</si>
  <si>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</si>
  <si>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</si>
  <si>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</si>
  <si>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</si>
  <si>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</si>
  <si>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</si>
  <si>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</si>
  <si>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</si>
  <si>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</si>
  <si>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</si>
  <si>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</si>
  <si>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</si>
  <si>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</si>
  <si>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</si>
  <si>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</si>
  <si>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</si>
  <si>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</si>
  <si>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Rep.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</si>
  <si>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</si>
  <si>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</si>
  <si>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</si>
  <si>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</si>
  <si>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</si>
  <si>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</si>
  <si>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</si>
  <si>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</si>
  <si>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</si>
  <si>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</si>
  <si>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</si>
  <si>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</si>
  <si>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</si>
  <si>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</si>
  <si>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</si>
  <si>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</si>
  <si>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</si>
  <si>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</si>
  <si>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</si>
  <si>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</si>
  <si>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</si>
  <si>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</si>
  <si>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</si>
  <si>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</si>
  <si>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</si>
  <si>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</si>
  <si>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</si>
  <si>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</si>
  <si>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</si>
  <si>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</si>
  <si>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</si>
  <si>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</si>
  <si>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</si>
  <si>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</si>
  <si>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</si>
  <si>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</si>
  <si>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</si>
  <si>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</si>
  <si>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</si>
  <si>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</si>
  <si>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</si>
  <si>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</si>
  <si>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</si>
  <si>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</si>
  <si>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</si>
  <si>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</si>
  <si>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</si>
  <si>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</si>
  <si>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</si>
  <si>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</si>
  <si>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</si>
  <si>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</si>
  <si>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</si>
  <si>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</si>
  <si>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</si>
  <si>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</si>
  <si>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</si>
  <si>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</si>
  <si>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</si>
  <si>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</si>
  <si>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</si>
  <si>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</si>
  <si>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TMP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</si>
  <si>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</si>
  <si>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</si>
  <si>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</si>
  <si>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</si>
  <si>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</si>
  <si>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</si>
  <si>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</si>
  <si>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</si>
  <si>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</si>
  <si>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</si>
  <si>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</si>
  <si>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</si>
  <si>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</si>
  <si>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</si>
  <si>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</si>
  <si>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</si>
  <si>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</si>
  <si>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</si>
  <si>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</si>
  <si>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</si>
  <si>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</si>
  <si>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</si>
  <si>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</si>
  <si>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</si>
  <si>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</si>
  <si>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</si>
  <si>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</si>
  <si>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VIR</t>
  </si>
  <si>
    <t>Virgin Islands (U.S.)</t>
  </si>
  <si>
    <t>VNM</t>
  </si>
  <si>
    <t>Vietnam</t>
  </si>
  <si>
    <t>VUT</t>
  </si>
  <si>
    <t>Vanuatu</t>
  </si>
  <si>
    <t>WBG</t>
  </si>
  <si>
    <t>West Bank and Gaza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</si>
  <si>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</si>
  <si>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</si>
  <si>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</si>
  <si>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</si>
  <si>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</si>
  <si>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</si>
  <si>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</si>
  <si>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</si>
  <si>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</si>
  <si>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</si>
  <si>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x-axis</t>
  </si>
  <si>
    <t>y-axis</t>
  </si>
  <si>
    <t>_value_crisis</t>
  </si>
  <si>
    <t>_value_pre_crisis</t>
  </si>
  <si>
    <t>_crisis_year</t>
  </si>
  <si>
    <t>_turn_around_year</t>
  </si>
  <si>
    <t>_recovery_year_1_2</t>
  </si>
  <si>
    <t>_recovery_year_3_4</t>
  </si>
  <si>
    <t>_recovery_year</t>
  </si>
  <si>
    <t>_crisis_shock</t>
  </si>
  <si>
    <t>GDP_Constant_USD</t>
  </si>
  <si>
    <t>Income Group</t>
  </si>
  <si>
    <t xml:space="preserve">        category</t>
  </si>
  <si>
    <t>x-axis category</t>
  </si>
  <si>
    <t>y-axis category</t>
  </si>
  <si>
    <t>None</t>
  </si>
  <si>
    <t>Group</t>
  </si>
  <si>
    <t>GDP_growth_rate</t>
  </si>
  <si>
    <t>revenue_deficit</t>
  </si>
  <si>
    <t>neg_govt_expenditure</t>
  </si>
  <si>
    <t>Total_Revenue_excl_SC</t>
  </si>
  <si>
    <t>Income_Taxes</t>
  </si>
  <si>
    <t>Value_Added_Tax</t>
  </si>
  <si>
    <t>Excise_Taxes</t>
  </si>
  <si>
    <t>Trade_Taxes</t>
  </si>
  <si>
    <t>Total_Non_Tax_Revenue</t>
  </si>
  <si>
    <t>start</t>
  </si>
  <si>
    <t>end</t>
  </si>
  <si>
    <t>GDP Constant USD</t>
  </si>
  <si>
    <t>Value Added Tax</t>
  </si>
  <si>
    <t>GDP Growth Rate</t>
  </si>
  <si>
    <t>Income Taxes</t>
  </si>
  <si>
    <t>Excise Taxes</t>
  </si>
  <si>
    <t>Trade Taxes</t>
  </si>
  <si>
    <t>Revenue Deficit</t>
  </si>
  <si>
    <t>Government Expenditure</t>
  </si>
  <si>
    <t>Total Revenue</t>
  </si>
  <si>
    <t>Non Tax Revenue</t>
  </si>
  <si>
    <t>log GDP Constant USD</t>
  </si>
  <si>
    <t>Value During Crisis</t>
  </si>
  <si>
    <t>Value Pre-Crisis</t>
  </si>
  <si>
    <t>Pre-Crisis year</t>
  </si>
  <si>
    <t>50% Recovery Year</t>
  </si>
  <si>
    <t>75% Recovery Year</t>
  </si>
  <si>
    <t>Full Recovery Year</t>
  </si>
  <si>
    <t>Crisis Shock</t>
  </si>
  <si>
    <t>Crisis 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</si>
</sst>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0" fontId="16" fillId="33" borderId="0" xfId="0" applyFont="1" applyFill="1"/>
    <xf numFmtId="0" fontId="16" fillId="33" borderId="0" xfId="0" applyFont="1" applyFill="1" applyAlignment="1">
      <alignment horizontal="right"/>
    </xf>
    <xf numFmtId="0" fontId="16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vertical="center" wrapText="1" indent="1"/>
    </xf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work!$F$10</c:f>
              <c:strCache>
                <c:ptCount val="1"/>
                <c:pt idx="0">
                  <c:v>Total Revenue Crisis Shock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1-CA4F-4E72-8B20-87496B44FC7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2-CA4F-4E72-8B20-87496B44FC7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D2AC1AD-54F3-4E04-AEAC-CFA365E3AF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A4F-4E72-8B20-87496B44FC7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4DF9B25-8914-443D-B8D6-914E1352E5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A4F-4E72-8B20-87496B44FC7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20C1EA0-525F-455C-A64F-DDDF6F139A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A4F-4E72-8B20-87496B44FC7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6-CA4F-4E72-8B20-87496B44FC7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5166700-B8FB-45F3-BEAB-3EF25E0563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A4F-4E72-8B20-87496B44FC7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3118516-7591-477A-B3A5-27D7DCA520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A4F-4E72-8B20-87496B44FC7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4F71518-DBF0-4812-ABA9-3E21A26287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A4F-4E72-8B20-87496B44FC7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38E83A8-06C1-4D86-B23B-A90E4C5083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A4F-4E72-8B20-87496B44FC7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71CC3A3-55CC-4ECA-B23D-09073F94A7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A4F-4E72-8B20-87496B44FC7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204F8FAA-C6AE-4FE1-8C98-F4215ADF0A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A4F-4E72-8B20-87496B44FC7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D-CA4F-4E72-8B20-87496B44FC7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A4F-4E72-8B20-87496B44FC7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98655BC-6FD8-4E7B-9136-8DC92749B3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A4F-4E72-8B20-87496B44FC7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A4F-4E72-8B20-87496B44FC7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11-CA4F-4E72-8B20-87496B44FC7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FBBD527-14C5-44C2-84F7-B28A401515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A4F-4E72-8B20-87496B44FC7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288CE5A-373D-4CBD-B8F6-890AE9EBB7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A4F-4E72-8B20-87496B44FC7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4950F7F-D88F-4814-9143-8692730EC3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A4F-4E72-8B20-87496B44FC7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82A9537-C548-406A-8AF5-2C8899BB85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A4F-4E72-8B20-87496B44FC7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16-CA4F-4E72-8B20-87496B44FC7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17-CA4F-4E72-8B20-87496B44FC7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CA4F-4E72-8B20-87496B44FC7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FD58894-E0EF-4645-B7D6-97D737C3F1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A4F-4E72-8B20-87496B44FC7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845625E-6CB1-42CA-8731-FA6C47AD5A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A4F-4E72-8B20-87496B44FC7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1B-CA4F-4E72-8B20-87496B44FC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EBF0AE7-2BDA-46E8-AF63-56B60B26D4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A4F-4E72-8B20-87496B44FC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94544FD5-AFEE-4341-A8E8-962133985B3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A4F-4E72-8B20-87496B44FC7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CA4F-4E72-8B20-87496B44FC7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EA26A21-D4C7-48C4-9C14-AB2BCA8807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CA4F-4E72-8B20-87496B44FC7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3A26EFB8-B891-44F4-84B3-E6753E532D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CA4F-4E72-8B20-87496B44FC7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CA4F-4E72-8B20-87496B44FC7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CA4F-4E72-8B20-87496B44FC7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CA4F-4E72-8B20-87496B44FC7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CA4F-4E72-8B20-87496B44FC7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CA4F-4E72-8B20-87496B44FC7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CA4F-4E72-8B20-87496B44FC7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CA4F-4E72-8B20-87496B44FC7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CA4F-4E72-8B20-87496B44FC7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CA4F-4E72-8B20-87496B44FC7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CA4F-4E72-8B20-87496B44FC7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CA4F-4E72-8B20-87496B44FC7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CA4F-4E72-8B20-87496B44FC7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CA4F-4E72-8B20-87496B44FC7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CA4F-4E72-8B20-87496B44FC7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CA4F-4E72-8B20-87496B44FC7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CA4F-4E72-8B20-87496B44FC7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CA4F-4E72-8B20-87496B44FC7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CA4F-4E72-8B20-87496B44FC7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CA4F-4E72-8B20-87496B44FC7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CA4F-4E72-8B20-87496B44FC7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CA4F-4E72-8B20-87496B44FC7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CA4F-4E72-8B20-87496B44FC7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CA4F-4E72-8B20-87496B44FC7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CA4F-4E72-8B20-87496B44FC7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CA4F-4E72-8B20-87496B44FC7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CA4F-4E72-8B20-87496B44FC7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CA4F-4E72-8B20-87496B44FC7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CA4F-4E72-8B20-87496B44FC7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CA4F-4E72-8B20-87496B44FC7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CA4F-4E72-8B20-87496B44FC7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CA4F-4E72-8B20-87496B44FC7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CA4F-4E72-8B20-87496B44FC7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CA4F-4E72-8B20-87496B44FC7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CA4F-4E72-8B20-87496B44FC7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CA4F-4E72-8B20-87496B44FC7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CA4F-4E72-8B20-87496B44FC7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CA4F-4E72-8B20-87496B44FC7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CA4F-4E72-8B20-87496B44FC7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CA4F-4E72-8B20-87496B44FC7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CA4F-4E72-8B20-87496B44FC7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CA4F-4E72-8B20-87496B44FC7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CA4F-4E72-8B20-87496B44FC7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CA4F-4E72-8B20-87496B44FC7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C-CA4F-4E72-8B20-87496B44FC7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CA4F-4E72-8B20-87496B44FC7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E-CA4F-4E72-8B20-87496B44FC7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F-CA4F-4E72-8B20-87496B44FC7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0-CA4F-4E72-8B20-87496B44FC7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CA4F-4E72-8B20-87496B44FC7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CA4F-4E72-8B20-87496B44FC7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3-CA4F-4E72-8B20-87496B44FC7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CA4F-4E72-8B20-87496B44FC7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5-CA4F-4E72-8B20-87496B44FC7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6-CA4F-4E72-8B20-87496B44FC7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7-CA4F-4E72-8B20-87496B44FC7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8-CA4F-4E72-8B20-87496B44FC7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9-CA4F-4E72-8B20-87496B44FC7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A-CA4F-4E72-8B20-87496B44FC7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B-CA4F-4E72-8B20-87496B44FC7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C-CA4F-4E72-8B20-87496B44FC7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D-CA4F-4E72-8B20-87496B44FC7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E-CA4F-4E72-8B20-87496B44FC7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F-CA4F-4E72-8B20-87496B44FC7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0-CA4F-4E72-8B20-87496B44FC7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1-CA4F-4E72-8B20-87496B44FC7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2-CA4F-4E72-8B20-87496B44FC7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3-CA4F-4E72-8B20-87496B44FC7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4-CA4F-4E72-8B20-87496B44FC7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5-CA4F-4E72-8B20-87496B44FC7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6-CA4F-4E72-8B20-87496B44FC7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7-CA4F-4E72-8B20-87496B44FC7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8-CA4F-4E72-8B20-87496B44FC7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9-CA4F-4E72-8B20-87496B44FC7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A-CA4F-4E72-8B20-87496B44FC7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B-CA4F-4E72-8B20-87496B44FC7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C-CA4F-4E72-8B20-87496B44FC7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D-CA4F-4E72-8B20-87496B44FC7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E-CA4F-4E72-8B20-87496B44FC7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F-CA4F-4E72-8B20-87496B44FC7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0-CA4F-4E72-8B20-87496B44FC7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1-CA4F-4E72-8B20-87496B44FC7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2-CA4F-4E72-8B20-87496B44FC7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3-CA4F-4E72-8B20-87496B44FC7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4-CA4F-4E72-8B20-87496B44FC7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5-CA4F-4E72-8B20-87496B44FC7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6-CA4F-4E72-8B20-87496B44FC7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7-CA4F-4E72-8B20-87496B44FC7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8-CA4F-4E72-8B20-87496B44FC7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9-CA4F-4E72-8B20-87496B44FC7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A-CA4F-4E72-8B20-87496B44FC7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B-CA4F-4E72-8B20-87496B44FC7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C-CA4F-4E72-8B20-87496B44FC7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D-CA4F-4E72-8B20-87496B44FC7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E-CA4F-4E72-8B20-87496B44FC7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F-CA4F-4E72-8B20-87496B44FC7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0-CA4F-4E72-8B20-87496B44FC7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1-CA4F-4E72-8B20-87496B44FC7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2-CA4F-4E72-8B20-87496B44FC7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3-CA4F-4E72-8B20-87496B44FC7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4-CA4F-4E72-8B20-87496B44FC7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5-CA4F-4E72-8B20-87496B44FC7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6-CA4F-4E72-8B20-87496B44FC7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7-CA4F-4E72-8B20-87496B44FC7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8-CA4F-4E72-8B20-87496B44FC7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9-CA4F-4E72-8B20-87496B44FC7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A-CA4F-4E72-8B20-87496B44FC7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B-CA4F-4E72-8B20-87496B44FC7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C-CA4F-4E72-8B20-87496B44FC7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D-CA4F-4E72-8B20-87496B44FC7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E-CA4F-4E72-8B20-87496B44FC7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F-CA4F-4E72-8B20-87496B44FC7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0-CA4F-4E72-8B20-87496B44FC7A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1-CA4F-4E72-8B20-87496B44FC7A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2-CA4F-4E72-8B20-87496B44FC7A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3-CA4F-4E72-8B20-87496B44FC7A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4-CA4F-4E72-8B20-87496B44FC7A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5-CA4F-4E72-8B20-87496B44FC7A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6-CA4F-4E72-8B20-87496B44FC7A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7-CA4F-4E72-8B20-87496B44FC7A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8-CA4F-4E72-8B20-87496B44FC7A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9-CA4F-4E72-8B20-87496B44FC7A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A-CA4F-4E72-8B20-87496B44FC7A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B-CA4F-4E72-8B20-87496B44FC7A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C-CA4F-4E72-8B20-87496B44FC7A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D-CA4F-4E72-8B20-87496B44FC7A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E-CA4F-4E72-8B20-87496B44FC7A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F-CA4F-4E72-8B20-87496B44FC7A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0-CA4F-4E72-8B20-87496B44FC7A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1-CA4F-4E72-8B20-87496B44FC7A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2-CA4F-4E72-8B20-87496B44FC7A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3-CA4F-4E72-8B20-87496B44FC7A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4-CA4F-4E72-8B20-87496B44FC7A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5-CA4F-4E72-8B20-87496B44FC7A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6-CA4F-4E72-8B20-87496B44FC7A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7-CA4F-4E72-8B20-87496B44FC7A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8-CA4F-4E72-8B20-87496B44FC7A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9-CA4F-4E72-8B20-87496B44FC7A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A-CA4F-4E72-8B20-87496B44FC7A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B-CA4F-4E72-8B20-87496B44FC7A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C-CA4F-4E72-8B20-87496B44FC7A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D-CA4F-4E72-8B20-87496B44FC7A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E-CA4F-4E72-8B20-87496B44FC7A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F-CA4F-4E72-8B20-87496B44FC7A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0-CA4F-4E72-8B20-87496B44FC7A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1-CA4F-4E72-8B20-87496B44FC7A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2-CA4F-4E72-8B20-87496B44FC7A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3-CA4F-4E72-8B20-87496B44FC7A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4-CA4F-4E72-8B20-87496B44FC7A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5-CA4F-4E72-8B20-87496B44FC7A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6-CA4F-4E72-8B20-87496B44FC7A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7-CA4F-4E72-8B20-87496B44FC7A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8-CA4F-4E72-8B20-87496B44FC7A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9-CA4F-4E72-8B20-87496B44FC7A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A-CA4F-4E72-8B20-87496B44FC7A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B-CA4F-4E72-8B20-87496B44FC7A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C-CA4F-4E72-8B20-87496B44FC7A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D-CA4F-4E72-8B20-87496B44FC7A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E-CA4F-4E72-8B20-87496B44FC7A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F-CA4F-4E72-8B20-87496B44FC7A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0-CA4F-4E72-8B20-87496B44FC7A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1-CA4F-4E72-8B20-87496B44FC7A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2-CA4F-4E72-8B20-87496B44FC7A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3-CA4F-4E72-8B20-87496B44FC7A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4-CA4F-4E72-8B20-87496B44FC7A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5-CA4F-4E72-8B20-87496B44FC7A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6-CA4F-4E72-8B20-87496B44FC7A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7-CA4F-4E72-8B20-87496B44FC7A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8-CA4F-4E72-8B20-87496B44FC7A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9-CA4F-4E72-8B20-87496B44FC7A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A-CA4F-4E72-8B20-87496B44FC7A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B-CA4F-4E72-8B20-87496B44FC7A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C-CA4F-4E72-8B20-87496B44FC7A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D-CA4F-4E72-8B20-87496B44FC7A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E-CA4F-4E72-8B20-87496B44FC7A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F-CA4F-4E72-8B20-87496B44FC7A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D0-CA4F-4E72-8B20-87496B44FC7A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D1-CA4F-4E72-8B20-87496B44FC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work!$D$11:$D$219</c:f>
              <c:numCache>
                <c:formatCode>General</c:formatCode>
                <c:ptCount val="209"/>
                <c:pt idx="0">
                  <c:v>21.744375000000002</c:v>
                </c:pt>
                <c:pt idx="1">
                  <c:v>26.696909000000002</c:v>
                </c:pt>
                <c:pt idx="2">
                  <c:v>21.068953</c:v>
                </c:pt>
                <c:pt idx="3">
                  <c:v>23.062759</c:v>
                </c:pt>
                <c:pt idx="4">
                  <c:v>21.017441000000002</c:v>
                </c:pt>
                <c:pt idx="5">
                  <c:v>22.546945999999998</c:v>
                </c:pt>
                <c:pt idx="6">
                  <c:v>23.627872</c:v>
                </c:pt>
                <c:pt idx="7">
                  <c:v>28.3023969999999</c:v>
                </c:pt>
                <c:pt idx="8">
                  <c:v>22.271854000000001</c:v>
                </c:pt>
                <c:pt idx="9">
                  <c:v>26.069191</c:v>
                </c:pt>
                <c:pt idx="10">
                  <c:v>26.293029999999899</c:v>
                </c:pt>
                <c:pt idx="11">
                  <c:v>24.257390999999998</c:v>
                </c:pt>
                <c:pt idx="12">
                  <c:v>24.849229999999999</c:v>
                </c:pt>
                <c:pt idx="13">
                  <c:v>#N/A</c:v>
                </c:pt>
                <c:pt idx="14">
                  <c:v>20.022755</c:v>
                </c:pt>
                <c:pt idx="15">
                  <c:v>24.622416000000001</c:v>
                </c:pt>
                <c:pt idx="16">
                  <c:v>24.925094999999999</c:v>
                </c:pt>
                <c:pt idx="17">
                  <c:v>20.527332000000001</c:v>
                </c:pt>
                <c:pt idx="18">
                  <c:v>24.379238000000001</c:v>
                </c:pt>
                <c:pt idx="19">
                  <c:v>21.449434</c:v>
                </c:pt>
                <c:pt idx="20">
                  <c:v>23.473746999999999</c:v>
                </c:pt>
                <c:pt idx="21">
                  <c:v>22.631520999999999</c:v>
                </c:pt>
                <c:pt idx="22">
                  <c:v>23.362525999999999</c:v>
                </c:pt>
                <c:pt idx="23">
                  <c:v>20.506751999999999</c:v>
                </c:pt>
                <c:pt idx="24">
                  <c:v>21.055944</c:v>
                </c:pt>
                <c:pt idx="25">
                  <c:v>27.691604999999999</c:v>
                </c:pt>
                <c:pt idx="26">
                  <c:v>22.84985</c:v>
                </c:pt>
                <c:pt idx="27">
                  <c:v>23.942634999999999</c:v>
                </c:pt>
                <c:pt idx="28">
                  <c:v>25.626356000000001</c:v>
                </c:pt>
                <c:pt idx="29">
                  <c:v>25.354589000000001</c:v>
                </c:pt>
                <c:pt idx="30">
                  <c:v>23.923998000000001</c:v>
                </c:pt>
                <c:pt idx="31">
                  <c:v>23.638428000000001</c:v>
                </c:pt>
                <c:pt idx="32">
                  <c:v>22.117594</c:v>
                </c:pt>
                <c:pt idx="33">
                  <c:v>23.833637</c:v>
                </c:pt>
                <c:pt idx="34">
                  <c:v>24.302534000000001</c:v>
                </c:pt>
                <c:pt idx="35">
                  <c:v>20.394729999999999</c:v>
                </c:pt>
                <c:pt idx="36">
                  <c:v>26.745110999999898</c:v>
                </c:pt>
                <c:pt idx="37">
                  <c:v>22.241258999999999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</c:numCache>
            </c:numRef>
          </c:xVal>
          <c:yVal>
            <c:numRef>
              <c:f>work!$F$11:$F$219</c:f>
              <c:numCache>
                <c:formatCode>General</c:formatCode>
                <c:ptCount val="209"/>
                <c:pt idx="0">
                  <c:v>#N/A</c:v>
                </c:pt>
                <c:pt idx="1">
                  <c:v>#N/A</c:v>
                </c:pt>
                <c:pt idx="2">
                  <c:v>2.4357128788716902</c:v>
                </c:pt>
                <c:pt idx="3">
                  <c:v>0.78382969060386798</c:v>
                </c:pt>
                <c:pt idx="4">
                  <c:v>0.76273112145654998</c:v>
                </c:pt>
                <c:pt idx="5">
                  <c:v>#N/A</c:v>
                </c:pt>
                <c:pt idx="6">
                  <c:v>5.1208844193065399</c:v>
                </c:pt>
                <c:pt idx="7">
                  <c:v>2.0743995859153999</c:v>
                </c:pt>
                <c:pt idx="8">
                  <c:v>1.37577725112544</c:v>
                </c:pt>
                <c:pt idx="9">
                  <c:v>6.6124181961107897</c:v>
                </c:pt>
                <c:pt idx="10">
                  <c:v>0.77200673612633197</c:v>
                </c:pt>
                <c:pt idx="11">
                  <c:v>2.1545712945471398</c:v>
                </c:pt>
                <c:pt idx="12">
                  <c:v>#N/A</c:v>
                </c:pt>
                <c:pt idx="13">
                  <c:v>#N/A</c:v>
                </c:pt>
                <c:pt idx="14">
                  <c:v>3.7409497838840601E-2</c:v>
                </c:pt>
                <c:pt idx="15">
                  <c:v>3.4949418605700999</c:v>
                </c:pt>
                <c:pt idx="16">
                  <c:v>#N/A</c:v>
                </c:pt>
                <c:pt idx="17">
                  <c:v>1.6208173125487799</c:v>
                </c:pt>
                <c:pt idx="18">
                  <c:v>1.82288461899233</c:v>
                </c:pt>
                <c:pt idx="19">
                  <c:v>1.6191644912296299</c:v>
                </c:pt>
                <c:pt idx="20">
                  <c:v>2.4106657580073598</c:v>
                </c:pt>
                <c:pt idx="21">
                  <c:v>#N/A</c:v>
                </c:pt>
                <c:pt idx="22">
                  <c:v>#N/A</c:v>
                </c:pt>
                <c:pt idx="23">
                  <c:v>1.3678897632262399</c:v>
                </c:pt>
                <c:pt idx="24">
                  <c:v>1.9391376855917899</c:v>
                </c:pt>
                <c:pt idx="25">
                  <c:v>2.4129236767071198</c:v>
                </c:pt>
                <c:pt idx="26">
                  <c:v>#N/A</c:v>
                </c:pt>
                <c:pt idx="27">
                  <c:v>4.0624817361687997</c:v>
                </c:pt>
                <c:pt idx="28">
                  <c:v>2.5966336619226902</c:v>
                </c:pt>
                <c:pt idx="29">
                  <c:v>#N/A</c:v>
                </c:pt>
                <c:pt idx="30">
                  <c:v>0.18497018650946001</c:v>
                </c:pt>
                <c:pt idx="31">
                  <c:v>3.13724154589117</c:v>
                </c:pt>
                <c:pt idx="32">
                  <c:v>9.7545410202421401</c:v>
                </c:pt>
                <c:pt idx="33">
                  <c:v>3.6421458834098099</c:v>
                </c:pt>
                <c:pt idx="34">
                  <c:v>0.123583482514888</c:v>
                </c:pt>
                <c:pt idx="35">
                  <c:v>0.46326397936007102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work!$H$11:$H$219</c15:f>
                <c15:dlblRangeCache>
                  <c:ptCount val="209"/>
                  <c:pt idx="0">
                    <c:v>#N/A</c:v>
                  </c:pt>
                  <c:pt idx="1">
                    <c:v>#N/A</c:v>
                  </c:pt>
                  <c:pt idx="2">
                    <c:v>ATG</c:v>
                  </c:pt>
                  <c:pt idx="3">
                    <c:v>BHS</c:v>
                  </c:pt>
                  <c:pt idx="4">
                    <c:v>BLZ</c:v>
                  </c:pt>
                  <c:pt idx="5">
                    <c:v>#N/A</c:v>
                  </c:pt>
                  <c:pt idx="6">
                    <c:v>BOL</c:v>
                  </c:pt>
                  <c:pt idx="7">
                    <c:v>BRA</c:v>
                  </c:pt>
                  <c:pt idx="8">
                    <c:v>BRB</c:v>
                  </c:pt>
                  <c:pt idx="9">
                    <c:v>CHL</c:v>
                  </c:pt>
                  <c:pt idx="10">
                    <c:v>COL</c:v>
                  </c:pt>
                  <c:pt idx="11">
                    <c:v>CRI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DMA</c:v>
                  </c:pt>
                  <c:pt idx="15">
                    <c:v>DOM</c:v>
                  </c:pt>
                  <c:pt idx="16">
                    <c:v>#N/A</c:v>
                  </c:pt>
                  <c:pt idx="17">
                    <c:v>GRD</c:v>
                  </c:pt>
                  <c:pt idx="18">
                    <c:v>GTM</c:v>
                  </c:pt>
                  <c:pt idx="19">
                    <c:v>GUY</c:v>
                  </c:pt>
                  <c:pt idx="20">
                    <c:v>HND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KNA</c:v>
                  </c:pt>
                  <c:pt idx="24">
                    <c:v>LCA</c:v>
                  </c:pt>
                  <c:pt idx="25">
                    <c:v>MEX</c:v>
                  </c:pt>
                  <c:pt idx="26">
                    <c:v>#N/A</c:v>
                  </c:pt>
                  <c:pt idx="27">
                    <c:v>PAN</c:v>
                  </c:pt>
                  <c:pt idx="28">
                    <c:v>PER</c:v>
                  </c:pt>
                  <c:pt idx="29">
                    <c:v>#N/A</c:v>
                  </c:pt>
                  <c:pt idx="30">
                    <c:v>PRY</c:v>
                  </c:pt>
                  <c:pt idx="31">
                    <c:v>SLV</c:v>
                  </c:pt>
                  <c:pt idx="32">
                    <c:v>SUR</c:v>
                  </c:pt>
                  <c:pt idx="33">
                    <c:v>TTO</c:v>
                  </c:pt>
                  <c:pt idx="34">
                    <c:v>URY</c:v>
                  </c:pt>
                  <c:pt idx="35">
                    <c:v>VCT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  <c:pt idx="200">
                    <c:v>#N/A</c:v>
                  </c:pt>
                  <c:pt idx="201">
                    <c:v>#N/A</c:v>
                  </c:pt>
                  <c:pt idx="202">
                    <c:v>#N/A</c:v>
                  </c:pt>
                  <c:pt idx="203">
                    <c:v>#N/A</c:v>
                  </c:pt>
                  <c:pt idx="204">
                    <c:v>#N/A</c:v>
                  </c:pt>
                  <c:pt idx="205">
                    <c:v>#N/A</c:v>
                  </c:pt>
                  <c:pt idx="206">
                    <c:v>#N/A</c:v>
                  </c:pt>
                  <c:pt idx="207">
                    <c:v>#N/A</c:v>
                  </c:pt>
                  <c:pt idx="208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A4F-4E72-8B20-87496B44FC7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546003984"/>
        <c:axId val="1464897280"/>
      </c:scatterChart>
      <c:valAx>
        <c:axId val="154600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897280"/>
        <c:crosses val="autoZero"/>
        <c:crossBetween val="midCat"/>
      </c:valAx>
      <c:valAx>
        <c:axId val="1464897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00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work!$F$10</c:f>
              <c:strCache>
                <c:ptCount val="1"/>
                <c:pt idx="0">
                  <c:v>Total Revenue Crisis Shock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2-8FB6-4FEE-ADC2-AB0536B9762E}"/>
                </c:ext>
              </c:extLst>
            </c:dLbl>
            <c:dLbl>
              <c:idx val="1"/>
              <c:layout>
                <c:manualLayout>
                  <c:x val="-7.3196103405362271E-4"/>
                  <c:y val="2.1830845047371292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FB6-4FEE-ADC2-AB0536B9762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48BB064-EC34-4251-8A43-CB1AA5C5CD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FB6-4FEE-ADC2-AB0536B9762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FC2EF64-4316-4208-9318-ABA3B638C9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FB6-4FEE-ADC2-AB0536B9762E}"/>
                </c:ext>
              </c:extLst>
            </c:dLbl>
            <c:dLbl>
              <c:idx val="4"/>
              <c:layout>
                <c:manualLayout>
                  <c:x val="-8.872529066162449E-2"/>
                  <c:y val="-2.1792454926967846E-2"/>
                </c:manualLayout>
              </c:layout>
              <c:tx>
                <c:rich>
                  <a:bodyPr/>
                  <a:lstStyle/>
                  <a:p>
                    <a:fld id="{0C52B822-894C-4A58-ACA2-1A3ED81362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8FB6-4FEE-ADC2-AB0536B9762E}"/>
                </c:ext>
              </c:extLst>
            </c:dLbl>
            <c:dLbl>
              <c:idx val="5"/>
              <c:layout>
                <c:manualLayout>
                  <c:x val="-6.394293125810635E-2"/>
                  <c:y val="2.4396921516450072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FB6-4FEE-ADC2-AB0536B9762E}"/>
                </c:ext>
              </c:extLst>
            </c:dLbl>
            <c:dLbl>
              <c:idx val="6"/>
              <c:layout>
                <c:manualLayout>
                  <c:x val="-4.1537074402664645E-2"/>
                  <c:y val="-6.5415754901307077E-2"/>
                </c:manualLayout>
              </c:layout>
              <c:tx>
                <c:rich>
                  <a:bodyPr/>
                  <a:lstStyle/>
                  <a:p>
                    <a:fld id="{2D9A49D3-A065-4071-84CB-96DD6ED449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8FB6-4FEE-ADC2-AB0536B9762E}"/>
                </c:ext>
              </c:extLst>
            </c:dLbl>
            <c:dLbl>
              <c:idx val="7"/>
              <c:layout>
                <c:manualLayout>
                  <c:x val="-6.227081536986865E-2"/>
                  <c:y val="3.2095150923686505E-2"/>
                </c:manualLayout>
              </c:layout>
              <c:tx>
                <c:rich>
                  <a:bodyPr/>
                  <a:lstStyle/>
                  <a:p>
                    <a:fld id="{29CEC3A2-5906-463D-B906-32E5BBFBB6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8FB6-4FEE-ADC2-AB0536B9762E}"/>
                </c:ext>
              </c:extLst>
            </c:dLbl>
            <c:dLbl>
              <c:idx val="8"/>
              <c:layout>
                <c:manualLayout>
                  <c:x val="6.5564129386550277E-2"/>
                  <c:y val="-5.2585372555913189E-2"/>
                </c:manualLayout>
              </c:layout>
              <c:tx>
                <c:rich>
                  <a:bodyPr/>
                  <a:lstStyle/>
                  <a:p>
                    <a:fld id="{FCA1CA6E-856E-48A4-92AB-49436D085F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8FB6-4FEE-ADC2-AB0536B9762E}"/>
                </c:ext>
              </c:extLst>
            </c:dLbl>
            <c:dLbl>
              <c:idx val="9"/>
              <c:layout>
                <c:manualLayout>
                  <c:x val="-5.4692531137887919E-2"/>
                  <c:y val="-2.4358531396046625E-2"/>
                </c:manualLayout>
              </c:layout>
              <c:tx>
                <c:rich>
                  <a:bodyPr/>
                  <a:lstStyle/>
                  <a:p>
                    <a:fld id="{A084F424-06AE-41D5-ABFA-5EE416E5C6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8FB6-4FEE-ADC2-AB0536B9762E}"/>
                </c:ext>
              </c:extLst>
            </c:dLbl>
            <c:dLbl>
              <c:idx val="10"/>
              <c:layout>
                <c:manualLayout>
                  <c:x val="1.6249768389846212E-2"/>
                  <c:y val="-7.5680060777622196E-2"/>
                </c:manualLayout>
              </c:layout>
              <c:tx>
                <c:rich>
                  <a:bodyPr/>
                  <a:lstStyle/>
                  <a:p>
                    <a:fld id="{7F159AC5-65CF-4DE0-92A1-1013BBF511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8FB6-4FEE-ADC2-AB0536B9762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8729A8F-D88F-443C-894F-79236556AC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FB6-4FEE-ADC2-AB0536B9762E}"/>
                </c:ext>
              </c:extLst>
            </c:dLbl>
            <c:dLbl>
              <c:idx val="12"/>
              <c:layout>
                <c:manualLayout>
                  <c:x val="-4.6266444320919163E-2"/>
                  <c:y val="-6.5415754901307077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FB6-4FEE-ADC2-AB0536B9762E}"/>
                </c:ext>
              </c:extLst>
            </c:dLbl>
            <c:dLbl>
              <c:idx val="13"/>
              <c:layout>
                <c:manualLayout>
                  <c:x val="2.1215490087085419E-2"/>
                  <c:y val="-2.4358531396046625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FB6-4FEE-ADC2-AB0536B9762E}"/>
                </c:ext>
              </c:extLst>
            </c:dLbl>
            <c:dLbl>
              <c:idx val="14"/>
              <c:layout>
                <c:manualLayout>
                  <c:x val="-6.935801312773647E-2"/>
                  <c:y val="9.0004627019775896E-3"/>
                </c:manualLayout>
              </c:layout>
              <c:tx>
                <c:rich>
                  <a:bodyPr/>
                  <a:lstStyle/>
                  <a:p>
                    <a:fld id="{D95347D2-B139-4FB4-B3F0-C1E8F5F75B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8FB6-4FEE-ADC2-AB0536B9762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FB6-4FEE-ADC2-AB0536B9762E}"/>
                </c:ext>
              </c:extLst>
            </c:dLbl>
            <c:dLbl>
              <c:idx val="16"/>
              <c:layout>
                <c:manualLayout>
                  <c:x val="2.1359051908394718E-2"/>
                  <c:y val="-5.7717525494070748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FB6-4FEE-ADC2-AB0536B9762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49D1F50-B890-4F62-AA71-A818052DE8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8FB6-4FEE-ADC2-AB0536B9762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A0BAD13-D091-483B-AD55-AB0383D9A6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8FB6-4FEE-ADC2-AB0536B9762E}"/>
                </c:ext>
              </c:extLst>
            </c:dLbl>
            <c:dLbl>
              <c:idx val="19"/>
              <c:layout>
                <c:manualLayout>
                  <c:x val="-7.6806595673595407E-2"/>
                  <c:y val="-6.0283601963149525E-2"/>
                </c:manualLayout>
              </c:layout>
              <c:tx>
                <c:rich>
                  <a:bodyPr/>
                  <a:lstStyle/>
                  <a:p>
                    <a:fld id="{EC81A289-4DF5-49F2-8320-82B8EFCD8FB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8FB6-4FEE-ADC2-AB0536B9762E}"/>
                </c:ext>
              </c:extLst>
            </c:dLbl>
            <c:dLbl>
              <c:idx val="20"/>
              <c:layout>
                <c:manualLayout>
                  <c:x val="-5.4585881045025014E-2"/>
                  <c:y val="3.4661227392765281E-2"/>
                </c:manualLayout>
              </c:layout>
              <c:tx>
                <c:rich>
                  <a:bodyPr/>
                  <a:lstStyle/>
                  <a:p>
                    <a:fld id="{3892D365-D82B-4FDF-95E3-809F3C45C4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8FB6-4FEE-ADC2-AB0536B9762E}"/>
                </c:ext>
              </c:extLst>
            </c:dLbl>
            <c:dLbl>
              <c:idx val="21"/>
              <c:layout>
                <c:manualLayout>
                  <c:x val="-5.4567352232722022E-2"/>
                  <c:y val="2.1830845047371365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FB6-4FEE-ADC2-AB0536B9762E}"/>
                </c:ext>
              </c:extLst>
            </c:dLbl>
            <c:dLbl>
              <c:idx val="22"/>
              <c:layout>
                <c:manualLayout>
                  <c:x val="9.6950916154935878E-3"/>
                  <c:y val="-1.2638431743376189E-3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FB6-4FEE-ADC2-AB0536B9762E}"/>
                </c:ext>
              </c:extLst>
            </c:dLbl>
            <c:dLbl>
              <c:idx val="23"/>
              <c:layout>
                <c:manualLayout>
                  <c:x val="1.5175097276264591E-2"/>
                  <c:y val="-2.435853139604665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FB6-4FEE-ADC2-AB0536B9762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3F76CA0-3FC2-4DB9-B55A-EC36D4390E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8FB6-4FEE-ADC2-AB0536B9762E}"/>
                </c:ext>
              </c:extLst>
            </c:dLbl>
            <c:dLbl>
              <c:idx val="25"/>
              <c:layout>
                <c:manualLayout>
                  <c:x val="2.6945415869708892E-2"/>
                  <c:y val="-5.7717525494070748E-2"/>
                </c:manualLayout>
              </c:layout>
              <c:tx>
                <c:rich>
                  <a:bodyPr/>
                  <a:lstStyle/>
                  <a:p>
                    <a:fld id="{8993729D-CF25-40B1-BB0E-B439C2ED76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8FB6-4FEE-ADC2-AB0536B9762E}"/>
                </c:ext>
              </c:extLst>
            </c:dLbl>
            <c:dLbl>
              <c:idx val="26"/>
              <c:layout>
                <c:manualLayout>
                  <c:x val="-1.7523733657806392E-2"/>
                  <c:y val="2.4396921516450166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8FB6-4FEE-ADC2-AB0536B9762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56CCB43C-6CC5-4BA0-8FB7-8A1B36750F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8FB6-4FEE-ADC2-AB0536B9762E}"/>
                </c:ext>
              </c:extLst>
            </c:dLbl>
            <c:dLbl>
              <c:idx val="28"/>
              <c:layout>
                <c:manualLayout>
                  <c:x val="-6.5712505781135466E-2"/>
                  <c:y val="-1.9226378457889069E-2"/>
                </c:manualLayout>
              </c:layout>
              <c:tx>
                <c:rich>
                  <a:bodyPr/>
                  <a:lstStyle/>
                  <a:p>
                    <a:fld id="{5C7D5D90-DD6C-4EA2-95DF-D596E76F91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8FB6-4FEE-ADC2-AB0536B9762E}"/>
                </c:ext>
              </c:extLst>
            </c:dLbl>
            <c:dLbl>
              <c:idx val="29"/>
              <c:layout>
                <c:manualLayout>
                  <c:x val="-9.2417192987063385E-2"/>
                  <c:y val="-6.2849678432228301E-2"/>
                </c:manualLayout>
              </c:layout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8FB6-4FEE-ADC2-AB0536B9762E}"/>
                </c:ext>
              </c:extLst>
            </c:dLbl>
            <c:dLbl>
              <c:idx val="30"/>
              <c:layout>
                <c:manualLayout>
                  <c:x val="2.0071226505247154E-2"/>
                  <c:y val="9.0004627019774006E-3"/>
                </c:manualLayout>
              </c:layout>
              <c:tx>
                <c:rich>
                  <a:bodyPr/>
                  <a:lstStyle/>
                  <a:p>
                    <a:fld id="{EF6E4B41-5124-448E-8525-2B88522542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8FB6-4FEE-ADC2-AB0536B9762E}"/>
                </c:ext>
              </c:extLst>
            </c:dLbl>
            <c:dLbl>
              <c:idx val="31"/>
              <c:layout>
                <c:manualLayout>
                  <c:x val="-5.7332813943004206E-2"/>
                  <c:y val="-6.0283601963149622E-2"/>
                </c:manualLayout>
              </c:layout>
              <c:tx>
                <c:rich>
                  <a:bodyPr/>
                  <a:lstStyle/>
                  <a:p>
                    <a:fld id="{F1DAE7E2-2C75-4E57-8A93-59C2B7A7FD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8FB6-4FEE-ADC2-AB0536B9762E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8FB6-4FEE-ADC2-AB0536B9762E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8FB6-4FEE-ADC2-AB0536B9762E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8FB6-4FEE-ADC2-AB0536B9762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8FB6-4FEE-ADC2-AB0536B9762E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8FB6-4FEE-ADC2-AB0536B9762E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8FB6-4FEE-ADC2-AB0536B9762E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8FB6-4FEE-ADC2-AB0536B9762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8FB6-4FEE-ADC2-AB0536B9762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8FB6-4FEE-ADC2-AB0536B9762E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8FB6-4FEE-ADC2-AB0536B9762E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8FB6-4FEE-ADC2-AB0536B9762E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8FB6-4FEE-ADC2-AB0536B9762E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8FB6-4FEE-ADC2-AB0536B9762E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8FB6-4FEE-ADC2-AB0536B9762E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8FB6-4FEE-ADC2-AB0536B9762E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8FB6-4FEE-ADC2-AB0536B9762E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8FB6-4FEE-ADC2-AB0536B9762E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8FB6-4FEE-ADC2-AB0536B9762E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8FB6-4FEE-ADC2-AB0536B9762E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8FB6-4FEE-ADC2-AB0536B9762E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8FB6-4FEE-ADC2-AB0536B9762E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8FB6-4FEE-ADC2-AB0536B9762E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8FB6-4FEE-ADC2-AB0536B9762E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8FB6-4FEE-ADC2-AB0536B9762E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8FB6-4FEE-ADC2-AB0536B9762E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8FB6-4FEE-ADC2-AB0536B9762E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8FB6-4FEE-ADC2-AB0536B9762E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8FB6-4FEE-ADC2-AB0536B9762E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8FB6-4FEE-ADC2-AB0536B9762E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8FB6-4FEE-ADC2-AB0536B9762E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8FB6-4FEE-ADC2-AB0536B9762E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8FB6-4FEE-ADC2-AB0536B9762E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8FB6-4FEE-ADC2-AB0536B9762E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8FB6-4FEE-ADC2-AB0536B9762E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8FB6-4FEE-ADC2-AB0536B9762E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8FB6-4FEE-ADC2-AB0536B9762E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8FB6-4FEE-ADC2-AB0536B9762E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8FB6-4FEE-ADC2-AB0536B9762E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8FB6-4FEE-ADC2-AB0536B9762E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8FB6-4FEE-ADC2-AB0536B9762E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8FB6-4FEE-ADC2-AB0536B9762E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8FB6-4FEE-ADC2-AB0536B9762E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C-8FB6-4FEE-ADC2-AB0536B9762E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8FB6-4FEE-ADC2-AB0536B9762E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E-8FB6-4FEE-ADC2-AB0536B9762E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F-8FB6-4FEE-ADC2-AB0536B9762E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0-8FB6-4FEE-ADC2-AB0536B9762E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8FB6-4FEE-ADC2-AB0536B9762E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8FB6-4FEE-ADC2-AB0536B9762E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3-8FB6-4FEE-ADC2-AB0536B9762E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8FB6-4FEE-ADC2-AB0536B9762E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5-8FB6-4FEE-ADC2-AB0536B9762E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6-8FB6-4FEE-ADC2-AB0536B9762E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7-8FB6-4FEE-ADC2-AB0536B9762E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8-8FB6-4FEE-ADC2-AB0536B9762E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9-8FB6-4FEE-ADC2-AB0536B9762E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A-8FB6-4FEE-ADC2-AB0536B9762E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B-8FB6-4FEE-ADC2-AB0536B9762E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C-8FB6-4FEE-ADC2-AB0536B9762E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D-8FB6-4FEE-ADC2-AB0536B9762E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E-8FB6-4FEE-ADC2-AB0536B9762E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F-8FB6-4FEE-ADC2-AB0536B9762E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0-8FB6-4FEE-ADC2-AB0536B9762E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1-8FB6-4FEE-ADC2-AB0536B9762E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2-8FB6-4FEE-ADC2-AB0536B9762E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3-8FB6-4FEE-ADC2-AB0536B9762E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4-8FB6-4FEE-ADC2-AB0536B9762E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5-8FB6-4FEE-ADC2-AB0536B9762E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6-8FB6-4FEE-ADC2-AB0536B9762E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7-8FB6-4FEE-ADC2-AB0536B9762E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8-8FB6-4FEE-ADC2-AB0536B9762E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9-8FB6-4FEE-ADC2-AB0536B9762E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A-8FB6-4FEE-ADC2-AB0536B9762E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B-8FB6-4FEE-ADC2-AB0536B9762E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C-8FB6-4FEE-ADC2-AB0536B9762E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D-8FB6-4FEE-ADC2-AB0536B9762E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E-8FB6-4FEE-ADC2-AB0536B9762E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F-8FB6-4FEE-ADC2-AB0536B9762E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0-8FB6-4FEE-ADC2-AB0536B9762E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1-8FB6-4FEE-ADC2-AB0536B9762E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2-8FB6-4FEE-ADC2-AB0536B9762E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3-8FB6-4FEE-ADC2-AB0536B9762E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4-8FB6-4FEE-ADC2-AB0536B9762E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5-8FB6-4FEE-ADC2-AB0536B9762E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6-8FB6-4FEE-ADC2-AB0536B9762E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7-8FB6-4FEE-ADC2-AB0536B9762E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8-8FB6-4FEE-ADC2-AB0536B9762E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9-8FB6-4FEE-ADC2-AB0536B9762E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A-8FB6-4FEE-ADC2-AB0536B9762E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B-8FB6-4FEE-ADC2-AB0536B9762E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C-8FB6-4FEE-ADC2-AB0536B9762E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D-8FB6-4FEE-ADC2-AB0536B9762E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E-8FB6-4FEE-ADC2-AB0536B9762E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F-8FB6-4FEE-ADC2-AB0536B9762E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0-8FB6-4FEE-ADC2-AB0536B9762E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1-8FB6-4FEE-ADC2-AB0536B9762E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2-8FB6-4FEE-ADC2-AB0536B9762E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3-8FB6-4FEE-ADC2-AB0536B9762E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4-8FB6-4FEE-ADC2-AB0536B9762E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5-8FB6-4FEE-ADC2-AB0536B9762E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6-8FB6-4FEE-ADC2-AB0536B9762E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7-8FB6-4FEE-ADC2-AB0536B9762E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8-8FB6-4FEE-ADC2-AB0536B9762E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9-8FB6-4FEE-ADC2-AB0536B9762E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A-8FB6-4FEE-ADC2-AB0536B9762E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B-8FB6-4FEE-ADC2-AB0536B9762E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C-8FB6-4FEE-ADC2-AB0536B9762E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D-8FB6-4FEE-ADC2-AB0536B9762E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E-8FB6-4FEE-ADC2-AB0536B9762E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8F-8FB6-4FEE-ADC2-AB0536B9762E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0-8FB6-4FEE-ADC2-AB0536B9762E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1-8FB6-4FEE-ADC2-AB0536B9762E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2-8FB6-4FEE-ADC2-AB0536B9762E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3-8FB6-4FEE-ADC2-AB0536B9762E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4-8FB6-4FEE-ADC2-AB0536B9762E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5-8FB6-4FEE-ADC2-AB0536B9762E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6-8FB6-4FEE-ADC2-AB0536B9762E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7-8FB6-4FEE-ADC2-AB0536B9762E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8-8FB6-4FEE-ADC2-AB0536B9762E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9-8FB6-4FEE-ADC2-AB0536B9762E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A-8FB6-4FEE-ADC2-AB0536B9762E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B-8FB6-4FEE-ADC2-AB0536B9762E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C-8FB6-4FEE-ADC2-AB0536B9762E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D-8FB6-4FEE-ADC2-AB0536B9762E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E-8FB6-4FEE-ADC2-AB0536B9762E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9F-8FB6-4FEE-ADC2-AB0536B9762E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0-8FB6-4FEE-ADC2-AB0536B9762E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1-8FB6-4FEE-ADC2-AB0536B9762E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2-8FB6-4FEE-ADC2-AB0536B9762E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3-8FB6-4FEE-ADC2-AB0536B9762E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4-8FB6-4FEE-ADC2-AB0536B9762E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5-8FB6-4FEE-ADC2-AB0536B9762E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6-8FB6-4FEE-ADC2-AB0536B9762E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7-8FB6-4FEE-ADC2-AB0536B9762E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8-8FB6-4FEE-ADC2-AB0536B9762E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9-8FB6-4FEE-ADC2-AB0536B9762E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A-8FB6-4FEE-ADC2-AB0536B9762E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B-8FB6-4FEE-ADC2-AB0536B9762E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C-8FB6-4FEE-ADC2-AB0536B9762E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D-8FB6-4FEE-ADC2-AB0536B9762E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E-8FB6-4FEE-ADC2-AB0536B9762E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AF-8FB6-4FEE-ADC2-AB0536B9762E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0-8FB6-4FEE-ADC2-AB0536B9762E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1-8FB6-4FEE-ADC2-AB0536B9762E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2-8FB6-4FEE-ADC2-AB0536B9762E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3-8FB6-4FEE-ADC2-AB0536B9762E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4-8FB6-4FEE-ADC2-AB0536B9762E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5-8FB6-4FEE-ADC2-AB0536B9762E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6-8FB6-4FEE-ADC2-AB0536B9762E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7-8FB6-4FEE-ADC2-AB0536B9762E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8-8FB6-4FEE-ADC2-AB0536B9762E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9-8FB6-4FEE-ADC2-AB0536B9762E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A-8FB6-4FEE-ADC2-AB0536B9762E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B-8FB6-4FEE-ADC2-AB0536B9762E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C-8FB6-4FEE-ADC2-AB0536B9762E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D-8FB6-4FEE-ADC2-AB0536B9762E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E-8FB6-4FEE-ADC2-AB0536B9762E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BF-8FB6-4FEE-ADC2-AB0536B9762E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0-8FB6-4FEE-ADC2-AB0536B9762E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1-8FB6-4FEE-ADC2-AB0536B9762E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2-8FB6-4FEE-ADC2-AB0536B9762E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3-8FB6-4FEE-ADC2-AB0536B9762E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4-8FB6-4FEE-ADC2-AB0536B9762E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5-8FB6-4FEE-ADC2-AB0536B9762E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6-8FB6-4FEE-ADC2-AB0536B9762E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7-8FB6-4FEE-ADC2-AB0536B9762E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8-8FB6-4FEE-ADC2-AB0536B9762E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9-8FB6-4FEE-ADC2-AB0536B9762E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A-8FB6-4FEE-ADC2-AB0536B9762E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B-8FB6-4FEE-ADC2-AB0536B9762E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C-8FB6-4FEE-ADC2-AB0536B9762E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D-8FB6-4FEE-ADC2-AB0536B9762E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E-8FB6-4FEE-ADC2-AB0536B9762E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CF-8FB6-4FEE-ADC2-AB0536B9762E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D0-8FB6-4FEE-ADC2-AB0536B9762E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D1-8FB6-4FEE-ADC2-AB0536B9762E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D2-8FB6-4FEE-ADC2-AB0536B976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work!$D$11:$D$219</c:f>
              <c:numCache>
                <c:formatCode>General</c:formatCode>
                <c:ptCount val="209"/>
                <c:pt idx="0">
                  <c:v>21.744375000000002</c:v>
                </c:pt>
                <c:pt idx="1">
                  <c:v>26.696909000000002</c:v>
                </c:pt>
                <c:pt idx="2">
                  <c:v>21.068953</c:v>
                </c:pt>
                <c:pt idx="3">
                  <c:v>23.062759</c:v>
                </c:pt>
                <c:pt idx="4">
                  <c:v>21.017441000000002</c:v>
                </c:pt>
                <c:pt idx="5">
                  <c:v>22.546945999999998</c:v>
                </c:pt>
                <c:pt idx="6">
                  <c:v>23.627872</c:v>
                </c:pt>
                <c:pt idx="7">
                  <c:v>28.3023969999999</c:v>
                </c:pt>
                <c:pt idx="8">
                  <c:v>22.271854000000001</c:v>
                </c:pt>
                <c:pt idx="9">
                  <c:v>26.069191</c:v>
                </c:pt>
                <c:pt idx="10">
                  <c:v>26.293029999999899</c:v>
                </c:pt>
                <c:pt idx="11">
                  <c:v>24.257390999999998</c:v>
                </c:pt>
                <c:pt idx="12">
                  <c:v>24.849229999999999</c:v>
                </c:pt>
                <c:pt idx="13">
                  <c:v>#N/A</c:v>
                </c:pt>
                <c:pt idx="14">
                  <c:v>20.022755</c:v>
                </c:pt>
                <c:pt idx="15">
                  <c:v>24.622416000000001</c:v>
                </c:pt>
                <c:pt idx="16">
                  <c:v>24.925094999999999</c:v>
                </c:pt>
                <c:pt idx="17">
                  <c:v>20.527332000000001</c:v>
                </c:pt>
                <c:pt idx="18">
                  <c:v>24.379238000000001</c:v>
                </c:pt>
                <c:pt idx="19">
                  <c:v>21.449434</c:v>
                </c:pt>
                <c:pt idx="20">
                  <c:v>23.473746999999999</c:v>
                </c:pt>
                <c:pt idx="21">
                  <c:v>22.631520999999999</c:v>
                </c:pt>
                <c:pt idx="22">
                  <c:v>23.362525999999999</c:v>
                </c:pt>
                <c:pt idx="23">
                  <c:v>20.506751999999999</c:v>
                </c:pt>
                <c:pt idx="24">
                  <c:v>21.055944</c:v>
                </c:pt>
                <c:pt idx="25">
                  <c:v>27.691604999999999</c:v>
                </c:pt>
                <c:pt idx="26">
                  <c:v>22.84985</c:v>
                </c:pt>
                <c:pt idx="27">
                  <c:v>23.942634999999999</c:v>
                </c:pt>
                <c:pt idx="28">
                  <c:v>25.626356000000001</c:v>
                </c:pt>
                <c:pt idx="29">
                  <c:v>25.354589000000001</c:v>
                </c:pt>
                <c:pt idx="30">
                  <c:v>23.923998000000001</c:v>
                </c:pt>
                <c:pt idx="31">
                  <c:v>23.638428000000001</c:v>
                </c:pt>
                <c:pt idx="32">
                  <c:v>22.117594</c:v>
                </c:pt>
                <c:pt idx="33">
                  <c:v>23.833637</c:v>
                </c:pt>
                <c:pt idx="34">
                  <c:v>24.302534000000001</c:v>
                </c:pt>
                <c:pt idx="35">
                  <c:v>20.394729999999999</c:v>
                </c:pt>
                <c:pt idx="36">
                  <c:v>26.745110999999898</c:v>
                </c:pt>
                <c:pt idx="37">
                  <c:v>22.241258999999999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</c:numCache>
            </c:numRef>
          </c:xVal>
          <c:yVal>
            <c:numRef>
              <c:f>work!$F$11:$F$219</c:f>
              <c:numCache>
                <c:formatCode>General</c:formatCode>
                <c:ptCount val="209"/>
                <c:pt idx="0">
                  <c:v>#N/A</c:v>
                </c:pt>
                <c:pt idx="1">
                  <c:v>#N/A</c:v>
                </c:pt>
                <c:pt idx="2">
                  <c:v>2.4357128788716902</c:v>
                </c:pt>
                <c:pt idx="3">
                  <c:v>0.78382969060386798</c:v>
                </c:pt>
                <c:pt idx="4">
                  <c:v>0.76273112145654998</c:v>
                </c:pt>
                <c:pt idx="5">
                  <c:v>#N/A</c:v>
                </c:pt>
                <c:pt idx="6">
                  <c:v>5.1208844193065399</c:v>
                </c:pt>
                <c:pt idx="7">
                  <c:v>2.0743995859153999</c:v>
                </c:pt>
                <c:pt idx="8">
                  <c:v>1.37577725112544</c:v>
                </c:pt>
                <c:pt idx="9">
                  <c:v>6.6124181961107897</c:v>
                </c:pt>
                <c:pt idx="10">
                  <c:v>0.77200673612633197</c:v>
                </c:pt>
                <c:pt idx="11">
                  <c:v>2.1545712945471398</c:v>
                </c:pt>
                <c:pt idx="12">
                  <c:v>#N/A</c:v>
                </c:pt>
                <c:pt idx="13">
                  <c:v>#N/A</c:v>
                </c:pt>
                <c:pt idx="14">
                  <c:v>3.7409497838840601E-2</c:v>
                </c:pt>
                <c:pt idx="15">
                  <c:v>3.4949418605700999</c:v>
                </c:pt>
                <c:pt idx="16">
                  <c:v>#N/A</c:v>
                </c:pt>
                <c:pt idx="17">
                  <c:v>1.6208173125487799</c:v>
                </c:pt>
                <c:pt idx="18">
                  <c:v>1.82288461899233</c:v>
                </c:pt>
                <c:pt idx="19">
                  <c:v>1.6191644912296299</c:v>
                </c:pt>
                <c:pt idx="20">
                  <c:v>2.4106657580073598</c:v>
                </c:pt>
                <c:pt idx="21">
                  <c:v>#N/A</c:v>
                </c:pt>
                <c:pt idx="22">
                  <c:v>#N/A</c:v>
                </c:pt>
                <c:pt idx="23">
                  <c:v>1.3678897632262399</c:v>
                </c:pt>
                <c:pt idx="24">
                  <c:v>1.9391376855917899</c:v>
                </c:pt>
                <c:pt idx="25">
                  <c:v>2.4129236767071198</c:v>
                </c:pt>
                <c:pt idx="26">
                  <c:v>#N/A</c:v>
                </c:pt>
                <c:pt idx="27">
                  <c:v>4.0624817361687997</c:v>
                </c:pt>
                <c:pt idx="28">
                  <c:v>2.5966336619226902</c:v>
                </c:pt>
                <c:pt idx="29">
                  <c:v>#N/A</c:v>
                </c:pt>
                <c:pt idx="30">
                  <c:v>0.18497018650946001</c:v>
                </c:pt>
                <c:pt idx="31">
                  <c:v>3.13724154589117</c:v>
                </c:pt>
                <c:pt idx="32">
                  <c:v>9.7545410202421401</c:v>
                </c:pt>
                <c:pt idx="33">
                  <c:v>3.6421458834098099</c:v>
                </c:pt>
                <c:pt idx="34">
                  <c:v>0.123583482514888</c:v>
                </c:pt>
                <c:pt idx="35">
                  <c:v>0.46326397936007102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work!$H$11:$H$219</c15:f>
                <c15:dlblRangeCache>
                  <c:ptCount val="209"/>
                  <c:pt idx="0">
                    <c:v>#N/A</c:v>
                  </c:pt>
                  <c:pt idx="1">
                    <c:v>#N/A</c:v>
                  </c:pt>
                  <c:pt idx="2">
                    <c:v>ATG</c:v>
                  </c:pt>
                  <c:pt idx="3">
                    <c:v>BHS</c:v>
                  </c:pt>
                  <c:pt idx="4">
                    <c:v>BLZ</c:v>
                  </c:pt>
                  <c:pt idx="5">
                    <c:v>#N/A</c:v>
                  </c:pt>
                  <c:pt idx="6">
                    <c:v>BOL</c:v>
                  </c:pt>
                  <c:pt idx="7">
                    <c:v>BRA</c:v>
                  </c:pt>
                  <c:pt idx="8">
                    <c:v>BRB</c:v>
                  </c:pt>
                  <c:pt idx="9">
                    <c:v>CHL</c:v>
                  </c:pt>
                  <c:pt idx="10">
                    <c:v>COL</c:v>
                  </c:pt>
                  <c:pt idx="11">
                    <c:v>CRI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DMA</c:v>
                  </c:pt>
                  <c:pt idx="15">
                    <c:v>DOM</c:v>
                  </c:pt>
                  <c:pt idx="16">
                    <c:v>#N/A</c:v>
                  </c:pt>
                  <c:pt idx="17">
                    <c:v>GRD</c:v>
                  </c:pt>
                  <c:pt idx="18">
                    <c:v>GTM</c:v>
                  </c:pt>
                  <c:pt idx="19">
                    <c:v>GUY</c:v>
                  </c:pt>
                  <c:pt idx="20">
                    <c:v>HND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KNA</c:v>
                  </c:pt>
                  <c:pt idx="24">
                    <c:v>LCA</c:v>
                  </c:pt>
                  <c:pt idx="25">
                    <c:v>MEX</c:v>
                  </c:pt>
                  <c:pt idx="26">
                    <c:v>#N/A</c:v>
                  </c:pt>
                  <c:pt idx="27">
                    <c:v>PAN</c:v>
                  </c:pt>
                  <c:pt idx="28">
                    <c:v>PER</c:v>
                  </c:pt>
                  <c:pt idx="29">
                    <c:v>#N/A</c:v>
                  </c:pt>
                  <c:pt idx="30">
                    <c:v>PRY</c:v>
                  </c:pt>
                  <c:pt idx="31">
                    <c:v>SLV</c:v>
                  </c:pt>
                  <c:pt idx="32">
                    <c:v>SUR</c:v>
                  </c:pt>
                  <c:pt idx="33">
                    <c:v>TTO</c:v>
                  </c:pt>
                  <c:pt idx="34">
                    <c:v>URY</c:v>
                  </c:pt>
                  <c:pt idx="35">
                    <c:v>VCT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  <c:pt idx="200">
                    <c:v>#N/A</c:v>
                  </c:pt>
                  <c:pt idx="201">
                    <c:v>#N/A</c:v>
                  </c:pt>
                  <c:pt idx="202">
                    <c:v>#N/A</c:v>
                  </c:pt>
                  <c:pt idx="203">
                    <c:v>#N/A</c:v>
                  </c:pt>
                  <c:pt idx="204">
                    <c:v>#N/A</c:v>
                  </c:pt>
                  <c:pt idx="205">
                    <c:v>#N/A</c:v>
                  </c:pt>
                  <c:pt idx="206">
                    <c:v>#N/A</c:v>
                  </c:pt>
                  <c:pt idx="207">
                    <c:v>#N/A</c:v>
                  </c:pt>
                  <c:pt idx="208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FB6-4FEE-ADC2-AB0536B9762E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1650983440"/>
        <c:axId val="1656208960"/>
      </c:scatterChart>
      <c:valAx>
        <c:axId val="1650983440"/>
        <c:scaling>
          <c:orientation val="minMax"/>
        </c:scaling>
        <c:delete val="0"/>
        <c:axPos val="b"/>
        <c:title>
          <c:tx>
            <c:strRef>
              <c:f>work!$D$10</c:f>
              <c:strCache>
                <c:ptCount val="1"/>
                <c:pt idx="0">
                  <c:v>log GDP Constant USD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208960"/>
        <c:crosses val="autoZero"/>
        <c:crossBetween val="midCat"/>
      </c:valAx>
      <c:valAx>
        <c:axId val="1656208960"/>
        <c:scaling>
          <c:orientation val="minMax"/>
        </c:scaling>
        <c:delete val="0"/>
        <c:axPos val="l"/>
        <c:title>
          <c:tx>
            <c:strRef>
              <c:f>work!$F$10</c:f>
              <c:strCache>
                <c:ptCount val="1"/>
                <c:pt idx="0">
                  <c:v>Total Revenue Crisis Shock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98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work!$B$3" fmlaRange="lookup!$D$5:$D$15" noThreeD="1" sel="11" val="3"/>
</file>

<file path=xl/ctrlProps/ctrlProp2.xml><?xml version="1.0" encoding="utf-8"?>
<formControlPr xmlns="http://schemas.microsoft.com/office/spreadsheetml/2009/9/main" objectType="Drop" dropStyle="combo" dx="26" fmlaLink="work!$B$5" fmlaRange="lookup!$D$5:$D$15" noThreeD="1" sel="5" val="0"/>
</file>

<file path=xl/ctrlProps/ctrlProp3.xml><?xml version="1.0" encoding="utf-8"?>
<formControlPr xmlns="http://schemas.microsoft.com/office/spreadsheetml/2009/9/main" objectType="Drop" dropStyle="combo" dx="26" fmlaLink="work!$B$2" fmlaRange="lookup!$H$5:$H$12" noThreeD="1" sel="3" val="0"/>
</file>

<file path=xl/ctrlProps/ctrlProp4.xml><?xml version="1.0" encoding="utf-8"?>
<formControlPr xmlns="http://schemas.microsoft.com/office/spreadsheetml/2009/9/main" objectType="Drop" dropStyle="combo" dx="26" fmlaLink="work!$B$4" fmlaRange="lookup!$F$5:$F$13" noThreeD="1" sel="9" val="0"/>
</file>

<file path=xl/ctrlProps/ctrlProp5.xml><?xml version="1.0" encoding="utf-8"?>
<formControlPr xmlns="http://schemas.microsoft.com/office/spreadsheetml/2009/9/main" objectType="Drop" dropStyle="combo" dx="26" fmlaLink="work!$B$6" fmlaRange="lookup!$F$5:$F$13" noThreeD="1" sel="8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</xdr:colOff>
      <xdr:row>7</xdr:row>
      <xdr:rowOff>156210</xdr:rowOff>
    </xdr:from>
    <xdr:to>
      <xdr:col>15</xdr:col>
      <xdr:colOff>182880</xdr:colOff>
      <xdr:row>22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259080</xdr:colOff>
          <xdr:row>4</xdr:row>
          <xdr:rowOff>22860</xdr:rowOff>
        </xdr:from>
        <xdr:to>
          <xdr:col>2</xdr:col>
          <xdr:colOff>548640</xdr:colOff>
          <xdr:row>5</xdr:row>
          <xdr:rowOff>91440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7</xdr:row>
          <xdr:rowOff>0</xdr:rowOff>
        </xdr:from>
        <xdr:to>
          <xdr:col>2</xdr:col>
          <xdr:colOff>541020</xdr:colOff>
          <xdr:row>8</xdr:row>
          <xdr:rowOff>68580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4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251460</xdr:colOff>
          <xdr:row>10</xdr:row>
          <xdr:rowOff>7620</xdr:rowOff>
        </xdr:from>
        <xdr:to>
          <xdr:col>2</xdr:col>
          <xdr:colOff>541020</xdr:colOff>
          <xdr:row>11</xdr:row>
          <xdr:rowOff>76200</xdr:rowOff>
        </xdr:to>
        <xdr:sp macro="" textlink="">
          <xdr:nvSpPr>
            <xdr:cNvPr id="3075" name="Drop Dow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4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</xdr:colOff>
          <xdr:row>4</xdr:row>
          <xdr:rowOff>22860</xdr:rowOff>
        </xdr:from>
        <xdr:to>
          <xdr:col>5</xdr:col>
          <xdr:colOff>198120</xdr:colOff>
          <xdr:row>5</xdr:row>
          <xdr:rowOff>91440</xdr:rowOff>
        </xdr:to>
        <xdr:sp macro="" textlink="">
          <xdr:nvSpPr>
            <xdr:cNvPr id="3076" name="Drop Dow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4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7</xdr:row>
          <xdr:rowOff>0</xdr:rowOff>
        </xdr:from>
        <xdr:to>
          <xdr:col>5</xdr:col>
          <xdr:colOff>205740</xdr:colOff>
          <xdr:row>8</xdr:row>
          <xdr:rowOff>68580</xdr:rowOff>
        </xdr:to>
        <xdr:sp macro="" textlink="">
          <xdr:nvSpPr>
            <xdr:cNvPr id="3077" name="Drop Dow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4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247650</xdr:colOff>
      <xdr:row>1</xdr:row>
      <xdr:rowOff>125730</xdr:rowOff>
    </xdr:from>
    <xdr:to>
      <xdr:col>17</xdr:col>
      <xdr:colOff>396240</xdr:colOff>
      <xdr:row>28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M209"/>
  <sheetViews>
    <sheetView workbookViewId="0">
      <selection activeCell="CG34" sqref="CG34"/>
    </sheetView>
  </sheetViews>
  <sheetFormatPr defaultRowHeight="14.4" x14ac:dyDescent="0.3"/>
  <cols>
    <col min="3" max="3" width="19.109375" bestFit="1" customWidth="1"/>
    <col min="5" max="5" width="26.109375" bestFit="1" customWidth="1"/>
  </cols>
  <sheetData>
    <row r="1" spans="1:91" x14ac:dyDescent="0.3">
      <c r="A1" t="s">
        <v>0</v>
      </c>
      <c r="B1" t="s">
        <v>87</v>
      </c>
      <c r="C1" t="s">
        <v>88</v>
      </c>
      <c r="D1" t="s">
        <v>84</v>
      </c>
      <c r="E1" t="s">
        <v>85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86</v>
      </c>
      <c r="CL1" t="s">
        <v>89</v>
      </c>
      <c r="CM1" t="s">
        <v>90</v>
      </c>
    </row>
    <row r="2" spans="1:91" x14ac:dyDescent="0.3">
      <c r="A2" t="s">
        <v>91</v>
      </c>
      <c r="B2" t="s">
        <v>95</v>
      </c>
      <c r="C2" t="s">
        <v>96</v>
      </c>
      <c r="D2" t="s">
        <v>93</v>
      </c>
      <c r="E2" t="s">
        <v>94</v>
      </c>
      <c r="H2">
        <v>2007</v>
      </c>
      <c r="I2">
        <v>2010</v>
      </c>
      <c r="J2">
        <v>2008</v>
      </c>
      <c r="K2">
        <v>2008</v>
      </c>
      <c r="L2">
        <v>0</v>
      </c>
      <c r="M2">
        <v>385771533.52669197</v>
      </c>
      <c r="P2">
        <v>2007</v>
      </c>
      <c r="Q2">
        <v>2009</v>
      </c>
      <c r="R2">
        <v>2011</v>
      </c>
      <c r="S2">
        <v>2011</v>
      </c>
      <c r="T2">
        <v>2011</v>
      </c>
      <c r="U2">
        <v>0.12319967599999999</v>
      </c>
      <c r="X2">
        <v>2008</v>
      </c>
      <c r="Y2">
        <v>0</v>
      </c>
      <c r="Z2">
        <v>0</v>
      </c>
      <c r="AA2">
        <v>0</v>
      </c>
      <c r="AB2">
        <v>0</v>
      </c>
      <c r="AF2">
        <v>2008</v>
      </c>
      <c r="AG2">
        <v>0</v>
      </c>
      <c r="AH2">
        <v>0</v>
      </c>
      <c r="AI2">
        <v>0</v>
      </c>
      <c r="AJ2">
        <v>0</v>
      </c>
      <c r="AN2">
        <v>2008</v>
      </c>
      <c r="AO2">
        <v>2009</v>
      </c>
      <c r="AP2">
        <v>-1</v>
      </c>
      <c r="AQ2">
        <v>-1</v>
      </c>
      <c r="AR2">
        <v>-1</v>
      </c>
      <c r="AV2">
        <v>2008</v>
      </c>
      <c r="AW2">
        <v>2009</v>
      </c>
      <c r="AX2">
        <v>-1</v>
      </c>
      <c r="AY2">
        <v>-1</v>
      </c>
      <c r="AZ2">
        <v>-1</v>
      </c>
      <c r="BD2">
        <v>2008</v>
      </c>
      <c r="BE2">
        <v>0</v>
      </c>
      <c r="BF2">
        <v>0</v>
      </c>
      <c r="BG2">
        <v>0</v>
      </c>
      <c r="BH2">
        <v>0</v>
      </c>
      <c r="BL2">
        <v>2008</v>
      </c>
      <c r="BM2">
        <v>0</v>
      </c>
      <c r="BN2">
        <v>0</v>
      </c>
      <c r="BO2">
        <v>0</v>
      </c>
      <c r="BP2">
        <v>0</v>
      </c>
      <c r="BT2">
        <v>2008</v>
      </c>
      <c r="BU2">
        <v>0</v>
      </c>
      <c r="BV2">
        <v>0</v>
      </c>
      <c r="BW2">
        <v>0</v>
      </c>
      <c r="BX2">
        <v>0</v>
      </c>
      <c r="CB2">
        <v>2007</v>
      </c>
      <c r="CC2">
        <v>2008</v>
      </c>
      <c r="CD2">
        <v>2008</v>
      </c>
      <c r="CE2">
        <v>2008</v>
      </c>
      <c r="CF2">
        <v>2009</v>
      </c>
      <c r="CG2">
        <v>0.245043877857787</v>
      </c>
      <c r="CH2">
        <v>6</v>
      </c>
      <c r="CI2" t="s">
        <v>92</v>
      </c>
      <c r="CJ2" t="s">
        <v>92</v>
      </c>
      <c r="CK2" t="s">
        <v>92</v>
      </c>
      <c r="CL2">
        <v>2007</v>
      </c>
      <c r="CM2">
        <v>21.744375000000002</v>
      </c>
    </row>
    <row r="3" spans="1:91" x14ac:dyDescent="0.3">
      <c r="A3" t="s">
        <v>97</v>
      </c>
      <c r="B3" t="s">
        <v>101</v>
      </c>
      <c r="C3" t="s">
        <v>102</v>
      </c>
      <c r="D3" t="s">
        <v>98</v>
      </c>
      <c r="E3" t="s">
        <v>99</v>
      </c>
      <c r="H3">
        <v>2008</v>
      </c>
      <c r="I3">
        <v>2009</v>
      </c>
      <c r="J3">
        <v>-1</v>
      </c>
      <c r="K3">
        <v>-1</v>
      </c>
      <c r="L3">
        <v>-1</v>
      </c>
      <c r="P3">
        <v>2007</v>
      </c>
      <c r="Q3">
        <v>2008</v>
      </c>
      <c r="R3">
        <v>2009</v>
      </c>
      <c r="S3">
        <v>2009</v>
      </c>
      <c r="T3">
        <v>2009</v>
      </c>
      <c r="U3">
        <v>9.9013426000000002E-2</v>
      </c>
      <c r="X3">
        <v>2007</v>
      </c>
      <c r="Y3">
        <v>2008</v>
      </c>
      <c r="Z3">
        <v>0</v>
      </c>
      <c r="AA3">
        <v>0</v>
      </c>
      <c r="AB3">
        <v>0</v>
      </c>
      <c r="AC3">
        <v>26.481379</v>
      </c>
      <c r="AF3">
        <v>2007</v>
      </c>
      <c r="AG3">
        <v>2008</v>
      </c>
      <c r="AH3">
        <v>0</v>
      </c>
      <c r="AI3">
        <v>0</v>
      </c>
      <c r="AJ3">
        <v>0</v>
      </c>
      <c r="AK3">
        <v>26.476039051038601</v>
      </c>
      <c r="AN3">
        <v>2007</v>
      </c>
      <c r="AO3">
        <v>2008</v>
      </c>
      <c r="AP3">
        <v>2008</v>
      </c>
      <c r="AQ3">
        <v>2008</v>
      </c>
      <c r="AR3">
        <v>2009</v>
      </c>
      <c r="AS3">
        <v>5.3378859054964397E-3</v>
      </c>
      <c r="AV3">
        <v>2009</v>
      </c>
      <c r="AW3">
        <v>2010</v>
      </c>
      <c r="AX3">
        <v>2010</v>
      </c>
      <c r="AY3">
        <v>2010</v>
      </c>
      <c r="AZ3">
        <v>2014</v>
      </c>
      <c r="BA3">
        <v>4.5218016164403303E-2</v>
      </c>
      <c r="BD3">
        <v>2007</v>
      </c>
      <c r="BE3">
        <v>2008</v>
      </c>
      <c r="BF3">
        <v>2008</v>
      </c>
      <c r="BG3">
        <v>2008</v>
      </c>
      <c r="BH3">
        <v>2009</v>
      </c>
      <c r="BI3">
        <v>6.0217565092264003E-2</v>
      </c>
      <c r="BL3">
        <v>2008</v>
      </c>
      <c r="BM3">
        <v>0</v>
      </c>
      <c r="BN3">
        <v>0</v>
      </c>
      <c r="BO3">
        <v>0</v>
      </c>
      <c r="BP3">
        <v>0</v>
      </c>
      <c r="BT3">
        <v>2007</v>
      </c>
      <c r="BU3">
        <v>2008</v>
      </c>
      <c r="BV3">
        <v>2008</v>
      </c>
      <c r="BW3">
        <v>2008</v>
      </c>
      <c r="BX3">
        <v>2009</v>
      </c>
      <c r="BY3">
        <v>0.30765549736954201</v>
      </c>
      <c r="CB3">
        <v>2007</v>
      </c>
      <c r="CC3">
        <v>2008</v>
      </c>
      <c r="CD3">
        <v>2008</v>
      </c>
      <c r="CE3">
        <v>2008</v>
      </c>
      <c r="CF3">
        <v>2009</v>
      </c>
      <c r="CG3">
        <v>6.6069625209679697E-2</v>
      </c>
      <c r="CH3">
        <v>1</v>
      </c>
      <c r="CI3" t="s">
        <v>92</v>
      </c>
      <c r="CJ3" t="s">
        <v>92</v>
      </c>
      <c r="CK3" t="s">
        <v>100</v>
      </c>
      <c r="CL3">
        <v>2007</v>
      </c>
      <c r="CM3">
        <v>23.120305999999999</v>
      </c>
    </row>
    <row r="4" spans="1:91" x14ac:dyDescent="0.3">
      <c r="A4" t="s">
        <v>103</v>
      </c>
      <c r="B4" t="s">
        <v>106</v>
      </c>
      <c r="C4" t="s">
        <v>107</v>
      </c>
      <c r="D4" t="s">
        <v>104</v>
      </c>
      <c r="E4" t="s">
        <v>105</v>
      </c>
      <c r="H4">
        <v>2008</v>
      </c>
      <c r="I4">
        <v>2009</v>
      </c>
      <c r="J4">
        <v>-1</v>
      </c>
      <c r="K4">
        <v>-1</v>
      </c>
      <c r="L4">
        <v>-1</v>
      </c>
      <c r="P4">
        <v>2007</v>
      </c>
      <c r="Q4">
        <v>2009</v>
      </c>
      <c r="R4">
        <v>2008</v>
      </c>
      <c r="S4">
        <v>2008</v>
      </c>
      <c r="T4">
        <v>0</v>
      </c>
      <c r="U4">
        <v>0.1315130622</v>
      </c>
      <c r="X4">
        <v>2008</v>
      </c>
      <c r="Y4">
        <v>2009</v>
      </c>
      <c r="Z4">
        <v>0</v>
      </c>
      <c r="AA4">
        <v>0</v>
      </c>
      <c r="AB4">
        <v>0</v>
      </c>
      <c r="AF4">
        <v>2008</v>
      </c>
      <c r="AG4">
        <v>2011</v>
      </c>
      <c r="AH4">
        <v>-1</v>
      </c>
      <c r="AI4">
        <v>-1</v>
      </c>
      <c r="AJ4">
        <v>2015</v>
      </c>
      <c r="AN4">
        <v>2008</v>
      </c>
      <c r="AO4">
        <v>2009</v>
      </c>
      <c r="AP4">
        <v>0</v>
      </c>
      <c r="AQ4">
        <v>0</v>
      </c>
      <c r="AR4">
        <v>0</v>
      </c>
      <c r="AV4">
        <v>2008</v>
      </c>
      <c r="AW4">
        <v>0</v>
      </c>
      <c r="AX4">
        <v>0</v>
      </c>
      <c r="AY4">
        <v>0</v>
      </c>
      <c r="AZ4">
        <v>0</v>
      </c>
      <c r="BD4">
        <v>2008</v>
      </c>
      <c r="BE4">
        <v>0</v>
      </c>
      <c r="BF4">
        <v>0</v>
      </c>
      <c r="BG4">
        <v>0</v>
      </c>
      <c r="BH4">
        <v>0</v>
      </c>
      <c r="BL4">
        <v>2008</v>
      </c>
      <c r="BM4">
        <v>0</v>
      </c>
      <c r="BN4">
        <v>0</v>
      </c>
      <c r="BO4">
        <v>0</v>
      </c>
      <c r="BP4">
        <v>0</v>
      </c>
      <c r="BT4">
        <v>2008</v>
      </c>
      <c r="BU4">
        <v>0</v>
      </c>
      <c r="BV4">
        <v>0</v>
      </c>
      <c r="BW4">
        <v>0</v>
      </c>
      <c r="BX4">
        <v>0</v>
      </c>
      <c r="CB4">
        <v>2008</v>
      </c>
      <c r="CC4">
        <v>2009</v>
      </c>
      <c r="CD4">
        <v>2009</v>
      </c>
      <c r="CE4">
        <v>0</v>
      </c>
      <c r="CF4">
        <v>0</v>
      </c>
      <c r="CG4">
        <v>1.0530630343168701</v>
      </c>
      <c r="CH4">
        <v>4</v>
      </c>
      <c r="CI4" t="s">
        <v>100</v>
      </c>
      <c r="CJ4" t="s">
        <v>100</v>
      </c>
      <c r="CK4" t="s">
        <v>100</v>
      </c>
      <c r="CL4">
        <v>2007</v>
      </c>
      <c r="CM4">
        <v>24.989837999999999</v>
      </c>
    </row>
    <row r="5" spans="1:91" x14ac:dyDescent="0.3">
      <c r="A5" t="s">
        <v>108</v>
      </c>
      <c r="B5" t="s">
        <v>111</v>
      </c>
      <c r="C5" t="s">
        <v>107</v>
      </c>
      <c r="D5" t="s">
        <v>109</v>
      </c>
      <c r="E5" t="s">
        <v>110</v>
      </c>
      <c r="H5">
        <v>2008</v>
      </c>
      <c r="I5">
        <v>2009</v>
      </c>
      <c r="J5">
        <v>-1</v>
      </c>
      <c r="K5">
        <v>-1</v>
      </c>
      <c r="L5">
        <v>-1</v>
      </c>
      <c r="P5">
        <v>2008</v>
      </c>
      <c r="Q5">
        <v>2009</v>
      </c>
      <c r="R5">
        <v>2017</v>
      </c>
      <c r="S5">
        <v>0</v>
      </c>
      <c r="T5">
        <v>0</v>
      </c>
      <c r="U5">
        <v>4.1500054000000001E-2</v>
      </c>
      <c r="X5">
        <v>2008</v>
      </c>
      <c r="Y5">
        <v>2013</v>
      </c>
      <c r="Z5">
        <v>0</v>
      </c>
      <c r="AA5">
        <v>0</v>
      </c>
      <c r="AB5">
        <v>0</v>
      </c>
      <c r="AF5">
        <v>2008</v>
      </c>
      <c r="AG5">
        <v>2011</v>
      </c>
      <c r="AH5">
        <v>0</v>
      </c>
      <c r="AI5">
        <v>0</v>
      </c>
      <c r="AJ5">
        <v>0</v>
      </c>
      <c r="AN5">
        <v>2008</v>
      </c>
      <c r="AO5">
        <v>2009</v>
      </c>
      <c r="AP5">
        <v>2009</v>
      </c>
      <c r="AQ5">
        <v>2009</v>
      </c>
      <c r="AR5">
        <v>0</v>
      </c>
      <c r="AS5">
        <v>0.75290017447113999</v>
      </c>
      <c r="AV5">
        <v>2008</v>
      </c>
      <c r="AW5">
        <v>2013</v>
      </c>
      <c r="AX5">
        <v>2009</v>
      </c>
      <c r="AY5">
        <v>2009</v>
      </c>
      <c r="AZ5">
        <v>0</v>
      </c>
      <c r="BA5">
        <v>0.77340176474756195</v>
      </c>
      <c r="BD5">
        <v>2008</v>
      </c>
      <c r="BE5">
        <v>2013</v>
      </c>
      <c r="BF5">
        <v>2009</v>
      </c>
      <c r="BG5">
        <v>2009</v>
      </c>
      <c r="BH5">
        <v>0</v>
      </c>
      <c r="BI5">
        <v>2.1184496761343601</v>
      </c>
      <c r="BL5">
        <v>2008</v>
      </c>
      <c r="BM5">
        <v>2009</v>
      </c>
      <c r="BN5">
        <v>2009</v>
      </c>
      <c r="BO5">
        <v>2009</v>
      </c>
      <c r="BP5">
        <v>2010</v>
      </c>
      <c r="BQ5">
        <v>7.9511327472989196E-2</v>
      </c>
      <c r="BT5">
        <v>2008</v>
      </c>
      <c r="BU5">
        <v>2010</v>
      </c>
      <c r="BV5">
        <v>-1</v>
      </c>
      <c r="BW5">
        <v>-1</v>
      </c>
      <c r="BX5">
        <v>2011</v>
      </c>
      <c r="CB5">
        <v>2007</v>
      </c>
      <c r="CC5">
        <v>2009</v>
      </c>
      <c r="CD5">
        <v>2008</v>
      </c>
      <c r="CE5">
        <v>2008</v>
      </c>
      <c r="CF5">
        <v>0</v>
      </c>
      <c r="CG5">
        <v>0.80723413683905898</v>
      </c>
      <c r="CH5">
        <v>2</v>
      </c>
      <c r="CI5" t="s">
        <v>92</v>
      </c>
      <c r="CJ5" t="s">
        <v>92</v>
      </c>
      <c r="CK5" t="s">
        <v>92</v>
      </c>
      <c r="CL5">
        <v>2008</v>
      </c>
      <c r="CM5">
        <v>23.132687000000001</v>
      </c>
    </row>
    <row r="6" spans="1:91" x14ac:dyDescent="0.3">
      <c r="A6" t="s">
        <v>112</v>
      </c>
      <c r="B6" t="s">
        <v>115</v>
      </c>
      <c r="C6" t="s">
        <v>96</v>
      </c>
      <c r="D6" t="s">
        <v>113</v>
      </c>
      <c r="E6" t="s">
        <v>114</v>
      </c>
      <c r="H6">
        <v>2008</v>
      </c>
      <c r="I6">
        <v>2009</v>
      </c>
      <c r="J6">
        <v>2009</v>
      </c>
      <c r="K6">
        <v>2009</v>
      </c>
      <c r="L6">
        <v>2011</v>
      </c>
      <c r="M6">
        <v>15781032539.1422</v>
      </c>
      <c r="P6">
        <v>2008</v>
      </c>
      <c r="Q6">
        <v>2009</v>
      </c>
      <c r="R6">
        <v>2010</v>
      </c>
      <c r="S6">
        <v>2011</v>
      </c>
      <c r="T6">
        <v>2011</v>
      </c>
      <c r="U6">
        <v>8.4347515999999997E-2</v>
      </c>
      <c r="X6">
        <v>2008</v>
      </c>
      <c r="Y6">
        <v>2011</v>
      </c>
      <c r="Z6">
        <v>0</v>
      </c>
      <c r="AA6">
        <v>0</v>
      </c>
      <c r="AB6">
        <v>0</v>
      </c>
      <c r="AF6">
        <v>2008</v>
      </c>
      <c r="AG6">
        <v>2012</v>
      </c>
      <c r="AH6">
        <v>0</v>
      </c>
      <c r="AI6">
        <v>0</v>
      </c>
      <c r="AJ6">
        <v>0</v>
      </c>
      <c r="AN6">
        <v>2008</v>
      </c>
      <c r="AO6">
        <v>2009</v>
      </c>
      <c r="AP6">
        <v>2009</v>
      </c>
      <c r="AQ6">
        <v>2010</v>
      </c>
      <c r="AR6">
        <v>0</v>
      </c>
      <c r="AS6">
        <v>11.783693585578799</v>
      </c>
      <c r="AV6">
        <v>2008</v>
      </c>
      <c r="AW6">
        <v>0</v>
      </c>
      <c r="AX6">
        <v>0</v>
      </c>
      <c r="AY6">
        <v>0</v>
      </c>
      <c r="AZ6">
        <v>0</v>
      </c>
      <c r="BD6">
        <v>2008</v>
      </c>
      <c r="BE6">
        <v>0</v>
      </c>
      <c r="BF6">
        <v>0</v>
      </c>
      <c r="BG6">
        <v>0</v>
      </c>
      <c r="BH6">
        <v>0</v>
      </c>
      <c r="BL6">
        <v>2008</v>
      </c>
      <c r="BM6">
        <v>0</v>
      </c>
      <c r="BN6">
        <v>0</v>
      </c>
      <c r="BO6">
        <v>0</v>
      </c>
      <c r="BP6">
        <v>0</v>
      </c>
      <c r="BT6">
        <v>2007</v>
      </c>
      <c r="BU6">
        <v>2008</v>
      </c>
      <c r="BV6">
        <v>2008</v>
      </c>
      <c r="BW6">
        <v>2008</v>
      </c>
      <c r="BX6">
        <v>2009</v>
      </c>
      <c r="BY6">
        <v>0.105549457216563</v>
      </c>
      <c r="CB6">
        <v>2008</v>
      </c>
      <c r="CC6">
        <v>0</v>
      </c>
      <c r="CD6">
        <v>0</v>
      </c>
      <c r="CE6">
        <v>0</v>
      </c>
      <c r="CF6">
        <v>0</v>
      </c>
      <c r="CH6">
        <v>99</v>
      </c>
      <c r="CI6" t="s">
        <v>100</v>
      </c>
      <c r="CJ6" t="s">
        <v>100</v>
      </c>
      <c r="CK6" t="s">
        <v>92</v>
      </c>
      <c r="CL6">
        <v>2008</v>
      </c>
      <c r="CM6">
        <v>26.430366999999901</v>
      </c>
    </row>
    <row r="7" spans="1:91" x14ac:dyDescent="0.3">
      <c r="A7" t="s">
        <v>116</v>
      </c>
      <c r="B7" t="s">
        <v>117</v>
      </c>
      <c r="C7" t="s">
        <v>107</v>
      </c>
      <c r="D7" t="s">
        <v>93</v>
      </c>
      <c r="E7" t="s">
        <v>94</v>
      </c>
      <c r="H7">
        <v>2008</v>
      </c>
      <c r="I7">
        <v>2009</v>
      </c>
      <c r="J7">
        <v>2009</v>
      </c>
      <c r="K7">
        <v>2009</v>
      </c>
      <c r="L7">
        <v>2010</v>
      </c>
      <c r="M7">
        <v>24199475217.0079</v>
      </c>
      <c r="P7">
        <v>2007</v>
      </c>
      <c r="Q7">
        <v>2009</v>
      </c>
      <c r="R7">
        <v>2010</v>
      </c>
      <c r="S7">
        <v>2010</v>
      </c>
      <c r="T7">
        <v>2010</v>
      </c>
      <c r="U7">
        <v>0.14926176199999999</v>
      </c>
      <c r="X7">
        <v>2008</v>
      </c>
      <c r="Y7">
        <v>0</v>
      </c>
      <c r="Z7">
        <v>0</v>
      </c>
      <c r="AA7">
        <v>0</v>
      </c>
      <c r="AB7">
        <v>0</v>
      </c>
      <c r="AF7">
        <v>2008</v>
      </c>
      <c r="AG7">
        <v>2016</v>
      </c>
      <c r="AH7">
        <v>0</v>
      </c>
      <c r="AI7">
        <v>0</v>
      </c>
      <c r="AJ7">
        <v>0</v>
      </c>
      <c r="AN7">
        <v>2008</v>
      </c>
      <c r="AO7">
        <v>0</v>
      </c>
      <c r="AP7">
        <v>0</v>
      </c>
      <c r="AQ7">
        <v>0</v>
      </c>
      <c r="AR7">
        <v>0</v>
      </c>
      <c r="AV7">
        <v>2007</v>
      </c>
      <c r="AW7">
        <v>2009</v>
      </c>
      <c r="AX7">
        <v>2008</v>
      </c>
      <c r="AY7">
        <v>2008</v>
      </c>
      <c r="AZ7">
        <v>2011</v>
      </c>
      <c r="BA7">
        <v>0.37201514445618999</v>
      </c>
      <c r="BD7">
        <v>2009</v>
      </c>
      <c r="BE7">
        <v>2010</v>
      </c>
      <c r="BF7">
        <v>2010</v>
      </c>
      <c r="BG7">
        <v>2010</v>
      </c>
      <c r="BH7">
        <v>2011</v>
      </c>
      <c r="BI7">
        <v>7.5444225691441602E-2</v>
      </c>
      <c r="BL7">
        <v>2007</v>
      </c>
      <c r="BM7">
        <v>2008</v>
      </c>
      <c r="BN7">
        <v>2008</v>
      </c>
      <c r="BO7">
        <v>2008</v>
      </c>
      <c r="BP7">
        <v>2009</v>
      </c>
      <c r="BQ7">
        <v>3.8266820249628797E-2</v>
      </c>
      <c r="BT7">
        <v>2008</v>
      </c>
      <c r="BU7">
        <v>2009</v>
      </c>
      <c r="BV7">
        <v>2009</v>
      </c>
      <c r="BW7">
        <v>2009</v>
      </c>
      <c r="BX7">
        <v>0</v>
      </c>
      <c r="BY7">
        <v>0.73585209812774499</v>
      </c>
      <c r="CB7">
        <v>2008</v>
      </c>
      <c r="CC7">
        <v>0</v>
      </c>
      <c r="CD7">
        <v>0</v>
      </c>
      <c r="CE7">
        <v>0</v>
      </c>
      <c r="CF7">
        <v>0</v>
      </c>
      <c r="CH7">
        <v>5</v>
      </c>
      <c r="CI7" t="s">
        <v>100</v>
      </c>
      <c r="CJ7" t="s">
        <v>100</v>
      </c>
      <c r="CK7" t="s">
        <v>92</v>
      </c>
      <c r="CL7">
        <v>2007</v>
      </c>
      <c r="CM7">
        <v>26.696909000000002</v>
      </c>
    </row>
    <row r="8" spans="1:91" x14ac:dyDescent="0.3">
      <c r="A8" t="s">
        <v>118</v>
      </c>
      <c r="B8" t="s">
        <v>119</v>
      </c>
      <c r="C8" t="s">
        <v>120</v>
      </c>
      <c r="D8" t="s">
        <v>109</v>
      </c>
      <c r="E8" t="s">
        <v>110</v>
      </c>
      <c r="H8">
        <v>2008</v>
      </c>
      <c r="I8">
        <v>2009</v>
      </c>
      <c r="J8">
        <v>2009</v>
      </c>
      <c r="K8">
        <v>2009</v>
      </c>
      <c r="L8">
        <v>2013</v>
      </c>
      <c r="M8">
        <v>1493444846.3022699</v>
      </c>
      <c r="P8">
        <v>2007</v>
      </c>
      <c r="Q8">
        <v>2009</v>
      </c>
      <c r="R8">
        <v>2008</v>
      </c>
      <c r="S8">
        <v>0</v>
      </c>
      <c r="T8">
        <v>0</v>
      </c>
      <c r="U8">
        <v>0.27899191000000001</v>
      </c>
      <c r="X8">
        <v>2007</v>
      </c>
      <c r="Y8">
        <v>2009</v>
      </c>
      <c r="Z8">
        <v>0</v>
      </c>
      <c r="AA8">
        <v>0</v>
      </c>
      <c r="AB8">
        <v>0</v>
      </c>
      <c r="AC8">
        <v>6.3038670999999997</v>
      </c>
      <c r="AF8">
        <v>2007</v>
      </c>
      <c r="AG8">
        <v>2009</v>
      </c>
      <c r="AH8">
        <v>0</v>
      </c>
      <c r="AI8">
        <v>0</v>
      </c>
      <c r="AJ8">
        <v>0</v>
      </c>
      <c r="AK8">
        <v>6.8194926139309704</v>
      </c>
      <c r="AN8">
        <v>2008</v>
      </c>
      <c r="AO8">
        <v>2009</v>
      </c>
      <c r="AP8">
        <v>2009</v>
      </c>
      <c r="AQ8">
        <v>2009</v>
      </c>
      <c r="AR8">
        <v>2011</v>
      </c>
      <c r="AS8">
        <v>0.73639781268372995</v>
      </c>
      <c r="AV8">
        <v>2009</v>
      </c>
      <c r="AW8">
        <v>2010</v>
      </c>
      <c r="AX8">
        <v>2010</v>
      </c>
      <c r="AY8">
        <v>2010</v>
      </c>
      <c r="AZ8">
        <v>2011</v>
      </c>
      <c r="BA8">
        <v>0.135041044008059</v>
      </c>
      <c r="BD8">
        <v>2008</v>
      </c>
      <c r="BE8">
        <v>2009</v>
      </c>
      <c r="BF8">
        <v>2009</v>
      </c>
      <c r="BG8">
        <v>2009</v>
      </c>
      <c r="BH8">
        <v>2014</v>
      </c>
      <c r="BI8">
        <v>0.86739546878910501</v>
      </c>
      <c r="BL8">
        <v>2007</v>
      </c>
      <c r="BM8">
        <v>2008</v>
      </c>
      <c r="BN8">
        <v>2008</v>
      </c>
      <c r="BO8">
        <v>2008</v>
      </c>
      <c r="BP8">
        <v>2009</v>
      </c>
      <c r="BQ8">
        <v>3.35002795112819E-2</v>
      </c>
      <c r="BT8">
        <v>2008</v>
      </c>
      <c r="BU8">
        <v>2009</v>
      </c>
      <c r="BV8">
        <v>2009</v>
      </c>
      <c r="BW8">
        <v>2009</v>
      </c>
      <c r="BX8">
        <v>2015</v>
      </c>
      <c r="BY8">
        <v>0.245751720311286</v>
      </c>
      <c r="CB8">
        <v>2007</v>
      </c>
      <c r="CC8">
        <v>2009</v>
      </c>
      <c r="CD8">
        <v>2008</v>
      </c>
      <c r="CE8">
        <v>2008</v>
      </c>
      <c r="CF8">
        <v>2011</v>
      </c>
      <c r="CG8">
        <v>0.17996311508169799</v>
      </c>
      <c r="CH8">
        <v>5</v>
      </c>
      <c r="CI8" t="s">
        <v>92</v>
      </c>
      <c r="CJ8" t="s">
        <v>92</v>
      </c>
      <c r="CK8" t="s">
        <v>100</v>
      </c>
      <c r="CL8">
        <v>2007</v>
      </c>
      <c r="CM8">
        <v>23.013083999999999</v>
      </c>
    </row>
    <row r="9" spans="1:91" x14ac:dyDescent="0.3">
      <c r="A9" t="s">
        <v>121</v>
      </c>
      <c r="B9" t="s">
        <v>124</v>
      </c>
      <c r="C9" t="s">
        <v>107</v>
      </c>
      <c r="D9" t="s">
        <v>122</v>
      </c>
      <c r="E9" t="s">
        <v>123</v>
      </c>
      <c r="H9">
        <v>2007</v>
      </c>
      <c r="I9">
        <v>2009</v>
      </c>
      <c r="J9">
        <v>2008</v>
      </c>
      <c r="K9">
        <v>2008</v>
      </c>
      <c r="L9">
        <v>0</v>
      </c>
      <c r="M9">
        <v>41444933.920704797</v>
      </c>
      <c r="P9">
        <v>2007</v>
      </c>
      <c r="Q9">
        <v>2009</v>
      </c>
      <c r="R9">
        <v>2015</v>
      </c>
      <c r="S9">
        <v>0</v>
      </c>
      <c r="T9">
        <v>0</v>
      </c>
      <c r="U9">
        <v>6.2008255999999998E-2</v>
      </c>
      <c r="X9">
        <v>2008</v>
      </c>
      <c r="Y9">
        <v>0</v>
      </c>
      <c r="Z9">
        <v>0</v>
      </c>
      <c r="AA9">
        <v>0</v>
      </c>
      <c r="AB9">
        <v>0</v>
      </c>
      <c r="AF9">
        <v>2008</v>
      </c>
      <c r="AG9">
        <v>0</v>
      </c>
      <c r="AH9">
        <v>0</v>
      </c>
      <c r="AI9">
        <v>0</v>
      </c>
      <c r="AJ9">
        <v>0</v>
      </c>
      <c r="AN9">
        <v>2008</v>
      </c>
      <c r="AO9">
        <v>0</v>
      </c>
      <c r="AP9">
        <v>0</v>
      </c>
      <c r="AQ9">
        <v>0</v>
      </c>
      <c r="AR9">
        <v>0</v>
      </c>
      <c r="AV9">
        <v>2008</v>
      </c>
      <c r="AW9">
        <v>0</v>
      </c>
      <c r="AX9">
        <v>0</v>
      </c>
      <c r="AY9">
        <v>0</v>
      </c>
      <c r="AZ9">
        <v>0</v>
      </c>
      <c r="BD9">
        <v>2008</v>
      </c>
      <c r="BE9">
        <v>0</v>
      </c>
      <c r="BF9">
        <v>0</v>
      </c>
      <c r="BG9">
        <v>0</v>
      </c>
      <c r="BH9">
        <v>0</v>
      </c>
      <c r="BL9">
        <v>2008</v>
      </c>
      <c r="BM9">
        <v>0</v>
      </c>
      <c r="BN9">
        <v>0</v>
      </c>
      <c r="BO9">
        <v>0</v>
      </c>
      <c r="BP9">
        <v>0</v>
      </c>
      <c r="BT9">
        <v>2008</v>
      </c>
      <c r="BU9">
        <v>0</v>
      </c>
      <c r="BV9">
        <v>0</v>
      </c>
      <c r="BW9">
        <v>0</v>
      </c>
      <c r="BX9">
        <v>0</v>
      </c>
      <c r="CB9">
        <v>2008</v>
      </c>
      <c r="CC9">
        <v>0</v>
      </c>
      <c r="CD9">
        <v>0</v>
      </c>
      <c r="CE9">
        <v>0</v>
      </c>
      <c r="CF9">
        <v>0</v>
      </c>
      <c r="CH9">
        <v>3</v>
      </c>
      <c r="CI9" t="s">
        <v>92</v>
      </c>
      <c r="CJ9" t="s">
        <v>92</v>
      </c>
      <c r="CK9" t="s">
        <v>92</v>
      </c>
      <c r="CL9">
        <v>2007</v>
      </c>
      <c r="CM9">
        <v>20.236982000000001</v>
      </c>
    </row>
    <row r="10" spans="1:91" x14ac:dyDescent="0.3">
      <c r="A10" t="s">
        <v>125</v>
      </c>
      <c r="B10" t="s">
        <v>126</v>
      </c>
      <c r="C10" t="s">
        <v>96</v>
      </c>
      <c r="D10" t="s">
        <v>93</v>
      </c>
      <c r="E10" t="s">
        <v>94</v>
      </c>
      <c r="H10">
        <v>2007</v>
      </c>
      <c r="I10">
        <v>2011</v>
      </c>
      <c r="J10">
        <v>2008</v>
      </c>
      <c r="K10">
        <v>2008</v>
      </c>
      <c r="L10">
        <v>0</v>
      </c>
      <c r="M10">
        <v>284877850.08138001</v>
      </c>
      <c r="P10">
        <v>2008</v>
      </c>
      <c r="Q10">
        <v>2009</v>
      </c>
      <c r="R10">
        <v>2012</v>
      </c>
      <c r="S10">
        <v>2012</v>
      </c>
      <c r="T10">
        <v>2012</v>
      </c>
      <c r="U10">
        <v>0.12077406799</v>
      </c>
      <c r="X10">
        <v>2008</v>
      </c>
      <c r="Y10">
        <v>0</v>
      </c>
      <c r="Z10">
        <v>0</v>
      </c>
      <c r="AA10">
        <v>0</v>
      </c>
      <c r="AB10">
        <v>0</v>
      </c>
      <c r="AF10">
        <v>2008</v>
      </c>
      <c r="AG10">
        <v>0</v>
      </c>
      <c r="AH10">
        <v>0</v>
      </c>
      <c r="AI10">
        <v>0</v>
      </c>
      <c r="AJ10">
        <v>0</v>
      </c>
      <c r="AN10">
        <v>2007</v>
      </c>
      <c r="AO10">
        <v>2009</v>
      </c>
      <c r="AP10">
        <v>2008</v>
      </c>
      <c r="AQ10">
        <v>2008</v>
      </c>
      <c r="AR10">
        <v>2010</v>
      </c>
      <c r="AS10">
        <v>2.4357128788716902</v>
      </c>
      <c r="AV10">
        <v>2008</v>
      </c>
      <c r="AW10">
        <v>2009</v>
      </c>
      <c r="AX10">
        <v>2009</v>
      </c>
      <c r="AY10">
        <v>2009</v>
      </c>
      <c r="AZ10">
        <v>0</v>
      </c>
      <c r="BA10">
        <v>5.2387103642122401E-2</v>
      </c>
      <c r="BD10">
        <v>2008</v>
      </c>
      <c r="BE10">
        <v>2010</v>
      </c>
      <c r="BF10">
        <v>2009</v>
      </c>
      <c r="BG10">
        <v>2009</v>
      </c>
      <c r="BH10">
        <v>2012</v>
      </c>
      <c r="BI10">
        <v>0.67415582789220396</v>
      </c>
      <c r="BL10">
        <v>2008</v>
      </c>
      <c r="BM10">
        <v>0</v>
      </c>
      <c r="BN10">
        <v>0</v>
      </c>
      <c r="BO10">
        <v>0</v>
      </c>
      <c r="BP10">
        <v>0</v>
      </c>
      <c r="BT10">
        <v>2008</v>
      </c>
      <c r="BU10">
        <v>2009</v>
      </c>
      <c r="BV10">
        <v>2009</v>
      </c>
      <c r="BW10">
        <v>2009</v>
      </c>
      <c r="BX10">
        <v>2010</v>
      </c>
      <c r="BY10">
        <v>0.34552560089584</v>
      </c>
      <c r="CB10">
        <v>2008</v>
      </c>
      <c r="CC10">
        <v>2009</v>
      </c>
      <c r="CD10">
        <v>2009</v>
      </c>
      <c r="CE10">
        <v>2010</v>
      </c>
      <c r="CF10">
        <v>2010</v>
      </c>
      <c r="CG10">
        <v>0.49918624956241697</v>
      </c>
      <c r="CH10">
        <v>4</v>
      </c>
      <c r="CI10" t="s">
        <v>92</v>
      </c>
      <c r="CJ10" t="s">
        <v>92</v>
      </c>
      <c r="CK10" t="s">
        <v>92</v>
      </c>
      <c r="CL10">
        <v>2008</v>
      </c>
      <c r="CM10">
        <v>21.068953</v>
      </c>
    </row>
    <row r="11" spans="1:91" x14ac:dyDescent="0.3">
      <c r="A11" t="s">
        <v>127</v>
      </c>
      <c r="B11" t="s">
        <v>128</v>
      </c>
      <c r="C11" t="s">
        <v>96</v>
      </c>
      <c r="D11" t="s">
        <v>122</v>
      </c>
      <c r="E11" t="s">
        <v>123</v>
      </c>
      <c r="H11">
        <v>2008</v>
      </c>
      <c r="I11">
        <v>2009</v>
      </c>
      <c r="J11">
        <v>-1</v>
      </c>
      <c r="K11">
        <v>-1</v>
      </c>
      <c r="L11">
        <v>-1</v>
      </c>
      <c r="P11">
        <v>2007</v>
      </c>
      <c r="Q11">
        <v>2009</v>
      </c>
      <c r="R11">
        <v>2008</v>
      </c>
      <c r="S11">
        <v>2008</v>
      </c>
      <c r="T11">
        <v>2012</v>
      </c>
      <c r="U11">
        <v>1.854596E-2</v>
      </c>
      <c r="X11">
        <v>2008</v>
      </c>
      <c r="Y11">
        <v>2010</v>
      </c>
      <c r="Z11">
        <v>-1</v>
      </c>
      <c r="AA11">
        <v>-1</v>
      </c>
      <c r="AB11">
        <v>2017</v>
      </c>
      <c r="AF11">
        <v>2008</v>
      </c>
      <c r="AG11">
        <v>2010</v>
      </c>
      <c r="AH11">
        <v>0</v>
      </c>
      <c r="AI11">
        <v>0</v>
      </c>
      <c r="AJ11">
        <v>0</v>
      </c>
      <c r="AK11">
        <v>2.3984234649995999</v>
      </c>
      <c r="AN11">
        <v>2008</v>
      </c>
      <c r="AO11">
        <v>2009</v>
      </c>
      <c r="AP11">
        <v>2009</v>
      </c>
      <c r="AQ11">
        <v>2009</v>
      </c>
      <c r="AR11">
        <v>2013</v>
      </c>
      <c r="AS11">
        <v>0.37660598152729802</v>
      </c>
      <c r="AV11">
        <v>2007</v>
      </c>
      <c r="AW11">
        <v>2009</v>
      </c>
      <c r="AX11">
        <v>2008</v>
      </c>
      <c r="AY11">
        <v>2008</v>
      </c>
      <c r="AZ11">
        <v>0</v>
      </c>
      <c r="BA11">
        <v>3.6305642550863202</v>
      </c>
      <c r="BD11">
        <v>2007</v>
      </c>
      <c r="BE11">
        <v>2008</v>
      </c>
      <c r="BF11">
        <v>2008</v>
      </c>
      <c r="BG11">
        <v>2008</v>
      </c>
      <c r="BH11">
        <v>0</v>
      </c>
      <c r="BI11">
        <v>1.024996082108</v>
      </c>
      <c r="BL11">
        <v>2008</v>
      </c>
      <c r="BM11">
        <v>0</v>
      </c>
      <c r="BN11">
        <v>-1</v>
      </c>
      <c r="BO11">
        <v>-1</v>
      </c>
      <c r="BP11">
        <v>-1</v>
      </c>
      <c r="BT11">
        <v>2008</v>
      </c>
      <c r="BU11">
        <v>2010</v>
      </c>
      <c r="BV11">
        <v>-1</v>
      </c>
      <c r="BW11">
        <v>-1</v>
      </c>
      <c r="BX11">
        <v>2012</v>
      </c>
      <c r="CB11">
        <v>2008</v>
      </c>
      <c r="CC11">
        <v>2009</v>
      </c>
      <c r="CD11">
        <v>-1</v>
      </c>
      <c r="CE11">
        <v>-1</v>
      </c>
      <c r="CF11">
        <v>-1</v>
      </c>
      <c r="CH11">
        <v>6</v>
      </c>
      <c r="CI11" t="s">
        <v>100</v>
      </c>
      <c r="CJ11" t="s">
        <v>92</v>
      </c>
      <c r="CK11" t="s">
        <v>92</v>
      </c>
      <c r="CL11">
        <v>2007</v>
      </c>
      <c r="CM11">
        <v>27.690488999999999</v>
      </c>
    </row>
    <row r="12" spans="1:91" x14ac:dyDescent="0.3">
      <c r="A12" t="s">
        <v>129</v>
      </c>
      <c r="B12" t="s">
        <v>132</v>
      </c>
      <c r="C12" t="s">
        <v>96</v>
      </c>
      <c r="D12" t="s">
        <v>130</v>
      </c>
      <c r="E12" t="s">
        <v>131</v>
      </c>
      <c r="H12">
        <v>2008</v>
      </c>
      <c r="I12">
        <v>2009</v>
      </c>
      <c r="J12">
        <v>2009</v>
      </c>
      <c r="K12">
        <v>2009</v>
      </c>
      <c r="L12">
        <v>2011</v>
      </c>
      <c r="M12">
        <v>15053686499.122601</v>
      </c>
      <c r="P12">
        <v>2007</v>
      </c>
      <c r="Q12">
        <v>2009</v>
      </c>
      <c r="R12">
        <v>2011</v>
      </c>
      <c r="S12">
        <v>2011</v>
      </c>
      <c r="T12">
        <v>0</v>
      </c>
      <c r="U12">
        <v>7.4920001999999999E-2</v>
      </c>
      <c r="X12">
        <v>2007</v>
      </c>
      <c r="Y12">
        <v>2009</v>
      </c>
      <c r="Z12">
        <v>0</v>
      </c>
      <c r="AA12">
        <v>0</v>
      </c>
      <c r="AB12">
        <v>0</v>
      </c>
      <c r="AC12">
        <v>3.5103330999999902</v>
      </c>
      <c r="AF12">
        <v>2007</v>
      </c>
      <c r="AG12">
        <v>2009</v>
      </c>
      <c r="AH12">
        <v>0</v>
      </c>
      <c r="AI12">
        <v>0</v>
      </c>
      <c r="AJ12">
        <v>0</v>
      </c>
      <c r="AK12">
        <v>3.87044174391868</v>
      </c>
      <c r="AN12">
        <v>2009</v>
      </c>
      <c r="AO12">
        <v>2011</v>
      </c>
      <c r="AP12">
        <v>2010</v>
      </c>
      <c r="AQ12">
        <v>2010</v>
      </c>
      <c r="AR12">
        <v>2012</v>
      </c>
      <c r="AS12">
        <v>0.343135587496675</v>
      </c>
      <c r="AV12">
        <v>2008</v>
      </c>
      <c r="AW12">
        <v>2009</v>
      </c>
      <c r="AX12">
        <v>2009</v>
      </c>
      <c r="AY12">
        <v>2009</v>
      </c>
      <c r="AZ12">
        <v>2015</v>
      </c>
      <c r="BA12">
        <v>1.2900002044105301</v>
      </c>
      <c r="BD12">
        <v>2008</v>
      </c>
      <c r="BE12">
        <v>2009</v>
      </c>
      <c r="BF12">
        <v>2009</v>
      </c>
      <c r="BG12">
        <v>2009</v>
      </c>
      <c r="BH12">
        <v>2009</v>
      </c>
      <c r="BL12">
        <v>2008</v>
      </c>
      <c r="BM12">
        <v>2009</v>
      </c>
      <c r="BN12">
        <v>2009</v>
      </c>
      <c r="BO12">
        <v>2009</v>
      </c>
      <c r="BP12">
        <v>2010</v>
      </c>
      <c r="BQ12">
        <v>6.4799222975353496E-3</v>
      </c>
      <c r="BT12">
        <v>2007</v>
      </c>
      <c r="BU12">
        <v>2008</v>
      </c>
      <c r="BV12">
        <v>2009</v>
      </c>
      <c r="BW12">
        <v>2009</v>
      </c>
      <c r="BX12">
        <v>2009</v>
      </c>
      <c r="BY12">
        <v>4.3321197483176003E-3</v>
      </c>
      <c r="CB12">
        <v>2007</v>
      </c>
      <c r="CC12">
        <v>2008</v>
      </c>
      <c r="CD12">
        <v>2008</v>
      </c>
      <c r="CE12">
        <v>2008</v>
      </c>
      <c r="CF12">
        <v>2009</v>
      </c>
      <c r="CG12">
        <v>0.35425893310920797</v>
      </c>
      <c r="CH12">
        <v>7</v>
      </c>
      <c r="CI12" t="s">
        <v>92</v>
      </c>
      <c r="CJ12" t="s">
        <v>92</v>
      </c>
      <c r="CK12" t="s">
        <v>92</v>
      </c>
      <c r="CL12">
        <v>2007</v>
      </c>
      <c r="CM12">
        <v>26.699923999999999</v>
      </c>
    </row>
    <row r="13" spans="1:91" x14ac:dyDescent="0.3">
      <c r="A13" t="s">
        <v>133</v>
      </c>
      <c r="B13" t="s">
        <v>134</v>
      </c>
      <c r="C13" t="s">
        <v>107</v>
      </c>
      <c r="D13" t="s">
        <v>109</v>
      </c>
      <c r="E13" t="s">
        <v>110</v>
      </c>
      <c r="H13">
        <v>2008</v>
      </c>
      <c r="I13">
        <v>2009</v>
      </c>
      <c r="J13">
        <v>-1</v>
      </c>
      <c r="K13">
        <v>-1</v>
      </c>
      <c r="L13">
        <v>-1</v>
      </c>
      <c r="P13">
        <v>2008</v>
      </c>
      <c r="Q13">
        <v>2011</v>
      </c>
      <c r="R13">
        <v>-1</v>
      </c>
      <c r="S13">
        <v>-1</v>
      </c>
      <c r="T13">
        <v>-1</v>
      </c>
      <c r="X13">
        <v>2008</v>
      </c>
      <c r="Y13">
        <v>2009</v>
      </c>
      <c r="Z13">
        <v>2009</v>
      </c>
      <c r="AA13">
        <v>2011</v>
      </c>
      <c r="AB13">
        <v>0</v>
      </c>
      <c r="AC13">
        <v>15.385404999999899</v>
      </c>
      <c r="AF13">
        <v>2008</v>
      </c>
      <c r="AG13">
        <v>2009</v>
      </c>
      <c r="AH13">
        <v>0</v>
      </c>
      <c r="AI13">
        <v>0</v>
      </c>
      <c r="AJ13">
        <v>2011</v>
      </c>
      <c r="AK13">
        <v>4.5710345048861702</v>
      </c>
      <c r="AN13">
        <v>2008</v>
      </c>
      <c r="AO13">
        <v>2009</v>
      </c>
      <c r="AP13">
        <v>2009</v>
      </c>
      <c r="AQ13">
        <v>2009</v>
      </c>
      <c r="AR13">
        <v>0</v>
      </c>
      <c r="AS13">
        <v>10.8143715465905</v>
      </c>
      <c r="AV13">
        <v>2007</v>
      </c>
      <c r="AW13">
        <v>2010</v>
      </c>
      <c r="AX13">
        <v>2008</v>
      </c>
      <c r="AY13">
        <v>2008</v>
      </c>
      <c r="AZ13">
        <v>0</v>
      </c>
      <c r="BA13">
        <v>5.9832422532799399</v>
      </c>
      <c r="BD13">
        <v>2009</v>
      </c>
      <c r="BE13">
        <v>2011</v>
      </c>
      <c r="BF13">
        <v>2010</v>
      </c>
      <c r="BG13">
        <v>2010</v>
      </c>
      <c r="BH13">
        <v>2015</v>
      </c>
      <c r="BI13">
        <v>1.38590746395103</v>
      </c>
      <c r="BL13">
        <v>2007</v>
      </c>
      <c r="BM13">
        <v>2008</v>
      </c>
      <c r="BN13">
        <v>2008</v>
      </c>
      <c r="BO13">
        <v>2008</v>
      </c>
      <c r="BP13">
        <v>0</v>
      </c>
      <c r="BQ13">
        <v>0.13958878550300299</v>
      </c>
      <c r="BT13">
        <v>2008</v>
      </c>
      <c r="BU13">
        <v>2010</v>
      </c>
      <c r="BV13">
        <v>2009</v>
      </c>
      <c r="BW13">
        <v>2009</v>
      </c>
      <c r="BX13">
        <v>2014</v>
      </c>
      <c r="BY13">
        <v>0.49639847219894301</v>
      </c>
      <c r="CB13">
        <v>2008</v>
      </c>
      <c r="CC13">
        <v>2009</v>
      </c>
      <c r="CD13">
        <v>2009</v>
      </c>
      <c r="CE13">
        <v>2009</v>
      </c>
      <c r="CF13">
        <v>0</v>
      </c>
      <c r="CG13">
        <v>7.5786435052462604</v>
      </c>
      <c r="CH13">
        <v>7</v>
      </c>
      <c r="CI13" t="s">
        <v>100</v>
      </c>
      <c r="CJ13" t="s">
        <v>100</v>
      </c>
      <c r="CK13" t="s">
        <v>92</v>
      </c>
      <c r="CL13">
        <v>2008</v>
      </c>
      <c r="CM13">
        <v>24.554379999999998</v>
      </c>
    </row>
    <row r="14" spans="1:91" x14ac:dyDescent="0.3">
      <c r="A14" t="s">
        <v>135</v>
      </c>
      <c r="B14" t="s">
        <v>136</v>
      </c>
      <c r="C14" t="s">
        <v>102</v>
      </c>
      <c r="D14" t="s">
        <v>104</v>
      </c>
      <c r="E14" t="s">
        <v>105</v>
      </c>
      <c r="H14">
        <v>2008</v>
      </c>
      <c r="I14">
        <v>2009</v>
      </c>
      <c r="J14">
        <v>-1</v>
      </c>
      <c r="K14">
        <v>-1</v>
      </c>
      <c r="L14">
        <v>-1</v>
      </c>
      <c r="P14">
        <v>2008</v>
      </c>
      <c r="Q14">
        <v>2009</v>
      </c>
      <c r="R14">
        <v>2009</v>
      </c>
      <c r="S14">
        <v>2009</v>
      </c>
      <c r="T14">
        <v>2010</v>
      </c>
      <c r="U14">
        <v>1.0489686999999999E-2</v>
      </c>
      <c r="X14">
        <v>2008</v>
      </c>
      <c r="Y14">
        <v>0</v>
      </c>
      <c r="Z14">
        <v>0</v>
      </c>
      <c r="AA14">
        <v>0</v>
      </c>
      <c r="AB14">
        <v>0</v>
      </c>
      <c r="AF14">
        <v>2008</v>
      </c>
      <c r="AG14">
        <v>0</v>
      </c>
      <c r="AH14">
        <v>0</v>
      </c>
      <c r="AI14">
        <v>0</v>
      </c>
      <c r="AJ14">
        <v>0</v>
      </c>
      <c r="AN14">
        <v>2007</v>
      </c>
      <c r="AO14">
        <v>2008</v>
      </c>
      <c r="AP14">
        <v>2008</v>
      </c>
      <c r="AQ14">
        <v>2008</v>
      </c>
      <c r="AR14">
        <v>2009</v>
      </c>
      <c r="AS14">
        <v>3.5764594684101397E-2</v>
      </c>
      <c r="AV14">
        <v>2007</v>
      </c>
      <c r="AW14">
        <v>2008</v>
      </c>
      <c r="AX14">
        <v>2008</v>
      </c>
      <c r="AY14">
        <v>2008</v>
      </c>
      <c r="AZ14">
        <v>2009</v>
      </c>
      <c r="BA14">
        <v>0.24521110842043201</v>
      </c>
      <c r="BD14">
        <v>2008</v>
      </c>
      <c r="BE14">
        <v>0</v>
      </c>
      <c r="BF14">
        <v>0</v>
      </c>
      <c r="BG14">
        <v>0</v>
      </c>
      <c r="BH14">
        <v>0</v>
      </c>
      <c r="BL14">
        <v>2008</v>
      </c>
      <c r="BM14">
        <v>0</v>
      </c>
      <c r="BN14">
        <v>0</v>
      </c>
      <c r="BO14">
        <v>0</v>
      </c>
      <c r="BP14">
        <v>0</v>
      </c>
      <c r="BT14">
        <v>2007</v>
      </c>
      <c r="BU14">
        <v>2011</v>
      </c>
      <c r="BV14">
        <v>2008</v>
      </c>
      <c r="BW14">
        <v>2008</v>
      </c>
      <c r="BX14">
        <v>0</v>
      </c>
      <c r="BY14">
        <v>0.85639271208800705</v>
      </c>
      <c r="CB14">
        <v>2008</v>
      </c>
      <c r="CC14">
        <v>2010</v>
      </c>
      <c r="CD14">
        <v>2009</v>
      </c>
      <c r="CE14">
        <v>2009</v>
      </c>
      <c r="CF14">
        <v>2014</v>
      </c>
      <c r="CG14">
        <v>0.50971360799352505</v>
      </c>
      <c r="CH14">
        <v>16</v>
      </c>
      <c r="CI14" t="s">
        <v>92</v>
      </c>
      <c r="CJ14" t="s">
        <v>92</v>
      </c>
      <c r="CK14" t="s">
        <v>100</v>
      </c>
      <c r="CL14">
        <v>2008</v>
      </c>
      <c r="CM14">
        <v>21.344963</v>
      </c>
    </row>
    <row r="15" spans="1:91" x14ac:dyDescent="0.3">
      <c r="A15" t="s">
        <v>137</v>
      </c>
      <c r="B15" t="s">
        <v>138</v>
      </c>
      <c r="C15" t="s">
        <v>96</v>
      </c>
      <c r="D15" t="s">
        <v>130</v>
      </c>
      <c r="E15" t="s">
        <v>131</v>
      </c>
      <c r="H15">
        <v>2008</v>
      </c>
      <c r="I15">
        <v>2009</v>
      </c>
      <c r="J15">
        <v>2009</v>
      </c>
      <c r="K15">
        <v>2009</v>
      </c>
      <c r="L15">
        <v>2010</v>
      </c>
      <c r="M15">
        <v>10848618586.7649</v>
      </c>
      <c r="P15">
        <v>2007</v>
      </c>
      <c r="Q15">
        <v>2009</v>
      </c>
      <c r="R15">
        <v>2010</v>
      </c>
      <c r="S15">
        <v>2010</v>
      </c>
      <c r="T15">
        <v>0</v>
      </c>
      <c r="U15">
        <v>5.7021502000000002E-2</v>
      </c>
      <c r="X15">
        <v>2008</v>
      </c>
      <c r="Y15">
        <v>2009</v>
      </c>
      <c r="Z15">
        <v>0</v>
      </c>
      <c r="AA15">
        <v>2015</v>
      </c>
      <c r="AB15">
        <v>2015</v>
      </c>
      <c r="AC15">
        <v>3.1891627999999899</v>
      </c>
      <c r="AF15">
        <v>2007</v>
      </c>
      <c r="AG15">
        <v>2009</v>
      </c>
      <c r="AH15">
        <v>0</v>
      </c>
      <c r="AI15">
        <v>0</v>
      </c>
      <c r="AJ15">
        <v>2017</v>
      </c>
      <c r="AK15">
        <v>4.0803147361906804</v>
      </c>
      <c r="AN15">
        <v>2008</v>
      </c>
      <c r="AO15">
        <v>2009</v>
      </c>
      <c r="AP15">
        <v>2009</v>
      </c>
      <c r="AQ15">
        <v>2009</v>
      </c>
      <c r="AR15">
        <v>2011</v>
      </c>
      <c r="AS15">
        <v>0.90850746159459494</v>
      </c>
      <c r="AV15">
        <v>2008</v>
      </c>
      <c r="AW15">
        <v>2009</v>
      </c>
      <c r="AX15">
        <v>2009</v>
      </c>
      <c r="AY15">
        <v>2009</v>
      </c>
      <c r="AZ15">
        <v>2013</v>
      </c>
      <c r="BA15">
        <v>1.2151750489931701</v>
      </c>
      <c r="BD15">
        <v>2007</v>
      </c>
      <c r="BE15">
        <v>2009</v>
      </c>
      <c r="BF15">
        <v>2008</v>
      </c>
      <c r="BG15">
        <v>2008</v>
      </c>
      <c r="BH15">
        <v>0</v>
      </c>
      <c r="BI15">
        <v>0.36232873408120297</v>
      </c>
      <c r="BL15">
        <v>2007</v>
      </c>
      <c r="BM15">
        <v>2008</v>
      </c>
      <c r="BN15">
        <v>2008</v>
      </c>
      <c r="BO15">
        <v>2008</v>
      </c>
      <c r="BP15">
        <v>2016</v>
      </c>
      <c r="BQ15">
        <v>8.9384064112984996E-2</v>
      </c>
      <c r="BT15">
        <v>2008</v>
      </c>
      <c r="BU15">
        <v>0</v>
      </c>
      <c r="BV15">
        <v>0</v>
      </c>
      <c r="BW15">
        <v>0</v>
      </c>
      <c r="BX15">
        <v>0</v>
      </c>
      <c r="CB15">
        <v>2008</v>
      </c>
      <c r="CC15">
        <v>2009</v>
      </c>
      <c r="CD15">
        <v>-1</v>
      </c>
      <c r="CE15">
        <v>-1</v>
      </c>
      <c r="CF15">
        <v>-1</v>
      </c>
      <c r="CH15">
        <v>10</v>
      </c>
      <c r="CI15" t="s">
        <v>92</v>
      </c>
      <c r="CJ15" t="s">
        <v>92</v>
      </c>
      <c r="CK15" t="s">
        <v>92</v>
      </c>
      <c r="CL15">
        <v>2007</v>
      </c>
      <c r="CM15">
        <v>26.892332</v>
      </c>
    </row>
    <row r="16" spans="1:91" x14ac:dyDescent="0.3">
      <c r="A16" t="s">
        <v>139</v>
      </c>
      <c r="B16" t="s">
        <v>140</v>
      </c>
      <c r="C16" t="s">
        <v>102</v>
      </c>
      <c r="D16" t="s">
        <v>104</v>
      </c>
      <c r="E16" t="s">
        <v>105</v>
      </c>
      <c r="H16">
        <v>2008</v>
      </c>
      <c r="I16">
        <v>2009</v>
      </c>
      <c r="J16">
        <v>-1</v>
      </c>
      <c r="K16">
        <v>-1</v>
      </c>
      <c r="L16">
        <v>-1</v>
      </c>
      <c r="P16">
        <v>2007</v>
      </c>
      <c r="Q16">
        <v>2010</v>
      </c>
      <c r="R16">
        <v>2008</v>
      </c>
      <c r="S16">
        <v>2008</v>
      </c>
      <c r="T16">
        <v>2013</v>
      </c>
      <c r="U16">
        <v>3.8763115000000001E-2</v>
      </c>
      <c r="X16">
        <v>2008</v>
      </c>
      <c r="Y16">
        <v>0</v>
      </c>
      <c r="Z16">
        <v>0</v>
      </c>
      <c r="AA16">
        <v>0</v>
      </c>
      <c r="AB16">
        <v>0</v>
      </c>
      <c r="AF16">
        <v>2008</v>
      </c>
      <c r="AG16">
        <v>0</v>
      </c>
      <c r="AH16">
        <v>0</v>
      </c>
      <c r="AI16">
        <v>0</v>
      </c>
      <c r="AJ16">
        <v>0</v>
      </c>
      <c r="AN16">
        <v>2007</v>
      </c>
      <c r="AO16">
        <v>2009</v>
      </c>
      <c r="AP16">
        <v>2008</v>
      </c>
      <c r="AQ16">
        <v>2008</v>
      </c>
      <c r="AR16">
        <v>0</v>
      </c>
      <c r="AS16">
        <v>2.5961199565770601</v>
      </c>
      <c r="AV16">
        <v>2008</v>
      </c>
      <c r="AW16">
        <v>2010</v>
      </c>
      <c r="AX16">
        <v>2009</v>
      </c>
      <c r="AY16">
        <v>2009</v>
      </c>
      <c r="AZ16">
        <v>0</v>
      </c>
      <c r="BA16">
        <v>0.30286861098046503</v>
      </c>
      <c r="BD16">
        <v>2009</v>
      </c>
      <c r="BE16">
        <v>2012</v>
      </c>
      <c r="BF16">
        <v>2010</v>
      </c>
      <c r="BG16">
        <v>2010</v>
      </c>
      <c r="BH16">
        <v>0</v>
      </c>
      <c r="BI16">
        <v>0.59005729240848803</v>
      </c>
      <c r="BL16">
        <v>2008</v>
      </c>
      <c r="BM16">
        <v>2009</v>
      </c>
      <c r="BN16">
        <v>-1</v>
      </c>
      <c r="BO16">
        <v>-1</v>
      </c>
      <c r="BP16">
        <v>-1</v>
      </c>
      <c r="BT16">
        <v>2008</v>
      </c>
      <c r="BU16">
        <v>2009</v>
      </c>
      <c r="BV16">
        <v>2009</v>
      </c>
      <c r="BW16">
        <v>2009</v>
      </c>
      <c r="BX16">
        <v>2014</v>
      </c>
      <c r="BY16">
        <v>0.90658106165946095</v>
      </c>
      <c r="CB16">
        <v>2007</v>
      </c>
      <c r="CC16">
        <v>2008</v>
      </c>
      <c r="CD16">
        <v>2014</v>
      </c>
      <c r="CE16">
        <v>2015</v>
      </c>
      <c r="CF16">
        <v>0</v>
      </c>
      <c r="CG16">
        <v>2.0864747062898199</v>
      </c>
      <c r="CH16">
        <v>11</v>
      </c>
      <c r="CI16" t="s">
        <v>92</v>
      </c>
      <c r="CJ16" t="s">
        <v>92</v>
      </c>
      <c r="CK16" t="s">
        <v>100</v>
      </c>
      <c r="CL16">
        <v>2007</v>
      </c>
      <c r="CM16">
        <v>22.573267000000001</v>
      </c>
    </row>
    <row r="17" spans="1:91" x14ac:dyDescent="0.3">
      <c r="A17" t="s">
        <v>141</v>
      </c>
      <c r="B17" t="s">
        <v>142</v>
      </c>
      <c r="C17" t="s">
        <v>102</v>
      </c>
      <c r="D17" t="s">
        <v>104</v>
      </c>
      <c r="E17" t="s">
        <v>105</v>
      </c>
      <c r="H17">
        <v>2008</v>
      </c>
      <c r="I17">
        <v>2009</v>
      </c>
      <c r="J17">
        <v>-1</v>
      </c>
      <c r="K17">
        <v>-1</v>
      </c>
      <c r="L17">
        <v>-1</v>
      </c>
      <c r="P17">
        <v>2008</v>
      </c>
      <c r="Q17">
        <v>2009</v>
      </c>
      <c r="R17">
        <v>2010</v>
      </c>
      <c r="S17">
        <v>2011</v>
      </c>
      <c r="T17">
        <v>0</v>
      </c>
      <c r="U17">
        <v>4.3324810999999998E-2</v>
      </c>
      <c r="X17">
        <v>2008</v>
      </c>
      <c r="Y17">
        <v>2009</v>
      </c>
      <c r="Z17">
        <v>-1</v>
      </c>
      <c r="AA17">
        <v>-1</v>
      </c>
      <c r="AB17">
        <v>-1</v>
      </c>
      <c r="AF17">
        <v>2008</v>
      </c>
      <c r="AG17">
        <v>2009</v>
      </c>
      <c r="AH17">
        <v>0</v>
      </c>
      <c r="AI17">
        <v>0</v>
      </c>
      <c r="AJ17">
        <v>2010</v>
      </c>
      <c r="AK17">
        <v>0.52554329421415902</v>
      </c>
      <c r="AN17">
        <v>2007</v>
      </c>
      <c r="AO17">
        <v>2008</v>
      </c>
      <c r="AP17">
        <v>2008</v>
      </c>
      <c r="AQ17">
        <v>2008</v>
      </c>
      <c r="AR17">
        <v>2010</v>
      </c>
      <c r="AS17">
        <v>0.85065009648447898</v>
      </c>
      <c r="AV17">
        <v>2007</v>
      </c>
      <c r="AW17">
        <v>2009</v>
      </c>
      <c r="AX17">
        <v>2008</v>
      </c>
      <c r="AY17">
        <v>2008</v>
      </c>
      <c r="AZ17">
        <v>2011</v>
      </c>
      <c r="BA17">
        <v>0.32476861360720499</v>
      </c>
      <c r="BD17">
        <v>2007</v>
      </c>
      <c r="BE17">
        <v>2008</v>
      </c>
      <c r="BF17">
        <v>2008</v>
      </c>
      <c r="BG17">
        <v>2008</v>
      </c>
      <c r="BH17">
        <v>2009</v>
      </c>
      <c r="BI17">
        <v>5.13204365331301E-2</v>
      </c>
      <c r="BL17">
        <v>2007</v>
      </c>
      <c r="BM17">
        <v>2008</v>
      </c>
      <c r="BN17">
        <v>2008</v>
      </c>
      <c r="BO17">
        <v>2008</v>
      </c>
      <c r="BP17">
        <v>2010</v>
      </c>
      <c r="BQ17">
        <v>0.139757009388149</v>
      </c>
      <c r="BT17">
        <v>2007</v>
      </c>
      <c r="BU17">
        <v>2008</v>
      </c>
      <c r="BV17">
        <v>2008</v>
      </c>
      <c r="BW17">
        <v>2008</v>
      </c>
      <c r="BX17">
        <v>2012</v>
      </c>
      <c r="BY17">
        <v>0.42297183410059103</v>
      </c>
      <c r="CB17">
        <v>2007</v>
      </c>
      <c r="CC17">
        <v>2008</v>
      </c>
      <c r="CD17">
        <v>2008</v>
      </c>
      <c r="CE17">
        <v>2008</v>
      </c>
      <c r="CF17">
        <v>2009</v>
      </c>
      <c r="CG17">
        <v>2.9267347238694799E-2</v>
      </c>
      <c r="CH17">
        <v>16</v>
      </c>
      <c r="CI17" t="s">
        <v>92</v>
      </c>
      <c r="CJ17" t="s">
        <v>92</v>
      </c>
      <c r="CK17" t="s">
        <v>100</v>
      </c>
      <c r="CL17">
        <v>2008</v>
      </c>
      <c r="CM17">
        <v>22.836732999999999</v>
      </c>
    </row>
    <row r="18" spans="1:91" x14ac:dyDescent="0.3">
      <c r="A18" t="s">
        <v>143</v>
      </c>
      <c r="B18" t="s">
        <v>144</v>
      </c>
      <c r="C18" t="s">
        <v>120</v>
      </c>
      <c r="D18" t="s">
        <v>98</v>
      </c>
      <c r="E18" t="s">
        <v>99</v>
      </c>
      <c r="H18">
        <v>2008</v>
      </c>
      <c r="I18">
        <v>2009</v>
      </c>
      <c r="J18">
        <v>-1</v>
      </c>
      <c r="K18">
        <v>-1</v>
      </c>
      <c r="L18">
        <v>-1</v>
      </c>
      <c r="P18">
        <v>2007</v>
      </c>
      <c r="Q18">
        <v>2009</v>
      </c>
      <c r="R18">
        <v>2008</v>
      </c>
      <c r="S18">
        <v>2008</v>
      </c>
      <c r="T18">
        <v>2016</v>
      </c>
      <c r="U18">
        <v>2.0134728000000001E-2</v>
      </c>
      <c r="X18">
        <v>2008</v>
      </c>
      <c r="Y18">
        <v>2009</v>
      </c>
      <c r="Z18">
        <v>2010</v>
      </c>
      <c r="AA18">
        <v>2010</v>
      </c>
      <c r="AB18">
        <v>2010</v>
      </c>
      <c r="AC18">
        <v>0.128548049999999</v>
      </c>
      <c r="AF18">
        <v>2008</v>
      </c>
      <c r="AG18">
        <v>2009</v>
      </c>
      <c r="AH18">
        <v>0</v>
      </c>
      <c r="AI18">
        <v>0</v>
      </c>
      <c r="AJ18">
        <v>2010</v>
      </c>
      <c r="AK18">
        <v>0.44280243210404302</v>
      </c>
      <c r="AN18">
        <v>2008</v>
      </c>
      <c r="AO18">
        <v>2009</v>
      </c>
      <c r="AP18">
        <v>-1</v>
      </c>
      <c r="AQ18">
        <v>-1</v>
      </c>
      <c r="AR18">
        <v>-1</v>
      </c>
      <c r="AV18">
        <v>2008</v>
      </c>
      <c r="AW18">
        <v>2009</v>
      </c>
      <c r="AX18">
        <v>-1</v>
      </c>
      <c r="AY18">
        <v>-1</v>
      </c>
      <c r="AZ18">
        <v>-1</v>
      </c>
      <c r="BD18">
        <v>2008</v>
      </c>
      <c r="BE18">
        <v>2009</v>
      </c>
      <c r="BF18">
        <v>-1</v>
      </c>
      <c r="BG18">
        <v>-1</v>
      </c>
      <c r="BH18">
        <v>-1</v>
      </c>
      <c r="BL18">
        <v>2008</v>
      </c>
      <c r="BM18">
        <v>2009</v>
      </c>
      <c r="BN18">
        <v>2009</v>
      </c>
      <c r="BO18">
        <v>2009</v>
      </c>
      <c r="BP18">
        <v>2011</v>
      </c>
      <c r="BQ18">
        <v>5.5667283796886E-3</v>
      </c>
      <c r="BT18">
        <v>2008</v>
      </c>
      <c r="BU18">
        <v>2009</v>
      </c>
      <c r="BV18">
        <v>2009</v>
      </c>
      <c r="BW18">
        <v>2009</v>
      </c>
      <c r="BX18">
        <v>2010</v>
      </c>
      <c r="BY18">
        <v>7.8131859398358594E-2</v>
      </c>
      <c r="CB18">
        <v>2007</v>
      </c>
      <c r="CC18">
        <v>2009</v>
      </c>
      <c r="CD18">
        <v>2008</v>
      </c>
      <c r="CE18">
        <v>2008</v>
      </c>
      <c r="CF18">
        <v>2012</v>
      </c>
      <c r="CG18">
        <v>0.16674947941504301</v>
      </c>
      <c r="CH18">
        <v>9</v>
      </c>
      <c r="CI18" t="s">
        <v>92</v>
      </c>
      <c r="CJ18" t="s">
        <v>92</v>
      </c>
      <c r="CK18" t="s">
        <v>100</v>
      </c>
      <c r="CL18">
        <v>2007</v>
      </c>
      <c r="CM18">
        <v>25.308782999999998</v>
      </c>
    </row>
    <row r="19" spans="1:91" x14ac:dyDescent="0.3">
      <c r="A19" t="s">
        <v>145</v>
      </c>
      <c r="B19" t="s">
        <v>146</v>
      </c>
      <c r="C19" t="s">
        <v>107</v>
      </c>
      <c r="D19" t="s">
        <v>109</v>
      </c>
      <c r="E19" t="s">
        <v>110</v>
      </c>
      <c r="H19">
        <v>2008</v>
      </c>
      <c r="I19">
        <v>2009</v>
      </c>
      <c r="J19">
        <v>2009</v>
      </c>
      <c r="K19">
        <v>2009</v>
      </c>
      <c r="L19">
        <v>2013</v>
      </c>
      <c r="M19">
        <v>1857858399.8917</v>
      </c>
      <c r="P19">
        <v>2007</v>
      </c>
      <c r="Q19">
        <v>2009</v>
      </c>
      <c r="R19">
        <v>2008</v>
      </c>
      <c r="S19">
        <v>2008</v>
      </c>
      <c r="T19">
        <v>0</v>
      </c>
      <c r="U19">
        <v>0.109305635</v>
      </c>
      <c r="X19">
        <v>2008</v>
      </c>
      <c r="Y19">
        <v>2009</v>
      </c>
      <c r="Z19">
        <v>0</v>
      </c>
      <c r="AA19">
        <v>0</v>
      </c>
      <c r="AB19">
        <v>0</v>
      </c>
      <c r="AC19">
        <v>5.2359258299999896</v>
      </c>
      <c r="AF19">
        <v>2008</v>
      </c>
      <c r="AG19">
        <v>2009</v>
      </c>
      <c r="AH19">
        <v>0</v>
      </c>
      <c r="AI19">
        <v>0</v>
      </c>
      <c r="AJ19">
        <v>2010</v>
      </c>
      <c r="AK19">
        <v>2.03695267038449</v>
      </c>
      <c r="AN19">
        <v>2008</v>
      </c>
      <c r="AO19">
        <v>2011</v>
      </c>
      <c r="AP19">
        <v>2009</v>
      </c>
      <c r="AQ19">
        <v>2009</v>
      </c>
      <c r="AR19">
        <v>0</v>
      </c>
      <c r="AS19">
        <v>6.1453891024929899</v>
      </c>
      <c r="AV19">
        <v>2007</v>
      </c>
      <c r="AW19">
        <v>2011</v>
      </c>
      <c r="AX19">
        <v>2008</v>
      </c>
      <c r="AY19">
        <v>2008</v>
      </c>
      <c r="AZ19">
        <v>0</v>
      </c>
      <c r="BA19">
        <v>2.70628857469173</v>
      </c>
      <c r="BD19">
        <v>2008</v>
      </c>
      <c r="BE19">
        <v>2009</v>
      </c>
      <c r="BF19">
        <v>2009</v>
      </c>
      <c r="BG19">
        <v>2009</v>
      </c>
      <c r="BH19">
        <v>0</v>
      </c>
      <c r="BI19">
        <v>1.92513813747595</v>
      </c>
      <c r="BL19">
        <v>2008</v>
      </c>
      <c r="BM19">
        <v>2010</v>
      </c>
      <c r="BN19">
        <v>2009</v>
      </c>
      <c r="BO19">
        <v>2009</v>
      </c>
      <c r="BP19">
        <v>0</v>
      </c>
      <c r="BQ19">
        <v>0.90287715953079795</v>
      </c>
      <c r="BT19">
        <v>2007</v>
      </c>
      <c r="BU19">
        <v>2008</v>
      </c>
      <c r="BV19">
        <v>2008</v>
      </c>
      <c r="BW19">
        <v>2008</v>
      </c>
      <c r="BX19">
        <v>2010</v>
      </c>
      <c r="BY19">
        <v>4.6833451498870001E-4</v>
      </c>
      <c r="CB19">
        <v>2009</v>
      </c>
      <c r="CC19">
        <v>2011</v>
      </c>
      <c r="CD19">
        <v>2010</v>
      </c>
      <c r="CE19">
        <v>2010</v>
      </c>
      <c r="CF19">
        <v>2013</v>
      </c>
      <c r="CG19">
        <v>1.6600537892762099</v>
      </c>
      <c r="CH19">
        <v>15</v>
      </c>
      <c r="CI19" t="s">
        <v>92</v>
      </c>
      <c r="CJ19" t="s">
        <v>92</v>
      </c>
      <c r="CK19" t="s">
        <v>92</v>
      </c>
      <c r="CL19">
        <v>2007</v>
      </c>
      <c r="CM19">
        <v>24.612307000000001</v>
      </c>
    </row>
    <row r="20" spans="1:91" x14ac:dyDescent="0.3">
      <c r="A20" t="s">
        <v>147</v>
      </c>
      <c r="B20" t="s">
        <v>148</v>
      </c>
      <c r="C20" t="s">
        <v>96</v>
      </c>
      <c r="D20" t="s">
        <v>113</v>
      </c>
      <c r="E20" t="s">
        <v>114</v>
      </c>
      <c r="H20">
        <v>2008</v>
      </c>
      <c r="I20">
        <v>2009</v>
      </c>
      <c r="J20">
        <v>-1</v>
      </c>
      <c r="K20">
        <v>-1</v>
      </c>
      <c r="L20">
        <v>-1</v>
      </c>
      <c r="P20">
        <v>2007</v>
      </c>
      <c r="Q20">
        <v>2009</v>
      </c>
      <c r="R20">
        <v>2008</v>
      </c>
      <c r="S20">
        <v>2008</v>
      </c>
      <c r="T20">
        <v>0</v>
      </c>
      <c r="U20">
        <v>5.75267189999999E-2</v>
      </c>
      <c r="X20">
        <v>2008</v>
      </c>
      <c r="Y20">
        <v>0</v>
      </c>
      <c r="Z20">
        <v>0</v>
      </c>
      <c r="AA20">
        <v>0</v>
      </c>
      <c r="AB20">
        <v>0</v>
      </c>
      <c r="AF20">
        <v>2008</v>
      </c>
      <c r="AG20">
        <v>0</v>
      </c>
      <c r="AH20">
        <v>0</v>
      </c>
      <c r="AI20">
        <v>0</v>
      </c>
      <c r="AJ20">
        <v>0</v>
      </c>
      <c r="AN20">
        <v>2008</v>
      </c>
      <c r="AO20">
        <v>2009</v>
      </c>
      <c r="AP20">
        <v>2009</v>
      </c>
      <c r="AQ20">
        <v>2010</v>
      </c>
      <c r="AR20">
        <v>0</v>
      </c>
      <c r="AS20">
        <v>7.9207455335123296</v>
      </c>
      <c r="AV20">
        <v>2008</v>
      </c>
      <c r="AW20">
        <v>0</v>
      </c>
      <c r="AX20">
        <v>2009</v>
      </c>
      <c r="AY20">
        <v>2011</v>
      </c>
      <c r="AZ20">
        <v>0</v>
      </c>
      <c r="BD20">
        <v>2008</v>
      </c>
      <c r="BE20">
        <v>2009</v>
      </c>
      <c r="BF20">
        <v>0</v>
      </c>
      <c r="BG20">
        <v>0</v>
      </c>
      <c r="BH20">
        <v>0</v>
      </c>
      <c r="BL20">
        <v>2008</v>
      </c>
      <c r="BM20">
        <v>0</v>
      </c>
      <c r="BN20">
        <v>0</v>
      </c>
      <c r="BO20">
        <v>0</v>
      </c>
      <c r="BP20">
        <v>0</v>
      </c>
      <c r="BT20">
        <v>2008</v>
      </c>
      <c r="BU20">
        <v>2009</v>
      </c>
      <c r="BV20">
        <v>2009</v>
      </c>
      <c r="BW20">
        <v>2009</v>
      </c>
      <c r="BX20">
        <v>2010</v>
      </c>
      <c r="BY20">
        <v>5.4569008864762097E-2</v>
      </c>
      <c r="CB20">
        <v>2008</v>
      </c>
      <c r="CC20">
        <v>2009</v>
      </c>
      <c r="CD20">
        <v>2009</v>
      </c>
      <c r="CE20">
        <v>2010</v>
      </c>
      <c r="CF20">
        <v>0</v>
      </c>
      <c r="CG20">
        <v>8.0480220322237805</v>
      </c>
      <c r="CH20">
        <v>8</v>
      </c>
      <c r="CI20" t="s">
        <v>100</v>
      </c>
      <c r="CJ20" t="s">
        <v>100</v>
      </c>
      <c r="CK20" t="s">
        <v>92</v>
      </c>
      <c r="CL20">
        <v>2007</v>
      </c>
      <c r="CM20">
        <v>23.842182000000001</v>
      </c>
    </row>
    <row r="21" spans="1:91" x14ac:dyDescent="0.3">
      <c r="A21" t="s">
        <v>149</v>
      </c>
      <c r="B21" t="s">
        <v>150</v>
      </c>
      <c r="C21" t="s">
        <v>96</v>
      </c>
      <c r="D21" t="s">
        <v>93</v>
      </c>
      <c r="E21" t="s">
        <v>94</v>
      </c>
      <c r="H21">
        <v>2007</v>
      </c>
      <c r="I21">
        <v>2009</v>
      </c>
      <c r="J21">
        <v>2008</v>
      </c>
      <c r="K21">
        <v>2008</v>
      </c>
      <c r="L21">
        <v>0</v>
      </c>
      <c r="M21">
        <v>680096237.99963295</v>
      </c>
      <c r="P21">
        <v>2008</v>
      </c>
      <c r="Q21">
        <v>2009</v>
      </c>
      <c r="R21">
        <v>2010</v>
      </c>
      <c r="S21">
        <v>2010</v>
      </c>
      <c r="T21">
        <v>2010</v>
      </c>
      <c r="U21">
        <v>1.8512905E-2</v>
      </c>
      <c r="X21">
        <v>2008</v>
      </c>
      <c r="Y21">
        <v>2009</v>
      </c>
      <c r="Z21">
        <v>0</v>
      </c>
      <c r="AA21">
        <v>0</v>
      </c>
      <c r="AB21">
        <v>0</v>
      </c>
      <c r="AC21">
        <v>1.8503266899999999</v>
      </c>
      <c r="AF21">
        <v>2008</v>
      </c>
      <c r="AG21">
        <v>2009</v>
      </c>
      <c r="AH21">
        <v>0</v>
      </c>
      <c r="AI21">
        <v>0</v>
      </c>
      <c r="AJ21">
        <v>0</v>
      </c>
      <c r="AK21">
        <v>1.4656136624298699</v>
      </c>
      <c r="AN21">
        <v>2008</v>
      </c>
      <c r="AO21">
        <v>2010</v>
      </c>
      <c r="AP21">
        <v>2009</v>
      </c>
      <c r="AQ21">
        <v>2009</v>
      </c>
      <c r="AR21">
        <v>2011</v>
      </c>
      <c r="AS21">
        <v>0.78382969060386798</v>
      </c>
      <c r="AV21">
        <v>2008</v>
      </c>
      <c r="AW21">
        <v>0</v>
      </c>
      <c r="AX21">
        <v>0</v>
      </c>
      <c r="AY21">
        <v>0</v>
      </c>
      <c r="AZ21">
        <v>0</v>
      </c>
      <c r="BD21">
        <v>2008</v>
      </c>
      <c r="BE21">
        <v>2015</v>
      </c>
      <c r="BF21">
        <v>0</v>
      </c>
      <c r="BG21">
        <v>0</v>
      </c>
      <c r="BH21">
        <v>0</v>
      </c>
      <c r="BL21">
        <v>2008</v>
      </c>
      <c r="BM21">
        <v>2011</v>
      </c>
      <c r="BN21">
        <v>0</v>
      </c>
      <c r="BO21">
        <v>0</v>
      </c>
      <c r="BP21">
        <v>0</v>
      </c>
      <c r="BT21">
        <v>2009</v>
      </c>
      <c r="BU21">
        <v>2010</v>
      </c>
      <c r="BV21">
        <v>2010</v>
      </c>
      <c r="BW21">
        <v>2010</v>
      </c>
      <c r="BX21">
        <v>2011</v>
      </c>
      <c r="BY21">
        <v>0.35587047573111802</v>
      </c>
      <c r="CB21">
        <v>2009</v>
      </c>
      <c r="CC21">
        <v>2011</v>
      </c>
      <c r="CD21">
        <v>2010</v>
      </c>
      <c r="CE21">
        <v>2010</v>
      </c>
      <c r="CF21">
        <v>2016</v>
      </c>
      <c r="CG21">
        <v>0.59383379656370405</v>
      </c>
      <c r="CH21">
        <v>8</v>
      </c>
      <c r="CI21" t="s">
        <v>92</v>
      </c>
      <c r="CJ21" t="s">
        <v>92</v>
      </c>
      <c r="CK21" t="s">
        <v>92</v>
      </c>
      <c r="CL21">
        <v>2008</v>
      </c>
      <c r="CM21">
        <v>23.062759</v>
      </c>
    </row>
    <row r="22" spans="1:91" x14ac:dyDescent="0.3">
      <c r="A22" t="s">
        <v>151</v>
      </c>
      <c r="B22" t="s">
        <v>152</v>
      </c>
      <c r="C22" t="s">
        <v>107</v>
      </c>
      <c r="D22" t="s">
        <v>109</v>
      </c>
      <c r="E22" t="s">
        <v>110</v>
      </c>
      <c r="H22">
        <v>2008</v>
      </c>
      <c r="I22">
        <v>2009</v>
      </c>
      <c r="J22">
        <v>2009</v>
      </c>
      <c r="K22">
        <v>2009</v>
      </c>
      <c r="L22">
        <v>2013</v>
      </c>
      <c r="M22">
        <v>527145662.62611902</v>
      </c>
      <c r="P22">
        <v>2007</v>
      </c>
      <c r="Q22">
        <v>2009</v>
      </c>
      <c r="R22">
        <v>2008</v>
      </c>
      <c r="S22">
        <v>2008</v>
      </c>
      <c r="T22">
        <v>0</v>
      </c>
      <c r="U22">
        <v>8.8583411000000001E-2</v>
      </c>
      <c r="X22">
        <v>2008</v>
      </c>
      <c r="Y22">
        <v>2009</v>
      </c>
      <c r="Z22">
        <v>0</v>
      </c>
      <c r="AA22">
        <v>0</v>
      </c>
      <c r="AB22">
        <v>2016</v>
      </c>
      <c r="AC22">
        <v>4.3326924</v>
      </c>
      <c r="AF22">
        <v>2008</v>
      </c>
      <c r="AG22">
        <v>2009</v>
      </c>
      <c r="AH22">
        <v>0</v>
      </c>
      <c r="AI22">
        <v>0</v>
      </c>
      <c r="AJ22">
        <v>2013</v>
      </c>
      <c r="AK22">
        <v>1.9935477800849599</v>
      </c>
      <c r="AN22">
        <v>2007</v>
      </c>
      <c r="AO22">
        <v>2009</v>
      </c>
      <c r="AP22">
        <v>2008</v>
      </c>
      <c r="AQ22">
        <v>2008</v>
      </c>
      <c r="AR22">
        <v>0</v>
      </c>
      <c r="AS22">
        <v>4.56534337738338</v>
      </c>
      <c r="AV22">
        <v>2007</v>
      </c>
      <c r="AW22">
        <v>2008</v>
      </c>
      <c r="AX22">
        <v>2008</v>
      </c>
      <c r="AY22">
        <v>2008</v>
      </c>
      <c r="AZ22">
        <v>2009</v>
      </c>
      <c r="BA22">
        <v>0.26727635596564697</v>
      </c>
      <c r="BD22">
        <v>2008</v>
      </c>
      <c r="BE22">
        <v>2013</v>
      </c>
      <c r="BF22">
        <v>0</v>
      </c>
      <c r="BG22">
        <v>0</v>
      </c>
      <c r="BH22">
        <v>0</v>
      </c>
      <c r="BL22">
        <v>2008</v>
      </c>
      <c r="BM22">
        <v>2012</v>
      </c>
      <c r="BN22">
        <v>0</v>
      </c>
      <c r="BO22">
        <v>0</v>
      </c>
      <c r="BP22">
        <v>0</v>
      </c>
      <c r="BT22">
        <v>2007</v>
      </c>
      <c r="BU22">
        <v>2015</v>
      </c>
      <c r="BV22">
        <v>2008</v>
      </c>
      <c r="BW22">
        <v>0</v>
      </c>
      <c r="BX22">
        <v>0</v>
      </c>
      <c r="BY22">
        <v>2.55026659240776E-2</v>
      </c>
      <c r="CB22">
        <v>2007</v>
      </c>
      <c r="CC22">
        <v>2009</v>
      </c>
      <c r="CD22">
        <v>2008</v>
      </c>
      <c r="CE22">
        <v>2008</v>
      </c>
      <c r="CF22">
        <v>0</v>
      </c>
      <c r="CG22">
        <v>0.87853544714201004</v>
      </c>
      <c r="CH22">
        <v>13</v>
      </c>
      <c r="CI22" t="s">
        <v>92</v>
      </c>
      <c r="CJ22" t="s">
        <v>92</v>
      </c>
      <c r="CK22" t="s">
        <v>100</v>
      </c>
      <c r="CL22">
        <v>2007</v>
      </c>
      <c r="CM22">
        <v>23.535782000000001</v>
      </c>
    </row>
    <row r="23" spans="1:91" x14ac:dyDescent="0.3">
      <c r="A23" t="s">
        <v>153</v>
      </c>
      <c r="B23" t="s">
        <v>154</v>
      </c>
      <c r="C23" t="s">
        <v>107</v>
      </c>
      <c r="D23" t="s">
        <v>109</v>
      </c>
      <c r="E23" t="s">
        <v>110</v>
      </c>
      <c r="H23">
        <v>2008</v>
      </c>
      <c r="I23">
        <v>2009</v>
      </c>
      <c r="J23">
        <v>2009</v>
      </c>
      <c r="K23">
        <v>2009</v>
      </c>
      <c r="L23">
        <v>2009</v>
      </c>
      <c r="P23">
        <v>2008</v>
      </c>
      <c r="Q23">
        <v>2009</v>
      </c>
      <c r="R23">
        <v>2010</v>
      </c>
      <c r="S23">
        <v>2010</v>
      </c>
      <c r="T23">
        <v>0</v>
      </c>
      <c r="U23">
        <v>0.100000046</v>
      </c>
      <c r="X23">
        <v>2008</v>
      </c>
      <c r="Y23">
        <v>2010</v>
      </c>
      <c r="Z23">
        <v>2011</v>
      </c>
      <c r="AA23">
        <v>0</v>
      </c>
      <c r="AB23">
        <v>0</v>
      </c>
      <c r="AC23">
        <v>4.7360808099999998</v>
      </c>
      <c r="AF23">
        <v>2008</v>
      </c>
      <c r="AG23">
        <v>2009</v>
      </c>
      <c r="AH23">
        <v>-1</v>
      </c>
      <c r="AI23">
        <v>-1</v>
      </c>
      <c r="AJ23">
        <v>-1</v>
      </c>
      <c r="AN23">
        <v>2008</v>
      </c>
      <c r="AO23">
        <v>2011</v>
      </c>
      <c r="AP23">
        <v>2009</v>
      </c>
      <c r="AQ23">
        <v>2009</v>
      </c>
      <c r="AR23">
        <v>0</v>
      </c>
      <c r="AS23">
        <v>10.2759193102683</v>
      </c>
      <c r="AV23">
        <v>2008</v>
      </c>
      <c r="AW23">
        <v>2009</v>
      </c>
      <c r="AX23">
        <v>2009</v>
      </c>
      <c r="AY23">
        <v>2009</v>
      </c>
      <c r="AZ23">
        <v>0</v>
      </c>
      <c r="BA23">
        <v>1.5477246303644301</v>
      </c>
      <c r="BD23">
        <v>2008</v>
      </c>
      <c r="BE23">
        <v>2012</v>
      </c>
      <c r="BF23">
        <v>-1</v>
      </c>
      <c r="BG23">
        <v>-1</v>
      </c>
      <c r="BH23">
        <v>-1</v>
      </c>
      <c r="BL23">
        <v>2008</v>
      </c>
      <c r="BM23">
        <v>2011</v>
      </c>
      <c r="BN23">
        <v>-1</v>
      </c>
      <c r="BO23">
        <v>-1</v>
      </c>
      <c r="BP23">
        <v>-1</v>
      </c>
      <c r="BT23">
        <v>2008</v>
      </c>
      <c r="BU23">
        <v>2010</v>
      </c>
      <c r="BV23">
        <v>2009</v>
      </c>
      <c r="BW23">
        <v>0</v>
      </c>
      <c r="BX23">
        <v>0</v>
      </c>
      <c r="BY23">
        <v>4.4996210622905197</v>
      </c>
      <c r="CB23">
        <v>2007</v>
      </c>
      <c r="CC23">
        <v>2008</v>
      </c>
      <c r="CD23">
        <v>2008</v>
      </c>
      <c r="CE23">
        <v>2008</v>
      </c>
      <c r="CF23">
        <v>2009</v>
      </c>
      <c r="CG23">
        <v>0.763196496149389</v>
      </c>
      <c r="CH23">
        <v>10</v>
      </c>
      <c r="CI23" t="s">
        <v>92</v>
      </c>
      <c r="CJ23" t="s">
        <v>92</v>
      </c>
      <c r="CK23" t="s">
        <v>92</v>
      </c>
      <c r="CL23">
        <v>2008</v>
      </c>
      <c r="CM23">
        <v>24.718021</v>
      </c>
    </row>
    <row r="24" spans="1:91" x14ac:dyDescent="0.3">
      <c r="A24" t="s">
        <v>155</v>
      </c>
      <c r="B24" t="s">
        <v>156</v>
      </c>
      <c r="C24" t="s">
        <v>107</v>
      </c>
      <c r="D24" t="s">
        <v>93</v>
      </c>
      <c r="E24" t="s">
        <v>94</v>
      </c>
      <c r="H24">
        <v>2008</v>
      </c>
      <c r="I24">
        <v>2009</v>
      </c>
      <c r="J24">
        <v>-1</v>
      </c>
      <c r="K24">
        <v>-1</v>
      </c>
      <c r="L24">
        <v>-1</v>
      </c>
      <c r="P24">
        <v>2008</v>
      </c>
      <c r="Q24">
        <v>2009</v>
      </c>
      <c r="R24">
        <v>2010</v>
      </c>
      <c r="S24">
        <v>2010</v>
      </c>
      <c r="T24">
        <v>2010</v>
      </c>
      <c r="U24">
        <v>2.5580525400000002E-2</v>
      </c>
      <c r="X24">
        <v>2007</v>
      </c>
      <c r="Y24">
        <v>2009</v>
      </c>
      <c r="Z24">
        <v>2008</v>
      </c>
      <c r="AA24">
        <v>2008</v>
      </c>
      <c r="AB24">
        <v>2010</v>
      </c>
      <c r="AC24">
        <v>1.91122579</v>
      </c>
      <c r="AF24">
        <v>2008</v>
      </c>
      <c r="AG24">
        <v>2009</v>
      </c>
      <c r="AH24">
        <v>0</v>
      </c>
      <c r="AI24">
        <v>0</v>
      </c>
      <c r="AJ24">
        <v>2012</v>
      </c>
      <c r="AK24">
        <v>1.89668843918677</v>
      </c>
      <c r="AN24">
        <v>2007</v>
      </c>
      <c r="AO24">
        <v>2008</v>
      </c>
      <c r="AP24">
        <v>2008</v>
      </c>
      <c r="AQ24">
        <v>2008</v>
      </c>
      <c r="AR24">
        <v>2010</v>
      </c>
      <c r="AS24">
        <v>0.76273112145654998</v>
      </c>
      <c r="AV24">
        <v>2008</v>
      </c>
      <c r="AW24">
        <v>2009</v>
      </c>
      <c r="AX24">
        <v>-1</v>
      </c>
      <c r="AY24">
        <v>-1</v>
      </c>
      <c r="AZ24">
        <v>-1</v>
      </c>
      <c r="BD24">
        <v>2007</v>
      </c>
      <c r="BE24">
        <v>2009</v>
      </c>
      <c r="BF24">
        <v>2008</v>
      </c>
      <c r="BG24">
        <v>2008</v>
      </c>
      <c r="BH24">
        <v>2013</v>
      </c>
      <c r="BI24">
        <v>1.0117615911145501</v>
      </c>
      <c r="BL24">
        <v>2008</v>
      </c>
      <c r="BM24">
        <v>0</v>
      </c>
      <c r="BN24">
        <v>0</v>
      </c>
      <c r="BO24">
        <v>0</v>
      </c>
      <c r="BP24">
        <v>0</v>
      </c>
      <c r="BT24">
        <v>2007</v>
      </c>
      <c r="BU24">
        <v>2008</v>
      </c>
      <c r="BV24">
        <v>2008</v>
      </c>
      <c r="BW24">
        <v>2008</v>
      </c>
      <c r="BX24">
        <v>2011</v>
      </c>
      <c r="BY24">
        <v>0.91473288471428604</v>
      </c>
      <c r="CB24">
        <v>2008</v>
      </c>
      <c r="CC24">
        <v>2009</v>
      </c>
      <c r="CD24">
        <v>2009</v>
      </c>
      <c r="CE24">
        <v>2009</v>
      </c>
      <c r="CF24">
        <v>2010</v>
      </c>
      <c r="CG24">
        <v>0.630516065732595</v>
      </c>
      <c r="CH24">
        <v>11</v>
      </c>
      <c r="CI24" t="s">
        <v>92</v>
      </c>
      <c r="CJ24" t="s">
        <v>92</v>
      </c>
      <c r="CK24" t="s">
        <v>92</v>
      </c>
      <c r="CL24">
        <v>2008</v>
      </c>
      <c r="CM24">
        <v>21.017441000000002</v>
      </c>
    </row>
    <row r="25" spans="1:91" x14ac:dyDescent="0.3">
      <c r="A25" t="s">
        <v>157</v>
      </c>
      <c r="B25" t="s">
        <v>158</v>
      </c>
      <c r="C25" t="s">
        <v>96</v>
      </c>
      <c r="D25" t="s">
        <v>93</v>
      </c>
      <c r="E25" t="s">
        <v>94</v>
      </c>
      <c r="H25">
        <v>2008</v>
      </c>
      <c r="I25">
        <v>0</v>
      </c>
      <c r="J25">
        <v>2009</v>
      </c>
      <c r="K25">
        <v>2009</v>
      </c>
      <c r="L25">
        <v>0</v>
      </c>
      <c r="P25">
        <v>2008</v>
      </c>
      <c r="Q25">
        <v>2009</v>
      </c>
      <c r="R25">
        <v>0</v>
      </c>
      <c r="S25">
        <v>0</v>
      </c>
      <c r="T25">
        <v>0</v>
      </c>
      <c r="U25">
        <v>6.8120643999999994E-2</v>
      </c>
      <c r="X25">
        <v>2008</v>
      </c>
      <c r="Y25">
        <v>0</v>
      </c>
      <c r="Z25">
        <v>0</v>
      </c>
      <c r="AA25">
        <v>0</v>
      </c>
      <c r="AB25">
        <v>0</v>
      </c>
      <c r="AF25">
        <v>2008</v>
      </c>
      <c r="AG25">
        <v>0</v>
      </c>
      <c r="AH25">
        <v>0</v>
      </c>
      <c r="AI25">
        <v>0</v>
      </c>
      <c r="AJ25">
        <v>0</v>
      </c>
      <c r="AN25">
        <v>2008</v>
      </c>
      <c r="AO25">
        <v>0</v>
      </c>
      <c r="AP25">
        <v>0</v>
      </c>
      <c r="AQ25">
        <v>0</v>
      </c>
      <c r="AR25">
        <v>0</v>
      </c>
      <c r="AV25">
        <v>2008</v>
      </c>
      <c r="AW25">
        <v>0</v>
      </c>
      <c r="AX25">
        <v>0</v>
      </c>
      <c r="AY25">
        <v>0</v>
      </c>
      <c r="AZ25">
        <v>0</v>
      </c>
      <c r="BD25">
        <v>2008</v>
      </c>
      <c r="BE25">
        <v>0</v>
      </c>
      <c r="BF25">
        <v>0</v>
      </c>
      <c r="BG25">
        <v>0</v>
      </c>
      <c r="BH25">
        <v>0</v>
      </c>
      <c r="BL25">
        <v>2008</v>
      </c>
      <c r="BM25">
        <v>0</v>
      </c>
      <c r="BN25">
        <v>0</v>
      </c>
      <c r="BO25">
        <v>0</v>
      </c>
      <c r="BP25">
        <v>0</v>
      </c>
      <c r="BT25">
        <v>2008</v>
      </c>
      <c r="BU25">
        <v>0</v>
      </c>
      <c r="BV25">
        <v>0</v>
      </c>
      <c r="BW25">
        <v>0</v>
      </c>
      <c r="BX25">
        <v>0</v>
      </c>
      <c r="CB25">
        <v>2008</v>
      </c>
      <c r="CC25">
        <v>0</v>
      </c>
      <c r="CD25">
        <v>0</v>
      </c>
      <c r="CE25">
        <v>0</v>
      </c>
      <c r="CF25">
        <v>0</v>
      </c>
      <c r="CH25">
        <v>12</v>
      </c>
      <c r="CI25" t="s">
        <v>92</v>
      </c>
      <c r="CJ25" t="s">
        <v>92</v>
      </c>
      <c r="CK25" t="s">
        <v>92</v>
      </c>
      <c r="CL25">
        <v>2008</v>
      </c>
      <c r="CM25">
        <v>22.546945999999998</v>
      </c>
    </row>
    <row r="26" spans="1:91" x14ac:dyDescent="0.3">
      <c r="A26" t="s">
        <v>159</v>
      </c>
      <c r="B26" t="s">
        <v>160</v>
      </c>
      <c r="C26" t="s">
        <v>120</v>
      </c>
      <c r="D26" t="s">
        <v>93</v>
      </c>
      <c r="E26" t="s">
        <v>94</v>
      </c>
      <c r="H26">
        <v>2008</v>
      </c>
      <c r="I26">
        <v>2009</v>
      </c>
      <c r="J26">
        <v>-1</v>
      </c>
      <c r="K26">
        <v>-1</v>
      </c>
      <c r="L26">
        <v>-1</v>
      </c>
      <c r="P26">
        <v>2008</v>
      </c>
      <c r="Q26">
        <v>2009</v>
      </c>
      <c r="R26">
        <v>2009</v>
      </c>
      <c r="S26">
        <v>2011</v>
      </c>
      <c r="T26">
        <v>2013</v>
      </c>
      <c r="U26">
        <v>2.7914951999999899E-2</v>
      </c>
      <c r="X26">
        <v>2008</v>
      </c>
      <c r="Y26">
        <v>0</v>
      </c>
      <c r="Z26">
        <v>0</v>
      </c>
      <c r="AA26">
        <v>0</v>
      </c>
      <c r="AB26">
        <v>0</v>
      </c>
      <c r="AF26">
        <v>2008</v>
      </c>
      <c r="AG26">
        <v>0</v>
      </c>
      <c r="AH26">
        <v>0</v>
      </c>
      <c r="AI26">
        <v>0</v>
      </c>
      <c r="AJ26">
        <v>0</v>
      </c>
      <c r="AN26">
        <v>2008</v>
      </c>
      <c r="AO26">
        <v>2010</v>
      </c>
      <c r="AP26">
        <v>2009</v>
      </c>
      <c r="AQ26">
        <v>2009</v>
      </c>
      <c r="AR26">
        <v>2013</v>
      </c>
      <c r="AS26">
        <v>5.1208844193065399</v>
      </c>
      <c r="AV26">
        <v>2009</v>
      </c>
      <c r="AW26">
        <v>2010</v>
      </c>
      <c r="AX26">
        <v>2010</v>
      </c>
      <c r="AY26">
        <v>2010</v>
      </c>
      <c r="AZ26">
        <v>2011</v>
      </c>
      <c r="BA26">
        <v>0.64854356154897896</v>
      </c>
      <c r="BD26">
        <v>2008</v>
      </c>
      <c r="BE26">
        <v>2012</v>
      </c>
      <c r="BF26">
        <v>0</v>
      </c>
      <c r="BG26">
        <v>0</v>
      </c>
      <c r="BH26">
        <v>0</v>
      </c>
      <c r="BL26">
        <v>2007</v>
      </c>
      <c r="BM26">
        <v>2009</v>
      </c>
      <c r="BN26">
        <v>2008</v>
      </c>
      <c r="BO26">
        <v>2008</v>
      </c>
      <c r="BP26">
        <v>0</v>
      </c>
      <c r="BQ26">
        <v>0.82586395771256504</v>
      </c>
      <c r="BT26">
        <v>2008</v>
      </c>
      <c r="BU26">
        <v>0</v>
      </c>
      <c r="BV26">
        <v>0</v>
      </c>
      <c r="BW26">
        <v>0</v>
      </c>
      <c r="BX26">
        <v>0</v>
      </c>
      <c r="CB26">
        <v>2007</v>
      </c>
      <c r="CC26">
        <v>2008</v>
      </c>
      <c r="CD26">
        <v>2008</v>
      </c>
      <c r="CE26">
        <v>2008</v>
      </c>
      <c r="CF26">
        <v>2009</v>
      </c>
      <c r="CG26">
        <v>0.339660736934699</v>
      </c>
      <c r="CH26">
        <v>13</v>
      </c>
      <c r="CI26" t="s">
        <v>100</v>
      </c>
      <c r="CJ26" t="s">
        <v>100</v>
      </c>
      <c r="CK26" t="s">
        <v>100</v>
      </c>
      <c r="CL26">
        <v>2008</v>
      </c>
      <c r="CM26">
        <v>23.627872</v>
      </c>
    </row>
    <row r="27" spans="1:91" x14ac:dyDescent="0.3">
      <c r="A27" t="s">
        <v>161</v>
      </c>
      <c r="B27" t="s">
        <v>162</v>
      </c>
      <c r="C27" t="s">
        <v>107</v>
      </c>
      <c r="D27" t="s">
        <v>93</v>
      </c>
      <c r="E27" t="s">
        <v>94</v>
      </c>
      <c r="H27">
        <v>2008</v>
      </c>
      <c r="I27">
        <v>2009</v>
      </c>
      <c r="J27">
        <v>2009</v>
      </c>
      <c r="K27">
        <v>2009</v>
      </c>
      <c r="L27">
        <v>2010</v>
      </c>
      <c r="M27">
        <v>2586631842.0129299</v>
      </c>
      <c r="P27">
        <v>2007</v>
      </c>
      <c r="Q27">
        <v>2009</v>
      </c>
      <c r="R27">
        <v>2008</v>
      </c>
      <c r="S27">
        <v>2008</v>
      </c>
      <c r="T27">
        <v>2010</v>
      </c>
      <c r="U27">
        <v>6.1861263299999997E-2</v>
      </c>
      <c r="X27">
        <v>2008</v>
      </c>
      <c r="Y27">
        <v>2010</v>
      </c>
      <c r="Z27">
        <v>2009</v>
      </c>
      <c r="AA27">
        <v>0</v>
      </c>
      <c r="AB27">
        <v>0</v>
      </c>
      <c r="AC27">
        <v>5.0369261999999999</v>
      </c>
      <c r="AF27">
        <v>2007</v>
      </c>
      <c r="AG27">
        <v>2008</v>
      </c>
      <c r="AH27">
        <v>0</v>
      </c>
      <c r="AI27">
        <v>0</v>
      </c>
      <c r="AJ27">
        <v>2009</v>
      </c>
      <c r="AK27">
        <v>0.49577099504480399</v>
      </c>
      <c r="AN27">
        <v>2008</v>
      </c>
      <c r="AO27">
        <v>2010</v>
      </c>
      <c r="AP27">
        <v>2009</v>
      </c>
      <c r="AQ27">
        <v>2009</v>
      </c>
      <c r="AR27">
        <v>0</v>
      </c>
      <c r="AS27">
        <v>2.0743995859153999</v>
      </c>
      <c r="AV27">
        <v>2008</v>
      </c>
      <c r="AW27">
        <v>2010</v>
      </c>
      <c r="AX27">
        <v>2009</v>
      </c>
      <c r="AY27">
        <v>2009</v>
      </c>
      <c r="AZ27">
        <v>0</v>
      </c>
      <c r="BA27">
        <v>1.05465997416668</v>
      </c>
      <c r="BD27">
        <v>2008</v>
      </c>
      <c r="BE27">
        <v>2011</v>
      </c>
      <c r="BF27">
        <v>-1</v>
      </c>
      <c r="BG27">
        <v>-1</v>
      </c>
      <c r="BH27">
        <v>-1</v>
      </c>
      <c r="BL27">
        <v>2008</v>
      </c>
      <c r="BM27">
        <v>2009</v>
      </c>
      <c r="BN27">
        <v>2009</v>
      </c>
      <c r="BO27">
        <v>2009</v>
      </c>
      <c r="BP27">
        <v>2010</v>
      </c>
      <c r="BQ27">
        <v>4.3900475631831803E-2</v>
      </c>
      <c r="BT27">
        <v>2008</v>
      </c>
      <c r="BU27">
        <v>2009</v>
      </c>
      <c r="BV27">
        <v>2009</v>
      </c>
      <c r="BW27">
        <v>2009</v>
      </c>
      <c r="BX27">
        <v>2011</v>
      </c>
      <c r="BY27">
        <v>7.6748312042607694E-2</v>
      </c>
      <c r="CB27">
        <v>2008</v>
      </c>
      <c r="CC27">
        <v>2009</v>
      </c>
      <c r="CD27">
        <v>2009</v>
      </c>
      <c r="CE27">
        <v>2009</v>
      </c>
      <c r="CF27">
        <v>2010</v>
      </c>
      <c r="CG27">
        <v>0.69830221917158797</v>
      </c>
      <c r="CH27">
        <v>14</v>
      </c>
      <c r="CI27" t="s">
        <v>92</v>
      </c>
      <c r="CJ27" t="s">
        <v>92</v>
      </c>
      <c r="CK27" t="s">
        <v>92</v>
      </c>
      <c r="CL27">
        <v>2007</v>
      </c>
      <c r="CM27">
        <v>28.3023969999999</v>
      </c>
    </row>
    <row r="28" spans="1:91" x14ac:dyDescent="0.3">
      <c r="A28" t="s">
        <v>163</v>
      </c>
      <c r="B28" t="s">
        <v>164</v>
      </c>
      <c r="C28" t="s">
        <v>96</v>
      </c>
      <c r="D28" t="s">
        <v>93</v>
      </c>
      <c r="E28" t="s">
        <v>94</v>
      </c>
      <c r="H28">
        <v>2008</v>
      </c>
      <c r="I28">
        <v>2009</v>
      </c>
      <c r="J28">
        <v>2009</v>
      </c>
      <c r="K28">
        <v>2009</v>
      </c>
      <c r="L28">
        <v>2016</v>
      </c>
      <c r="M28">
        <v>186919371.91893399</v>
      </c>
      <c r="P28">
        <v>2008</v>
      </c>
      <c r="Q28">
        <v>2009</v>
      </c>
      <c r="R28">
        <v>2010</v>
      </c>
      <c r="S28">
        <v>2010</v>
      </c>
      <c r="T28">
        <v>2010</v>
      </c>
      <c r="U28">
        <v>4.0961381599999999E-2</v>
      </c>
      <c r="X28">
        <v>2008</v>
      </c>
      <c r="Y28">
        <v>2010</v>
      </c>
      <c r="Z28">
        <v>-1</v>
      </c>
      <c r="AA28">
        <v>-1</v>
      </c>
      <c r="AB28">
        <v>-1</v>
      </c>
      <c r="AF28">
        <v>2008</v>
      </c>
      <c r="AG28">
        <v>2010</v>
      </c>
      <c r="AH28">
        <v>-1</v>
      </c>
      <c r="AI28">
        <v>-1</v>
      </c>
      <c r="AJ28">
        <v>-1</v>
      </c>
      <c r="AN28">
        <v>2009</v>
      </c>
      <c r="AO28">
        <v>2010</v>
      </c>
      <c r="AP28">
        <v>2010</v>
      </c>
      <c r="AQ28">
        <v>2010</v>
      </c>
      <c r="AR28">
        <v>0</v>
      </c>
      <c r="AS28">
        <v>1.37577725112544</v>
      </c>
      <c r="AV28">
        <v>2007</v>
      </c>
      <c r="AW28">
        <v>2013</v>
      </c>
      <c r="AX28">
        <v>2008</v>
      </c>
      <c r="AY28">
        <v>2008</v>
      </c>
      <c r="AZ28">
        <v>0</v>
      </c>
      <c r="BA28">
        <v>3.1815182991947299</v>
      </c>
      <c r="BD28">
        <v>2007</v>
      </c>
      <c r="BE28">
        <v>2009</v>
      </c>
      <c r="BF28">
        <v>2008</v>
      </c>
      <c r="BG28">
        <v>2008</v>
      </c>
      <c r="BH28">
        <v>2011</v>
      </c>
      <c r="BI28">
        <v>0.63648805446664003</v>
      </c>
      <c r="BL28">
        <v>2008</v>
      </c>
      <c r="BM28">
        <v>2010</v>
      </c>
      <c r="BN28">
        <v>-1</v>
      </c>
      <c r="BO28">
        <v>-1</v>
      </c>
      <c r="BP28">
        <v>2011</v>
      </c>
      <c r="BT28">
        <v>2007</v>
      </c>
      <c r="BU28">
        <v>2009</v>
      </c>
      <c r="BV28">
        <v>2008</v>
      </c>
      <c r="BW28">
        <v>2008</v>
      </c>
      <c r="BX28">
        <v>2014</v>
      </c>
      <c r="BY28">
        <v>0.245167711354012</v>
      </c>
      <c r="CB28">
        <v>2009</v>
      </c>
      <c r="CC28">
        <v>2012</v>
      </c>
      <c r="CD28">
        <v>2010</v>
      </c>
      <c r="CE28">
        <v>0</v>
      </c>
      <c r="CF28">
        <v>0</v>
      </c>
      <c r="CG28">
        <v>1.7431939108630099</v>
      </c>
      <c r="CH28">
        <v>9</v>
      </c>
      <c r="CI28" t="s">
        <v>92</v>
      </c>
      <c r="CJ28" t="s">
        <v>92</v>
      </c>
      <c r="CK28" t="s">
        <v>92</v>
      </c>
      <c r="CL28">
        <v>2008</v>
      </c>
      <c r="CM28">
        <v>22.271854000000001</v>
      </c>
    </row>
    <row r="29" spans="1:91" x14ac:dyDescent="0.3">
      <c r="A29" t="s">
        <v>165</v>
      </c>
      <c r="B29" t="s">
        <v>166</v>
      </c>
      <c r="C29" t="s">
        <v>96</v>
      </c>
      <c r="D29" t="s">
        <v>122</v>
      </c>
      <c r="E29" t="s">
        <v>123</v>
      </c>
      <c r="H29">
        <v>2007</v>
      </c>
      <c r="I29">
        <v>2009</v>
      </c>
      <c r="J29">
        <v>2008</v>
      </c>
      <c r="K29">
        <v>2008</v>
      </c>
      <c r="L29">
        <v>2011</v>
      </c>
      <c r="M29">
        <v>509000880.08801001</v>
      </c>
      <c r="P29">
        <v>2007</v>
      </c>
      <c r="Q29">
        <v>2008</v>
      </c>
      <c r="R29">
        <v>2010</v>
      </c>
      <c r="S29">
        <v>2010</v>
      </c>
      <c r="T29">
        <v>2010</v>
      </c>
      <c r="U29">
        <v>2.0942936200000001E-2</v>
      </c>
      <c r="X29">
        <v>2008</v>
      </c>
      <c r="Y29">
        <v>0</v>
      </c>
      <c r="Z29">
        <v>0</v>
      </c>
      <c r="AA29">
        <v>0</v>
      </c>
      <c r="AB29">
        <v>0</v>
      </c>
      <c r="AF29">
        <v>2008</v>
      </c>
      <c r="AG29">
        <v>0</v>
      </c>
      <c r="AH29">
        <v>0</v>
      </c>
      <c r="AI29">
        <v>0</v>
      </c>
      <c r="AJ29">
        <v>0</v>
      </c>
      <c r="AN29">
        <v>2008</v>
      </c>
      <c r="AO29">
        <v>2011</v>
      </c>
      <c r="AP29">
        <v>2009</v>
      </c>
      <c r="AQ29">
        <v>2011</v>
      </c>
      <c r="AR29">
        <v>2012</v>
      </c>
      <c r="AS29">
        <v>10.831345293781</v>
      </c>
      <c r="AV29">
        <v>2008</v>
      </c>
      <c r="AW29">
        <v>0</v>
      </c>
      <c r="AX29">
        <v>2009</v>
      </c>
      <c r="AY29">
        <v>0</v>
      </c>
      <c r="AZ29">
        <v>0</v>
      </c>
      <c r="BD29">
        <v>2008</v>
      </c>
      <c r="BE29">
        <v>0</v>
      </c>
      <c r="BF29">
        <v>0</v>
      </c>
      <c r="BG29">
        <v>0</v>
      </c>
      <c r="BH29">
        <v>0</v>
      </c>
      <c r="BL29">
        <v>2008</v>
      </c>
      <c r="BM29">
        <v>0</v>
      </c>
      <c r="BN29">
        <v>0</v>
      </c>
      <c r="BO29">
        <v>0</v>
      </c>
      <c r="BP29">
        <v>0</v>
      </c>
      <c r="BT29">
        <v>2007</v>
      </c>
      <c r="BU29">
        <v>2008</v>
      </c>
      <c r="BV29">
        <v>2008</v>
      </c>
      <c r="BW29">
        <v>2008</v>
      </c>
      <c r="BX29">
        <v>2009</v>
      </c>
      <c r="BY29">
        <v>0.120732610872408</v>
      </c>
      <c r="CB29">
        <v>2008</v>
      </c>
      <c r="CC29">
        <v>2011</v>
      </c>
      <c r="CD29">
        <v>2009</v>
      </c>
      <c r="CE29">
        <v>2009</v>
      </c>
      <c r="CF29">
        <v>2011</v>
      </c>
      <c r="CH29">
        <v>15</v>
      </c>
      <c r="CI29" t="s">
        <v>100</v>
      </c>
      <c r="CJ29" t="s">
        <v>100</v>
      </c>
      <c r="CK29" t="s">
        <v>92</v>
      </c>
      <c r="CL29">
        <v>2007</v>
      </c>
      <c r="CM29">
        <v>23.352931999999999</v>
      </c>
    </row>
    <row r="30" spans="1:91" x14ac:dyDescent="0.3">
      <c r="A30" t="s">
        <v>167</v>
      </c>
      <c r="B30" t="s">
        <v>168</v>
      </c>
      <c r="C30" t="s">
        <v>120</v>
      </c>
      <c r="D30" t="s">
        <v>98</v>
      </c>
      <c r="E30" t="s">
        <v>99</v>
      </c>
      <c r="H30">
        <v>2008</v>
      </c>
      <c r="I30">
        <v>2009</v>
      </c>
      <c r="J30">
        <v>-1</v>
      </c>
      <c r="K30">
        <v>-1</v>
      </c>
      <c r="L30">
        <v>-1</v>
      </c>
      <c r="P30">
        <v>2007</v>
      </c>
      <c r="Q30">
        <v>2008</v>
      </c>
      <c r="R30">
        <v>2010</v>
      </c>
      <c r="S30">
        <v>0</v>
      </c>
      <c r="T30">
        <v>0</v>
      </c>
      <c r="U30">
        <v>0.13157474399999999</v>
      </c>
      <c r="X30">
        <v>2007</v>
      </c>
      <c r="Y30">
        <v>2009</v>
      </c>
      <c r="Z30">
        <v>2014</v>
      </c>
      <c r="AA30">
        <v>0</v>
      </c>
      <c r="AB30">
        <v>0</v>
      </c>
      <c r="AC30">
        <v>3.2024545600000001</v>
      </c>
      <c r="AF30">
        <v>2007</v>
      </c>
      <c r="AG30">
        <v>2009</v>
      </c>
      <c r="AH30">
        <v>0</v>
      </c>
      <c r="AI30">
        <v>0</v>
      </c>
      <c r="AJ30">
        <v>2014</v>
      </c>
      <c r="AK30">
        <v>5.0467019726719196</v>
      </c>
      <c r="AN30">
        <v>2009</v>
      </c>
      <c r="AO30">
        <v>2011</v>
      </c>
      <c r="AP30">
        <v>2010</v>
      </c>
      <c r="AQ30">
        <v>2010</v>
      </c>
      <c r="AR30">
        <v>0</v>
      </c>
      <c r="AS30">
        <v>2.05605143363415</v>
      </c>
      <c r="AV30">
        <v>2008</v>
      </c>
      <c r="AW30">
        <v>2009</v>
      </c>
      <c r="AX30">
        <v>-1</v>
      </c>
      <c r="AY30">
        <v>-1</v>
      </c>
      <c r="AZ30">
        <v>-1</v>
      </c>
      <c r="BD30">
        <v>2008</v>
      </c>
      <c r="BE30">
        <v>2010</v>
      </c>
      <c r="BF30">
        <v>0</v>
      </c>
      <c r="BG30">
        <v>0</v>
      </c>
      <c r="BH30">
        <v>0</v>
      </c>
      <c r="BL30">
        <v>2008</v>
      </c>
      <c r="BM30">
        <v>2009</v>
      </c>
      <c r="BN30">
        <v>-1</v>
      </c>
      <c r="BO30">
        <v>-1</v>
      </c>
      <c r="BP30">
        <v>-1</v>
      </c>
      <c r="BT30">
        <v>2007</v>
      </c>
      <c r="BU30">
        <v>2008</v>
      </c>
      <c r="BV30">
        <v>2008</v>
      </c>
      <c r="BW30">
        <v>2008</v>
      </c>
      <c r="BX30">
        <v>2012</v>
      </c>
      <c r="BY30">
        <v>7.17480977040416E-2</v>
      </c>
      <c r="CB30">
        <v>2008</v>
      </c>
      <c r="CC30">
        <v>2013</v>
      </c>
      <c r="CD30">
        <v>2009</v>
      </c>
      <c r="CE30">
        <v>2009</v>
      </c>
      <c r="CF30">
        <v>0</v>
      </c>
      <c r="CG30">
        <v>8.94742301927546</v>
      </c>
      <c r="CH30">
        <v>12</v>
      </c>
      <c r="CI30" t="s">
        <v>92</v>
      </c>
      <c r="CJ30" t="s">
        <v>92</v>
      </c>
      <c r="CK30" t="s">
        <v>100</v>
      </c>
      <c r="CL30">
        <v>2007</v>
      </c>
      <c r="CM30">
        <v>20.962194</v>
      </c>
    </row>
    <row r="31" spans="1:91" x14ac:dyDescent="0.3">
      <c r="A31" t="s">
        <v>169</v>
      </c>
      <c r="B31" t="s">
        <v>170</v>
      </c>
      <c r="C31" t="s">
        <v>107</v>
      </c>
      <c r="D31" t="s">
        <v>104</v>
      </c>
      <c r="E31" t="s">
        <v>105</v>
      </c>
      <c r="H31">
        <v>2008</v>
      </c>
      <c r="I31">
        <v>2009</v>
      </c>
      <c r="J31">
        <v>2009</v>
      </c>
      <c r="K31">
        <v>2009</v>
      </c>
      <c r="L31">
        <v>2010</v>
      </c>
      <c r="M31">
        <v>975975900.91612005</v>
      </c>
      <c r="P31">
        <v>2008</v>
      </c>
      <c r="Q31">
        <v>2009</v>
      </c>
      <c r="R31">
        <v>2010</v>
      </c>
      <c r="S31">
        <v>2010</v>
      </c>
      <c r="T31">
        <v>2010</v>
      </c>
      <c r="U31">
        <v>0.138977446</v>
      </c>
      <c r="X31">
        <v>2008</v>
      </c>
      <c r="Y31">
        <v>2009</v>
      </c>
      <c r="Z31">
        <v>2011</v>
      </c>
      <c r="AA31">
        <v>2011</v>
      </c>
      <c r="AB31">
        <v>2011</v>
      </c>
      <c r="AC31">
        <v>5.0220694999999997</v>
      </c>
      <c r="AF31">
        <v>2008</v>
      </c>
      <c r="AG31">
        <v>2009</v>
      </c>
      <c r="AH31">
        <v>0</v>
      </c>
      <c r="AI31">
        <v>0</v>
      </c>
      <c r="AJ31">
        <v>2010</v>
      </c>
      <c r="AK31">
        <v>3.55691274221827</v>
      </c>
      <c r="AN31">
        <v>2008</v>
      </c>
      <c r="AO31">
        <v>2010</v>
      </c>
      <c r="AP31">
        <v>-1</v>
      </c>
      <c r="AQ31">
        <v>-1</v>
      </c>
      <c r="AR31">
        <v>-1</v>
      </c>
      <c r="AV31">
        <v>2008</v>
      </c>
      <c r="AW31">
        <v>2010</v>
      </c>
      <c r="AX31">
        <v>2009</v>
      </c>
      <c r="AY31">
        <v>2009</v>
      </c>
      <c r="AZ31">
        <v>2013</v>
      </c>
      <c r="BA31">
        <v>0.76082732229038896</v>
      </c>
      <c r="BD31">
        <v>2008</v>
      </c>
      <c r="BE31">
        <v>2011</v>
      </c>
      <c r="BF31">
        <v>2009</v>
      </c>
      <c r="BG31">
        <v>2009</v>
      </c>
      <c r="BH31">
        <v>0</v>
      </c>
      <c r="BI31">
        <v>1.2189262659408999</v>
      </c>
      <c r="BL31">
        <v>2008</v>
      </c>
      <c r="BM31">
        <v>0</v>
      </c>
      <c r="BN31">
        <v>0</v>
      </c>
      <c r="BO31">
        <v>0</v>
      </c>
      <c r="BP31">
        <v>0</v>
      </c>
      <c r="BT31">
        <v>2007</v>
      </c>
      <c r="BU31">
        <v>2008</v>
      </c>
      <c r="BV31">
        <v>2008</v>
      </c>
      <c r="BW31">
        <v>2008</v>
      </c>
      <c r="BX31">
        <v>2012</v>
      </c>
      <c r="BY31">
        <v>1.2954695520269199</v>
      </c>
      <c r="CB31">
        <v>2008</v>
      </c>
      <c r="CC31">
        <v>2010</v>
      </c>
      <c r="CD31">
        <v>-1</v>
      </c>
      <c r="CE31">
        <v>-1</v>
      </c>
      <c r="CF31">
        <v>2013</v>
      </c>
      <c r="CH31">
        <v>14</v>
      </c>
      <c r="CI31" t="s">
        <v>100</v>
      </c>
      <c r="CJ31" t="s">
        <v>92</v>
      </c>
      <c r="CK31" t="s">
        <v>92</v>
      </c>
      <c r="CL31">
        <v>2008</v>
      </c>
      <c r="CM31">
        <v>23.269112</v>
      </c>
    </row>
    <row r="32" spans="1:91" x14ac:dyDescent="0.3">
      <c r="A32" t="s">
        <v>171</v>
      </c>
      <c r="B32" t="s">
        <v>172</v>
      </c>
      <c r="C32" t="s">
        <v>102</v>
      </c>
      <c r="D32" t="s">
        <v>104</v>
      </c>
      <c r="E32" t="s">
        <v>105</v>
      </c>
      <c r="H32">
        <v>2008</v>
      </c>
      <c r="I32">
        <v>2009</v>
      </c>
      <c r="J32">
        <v>-1</v>
      </c>
      <c r="K32">
        <v>-1</v>
      </c>
      <c r="L32">
        <v>-1</v>
      </c>
      <c r="P32">
        <v>2008</v>
      </c>
      <c r="Q32">
        <v>2009</v>
      </c>
      <c r="R32">
        <v>2009</v>
      </c>
      <c r="S32">
        <v>2009</v>
      </c>
      <c r="T32">
        <v>2010</v>
      </c>
      <c r="U32">
        <v>3.4489579999999898E-3</v>
      </c>
      <c r="X32">
        <v>2008</v>
      </c>
      <c r="Y32">
        <v>2009</v>
      </c>
      <c r="Z32">
        <v>2012</v>
      </c>
      <c r="AA32">
        <v>2012</v>
      </c>
      <c r="AB32">
        <v>2012</v>
      </c>
      <c r="AC32">
        <v>4.8137698999999996</v>
      </c>
      <c r="AF32">
        <v>2008</v>
      </c>
      <c r="AG32">
        <v>2010</v>
      </c>
      <c r="AH32">
        <v>0</v>
      </c>
      <c r="AI32">
        <v>2012</v>
      </c>
      <c r="AJ32">
        <v>2012</v>
      </c>
      <c r="AK32">
        <v>5.3305918298239297</v>
      </c>
      <c r="AN32">
        <v>2007</v>
      </c>
      <c r="AO32">
        <v>2008</v>
      </c>
      <c r="AP32">
        <v>2008</v>
      </c>
      <c r="AQ32">
        <v>2008</v>
      </c>
      <c r="AR32">
        <v>2012</v>
      </c>
      <c r="AS32">
        <v>1.1064782863654501</v>
      </c>
      <c r="AV32">
        <v>2007</v>
      </c>
      <c r="AW32">
        <v>2008</v>
      </c>
      <c r="AX32">
        <v>2008</v>
      </c>
      <c r="AY32">
        <v>2009</v>
      </c>
      <c r="AZ32">
        <v>0</v>
      </c>
      <c r="BA32">
        <v>0.49196079612895</v>
      </c>
      <c r="BD32">
        <v>2008</v>
      </c>
      <c r="BE32">
        <v>2009</v>
      </c>
      <c r="BF32">
        <v>2009</v>
      </c>
      <c r="BG32">
        <v>2009</v>
      </c>
      <c r="BH32">
        <v>2009</v>
      </c>
      <c r="BL32">
        <v>2008</v>
      </c>
      <c r="BM32">
        <v>2009</v>
      </c>
      <c r="BN32">
        <v>0</v>
      </c>
      <c r="BO32">
        <v>0</v>
      </c>
      <c r="BP32">
        <v>0</v>
      </c>
      <c r="BQ32">
        <v>0.45415226020164001</v>
      </c>
      <c r="BT32">
        <v>2008</v>
      </c>
      <c r="BU32">
        <v>2009</v>
      </c>
      <c r="BV32">
        <v>-1</v>
      </c>
      <c r="BW32">
        <v>-1</v>
      </c>
      <c r="BX32">
        <v>-1</v>
      </c>
      <c r="CB32">
        <v>2007</v>
      </c>
      <c r="CC32">
        <v>2008</v>
      </c>
      <c r="CD32">
        <v>0</v>
      </c>
      <c r="CE32">
        <v>0</v>
      </c>
      <c r="CF32">
        <v>0</v>
      </c>
      <c r="CG32">
        <v>2.0775365862551398</v>
      </c>
      <c r="CH32">
        <v>19</v>
      </c>
      <c r="CI32" t="s">
        <v>92</v>
      </c>
      <c r="CJ32" t="s">
        <v>92</v>
      </c>
      <c r="CK32" t="s">
        <v>100</v>
      </c>
      <c r="CL32">
        <v>2008</v>
      </c>
      <c r="CM32">
        <v>21.362435999999999</v>
      </c>
    </row>
    <row r="33" spans="1:91" x14ac:dyDescent="0.3">
      <c r="A33" t="s">
        <v>173</v>
      </c>
      <c r="B33" t="s">
        <v>176</v>
      </c>
      <c r="C33" t="s">
        <v>96</v>
      </c>
      <c r="D33" t="s">
        <v>174</v>
      </c>
      <c r="E33" t="s">
        <v>175</v>
      </c>
      <c r="H33">
        <v>2008</v>
      </c>
      <c r="I33">
        <v>2009</v>
      </c>
      <c r="J33">
        <v>2009</v>
      </c>
      <c r="K33">
        <v>2009</v>
      </c>
      <c r="L33">
        <v>2010</v>
      </c>
      <c r="M33">
        <v>47570103687.388603</v>
      </c>
      <c r="P33">
        <v>2008</v>
      </c>
      <c r="Q33">
        <v>2009</v>
      </c>
      <c r="R33">
        <v>2010</v>
      </c>
      <c r="S33">
        <v>2010</v>
      </c>
      <c r="T33">
        <v>2010</v>
      </c>
      <c r="U33">
        <v>3.9499488999999999E-2</v>
      </c>
      <c r="X33">
        <v>2007</v>
      </c>
      <c r="Y33">
        <v>2010</v>
      </c>
      <c r="Z33">
        <v>2008</v>
      </c>
      <c r="AA33">
        <v>2008</v>
      </c>
      <c r="AB33">
        <v>0</v>
      </c>
      <c r="AC33">
        <v>4.0555449999999897</v>
      </c>
      <c r="AF33">
        <v>2007</v>
      </c>
      <c r="AG33">
        <v>2010</v>
      </c>
      <c r="AH33">
        <v>0</v>
      </c>
      <c r="AI33">
        <v>0</v>
      </c>
      <c r="AJ33">
        <v>2014</v>
      </c>
      <c r="AK33">
        <v>2.12237901861866</v>
      </c>
      <c r="AN33">
        <v>2007</v>
      </c>
      <c r="AO33">
        <v>2008</v>
      </c>
      <c r="AP33">
        <v>2008</v>
      </c>
      <c r="AQ33">
        <v>2008</v>
      </c>
      <c r="AR33">
        <v>0</v>
      </c>
      <c r="AS33">
        <v>1.2414948627164299</v>
      </c>
      <c r="AV33">
        <v>2007</v>
      </c>
      <c r="AW33">
        <v>2008</v>
      </c>
      <c r="AX33">
        <v>2008</v>
      </c>
      <c r="AY33">
        <v>2008</v>
      </c>
      <c r="AZ33">
        <v>0</v>
      </c>
      <c r="BA33">
        <v>0.49495013769412899</v>
      </c>
      <c r="BD33">
        <v>2007</v>
      </c>
      <c r="BE33">
        <v>2008</v>
      </c>
      <c r="BF33">
        <v>2008</v>
      </c>
      <c r="BG33">
        <v>2008</v>
      </c>
      <c r="BH33">
        <v>2015</v>
      </c>
      <c r="BI33">
        <v>0.52995272295761797</v>
      </c>
      <c r="BL33">
        <v>2007</v>
      </c>
      <c r="BM33">
        <v>2008</v>
      </c>
      <c r="BN33">
        <v>2008</v>
      </c>
      <c r="BO33">
        <v>2008</v>
      </c>
      <c r="BP33">
        <v>0</v>
      </c>
      <c r="BQ33">
        <v>0.16031070316527399</v>
      </c>
      <c r="BT33">
        <v>2007</v>
      </c>
      <c r="BU33">
        <v>2010</v>
      </c>
      <c r="BV33">
        <v>2008</v>
      </c>
      <c r="BW33">
        <v>2008</v>
      </c>
      <c r="BX33">
        <v>2015</v>
      </c>
      <c r="BY33">
        <v>3.6164797249718397E-2</v>
      </c>
      <c r="CB33">
        <v>2007</v>
      </c>
      <c r="CC33">
        <v>2009</v>
      </c>
      <c r="CD33">
        <v>2008</v>
      </c>
      <c r="CE33">
        <v>2008</v>
      </c>
      <c r="CF33">
        <v>0</v>
      </c>
      <c r="CG33">
        <v>0.61155695776746</v>
      </c>
      <c r="CH33">
        <v>18</v>
      </c>
      <c r="CI33" t="s">
        <v>92</v>
      </c>
      <c r="CJ33" t="s">
        <v>92</v>
      </c>
      <c r="CK33" t="s">
        <v>92</v>
      </c>
      <c r="CL33">
        <v>2008</v>
      </c>
      <c r="CM33">
        <v>28.108974</v>
      </c>
    </row>
    <row r="34" spans="1:91" x14ac:dyDescent="0.3">
      <c r="A34" t="s">
        <v>177</v>
      </c>
      <c r="B34" t="s">
        <v>178</v>
      </c>
      <c r="C34" t="s">
        <v>96</v>
      </c>
      <c r="D34" t="s">
        <v>130</v>
      </c>
      <c r="E34" t="s">
        <v>131</v>
      </c>
      <c r="H34">
        <v>2008</v>
      </c>
      <c r="I34">
        <v>2009</v>
      </c>
      <c r="J34">
        <v>2009</v>
      </c>
      <c r="K34">
        <v>2009</v>
      </c>
      <c r="L34">
        <v>2010</v>
      </c>
      <c r="M34">
        <v>12880334433.851801</v>
      </c>
      <c r="P34">
        <v>2007</v>
      </c>
      <c r="Q34">
        <v>2009</v>
      </c>
      <c r="R34">
        <v>2008</v>
      </c>
      <c r="S34">
        <v>0</v>
      </c>
      <c r="T34">
        <v>0</v>
      </c>
      <c r="U34">
        <v>6.3339883999999999E-2</v>
      </c>
      <c r="X34">
        <v>2008</v>
      </c>
      <c r="Y34">
        <v>2010</v>
      </c>
      <c r="Z34">
        <v>2009</v>
      </c>
      <c r="AA34">
        <v>2009</v>
      </c>
      <c r="AB34">
        <v>2017</v>
      </c>
      <c r="AC34">
        <v>1.034197</v>
      </c>
      <c r="AF34">
        <v>2008</v>
      </c>
      <c r="AG34">
        <v>2009</v>
      </c>
      <c r="AH34">
        <v>0</v>
      </c>
      <c r="AI34">
        <v>0</v>
      </c>
      <c r="AJ34">
        <v>0</v>
      </c>
      <c r="AK34">
        <v>1.10297777188251</v>
      </c>
      <c r="AN34">
        <v>2009</v>
      </c>
      <c r="AO34">
        <v>2012</v>
      </c>
      <c r="AP34">
        <v>2010</v>
      </c>
      <c r="AQ34">
        <v>2010</v>
      </c>
      <c r="AR34">
        <v>2015</v>
      </c>
      <c r="AS34">
        <v>0.313794456169183</v>
      </c>
      <c r="AV34">
        <v>2009</v>
      </c>
      <c r="AW34">
        <v>2010</v>
      </c>
      <c r="AX34">
        <v>2010</v>
      </c>
      <c r="AY34">
        <v>2010</v>
      </c>
      <c r="AZ34">
        <v>2015</v>
      </c>
      <c r="BA34">
        <v>0.46593535239122902</v>
      </c>
      <c r="BD34">
        <v>2008</v>
      </c>
      <c r="BE34">
        <v>2009</v>
      </c>
      <c r="BF34">
        <v>2009</v>
      </c>
      <c r="BG34">
        <v>2009</v>
      </c>
      <c r="BH34">
        <v>2011</v>
      </c>
      <c r="BI34">
        <v>7.4552810335733799E-2</v>
      </c>
      <c r="BL34">
        <v>2008</v>
      </c>
      <c r="BM34">
        <v>2009</v>
      </c>
      <c r="BN34">
        <v>-1</v>
      </c>
      <c r="BO34">
        <v>-1</v>
      </c>
      <c r="BP34">
        <v>-1</v>
      </c>
      <c r="BT34">
        <v>2007</v>
      </c>
      <c r="BU34">
        <v>2008</v>
      </c>
      <c r="BV34">
        <v>2008</v>
      </c>
      <c r="BW34">
        <v>2008</v>
      </c>
      <c r="BX34">
        <v>2017</v>
      </c>
      <c r="BY34">
        <v>1.0897528815300799E-2</v>
      </c>
      <c r="CB34">
        <v>2008</v>
      </c>
      <c r="CC34">
        <v>2009</v>
      </c>
      <c r="CD34">
        <v>2009</v>
      </c>
      <c r="CE34">
        <v>2009</v>
      </c>
      <c r="CF34">
        <v>2010</v>
      </c>
      <c r="CG34">
        <v>0.162911273087924</v>
      </c>
      <c r="CH34">
        <v>92</v>
      </c>
      <c r="CI34" t="s">
        <v>92</v>
      </c>
      <c r="CJ34" t="s">
        <v>92</v>
      </c>
      <c r="CK34" t="s">
        <v>92</v>
      </c>
      <c r="CL34">
        <v>2007</v>
      </c>
      <c r="CM34">
        <v>27.064363</v>
      </c>
    </row>
    <row r="35" spans="1:91" x14ac:dyDescent="0.3">
      <c r="A35" t="s">
        <v>179</v>
      </c>
      <c r="B35" t="s">
        <v>180</v>
      </c>
      <c r="C35" t="s">
        <v>96</v>
      </c>
      <c r="D35" t="s">
        <v>130</v>
      </c>
      <c r="E35" t="s">
        <v>131</v>
      </c>
      <c r="H35">
        <v>2008</v>
      </c>
      <c r="I35">
        <v>0</v>
      </c>
      <c r="J35">
        <v>0</v>
      </c>
      <c r="K35">
        <v>0</v>
      </c>
      <c r="L35">
        <v>0</v>
      </c>
      <c r="P35">
        <v>2008</v>
      </c>
      <c r="Q35">
        <v>0</v>
      </c>
      <c r="R35">
        <v>0</v>
      </c>
      <c r="S35">
        <v>0</v>
      </c>
      <c r="T35">
        <v>0</v>
      </c>
      <c r="X35">
        <v>2008</v>
      </c>
      <c r="Y35">
        <v>0</v>
      </c>
      <c r="Z35">
        <v>0</v>
      </c>
      <c r="AA35">
        <v>0</v>
      </c>
      <c r="AB35">
        <v>0</v>
      </c>
      <c r="AF35">
        <v>2008</v>
      </c>
      <c r="AG35">
        <v>0</v>
      </c>
      <c r="AH35">
        <v>0</v>
      </c>
      <c r="AI35">
        <v>0</v>
      </c>
      <c r="AJ35">
        <v>0</v>
      </c>
      <c r="AN35">
        <v>2008</v>
      </c>
      <c r="AO35">
        <v>0</v>
      </c>
      <c r="AP35">
        <v>0</v>
      </c>
      <c r="AQ35">
        <v>0</v>
      </c>
      <c r="AR35">
        <v>0</v>
      </c>
      <c r="AV35">
        <v>2008</v>
      </c>
      <c r="AW35">
        <v>0</v>
      </c>
      <c r="AX35">
        <v>0</v>
      </c>
      <c r="AY35">
        <v>0</v>
      </c>
      <c r="AZ35">
        <v>0</v>
      </c>
      <c r="BD35">
        <v>2008</v>
      </c>
      <c r="BE35">
        <v>0</v>
      </c>
      <c r="BF35">
        <v>0</v>
      </c>
      <c r="BG35">
        <v>0</v>
      </c>
      <c r="BH35">
        <v>0</v>
      </c>
      <c r="BL35">
        <v>2008</v>
      </c>
      <c r="BM35">
        <v>0</v>
      </c>
      <c r="BN35">
        <v>0</v>
      </c>
      <c r="BO35">
        <v>0</v>
      </c>
      <c r="BP35">
        <v>0</v>
      </c>
      <c r="BT35">
        <v>2008</v>
      </c>
      <c r="BU35">
        <v>0</v>
      </c>
      <c r="BV35">
        <v>0</v>
      </c>
      <c r="BW35">
        <v>0</v>
      </c>
      <c r="BX35">
        <v>0</v>
      </c>
      <c r="CB35">
        <v>2008</v>
      </c>
      <c r="CC35">
        <v>0</v>
      </c>
      <c r="CD35">
        <v>0</v>
      </c>
      <c r="CE35">
        <v>0</v>
      </c>
      <c r="CF35">
        <v>0</v>
      </c>
      <c r="CH35">
        <v>20</v>
      </c>
      <c r="CI35" t="s">
        <v>92</v>
      </c>
      <c r="CJ35" t="s">
        <v>92</v>
      </c>
      <c r="CK35" t="s">
        <v>92</v>
      </c>
      <c r="CL35">
        <v>2008</v>
      </c>
    </row>
    <row r="36" spans="1:91" x14ac:dyDescent="0.3">
      <c r="A36" t="s">
        <v>181</v>
      </c>
      <c r="B36" t="s">
        <v>182</v>
      </c>
      <c r="C36" t="s">
        <v>96</v>
      </c>
      <c r="D36" t="s">
        <v>93</v>
      </c>
      <c r="E36" t="s">
        <v>94</v>
      </c>
      <c r="H36">
        <v>2008</v>
      </c>
      <c r="I36">
        <v>2009</v>
      </c>
      <c r="J36">
        <v>2009</v>
      </c>
      <c r="K36">
        <v>2009</v>
      </c>
      <c r="L36">
        <v>2010</v>
      </c>
      <c r="M36">
        <v>3281024189.1661</v>
      </c>
      <c r="P36">
        <v>2008</v>
      </c>
      <c r="Q36">
        <v>2009</v>
      </c>
      <c r="R36">
        <v>2010</v>
      </c>
      <c r="S36">
        <v>2010</v>
      </c>
      <c r="T36">
        <v>2010</v>
      </c>
      <c r="U36">
        <v>5.0937742000000001E-2</v>
      </c>
      <c r="X36">
        <v>2007</v>
      </c>
      <c r="Y36">
        <v>2009</v>
      </c>
      <c r="Z36">
        <v>2008</v>
      </c>
      <c r="AA36">
        <v>0</v>
      </c>
      <c r="AB36">
        <v>0</v>
      </c>
      <c r="AC36">
        <v>11.7067239</v>
      </c>
      <c r="AF36">
        <v>2008</v>
      </c>
      <c r="AG36">
        <v>2009</v>
      </c>
      <c r="AH36">
        <v>0</v>
      </c>
      <c r="AI36">
        <v>0</v>
      </c>
      <c r="AJ36">
        <v>0</v>
      </c>
      <c r="AK36">
        <v>2.8490238401749499</v>
      </c>
      <c r="AN36">
        <v>2007</v>
      </c>
      <c r="AO36">
        <v>2009</v>
      </c>
      <c r="AP36">
        <v>2008</v>
      </c>
      <c r="AQ36">
        <v>2008</v>
      </c>
      <c r="AR36">
        <v>0</v>
      </c>
      <c r="AS36">
        <v>6.6124181961107897</v>
      </c>
      <c r="AV36">
        <v>2007</v>
      </c>
      <c r="AW36">
        <v>2009</v>
      </c>
      <c r="AX36">
        <v>2008</v>
      </c>
      <c r="AY36">
        <v>2008</v>
      </c>
      <c r="AZ36">
        <v>0</v>
      </c>
      <c r="BA36">
        <v>3.2463589901924101</v>
      </c>
      <c r="BD36">
        <v>2008</v>
      </c>
      <c r="BE36">
        <v>2009</v>
      </c>
      <c r="BF36">
        <v>2009</v>
      </c>
      <c r="BG36">
        <v>2009</v>
      </c>
      <c r="BH36">
        <v>2016</v>
      </c>
      <c r="BI36">
        <v>1.1361576904374899</v>
      </c>
      <c r="BL36">
        <v>2007</v>
      </c>
      <c r="BM36">
        <v>2008</v>
      </c>
      <c r="BN36">
        <v>2008</v>
      </c>
      <c r="BO36">
        <v>2008</v>
      </c>
      <c r="BP36">
        <v>2011</v>
      </c>
      <c r="BQ36">
        <v>0.19254120817736001</v>
      </c>
      <c r="BT36">
        <v>2008</v>
      </c>
      <c r="BU36">
        <v>2009</v>
      </c>
      <c r="BV36">
        <v>2009</v>
      </c>
      <c r="BW36">
        <v>2011</v>
      </c>
      <c r="BX36">
        <v>0</v>
      </c>
      <c r="BY36">
        <v>0.158839809066911</v>
      </c>
      <c r="CB36">
        <v>2008</v>
      </c>
      <c r="CC36">
        <v>2009</v>
      </c>
      <c r="CD36">
        <v>2009</v>
      </c>
      <c r="CE36">
        <v>0</v>
      </c>
      <c r="CF36">
        <v>0</v>
      </c>
      <c r="CG36">
        <v>2.3128347495950701</v>
      </c>
      <c r="CH36">
        <v>21</v>
      </c>
      <c r="CI36" t="s">
        <v>100</v>
      </c>
      <c r="CJ36" t="s">
        <v>92</v>
      </c>
      <c r="CK36" t="s">
        <v>92</v>
      </c>
      <c r="CL36">
        <v>2008</v>
      </c>
      <c r="CM36">
        <v>26.069191</v>
      </c>
    </row>
    <row r="37" spans="1:91" x14ac:dyDescent="0.3">
      <c r="A37" t="s">
        <v>183</v>
      </c>
      <c r="B37" t="s">
        <v>184</v>
      </c>
      <c r="C37" t="s">
        <v>107</v>
      </c>
      <c r="D37" t="s">
        <v>122</v>
      </c>
      <c r="E37" t="s">
        <v>123</v>
      </c>
      <c r="H37">
        <v>2008</v>
      </c>
      <c r="I37">
        <v>2009</v>
      </c>
      <c r="J37">
        <v>-1</v>
      </c>
      <c r="K37">
        <v>-1</v>
      </c>
      <c r="L37">
        <v>-1</v>
      </c>
      <c r="P37">
        <v>2007</v>
      </c>
      <c r="Q37">
        <v>2009</v>
      </c>
      <c r="R37">
        <v>2008</v>
      </c>
      <c r="S37">
        <v>0</v>
      </c>
      <c r="T37">
        <v>0</v>
      </c>
      <c r="U37">
        <v>4.8315730999999897E-2</v>
      </c>
      <c r="X37">
        <v>2008</v>
      </c>
      <c r="Y37">
        <v>0</v>
      </c>
      <c r="Z37">
        <v>0</v>
      </c>
      <c r="AA37">
        <v>0</v>
      </c>
      <c r="AB37">
        <v>0</v>
      </c>
      <c r="AF37">
        <v>2008</v>
      </c>
      <c r="AG37">
        <v>0</v>
      </c>
      <c r="AH37">
        <v>0</v>
      </c>
      <c r="AI37">
        <v>0</v>
      </c>
      <c r="AJ37">
        <v>0</v>
      </c>
      <c r="AN37">
        <v>2007</v>
      </c>
      <c r="AO37">
        <v>2008</v>
      </c>
      <c r="AP37">
        <v>2008</v>
      </c>
      <c r="AQ37">
        <v>2010</v>
      </c>
      <c r="AR37">
        <v>0</v>
      </c>
      <c r="AS37">
        <v>8.4876854484680102</v>
      </c>
      <c r="AV37">
        <v>2008</v>
      </c>
      <c r="AW37">
        <v>2010</v>
      </c>
      <c r="AX37">
        <v>2009</v>
      </c>
      <c r="AY37">
        <v>2009</v>
      </c>
      <c r="AZ37">
        <v>2011</v>
      </c>
      <c r="BA37">
        <v>0.38008226103957199</v>
      </c>
      <c r="BD37">
        <v>2007</v>
      </c>
      <c r="BE37">
        <v>2009</v>
      </c>
      <c r="BF37">
        <v>2008</v>
      </c>
      <c r="BG37">
        <v>2008</v>
      </c>
      <c r="BH37">
        <v>2010</v>
      </c>
      <c r="BI37">
        <v>0.50708286848320205</v>
      </c>
      <c r="BL37">
        <v>2008</v>
      </c>
      <c r="BM37">
        <v>2009</v>
      </c>
      <c r="BN37">
        <v>-1</v>
      </c>
      <c r="BO37">
        <v>-1</v>
      </c>
      <c r="BP37">
        <v>-1</v>
      </c>
      <c r="BT37">
        <v>2008</v>
      </c>
      <c r="BU37">
        <v>2009</v>
      </c>
      <c r="BV37">
        <v>2009</v>
      </c>
      <c r="BW37">
        <v>2009</v>
      </c>
      <c r="BX37">
        <v>0</v>
      </c>
      <c r="BY37">
        <v>0.12863260813361799</v>
      </c>
      <c r="CB37">
        <v>2007</v>
      </c>
      <c r="CC37">
        <v>2008</v>
      </c>
      <c r="CD37">
        <v>0</v>
      </c>
      <c r="CE37">
        <v>0</v>
      </c>
      <c r="CF37">
        <v>0</v>
      </c>
      <c r="CG37">
        <v>9.6883532197769497</v>
      </c>
      <c r="CH37">
        <v>21</v>
      </c>
      <c r="CI37" t="s">
        <v>92</v>
      </c>
      <c r="CJ37" t="s">
        <v>92</v>
      </c>
      <c r="CK37" t="s">
        <v>92</v>
      </c>
      <c r="CL37">
        <v>2007</v>
      </c>
      <c r="CM37">
        <v>29.156334000000001</v>
      </c>
    </row>
    <row r="38" spans="1:91" x14ac:dyDescent="0.3">
      <c r="A38" t="s">
        <v>185</v>
      </c>
      <c r="B38" t="s">
        <v>186</v>
      </c>
      <c r="C38" t="s">
        <v>120</v>
      </c>
      <c r="D38" t="s">
        <v>104</v>
      </c>
      <c r="E38" t="s">
        <v>105</v>
      </c>
      <c r="H38">
        <v>2008</v>
      </c>
      <c r="I38">
        <v>2009</v>
      </c>
      <c r="J38">
        <v>-1</v>
      </c>
      <c r="K38">
        <v>-1</v>
      </c>
      <c r="L38">
        <v>-1</v>
      </c>
      <c r="P38">
        <v>2009</v>
      </c>
      <c r="Q38">
        <v>2011</v>
      </c>
      <c r="R38">
        <v>2010</v>
      </c>
      <c r="S38">
        <v>2012</v>
      </c>
      <c r="T38">
        <v>2012</v>
      </c>
      <c r="U38">
        <v>7.6387067000000003E-2</v>
      </c>
      <c r="X38">
        <v>2007</v>
      </c>
      <c r="Y38">
        <v>2008</v>
      </c>
      <c r="Z38">
        <v>2008</v>
      </c>
      <c r="AA38">
        <v>2009</v>
      </c>
      <c r="AB38">
        <v>0</v>
      </c>
      <c r="AC38">
        <v>1.0312317</v>
      </c>
      <c r="AF38">
        <v>2007</v>
      </c>
      <c r="AG38">
        <v>2008</v>
      </c>
      <c r="AH38">
        <v>0</v>
      </c>
      <c r="AI38">
        <v>0</v>
      </c>
      <c r="AJ38">
        <v>2009</v>
      </c>
      <c r="AK38">
        <v>0.387392537023178</v>
      </c>
      <c r="AN38">
        <v>2007</v>
      </c>
      <c r="AO38">
        <v>2016</v>
      </c>
      <c r="AP38">
        <v>2008</v>
      </c>
      <c r="AQ38">
        <v>2008</v>
      </c>
      <c r="AR38">
        <v>2016</v>
      </c>
      <c r="AV38">
        <v>2008</v>
      </c>
      <c r="AW38">
        <v>0</v>
      </c>
      <c r="AX38">
        <v>0</v>
      </c>
      <c r="AY38">
        <v>0</v>
      </c>
      <c r="AZ38">
        <v>0</v>
      </c>
      <c r="BD38">
        <v>2008</v>
      </c>
      <c r="BE38">
        <v>0</v>
      </c>
      <c r="BF38">
        <v>0</v>
      </c>
      <c r="BG38">
        <v>0</v>
      </c>
      <c r="BH38">
        <v>0</v>
      </c>
      <c r="BL38">
        <v>2008</v>
      </c>
      <c r="BM38">
        <v>0</v>
      </c>
      <c r="BN38">
        <v>0</v>
      </c>
      <c r="BO38">
        <v>0</v>
      </c>
      <c r="BP38">
        <v>0</v>
      </c>
      <c r="BT38">
        <v>2008</v>
      </c>
      <c r="BU38">
        <v>0</v>
      </c>
      <c r="BV38">
        <v>0</v>
      </c>
      <c r="BW38">
        <v>0</v>
      </c>
      <c r="BX38">
        <v>0</v>
      </c>
      <c r="CB38">
        <v>2007</v>
      </c>
      <c r="CC38">
        <v>2010</v>
      </c>
      <c r="CD38">
        <v>2008</v>
      </c>
      <c r="CE38">
        <v>2011</v>
      </c>
      <c r="CF38">
        <v>2013</v>
      </c>
      <c r="CG38">
        <v>1.8024153460814001</v>
      </c>
      <c r="CH38">
        <v>24</v>
      </c>
      <c r="CI38" t="s">
        <v>100</v>
      </c>
      <c r="CJ38" t="s">
        <v>100</v>
      </c>
      <c r="CK38" t="s">
        <v>100</v>
      </c>
      <c r="CL38">
        <v>2009</v>
      </c>
      <c r="CM38">
        <v>23.917535999999998</v>
      </c>
    </row>
    <row r="39" spans="1:91" x14ac:dyDescent="0.3">
      <c r="A39" t="s">
        <v>187</v>
      </c>
      <c r="B39" t="s">
        <v>188</v>
      </c>
      <c r="C39" t="s">
        <v>120</v>
      </c>
      <c r="D39" t="s">
        <v>104</v>
      </c>
      <c r="E39" t="s">
        <v>105</v>
      </c>
      <c r="H39">
        <v>2008</v>
      </c>
      <c r="I39">
        <v>2009</v>
      </c>
      <c r="J39">
        <v>-1</v>
      </c>
      <c r="K39">
        <v>-1</v>
      </c>
      <c r="L39">
        <v>-1</v>
      </c>
      <c r="P39">
        <v>2007</v>
      </c>
      <c r="Q39">
        <v>2009</v>
      </c>
      <c r="R39">
        <v>2008</v>
      </c>
      <c r="S39">
        <v>2011</v>
      </c>
      <c r="T39">
        <v>2013</v>
      </c>
      <c r="U39">
        <v>2.7035314000000001E-2</v>
      </c>
      <c r="X39">
        <v>2008</v>
      </c>
      <c r="Y39">
        <v>2012</v>
      </c>
      <c r="Z39">
        <v>0</v>
      </c>
      <c r="AA39">
        <v>0</v>
      </c>
      <c r="AB39">
        <v>0</v>
      </c>
      <c r="AF39">
        <v>2008</v>
      </c>
      <c r="AG39">
        <v>2013</v>
      </c>
      <c r="AH39">
        <v>0</v>
      </c>
      <c r="AI39">
        <v>0</v>
      </c>
      <c r="AJ39">
        <v>0</v>
      </c>
      <c r="AN39">
        <v>2008</v>
      </c>
      <c r="AO39">
        <v>2010</v>
      </c>
      <c r="AP39">
        <v>2009</v>
      </c>
      <c r="AQ39">
        <v>2009</v>
      </c>
      <c r="AR39">
        <v>0</v>
      </c>
      <c r="AS39">
        <v>3.35652401313979</v>
      </c>
      <c r="AV39">
        <v>2007</v>
      </c>
      <c r="AW39">
        <v>2008</v>
      </c>
      <c r="AX39">
        <v>2008</v>
      </c>
      <c r="AY39">
        <v>2008</v>
      </c>
      <c r="AZ39">
        <v>2009</v>
      </c>
      <c r="BA39">
        <v>0.175777254676207</v>
      </c>
      <c r="BD39">
        <v>2008</v>
      </c>
      <c r="BE39">
        <v>2010</v>
      </c>
      <c r="BF39">
        <v>2009</v>
      </c>
      <c r="BG39">
        <v>2009</v>
      </c>
      <c r="BH39">
        <v>2011</v>
      </c>
      <c r="BI39">
        <v>0.365516096991921</v>
      </c>
      <c r="BL39">
        <v>2007</v>
      </c>
      <c r="BM39">
        <v>2008</v>
      </c>
      <c r="BN39">
        <v>2008</v>
      </c>
      <c r="BO39">
        <v>2008</v>
      </c>
      <c r="BP39">
        <v>2009</v>
      </c>
      <c r="BQ39">
        <v>4.3081465025560803E-2</v>
      </c>
      <c r="BT39">
        <v>2007</v>
      </c>
      <c r="BU39">
        <v>2008</v>
      </c>
      <c r="BV39">
        <v>2008</v>
      </c>
      <c r="BW39">
        <v>2008</v>
      </c>
      <c r="BX39">
        <v>2009</v>
      </c>
      <c r="BY39">
        <v>7.7480244298897105E-2</v>
      </c>
      <c r="CB39">
        <v>2008</v>
      </c>
      <c r="CC39">
        <v>2009</v>
      </c>
      <c r="CD39">
        <v>2010</v>
      </c>
      <c r="CE39">
        <v>2011</v>
      </c>
      <c r="CF39">
        <v>0</v>
      </c>
      <c r="CG39">
        <v>3.3444817894683698</v>
      </c>
      <c r="CH39">
        <v>17</v>
      </c>
      <c r="CI39" t="s">
        <v>100</v>
      </c>
      <c r="CJ39" t="s">
        <v>100</v>
      </c>
      <c r="CK39" t="s">
        <v>100</v>
      </c>
      <c r="CL39">
        <v>2007</v>
      </c>
      <c r="CM39">
        <v>23.897183999999999</v>
      </c>
    </row>
    <row r="40" spans="1:91" x14ac:dyDescent="0.3">
      <c r="A40" t="s">
        <v>189</v>
      </c>
      <c r="B40" t="s">
        <v>190</v>
      </c>
      <c r="C40" t="s">
        <v>120</v>
      </c>
      <c r="D40" t="s">
        <v>104</v>
      </c>
      <c r="E40" t="s">
        <v>105</v>
      </c>
      <c r="H40">
        <v>2008</v>
      </c>
      <c r="I40">
        <v>2009</v>
      </c>
      <c r="J40">
        <v>-1</v>
      </c>
      <c r="K40">
        <v>-1</v>
      </c>
      <c r="L40">
        <v>-1</v>
      </c>
      <c r="P40">
        <v>2007</v>
      </c>
      <c r="Q40">
        <v>2009</v>
      </c>
      <c r="R40">
        <v>2008</v>
      </c>
      <c r="S40">
        <v>2008</v>
      </c>
      <c r="T40">
        <v>2010</v>
      </c>
      <c r="U40">
        <v>3.4044149999999898E-2</v>
      </c>
      <c r="X40">
        <v>2008</v>
      </c>
      <c r="Y40">
        <v>0</v>
      </c>
      <c r="Z40">
        <v>0</v>
      </c>
      <c r="AA40">
        <v>0</v>
      </c>
      <c r="AB40">
        <v>0</v>
      </c>
      <c r="AF40">
        <v>2008</v>
      </c>
      <c r="AG40">
        <v>0</v>
      </c>
      <c r="AH40">
        <v>0</v>
      </c>
      <c r="AI40">
        <v>0</v>
      </c>
      <c r="AJ40">
        <v>0</v>
      </c>
      <c r="AN40">
        <v>2008</v>
      </c>
      <c r="AO40">
        <v>2011</v>
      </c>
      <c r="AP40">
        <v>0</v>
      </c>
      <c r="AQ40">
        <v>0</v>
      </c>
      <c r="AR40">
        <v>0</v>
      </c>
      <c r="AV40">
        <v>2008</v>
      </c>
      <c r="AW40">
        <v>2009</v>
      </c>
      <c r="AX40">
        <v>2009</v>
      </c>
      <c r="AY40">
        <v>2009</v>
      </c>
      <c r="AZ40">
        <v>2010</v>
      </c>
      <c r="BA40">
        <v>0.21123195434263201</v>
      </c>
      <c r="BD40">
        <v>2008</v>
      </c>
      <c r="BE40">
        <v>2009</v>
      </c>
      <c r="BF40">
        <v>2009</v>
      </c>
      <c r="BG40">
        <v>2009</v>
      </c>
      <c r="BH40">
        <v>2011</v>
      </c>
      <c r="BI40">
        <v>0.24200550476994701</v>
      </c>
      <c r="BL40">
        <v>2008</v>
      </c>
      <c r="BM40">
        <v>2009</v>
      </c>
      <c r="BN40">
        <v>2009</v>
      </c>
      <c r="BO40">
        <v>2009</v>
      </c>
      <c r="BP40">
        <v>2009</v>
      </c>
      <c r="BT40">
        <v>2008</v>
      </c>
      <c r="BU40">
        <v>2009</v>
      </c>
      <c r="BV40">
        <v>2009</v>
      </c>
      <c r="BW40">
        <v>2009</v>
      </c>
      <c r="BX40">
        <v>2012</v>
      </c>
      <c r="BY40">
        <v>0.25648648154792397</v>
      </c>
      <c r="CB40">
        <v>2008</v>
      </c>
      <c r="CC40">
        <v>2011</v>
      </c>
      <c r="CD40">
        <v>0</v>
      </c>
      <c r="CE40">
        <v>0</v>
      </c>
      <c r="CF40">
        <v>0</v>
      </c>
      <c r="CH40">
        <v>23</v>
      </c>
      <c r="CI40" t="s">
        <v>100</v>
      </c>
      <c r="CJ40" t="s">
        <v>92</v>
      </c>
      <c r="CK40" t="s">
        <v>100</v>
      </c>
      <c r="CL40">
        <v>2007</v>
      </c>
      <c r="CM40">
        <v>23.637156000000001</v>
      </c>
    </row>
    <row r="41" spans="1:91" x14ac:dyDescent="0.3">
      <c r="A41" t="s">
        <v>191</v>
      </c>
      <c r="B41" t="s">
        <v>192</v>
      </c>
      <c r="C41" t="s">
        <v>120</v>
      </c>
      <c r="D41" t="s">
        <v>104</v>
      </c>
      <c r="E41" t="s">
        <v>105</v>
      </c>
      <c r="H41">
        <v>2008</v>
      </c>
      <c r="I41">
        <v>2009</v>
      </c>
      <c r="J41">
        <v>-1</v>
      </c>
      <c r="K41">
        <v>-1</v>
      </c>
      <c r="L41">
        <v>-1</v>
      </c>
      <c r="P41">
        <v>2008</v>
      </c>
      <c r="Q41">
        <v>2009</v>
      </c>
      <c r="R41">
        <v>-1</v>
      </c>
      <c r="S41">
        <v>-1</v>
      </c>
      <c r="T41">
        <v>-1</v>
      </c>
      <c r="X41">
        <v>2008</v>
      </c>
      <c r="Y41">
        <v>2009</v>
      </c>
      <c r="Z41">
        <v>2010</v>
      </c>
      <c r="AA41">
        <v>2011</v>
      </c>
      <c r="AB41">
        <v>0</v>
      </c>
      <c r="AC41">
        <v>23.131768999999998</v>
      </c>
      <c r="AF41">
        <v>2008</v>
      </c>
      <c r="AG41">
        <v>2009</v>
      </c>
      <c r="AH41">
        <v>-1</v>
      </c>
      <c r="AI41">
        <v>-1</v>
      </c>
      <c r="AJ41">
        <v>-1</v>
      </c>
      <c r="AN41">
        <v>2008</v>
      </c>
      <c r="AO41">
        <v>2009</v>
      </c>
      <c r="AP41">
        <v>2009</v>
      </c>
      <c r="AQ41">
        <v>2011</v>
      </c>
      <c r="AR41">
        <v>0</v>
      </c>
      <c r="AS41">
        <v>24.094172496038901</v>
      </c>
      <c r="AV41">
        <v>2008</v>
      </c>
      <c r="AW41">
        <v>0</v>
      </c>
      <c r="AX41">
        <v>0</v>
      </c>
      <c r="AY41">
        <v>0</v>
      </c>
      <c r="AZ41">
        <v>0</v>
      </c>
      <c r="BD41">
        <v>2008</v>
      </c>
      <c r="BE41">
        <v>0</v>
      </c>
      <c r="BF41">
        <v>0</v>
      </c>
      <c r="BG41">
        <v>0</v>
      </c>
      <c r="BH41">
        <v>0</v>
      </c>
      <c r="BL41">
        <v>2008</v>
      </c>
      <c r="BM41">
        <v>0</v>
      </c>
      <c r="BN41">
        <v>0</v>
      </c>
      <c r="BO41">
        <v>0</v>
      </c>
      <c r="BP41">
        <v>0</v>
      </c>
      <c r="BT41">
        <v>2008</v>
      </c>
      <c r="BU41">
        <v>2011</v>
      </c>
      <c r="BV41">
        <v>0</v>
      </c>
      <c r="BW41">
        <v>0</v>
      </c>
      <c r="BX41">
        <v>0</v>
      </c>
      <c r="CB41">
        <v>2008</v>
      </c>
      <c r="CC41">
        <v>2009</v>
      </c>
      <c r="CD41">
        <v>2010</v>
      </c>
      <c r="CE41">
        <v>0</v>
      </c>
      <c r="CF41">
        <v>0</v>
      </c>
      <c r="CG41">
        <v>25.4426377233622</v>
      </c>
      <c r="CH41">
        <v>23</v>
      </c>
      <c r="CI41" t="s">
        <v>100</v>
      </c>
      <c r="CJ41" t="s">
        <v>100</v>
      </c>
      <c r="CK41" t="s">
        <v>100</v>
      </c>
      <c r="CL41">
        <v>2008</v>
      </c>
      <c r="CM41">
        <v>23.052900000000001</v>
      </c>
    </row>
    <row r="42" spans="1:91" x14ac:dyDescent="0.3">
      <c r="A42" t="s">
        <v>193</v>
      </c>
      <c r="B42" t="s">
        <v>194</v>
      </c>
      <c r="C42" t="s">
        <v>107</v>
      </c>
      <c r="D42" t="s">
        <v>93</v>
      </c>
      <c r="E42" t="s">
        <v>94</v>
      </c>
      <c r="H42">
        <v>2008</v>
      </c>
      <c r="I42">
        <v>2009</v>
      </c>
      <c r="J42">
        <v>-1</v>
      </c>
      <c r="K42">
        <v>-1</v>
      </c>
      <c r="L42">
        <v>-1</v>
      </c>
      <c r="P42">
        <v>2007</v>
      </c>
      <c r="Q42">
        <v>2009</v>
      </c>
      <c r="R42">
        <v>2010</v>
      </c>
      <c r="S42">
        <v>2011</v>
      </c>
      <c r="T42">
        <v>2011</v>
      </c>
      <c r="U42">
        <v>5.6432323E-2</v>
      </c>
      <c r="X42">
        <v>2009</v>
      </c>
      <c r="Y42">
        <v>2010</v>
      </c>
      <c r="Z42">
        <v>2011</v>
      </c>
      <c r="AA42">
        <v>2011</v>
      </c>
      <c r="AB42">
        <v>2011</v>
      </c>
      <c r="AC42">
        <v>1.4265706600000001</v>
      </c>
      <c r="AF42">
        <v>2008</v>
      </c>
      <c r="AG42">
        <v>2010</v>
      </c>
      <c r="AH42">
        <v>0</v>
      </c>
      <c r="AI42">
        <v>0</v>
      </c>
      <c r="AJ42">
        <v>2011</v>
      </c>
      <c r="AK42">
        <v>0.828388254073672</v>
      </c>
      <c r="AN42">
        <v>2007</v>
      </c>
      <c r="AO42">
        <v>2008</v>
      </c>
      <c r="AP42">
        <v>2008</v>
      </c>
      <c r="AQ42">
        <v>2008</v>
      </c>
      <c r="AR42">
        <v>2012</v>
      </c>
      <c r="AS42">
        <v>0.77200673612633197</v>
      </c>
      <c r="AV42">
        <v>2008</v>
      </c>
      <c r="AW42">
        <v>0</v>
      </c>
      <c r="AX42">
        <v>0</v>
      </c>
      <c r="AY42">
        <v>0</v>
      </c>
      <c r="AZ42">
        <v>0</v>
      </c>
      <c r="BD42">
        <v>2008</v>
      </c>
      <c r="BE42">
        <v>0</v>
      </c>
      <c r="BF42">
        <v>0</v>
      </c>
      <c r="BG42">
        <v>0</v>
      </c>
      <c r="BH42">
        <v>0</v>
      </c>
      <c r="BL42">
        <v>2008</v>
      </c>
      <c r="BM42">
        <v>0</v>
      </c>
      <c r="BN42">
        <v>0</v>
      </c>
      <c r="BO42">
        <v>0</v>
      </c>
      <c r="BP42">
        <v>0</v>
      </c>
      <c r="BT42">
        <v>2008</v>
      </c>
      <c r="BU42">
        <v>0</v>
      </c>
      <c r="BV42">
        <v>0</v>
      </c>
      <c r="BW42">
        <v>0</v>
      </c>
      <c r="BX42">
        <v>0</v>
      </c>
      <c r="CB42">
        <v>2007</v>
      </c>
      <c r="CC42">
        <v>2008</v>
      </c>
      <c r="CD42">
        <v>2008</v>
      </c>
      <c r="CE42">
        <v>2008</v>
      </c>
      <c r="CF42">
        <v>2009</v>
      </c>
      <c r="CG42">
        <v>0.69463723463624105</v>
      </c>
      <c r="CH42">
        <v>22</v>
      </c>
      <c r="CI42" t="s">
        <v>100</v>
      </c>
      <c r="CJ42" t="s">
        <v>100</v>
      </c>
      <c r="CK42" t="s">
        <v>92</v>
      </c>
      <c r="CL42">
        <v>2007</v>
      </c>
      <c r="CM42">
        <v>26.293029999999899</v>
      </c>
    </row>
    <row r="43" spans="1:91" x14ac:dyDescent="0.3">
      <c r="A43" t="s">
        <v>195</v>
      </c>
      <c r="B43" t="s">
        <v>196</v>
      </c>
      <c r="C43" t="s">
        <v>102</v>
      </c>
      <c r="D43" t="s">
        <v>104</v>
      </c>
      <c r="E43" t="s">
        <v>105</v>
      </c>
      <c r="H43">
        <v>2008</v>
      </c>
      <c r="I43">
        <v>2009</v>
      </c>
      <c r="J43">
        <v>-1</v>
      </c>
      <c r="K43">
        <v>-1</v>
      </c>
      <c r="L43">
        <v>-1</v>
      </c>
      <c r="P43">
        <v>2008</v>
      </c>
      <c r="Q43">
        <v>2009</v>
      </c>
      <c r="R43">
        <v>2009</v>
      </c>
      <c r="S43">
        <v>2009</v>
      </c>
      <c r="T43">
        <v>2011</v>
      </c>
      <c r="U43">
        <v>7.9986269999999995E-3</v>
      </c>
      <c r="X43">
        <v>2008</v>
      </c>
      <c r="Y43">
        <v>0</v>
      </c>
      <c r="Z43">
        <v>0</v>
      </c>
      <c r="AA43">
        <v>0</v>
      </c>
      <c r="AB43">
        <v>0</v>
      </c>
      <c r="AF43">
        <v>2008</v>
      </c>
      <c r="AG43">
        <v>0</v>
      </c>
      <c r="AH43">
        <v>0</v>
      </c>
      <c r="AI43">
        <v>0</v>
      </c>
      <c r="AJ43">
        <v>0</v>
      </c>
      <c r="AN43">
        <v>2008</v>
      </c>
      <c r="AO43">
        <v>2009</v>
      </c>
      <c r="AP43">
        <v>-1</v>
      </c>
      <c r="AQ43">
        <v>-1</v>
      </c>
      <c r="AR43">
        <v>-1</v>
      </c>
      <c r="AV43">
        <v>2008</v>
      </c>
      <c r="AW43">
        <v>0</v>
      </c>
      <c r="AX43">
        <v>0</v>
      </c>
      <c r="AY43">
        <v>0</v>
      </c>
      <c r="AZ43">
        <v>0</v>
      </c>
      <c r="BD43">
        <v>2008</v>
      </c>
      <c r="BE43">
        <v>0</v>
      </c>
      <c r="BF43">
        <v>0</v>
      </c>
      <c r="BG43">
        <v>0</v>
      </c>
      <c r="BH43">
        <v>0</v>
      </c>
      <c r="BL43">
        <v>2008</v>
      </c>
      <c r="BM43">
        <v>0</v>
      </c>
      <c r="BN43">
        <v>0</v>
      </c>
      <c r="BO43">
        <v>0</v>
      </c>
      <c r="BP43">
        <v>0</v>
      </c>
      <c r="BT43">
        <v>2008</v>
      </c>
      <c r="BU43">
        <v>2009</v>
      </c>
      <c r="BV43">
        <v>2009</v>
      </c>
      <c r="BW43">
        <v>2009</v>
      </c>
      <c r="BX43">
        <v>2010</v>
      </c>
      <c r="BY43">
        <v>5.9599113571293202E-2</v>
      </c>
      <c r="CB43">
        <v>2008</v>
      </c>
      <c r="CC43">
        <v>2009</v>
      </c>
      <c r="CD43">
        <v>-1</v>
      </c>
      <c r="CE43">
        <v>-1</v>
      </c>
      <c r="CF43">
        <v>-1</v>
      </c>
      <c r="CH43">
        <v>22</v>
      </c>
      <c r="CI43" t="s">
        <v>92</v>
      </c>
      <c r="CJ43" t="s">
        <v>92</v>
      </c>
      <c r="CK43" t="s">
        <v>100</v>
      </c>
      <c r="CL43">
        <v>2008</v>
      </c>
      <c r="CM43">
        <v>20.556960999999902</v>
      </c>
    </row>
    <row r="44" spans="1:91" x14ac:dyDescent="0.3">
      <c r="A44" t="s">
        <v>197</v>
      </c>
      <c r="B44" t="s">
        <v>198</v>
      </c>
      <c r="C44" t="s">
        <v>120</v>
      </c>
      <c r="D44" t="s">
        <v>104</v>
      </c>
      <c r="E44" t="s">
        <v>105</v>
      </c>
      <c r="H44">
        <v>2008</v>
      </c>
      <c r="I44">
        <v>2009</v>
      </c>
      <c r="J44">
        <v>2009</v>
      </c>
      <c r="K44">
        <v>2009</v>
      </c>
      <c r="L44">
        <v>2010</v>
      </c>
      <c r="M44">
        <v>21106324.002240099</v>
      </c>
      <c r="P44">
        <v>2007</v>
      </c>
      <c r="Q44">
        <v>2009</v>
      </c>
      <c r="R44">
        <v>0</v>
      </c>
      <c r="S44">
        <v>0</v>
      </c>
      <c r="T44">
        <v>0</v>
      </c>
      <c r="U44">
        <v>0.16441114099999901</v>
      </c>
      <c r="X44">
        <v>2008</v>
      </c>
      <c r="Y44">
        <v>2010</v>
      </c>
      <c r="Z44">
        <v>0</v>
      </c>
      <c r="AA44">
        <v>0</v>
      </c>
      <c r="AB44">
        <v>0</v>
      </c>
      <c r="AC44">
        <v>4.9029016199999997</v>
      </c>
      <c r="AF44">
        <v>2008</v>
      </c>
      <c r="AG44">
        <v>2011</v>
      </c>
      <c r="AH44">
        <v>0</v>
      </c>
      <c r="AI44">
        <v>0</v>
      </c>
      <c r="AJ44">
        <v>0</v>
      </c>
      <c r="AK44">
        <v>3.2610540453737098</v>
      </c>
      <c r="AN44">
        <v>2008</v>
      </c>
      <c r="AO44">
        <v>2010</v>
      </c>
      <c r="AP44">
        <v>2009</v>
      </c>
      <c r="AQ44">
        <v>2009</v>
      </c>
      <c r="AR44">
        <v>2016</v>
      </c>
      <c r="AS44">
        <v>2.24136115724176</v>
      </c>
      <c r="AV44">
        <v>2008</v>
      </c>
      <c r="AW44">
        <v>2010</v>
      </c>
      <c r="AX44">
        <v>2009</v>
      </c>
      <c r="AY44">
        <v>2009</v>
      </c>
      <c r="AZ44">
        <v>2017</v>
      </c>
      <c r="BA44">
        <v>0.63417370051947197</v>
      </c>
      <c r="BD44">
        <v>2008</v>
      </c>
      <c r="BE44">
        <v>2009</v>
      </c>
      <c r="BF44">
        <v>2009</v>
      </c>
      <c r="BG44">
        <v>2009</v>
      </c>
      <c r="BH44">
        <v>0</v>
      </c>
      <c r="BI44">
        <v>1.91891945358481</v>
      </c>
      <c r="BL44">
        <v>2007</v>
      </c>
      <c r="BM44">
        <v>2009</v>
      </c>
      <c r="BN44">
        <v>2008</v>
      </c>
      <c r="BO44">
        <v>2008</v>
      </c>
      <c r="BP44">
        <v>2011</v>
      </c>
      <c r="BQ44">
        <v>0.19811833859566799</v>
      </c>
      <c r="BT44">
        <v>2008</v>
      </c>
      <c r="BU44">
        <v>2009</v>
      </c>
      <c r="BV44">
        <v>2009</v>
      </c>
      <c r="BW44">
        <v>2009</v>
      </c>
      <c r="BX44">
        <v>0</v>
      </c>
      <c r="BY44">
        <v>0.53042647274382604</v>
      </c>
      <c r="CB44">
        <v>2007</v>
      </c>
      <c r="CC44">
        <v>2008</v>
      </c>
      <c r="CD44">
        <v>2008</v>
      </c>
      <c r="CE44">
        <v>2008</v>
      </c>
      <c r="CF44">
        <v>2009</v>
      </c>
      <c r="CG44">
        <v>4.1991722687208098E-2</v>
      </c>
      <c r="CH44">
        <v>18</v>
      </c>
      <c r="CI44" t="s">
        <v>92</v>
      </c>
      <c r="CJ44" t="s">
        <v>92</v>
      </c>
      <c r="CK44" t="s">
        <v>100</v>
      </c>
      <c r="CL44">
        <v>2007</v>
      </c>
      <c r="CM44">
        <v>21.166512999999998</v>
      </c>
    </row>
    <row r="45" spans="1:91" x14ac:dyDescent="0.3">
      <c r="A45" t="s">
        <v>199</v>
      </c>
      <c r="B45" t="s">
        <v>200</v>
      </c>
      <c r="C45" t="s">
        <v>107</v>
      </c>
      <c r="D45" t="s">
        <v>93</v>
      </c>
      <c r="E45" t="s">
        <v>94</v>
      </c>
      <c r="H45">
        <v>2008</v>
      </c>
      <c r="I45">
        <v>2009</v>
      </c>
      <c r="J45">
        <v>2009</v>
      </c>
      <c r="K45">
        <v>2009</v>
      </c>
      <c r="L45">
        <v>2010</v>
      </c>
      <c r="M45">
        <v>348021535.43923903</v>
      </c>
      <c r="P45">
        <v>2007</v>
      </c>
      <c r="Q45">
        <v>2009</v>
      </c>
      <c r="R45">
        <v>2008</v>
      </c>
      <c r="S45">
        <v>0</v>
      </c>
      <c r="T45">
        <v>0</v>
      </c>
      <c r="U45">
        <v>9.13844184E-2</v>
      </c>
      <c r="X45">
        <v>2007</v>
      </c>
      <c r="Y45">
        <v>2010</v>
      </c>
      <c r="Z45">
        <v>0</v>
      </c>
      <c r="AA45">
        <v>0</v>
      </c>
      <c r="AB45">
        <v>0</v>
      </c>
      <c r="AC45">
        <v>6.5563142999999897</v>
      </c>
      <c r="AF45">
        <v>2007</v>
      </c>
      <c r="AG45">
        <v>2010</v>
      </c>
      <c r="AH45">
        <v>0</v>
      </c>
      <c r="AI45">
        <v>0</v>
      </c>
      <c r="AJ45">
        <v>0</v>
      </c>
      <c r="AK45">
        <v>4.6095076423984196</v>
      </c>
      <c r="AN45">
        <v>2008</v>
      </c>
      <c r="AO45">
        <v>2010</v>
      </c>
      <c r="AP45">
        <v>2009</v>
      </c>
      <c r="AQ45">
        <v>2009</v>
      </c>
      <c r="AR45">
        <v>0</v>
      </c>
      <c r="AS45">
        <v>2.1545712945471398</v>
      </c>
      <c r="AV45">
        <v>2008</v>
      </c>
      <c r="AW45">
        <v>2012</v>
      </c>
      <c r="AX45">
        <v>2009</v>
      </c>
      <c r="AY45">
        <v>2009</v>
      </c>
      <c r="AZ45">
        <v>0</v>
      </c>
      <c r="BA45">
        <v>0.68922321529070196</v>
      </c>
      <c r="BD45">
        <v>2008</v>
      </c>
      <c r="BE45">
        <v>2010</v>
      </c>
      <c r="BF45">
        <v>2009</v>
      </c>
      <c r="BG45">
        <v>2009</v>
      </c>
      <c r="BH45">
        <v>0</v>
      </c>
      <c r="BI45">
        <v>1.15279304343698</v>
      </c>
      <c r="BL45">
        <v>2008</v>
      </c>
      <c r="BM45">
        <v>2010</v>
      </c>
      <c r="BN45">
        <v>2009</v>
      </c>
      <c r="BO45">
        <v>2009</v>
      </c>
      <c r="BP45">
        <v>0</v>
      </c>
      <c r="BQ45">
        <v>0.34301431157469497</v>
      </c>
      <c r="BT45">
        <v>2008</v>
      </c>
      <c r="BU45">
        <v>2010</v>
      </c>
      <c r="BV45">
        <v>2009</v>
      </c>
      <c r="BW45">
        <v>2011</v>
      </c>
      <c r="BX45">
        <v>2016</v>
      </c>
      <c r="BY45">
        <v>0.34671209683966497</v>
      </c>
      <c r="CB45">
        <v>2007</v>
      </c>
      <c r="CC45">
        <v>2008</v>
      </c>
      <c r="CD45">
        <v>2010</v>
      </c>
      <c r="CE45">
        <v>2010</v>
      </c>
      <c r="CF45">
        <v>2010</v>
      </c>
      <c r="CG45">
        <v>8.41899757479838E-2</v>
      </c>
      <c r="CH45">
        <v>24</v>
      </c>
      <c r="CI45" t="s">
        <v>92</v>
      </c>
      <c r="CJ45" t="s">
        <v>92</v>
      </c>
      <c r="CK45" t="s">
        <v>92</v>
      </c>
      <c r="CL45">
        <v>2007</v>
      </c>
      <c r="CM45">
        <v>24.257390999999998</v>
      </c>
    </row>
    <row r="46" spans="1:91" x14ac:dyDescent="0.3">
      <c r="A46" t="s">
        <v>201</v>
      </c>
      <c r="B46" t="s">
        <v>202</v>
      </c>
      <c r="C46" t="s">
        <v>107</v>
      </c>
      <c r="D46" t="s">
        <v>93</v>
      </c>
      <c r="E46" t="s">
        <v>94</v>
      </c>
      <c r="H46">
        <v>2008</v>
      </c>
      <c r="I46">
        <v>2009</v>
      </c>
      <c r="J46">
        <v>-1</v>
      </c>
      <c r="K46">
        <v>-1</v>
      </c>
      <c r="L46">
        <v>-1</v>
      </c>
      <c r="P46">
        <v>2008</v>
      </c>
      <c r="Q46">
        <v>2009</v>
      </c>
      <c r="R46">
        <v>2010</v>
      </c>
      <c r="S46">
        <v>2015</v>
      </c>
      <c r="T46">
        <v>2015</v>
      </c>
      <c r="U46">
        <v>2.6655169999999999E-2</v>
      </c>
      <c r="X46">
        <v>2008</v>
      </c>
      <c r="Y46">
        <v>0</v>
      </c>
      <c r="Z46">
        <v>0</v>
      </c>
      <c r="AA46">
        <v>0</v>
      </c>
      <c r="AB46">
        <v>0</v>
      </c>
      <c r="AF46">
        <v>2008</v>
      </c>
      <c r="AG46">
        <v>0</v>
      </c>
      <c r="AH46">
        <v>0</v>
      </c>
      <c r="AI46">
        <v>0</v>
      </c>
      <c r="AJ46">
        <v>0</v>
      </c>
      <c r="AN46">
        <v>2008</v>
      </c>
      <c r="AO46">
        <v>0</v>
      </c>
      <c r="AP46">
        <v>0</v>
      </c>
      <c r="AQ46">
        <v>0</v>
      </c>
      <c r="AR46">
        <v>0</v>
      </c>
      <c r="AV46">
        <v>2007</v>
      </c>
      <c r="AW46">
        <v>2009</v>
      </c>
      <c r="AX46">
        <v>2008</v>
      </c>
      <c r="AY46">
        <v>2008</v>
      </c>
      <c r="AZ46">
        <v>2011</v>
      </c>
      <c r="BA46">
        <v>0.66571037507511899</v>
      </c>
      <c r="BD46">
        <v>2008</v>
      </c>
      <c r="BE46">
        <v>2010</v>
      </c>
      <c r="BF46">
        <v>-1</v>
      </c>
      <c r="BG46">
        <v>-1</v>
      </c>
      <c r="BH46">
        <v>-1</v>
      </c>
      <c r="BL46">
        <v>2008</v>
      </c>
      <c r="BM46">
        <v>0</v>
      </c>
      <c r="BN46">
        <v>0</v>
      </c>
      <c r="BO46">
        <v>0</v>
      </c>
      <c r="BP46">
        <v>0</v>
      </c>
      <c r="BT46">
        <v>2008</v>
      </c>
      <c r="BU46">
        <v>0</v>
      </c>
      <c r="BV46">
        <v>0</v>
      </c>
      <c r="BW46">
        <v>0</v>
      </c>
      <c r="BX46">
        <v>0</v>
      </c>
      <c r="CB46">
        <v>2008</v>
      </c>
      <c r="CC46">
        <v>0</v>
      </c>
      <c r="CD46">
        <v>0</v>
      </c>
      <c r="CE46">
        <v>0</v>
      </c>
      <c r="CF46">
        <v>0</v>
      </c>
      <c r="CH46">
        <v>25</v>
      </c>
      <c r="CI46" t="s">
        <v>92</v>
      </c>
      <c r="CJ46" t="s">
        <v>92</v>
      </c>
      <c r="CK46" t="s">
        <v>92</v>
      </c>
      <c r="CL46">
        <v>2008</v>
      </c>
      <c r="CM46">
        <v>24.849229999999999</v>
      </c>
    </row>
    <row r="47" spans="1:91" x14ac:dyDescent="0.3">
      <c r="A47" t="s">
        <v>203</v>
      </c>
      <c r="B47" t="s">
        <v>204</v>
      </c>
      <c r="C47" t="s">
        <v>96</v>
      </c>
      <c r="D47" t="s">
        <v>93</v>
      </c>
      <c r="E47" t="s">
        <v>94</v>
      </c>
      <c r="H47">
        <v>2008</v>
      </c>
      <c r="I47">
        <v>0</v>
      </c>
      <c r="J47">
        <v>0</v>
      </c>
      <c r="K47">
        <v>0</v>
      </c>
      <c r="L47">
        <v>0</v>
      </c>
      <c r="P47">
        <v>2008</v>
      </c>
      <c r="Q47">
        <v>0</v>
      </c>
      <c r="R47">
        <v>0</v>
      </c>
      <c r="S47">
        <v>0</v>
      </c>
      <c r="T47">
        <v>0</v>
      </c>
      <c r="X47">
        <v>2008</v>
      </c>
      <c r="Y47">
        <v>0</v>
      </c>
      <c r="Z47">
        <v>0</v>
      </c>
      <c r="AA47">
        <v>0</v>
      </c>
      <c r="AB47">
        <v>0</v>
      </c>
      <c r="AF47">
        <v>2008</v>
      </c>
      <c r="AG47">
        <v>0</v>
      </c>
      <c r="AH47">
        <v>0</v>
      </c>
      <c r="AI47">
        <v>0</v>
      </c>
      <c r="AJ47">
        <v>0</v>
      </c>
      <c r="AN47">
        <v>2008</v>
      </c>
      <c r="AO47">
        <v>0</v>
      </c>
      <c r="AP47">
        <v>0</v>
      </c>
      <c r="AQ47">
        <v>0</v>
      </c>
      <c r="AR47">
        <v>0</v>
      </c>
      <c r="AV47">
        <v>2008</v>
      </c>
      <c r="AW47">
        <v>0</v>
      </c>
      <c r="AX47">
        <v>0</v>
      </c>
      <c r="AY47">
        <v>0</v>
      </c>
      <c r="AZ47">
        <v>0</v>
      </c>
      <c r="BD47">
        <v>2008</v>
      </c>
      <c r="BE47">
        <v>0</v>
      </c>
      <c r="BF47">
        <v>0</v>
      </c>
      <c r="BG47">
        <v>0</v>
      </c>
      <c r="BH47">
        <v>0</v>
      </c>
      <c r="BL47">
        <v>2008</v>
      </c>
      <c r="BM47">
        <v>0</v>
      </c>
      <c r="BN47">
        <v>0</v>
      </c>
      <c r="BO47">
        <v>0</v>
      </c>
      <c r="BP47">
        <v>0</v>
      </c>
      <c r="BT47">
        <v>2008</v>
      </c>
      <c r="BU47">
        <v>0</v>
      </c>
      <c r="BV47">
        <v>0</v>
      </c>
      <c r="BW47">
        <v>0</v>
      </c>
      <c r="BX47">
        <v>0</v>
      </c>
      <c r="CB47">
        <v>2008</v>
      </c>
      <c r="CC47">
        <v>0</v>
      </c>
      <c r="CD47">
        <v>0</v>
      </c>
      <c r="CE47">
        <v>0</v>
      </c>
      <c r="CF47">
        <v>0</v>
      </c>
      <c r="CH47">
        <v>19</v>
      </c>
      <c r="CI47" t="s">
        <v>92</v>
      </c>
      <c r="CJ47" t="s">
        <v>92</v>
      </c>
      <c r="CK47" t="s">
        <v>92</v>
      </c>
      <c r="CL47">
        <v>2008</v>
      </c>
    </row>
    <row r="48" spans="1:91" x14ac:dyDescent="0.3">
      <c r="A48" t="s">
        <v>205</v>
      </c>
      <c r="B48" t="s">
        <v>206</v>
      </c>
      <c r="C48" t="s">
        <v>96</v>
      </c>
      <c r="D48" t="s">
        <v>109</v>
      </c>
      <c r="E48" t="s">
        <v>110</v>
      </c>
      <c r="H48">
        <v>2008</v>
      </c>
      <c r="I48">
        <v>2009</v>
      </c>
      <c r="J48">
        <v>2009</v>
      </c>
      <c r="K48">
        <v>2009</v>
      </c>
      <c r="L48">
        <v>2017</v>
      </c>
      <c r="M48">
        <v>518807947.01985902</v>
      </c>
      <c r="P48">
        <v>2007</v>
      </c>
      <c r="Q48">
        <v>2009</v>
      </c>
      <c r="R48">
        <v>2008</v>
      </c>
      <c r="S48">
        <v>2016</v>
      </c>
      <c r="T48">
        <v>0</v>
      </c>
      <c r="U48">
        <v>7.1132744999999997E-2</v>
      </c>
      <c r="X48">
        <v>2007</v>
      </c>
      <c r="Y48">
        <v>2008</v>
      </c>
      <c r="Z48">
        <v>2009</v>
      </c>
      <c r="AA48">
        <v>2009</v>
      </c>
      <c r="AB48">
        <v>2009</v>
      </c>
      <c r="AC48">
        <v>3.0555749999999899</v>
      </c>
      <c r="AF48">
        <v>2007</v>
      </c>
      <c r="AG48">
        <v>2008</v>
      </c>
      <c r="AH48">
        <v>0</v>
      </c>
      <c r="AI48">
        <v>2009</v>
      </c>
      <c r="AJ48">
        <v>2009</v>
      </c>
      <c r="AK48">
        <v>1.3989894903126301</v>
      </c>
      <c r="AN48">
        <v>2007</v>
      </c>
      <c r="AO48">
        <v>2009</v>
      </c>
      <c r="AP48">
        <v>2008</v>
      </c>
      <c r="AQ48">
        <v>2008</v>
      </c>
      <c r="AR48">
        <v>0</v>
      </c>
      <c r="AS48">
        <v>5.1004086954092296</v>
      </c>
      <c r="AV48">
        <v>2007</v>
      </c>
      <c r="AW48">
        <v>2010</v>
      </c>
      <c r="AX48">
        <v>2008</v>
      </c>
      <c r="AY48">
        <v>2008</v>
      </c>
      <c r="AZ48">
        <v>0</v>
      </c>
      <c r="BA48">
        <v>2.44545490050346</v>
      </c>
      <c r="BD48">
        <v>2008</v>
      </c>
      <c r="BE48">
        <v>2011</v>
      </c>
      <c r="BF48">
        <v>2009</v>
      </c>
      <c r="BG48">
        <v>2009</v>
      </c>
      <c r="BH48">
        <v>0</v>
      </c>
      <c r="BI48">
        <v>2.1542251703810402</v>
      </c>
      <c r="BL48">
        <v>2008</v>
      </c>
      <c r="BM48">
        <v>2009</v>
      </c>
      <c r="BN48">
        <v>2009</v>
      </c>
      <c r="BO48">
        <v>2009</v>
      </c>
      <c r="BP48">
        <v>2010</v>
      </c>
      <c r="BQ48">
        <v>0.128027077710369</v>
      </c>
      <c r="BT48">
        <v>2008</v>
      </c>
      <c r="BU48">
        <v>2009</v>
      </c>
      <c r="BV48">
        <v>2009</v>
      </c>
      <c r="BW48">
        <v>2010</v>
      </c>
      <c r="BX48">
        <v>2010</v>
      </c>
      <c r="BY48">
        <v>2.0391186422745E-3</v>
      </c>
      <c r="CB48">
        <v>2007</v>
      </c>
      <c r="CC48">
        <v>2008</v>
      </c>
      <c r="CD48">
        <v>2008</v>
      </c>
      <c r="CE48">
        <v>2008</v>
      </c>
      <c r="CF48">
        <v>2009</v>
      </c>
      <c r="CG48">
        <v>0.18900543633476499</v>
      </c>
      <c r="CH48">
        <v>26</v>
      </c>
      <c r="CI48" t="s">
        <v>92</v>
      </c>
      <c r="CJ48" t="s">
        <v>92</v>
      </c>
      <c r="CK48" t="s">
        <v>92</v>
      </c>
      <c r="CL48">
        <v>2007</v>
      </c>
      <c r="CM48">
        <v>23.935658</v>
      </c>
    </row>
    <row r="49" spans="1:91" x14ac:dyDescent="0.3">
      <c r="A49" t="s">
        <v>207</v>
      </c>
      <c r="B49" t="s">
        <v>208</v>
      </c>
      <c r="C49" t="s">
        <v>96</v>
      </c>
      <c r="D49" t="s">
        <v>109</v>
      </c>
      <c r="E49" t="s">
        <v>110</v>
      </c>
      <c r="H49">
        <v>2008</v>
      </c>
      <c r="I49">
        <v>2009</v>
      </c>
      <c r="J49">
        <v>2009</v>
      </c>
      <c r="K49">
        <v>2009</v>
      </c>
      <c r="L49">
        <v>2014</v>
      </c>
      <c r="M49">
        <v>10234288481.928801</v>
      </c>
      <c r="P49">
        <v>2008</v>
      </c>
      <c r="Q49">
        <v>2009</v>
      </c>
      <c r="R49">
        <v>2010</v>
      </c>
      <c r="S49">
        <v>2010</v>
      </c>
      <c r="T49">
        <v>2014</v>
      </c>
      <c r="U49">
        <v>7.4848508999999994E-2</v>
      </c>
      <c r="X49">
        <v>2007</v>
      </c>
      <c r="Y49">
        <v>2009</v>
      </c>
      <c r="Z49">
        <v>0</v>
      </c>
      <c r="AA49">
        <v>0</v>
      </c>
      <c r="AB49">
        <v>2015</v>
      </c>
      <c r="AC49">
        <v>2.8508903999999999</v>
      </c>
      <c r="AF49">
        <v>2008</v>
      </c>
      <c r="AG49">
        <v>2009</v>
      </c>
      <c r="AH49">
        <v>0</v>
      </c>
      <c r="AI49">
        <v>0</v>
      </c>
      <c r="AJ49">
        <v>2017</v>
      </c>
      <c r="AK49">
        <v>3.0309862511826098</v>
      </c>
      <c r="AN49">
        <v>2007</v>
      </c>
      <c r="AO49">
        <v>2008</v>
      </c>
      <c r="AP49">
        <v>2008</v>
      </c>
      <c r="AQ49">
        <v>2008</v>
      </c>
      <c r="AR49">
        <v>2010</v>
      </c>
      <c r="AS49">
        <v>0.93236972389782402</v>
      </c>
      <c r="AV49">
        <v>2007</v>
      </c>
      <c r="AW49">
        <v>2010</v>
      </c>
      <c r="AX49">
        <v>2008</v>
      </c>
      <c r="AY49">
        <v>2008</v>
      </c>
      <c r="AZ49">
        <v>0</v>
      </c>
      <c r="BA49">
        <v>1.9156295640660901</v>
      </c>
      <c r="BD49">
        <v>2008</v>
      </c>
      <c r="BE49">
        <v>2009</v>
      </c>
      <c r="BF49">
        <v>-1</v>
      </c>
      <c r="BG49">
        <v>-1</v>
      </c>
      <c r="BH49">
        <v>-1</v>
      </c>
      <c r="BL49">
        <v>2007</v>
      </c>
      <c r="BM49">
        <v>2008</v>
      </c>
      <c r="BN49">
        <v>2008</v>
      </c>
      <c r="BO49">
        <v>2008</v>
      </c>
      <c r="BP49">
        <v>2009</v>
      </c>
      <c r="BQ49">
        <v>9.5541401482780203E-2</v>
      </c>
      <c r="BT49">
        <v>2008</v>
      </c>
      <c r="BU49">
        <v>0</v>
      </c>
      <c r="BV49">
        <v>0</v>
      </c>
      <c r="BW49">
        <v>0</v>
      </c>
      <c r="BX49">
        <v>0</v>
      </c>
      <c r="CB49">
        <v>2007</v>
      </c>
      <c r="CC49">
        <v>2008</v>
      </c>
      <c r="CD49">
        <v>2008</v>
      </c>
      <c r="CE49">
        <v>2008</v>
      </c>
      <c r="CF49">
        <v>2009</v>
      </c>
      <c r="CG49">
        <v>0.30630633232698201</v>
      </c>
      <c r="CH49">
        <v>26</v>
      </c>
      <c r="CI49" t="s">
        <v>92</v>
      </c>
      <c r="CJ49" t="s">
        <v>92</v>
      </c>
      <c r="CK49" t="s">
        <v>92</v>
      </c>
      <c r="CL49">
        <v>2008</v>
      </c>
      <c r="CM49">
        <v>26.085028000000001</v>
      </c>
    </row>
    <row r="50" spans="1:91" x14ac:dyDescent="0.3">
      <c r="A50" t="s">
        <v>209</v>
      </c>
      <c r="B50" t="s">
        <v>210</v>
      </c>
      <c r="C50" t="s">
        <v>96</v>
      </c>
      <c r="D50" t="s">
        <v>130</v>
      </c>
      <c r="E50" t="s">
        <v>131</v>
      </c>
      <c r="H50">
        <v>2008</v>
      </c>
      <c r="I50">
        <v>2009</v>
      </c>
      <c r="J50">
        <v>2009</v>
      </c>
      <c r="K50">
        <v>2009</v>
      </c>
      <c r="L50">
        <v>2011</v>
      </c>
      <c r="M50">
        <v>195457806334.66901</v>
      </c>
      <c r="P50">
        <v>2008</v>
      </c>
      <c r="Q50">
        <v>2009</v>
      </c>
      <c r="R50">
        <v>2010</v>
      </c>
      <c r="S50">
        <v>2010</v>
      </c>
      <c r="T50">
        <v>2010</v>
      </c>
      <c r="U50">
        <v>6.7011796999999998E-2</v>
      </c>
      <c r="X50">
        <v>2007</v>
      </c>
      <c r="Y50">
        <v>2010</v>
      </c>
      <c r="Z50">
        <v>2008</v>
      </c>
      <c r="AA50">
        <v>2008</v>
      </c>
      <c r="AB50">
        <v>2014</v>
      </c>
      <c r="AC50">
        <v>4.2395417999999996</v>
      </c>
      <c r="AF50">
        <v>2007</v>
      </c>
      <c r="AG50">
        <v>2010</v>
      </c>
      <c r="AH50">
        <v>0</v>
      </c>
      <c r="AI50">
        <v>0</v>
      </c>
      <c r="AJ50">
        <v>2015</v>
      </c>
      <c r="AK50">
        <v>3.3067733669209098</v>
      </c>
      <c r="AN50">
        <v>2008</v>
      </c>
      <c r="AO50">
        <v>2010</v>
      </c>
      <c r="AP50">
        <v>2009</v>
      </c>
      <c r="AQ50">
        <v>2009</v>
      </c>
      <c r="AR50">
        <v>2013</v>
      </c>
      <c r="AS50">
        <v>1.1808230900677401</v>
      </c>
      <c r="AV50">
        <v>2008</v>
      </c>
      <c r="AW50">
        <v>2010</v>
      </c>
      <c r="AX50">
        <v>2009</v>
      </c>
      <c r="AY50">
        <v>2009</v>
      </c>
      <c r="AZ50">
        <v>2013</v>
      </c>
      <c r="BA50">
        <v>1.28122518228618</v>
      </c>
      <c r="BD50">
        <v>2009</v>
      </c>
      <c r="BE50">
        <v>2010</v>
      </c>
      <c r="BF50">
        <v>2010</v>
      </c>
      <c r="BG50">
        <v>2010</v>
      </c>
      <c r="BH50">
        <v>0</v>
      </c>
      <c r="BI50">
        <v>0.23090397171258201</v>
      </c>
      <c r="BL50">
        <v>2007</v>
      </c>
      <c r="BM50">
        <v>2008</v>
      </c>
      <c r="BN50">
        <v>2008</v>
      </c>
      <c r="BO50">
        <v>2008</v>
      </c>
      <c r="BP50">
        <v>2009</v>
      </c>
      <c r="BQ50">
        <v>5.6979656130499802E-2</v>
      </c>
      <c r="BT50">
        <v>2009</v>
      </c>
      <c r="BU50">
        <v>0</v>
      </c>
      <c r="BV50">
        <v>2010</v>
      </c>
      <c r="BW50">
        <v>0</v>
      </c>
      <c r="BX50">
        <v>0</v>
      </c>
      <c r="CB50">
        <v>2007</v>
      </c>
      <c r="CC50">
        <v>2008</v>
      </c>
      <c r="CD50">
        <v>2008</v>
      </c>
      <c r="CE50">
        <v>2008</v>
      </c>
      <c r="CF50">
        <v>2009</v>
      </c>
      <c r="CG50">
        <v>0.12565373817768</v>
      </c>
      <c r="CH50">
        <v>36</v>
      </c>
      <c r="CI50" t="s">
        <v>92</v>
      </c>
      <c r="CJ50" t="s">
        <v>92</v>
      </c>
      <c r="CK50" t="s">
        <v>92</v>
      </c>
      <c r="CL50">
        <v>2008</v>
      </c>
      <c r="CM50">
        <v>28.877651</v>
      </c>
    </row>
    <row r="51" spans="1:91" x14ac:dyDescent="0.3">
      <c r="A51" t="s">
        <v>211</v>
      </c>
      <c r="B51" t="s">
        <v>212</v>
      </c>
      <c r="C51" t="s">
        <v>120</v>
      </c>
      <c r="D51" t="s">
        <v>104</v>
      </c>
      <c r="E51" t="s">
        <v>105</v>
      </c>
      <c r="H51">
        <v>2008</v>
      </c>
      <c r="I51">
        <v>0</v>
      </c>
      <c r="J51">
        <v>0</v>
      </c>
      <c r="K51">
        <v>0</v>
      </c>
      <c r="L51">
        <v>0</v>
      </c>
      <c r="P51">
        <v>2008</v>
      </c>
      <c r="Q51">
        <v>0</v>
      </c>
      <c r="R51">
        <v>0</v>
      </c>
      <c r="S51">
        <v>0</v>
      </c>
      <c r="T51">
        <v>0</v>
      </c>
      <c r="X51">
        <v>2008</v>
      </c>
      <c r="Y51">
        <v>0</v>
      </c>
      <c r="Z51">
        <v>0</v>
      </c>
      <c r="AA51">
        <v>0</v>
      </c>
      <c r="AB51">
        <v>0</v>
      </c>
      <c r="AF51">
        <v>2008</v>
      </c>
      <c r="AG51">
        <v>0</v>
      </c>
      <c r="AH51">
        <v>0</v>
      </c>
      <c r="AI51">
        <v>0</v>
      </c>
      <c r="AJ51">
        <v>0</v>
      </c>
      <c r="AN51">
        <v>2007</v>
      </c>
      <c r="AO51">
        <v>2008</v>
      </c>
      <c r="AP51">
        <v>2008</v>
      </c>
      <c r="AQ51">
        <v>2008</v>
      </c>
      <c r="AR51">
        <v>2009</v>
      </c>
      <c r="AS51">
        <v>1.47349272809061</v>
      </c>
      <c r="AV51">
        <v>2008</v>
      </c>
      <c r="AW51">
        <v>0</v>
      </c>
      <c r="AX51">
        <v>0</v>
      </c>
      <c r="AY51">
        <v>0</v>
      </c>
      <c r="AZ51">
        <v>0</v>
      </c>
      <c r="BD51">
        <v>2008</v>
      </c>
      <c r="BE51">
        <v>0</v>
      </c>
      <c r="BF51">
        <v>0</v>
      </c>
      <c r="BG51">
        <v>0</v>
      </c>
      <c r="BH51">
        <v>0</v>
      </c>
      <c r="BL51">
        <v>2008</v>
      </c>
      <c r="BM51">
        <v>0</v>
      </c>
      <c r="BN51">
        <v>0</v>
      </c>
      <c r="BO51">
        <v>0</v>
      </c>
      <c r="BP51">
        <v>0</v>
      </c>
      <c r="BT51">
        <v>2008</v>
      </c>
      <c r="BU51">
        <v>0</v>
      </c>
      <c r="BV51">
        <v>0</v>
      </c>
      <c r="BW51">
        <v>0</v>
      </c>
      <c r="BX51">
        <v>0</v>
      </c>
      <c r="CB51">
        <v>2009</v>
      </c>
      <c r="CC51">
        <v>2011</v>
      </c>
      <c r="CD51">
        <v>2010</v>
      </c>
      <c r="CE51">
        <v>2010</v>
      </c>
      <c r="CF51">
        <v>0</v>
      </c>
      <c r="CG51">
        <v>2.8786561629729501</v>
      </c>
      <c r="CH51">
        <v>27</v>
      </c>
      <c r="CI51" t="s">
        <v>92</v>
      </c>
      <c r="CJ51" t="s">
        <v>92</v>
      </c>
      <c r="CK51" t="s">
        <v>100</v>
      </c>
      <c r="CL51">
        <v>2008</v>
      </c>
    </row>
    <row r="52" spans="1:91" x14ac:dyDescent="0.3">
      <c r="A52" t="s">
        <v>213</v>
      </c>
      <c r="B52" t="s">
        <v>214</v>
      </c>
      <c r="C52" t="s">
        <v>107</v>
      </c>
      <c r="D52" t="s">
        <v>93</v>
      </c>
      <c r="E52" t="s">
        <v>94</v>
      </c>
      <c r="H52">
        <v>2008</v>
      </c>
      <c r="I52">
        <v>2009</v>
      </c>
      <c r="J52">
        <v>2009</v>
      </c>
      <c r="K52">
        <v>2009</v>
      </c>
      <c r="L52">
        <v>2014</v>
      </c>
      <c r="M52">
        <v>5805870.7143802</v>
      </c>
      <c r="P52">
        <v>2008</v>
      </c>
      <c r="Q52">
        <v>2009</v>
      </c>
      <c r="R52">
        <v>2014</v>
      </c>
      <c r="S52">
        <v>0</v>
      </c>
      <c r="T52">
        <v>0</v>
      </c>
      <c r="U52">
        <v>8.2904996999999994E-2</v>
      </c>
      <c r="X52">
        <v>2008</v>
      </c>
      <c r="Y52">
        <v>0</v>
      </c>
      <c r="Z52">
        <v>0</v>
      </c>
      <c r="AA52">
        <v>0</v>
      </c>
      <c r="AB52">
        <v>0</v>
      </c>
      <c r="AF52">
        <v>2008</v>
      </c>
      <c r="AG52">
        <v>0</v>
      </c>
      <c r="AH52">
        <v>0</v>
      </c>
      <c r="AI52">
        <v>0</v>
      </c>
      <c r="AJ52">
        <v>0</v>
      </c>
      <c r="AN52">
        <v>2008</v>
      </c>
      <c r="AO52">
        <v>2009</v>
      </c>
      <c r="AP52">
        <v>2009</v>
      </c>
      <c r="AQ52">
        <v>2009</v>
      </c>
      <c r="AR52">
        <v>2010</v>
      </c>
      <c r="AS52">
        <v>3.7409497838840601E-2</v>
      </c>
      <c r="AV52">
        <v>2008</v>
      </c>
      <c r="AW52">
        <v>2009</v>
      </c>
      <c r="AX52">
        <v>2009</v>
      </c>
      <c r="AY52">
        <v>2009</v>
      </c>
      <c r="AZ52">
        <v>2010</v>
      </c>
      <c r="BA52">
        <v>9.5766600961888396E-2</v>
      </c>
      <c r="BD52">
        <v>2008</v>
      </c>
      <c r="BE52">
        <v>0</v>
      </c>
      <c r="BF52">
        <v>0</v>
      </c>
      <c r="BG52">
        <v>0</v>
      </c>
      <c r="BH52">
        <v>0</v>
      </c>
      <c r="BL52">
        <v>2008</v>
      </c>
      <c r="BM52">
        <v>0</v>
      </c>
      <c r="BN52">
        <v>0</v>
      </c>
      <c r="BO52">
        <v>0</v>
      </c>
      <c r="BP52">
        <v>0</v>
      </c>
      <c r="BT52">
        <v>2009</v>
      </c>
      <c r="BU52">
        <v>2010</v>
      </c>
      <c r="BV52">
        <v>2010</v>
      </c>
      <c r="BW52">
        <v>2010</v>
      </c>
      <c r="BX52">
        <v>2017</v>
      </c>
      <c r="BY52">
        <v>6.1752758401561303E-2</v>
      </c>
      <c r="CB52">
        <v>2007</v>
      </c>
      <c r="CC52">
        <v>2009</v>
      </c>
      <c r="CD52">
        <v>2008</v>
      </c>
      <c r="CE52">
        <v>2008</v>
      </c>
      <c r="CF52">
        <v>2010</v>
      </c>
      <c r="CG52">
        <v>0.49891897680965502</v>
      </c>
      <c r="CH52">
        <v>28</v>
      </c>
      <c r="CI52" t="s">
        <v>92</v>
      </c>
      <c r="CJ52" t="s">
        <v>92</v>
      </c>
      <c r="CK52" t="s">
        <v>100</v>
      </c>
      <c r="CL52">
        <v>2008</v>
      </c>
      <c r="CM52">
        <v>20.022755</v>
      </c>
    </row>
    <row r="53" spans="1:91" x14ac:dyDescent="0.3">
      <c r="A53" t="s">
        <v>215</v>
      </c>
      <c r="B53" t="s">
        <v>216</v>
      </c>
      <c r="C53" t="s">
        <v>96</v>
      </c>
      <c r="D53" t="s">
        <v>130</v>
      </c>
      <c r="E53" t="s">
        <v>131</v>
      </c>
      <c r="H53">
        <v>2007</v>
      </c>
      <c r="I53">
        <v>2009</v>
      </c>
      <c r="J53">
        <v>2008</v>
      </c>
      <c r="K53">
        <v>2008</v>
      </c>
      <c r="L53">
        <v>2014</v>
      </c>
      <c r="M53">
        <v>18019496539.430901</v>
      </c>
      <c r="P53">
        <v>2008</v>
      </c>
      <c r="Q53">
        <v>2009</v>
      </c>
      <c r="R53">
        <v>2010</v>
      </c>
      <c r="S53">
        <v>2010</v>
      </c>
      <c r="T53">
        <v>2010</v>
      </c>
      <c r="U53">
        <v>4.3944987800000002E-2</v>
      </c>
      <c r="X53">
        <v>2008</v>
      </c>
      <c r="Y53">
        <v>2010</v>
      </c>
      <c r="Z53">
        <v>-1</v>
      </c>
      <c r="AA53">
        <v>-1</v>
      </c>
      <c r="AB53">
        <v>-1</v>
      </c>
      <c r="AF53">
        <v>2008</v>
      </c>
      <c r="AG53">
        <v>2012</v>
      </c>
      <c r="AH53">
        <v>-1</v>
      </c>
      <c r="AI53">
        <v>-1</v>
      </c>
      <c r="AJ53">
        <v>-1</v>
      </c>
      <c r="AN53">
        <v>2007</v>
      </c>
      <c r="AO53">
        <v>2008</v>
      </c>
      <c r="AP53">
        <v>2008</v>
      </c>
      <c r="AQ53">
        <v>2008</v>
      </c>
      <c r="AR53">
        <v>2014</v>
      </c>
      <c r="AS53">
        <v>1.01357168930187</v>
      </c>
      <c r="AV53">
        <v>2007</v>
      </c>
      <c r="AW53">
        <v>2008</v>
      </c>
      <c r="AX53">
        <v>2008</v>
      </c>
      <c r="AY53">
        <v>2008</v>
      </c>
      <c r="AZ53">
        <v>2012</v>
      </c>
      <c r="BA53">
        <v>0.70622216536298699</v>
      </c>
      <c r="BD53">
        <v>2007</v>
      </c>
      <c r="BE53">
        <v>2010</v>
      </c>
      <c r="BF53">
        <v>2008</v>
      </c>
      <c r="BG53">
        <v>2008</v>
      </c>
      <c r="BH53">
        <v>0</v>
      </c>
      <c r="BI53">
        <v>0.75663911431823405</v>
      </c>
      <c r="BL53">
        <v>2007</v>
      </c>
      <c r="BM53">
        <v>2009</v>
      </c>
      <c r="BN53">
        <v>2008</v>
      </c>
      <c r="BO53">
        <v>2008</v>
      </c>
      <c r="BP53">
        <v>0</v>
      </c>
      <c r="BQ53">
        <v>0.77406394394552203</v>
      </c>
      <c r="BT53">
        <v>2008</v>
      </c>
      <c r="BU53">
        <v>0</v>
      </c>
      <c r="BV53">
        <v>0</v>
      </c>
      <c r="BW53">
        <v>0</v>
      </c>
      <c r="BX53">
        <v>0</v>
      </c>
      <c r="CB53">
        <v>2008</v>
      </c>
      <c r="CC53">
        <v>2009</v>
      </c>
      <c r="CD53">
        <v>2009</v>
      </c>
      <c r="CE53">
        <v>2009</v>
      </c>
      <c r="CF53">
        <v>2010</v>
      </c>
      <c r="CG53">
        <v>4.493198774143E-2</v>
      </c>
      <c r="CH53">
        <v>27</v>
      </c>
      <c r="CI53" t="s">
        <v>92</v>
      </c>
      <c r="CJ53" t="s">
        <v>92</v>
      </c>
      <c r="CK53" t="s">
        <v>92</v>
      </c>
      <c r="CL53">
        <v>2008</v>
      </c>
      <c r="CM53">
        <v>26.529575000000001</v>
      </c>
    </row>
    <row r="54" spans="1:91" x14ac:dyDescent="0.3">
      <c r="A54" t="s">
        <v>217</v>
      </c>
      <c r="B54" t="s">
        <v>218</v>
      </c>
      <c r="C54" t="s">
        <v>107</v>
      </c>
      <c r="D54" t="s">
        <v>93</v>
      </c>
      <c r="E54" t="s">
        <v>94</v>
      </c>
      <c r="H54">
        <v>2008</v>
      </c>
      <c r="I54">
        <v>2009</v>
      </c>
      <c r="J54">
        <v>-1</v>
      </c>
      <c r="K54">
        <v>-1</v>
      </c>
      <c r="L54">
        <v>-1</v>
      </c>
      <c r="P54">
        <v>2008</v>
      </c>
      <c r="Q54">
        <v>2009</v>
      </c>
      <c r="R54">
        <v>2010</v>
      </c>
      <c r="S54">
        <v>2010</v>
      </c>
      <c r="T54">
        <v>2010</v>
      </c>
      <c r="U54">
        <v>2.2633476400000001E-2</v>
      </c>
      <c r="X54">
        <v>2007</v>
      </c>
      <c r="Y54">
        <v>2009</v>
      </c>
      <c r="Z54">
        <v>2015</v>
      </c>
      <c r="AA54">
        <v>2015</v>
      </c>
      <c r="AB54">
        <v>0</v>
      </c>
      <c r="AC54">
        <v>4.6590949999999998</v>
      </c>
      <c r="AF54">
        <v>2007</v>
      </c>
      <c r="AG54">
        <v>2008</v>
      </c>
      <c r="AH54">
        <v>0</v>
      </c>
      <c r="AI54">
        <v>0</v>
      </c>
      <c r="AJ54">
        <v>0</v>
      </c>
      <c r="AK54">
        <v>1.81044264684401</v>
      </c>
      <c r="AN54">
        <v>2007</v>
      </c>
      <c r="AO54">
        <v>2011</v>
      </c>
      <c r="AP54">
        <v>2008</v>
      </c>
      <c r="AQ54">
        <v>2008</v>
      </c>
      <c r="AR54">
        <v>2015</v>
      </c>
      <c r="AS54">
        <v>3.4949418605700999</v>
      </c>
      <c r="AV54">
        <v>2007</v>
      </c>
      <c r="AW54">
        <v>2010</v>
      </c>
      <c r="AX54">
        <v>2008</v>
      </c>
      <c r="AY54">
        <v>2008</v>
      </c>
      <c r="AZ54">
        <v>2012</v>
      </c>
      <c r="BA54">
        <v>1.0822115846221301</v>
      </c>
      <c r="BD54">
        <v>2007</v>
      </c>
      <c r="BE54">
        <v>2009</v>
      </c>
      <c r="BF54">
        <v>2008</v>
      </c>
      <c r="BG54">
        <v>2008</v>
      </c>
      <c r="BH54">
        <v>0</v>
      </c>
      <c r="BI54">
        <v>0.65180059143957902</v>
      </c>
      <c r="BL54">
        <v>2007</v>
      </c>
      <c r="BM54">
        <v>2010</v>
      </c>
      <c r="BN54">
        <v>2008</v>
      </c>
      <c r="BO54">
        <v>2008</v>
      </c>
      <c r="BP54">
        <v>0</v>
      </c>
      <c r="BQ54">
        <v>0.46560223538266099</v>
      </c>
      <c r="BT54">
        <v>2008</v>
      </c>
      <c r="BU54">
        <v>2013</v>
      </c>
      <c r="BV54">
        <v>-1</v>
      </c>
      <c r="BW54">
        <v>-1</v>
      </c>
      <c r="BX54">
        <v>-1</v>
      </c>
      <c r="CB54">
        <v>2007</v>
      </c>
      <c r="CC54">
        <v>2009</v>
      </c>
      <c r="CD54">
        <v>2008</v>
      </c>
      <c r="CE54">
        <v>2015</v>
      </c>
      <c r="CF54">
        <v>2015</v>
      </c>
      <c r="CG54">
        <v>0.90047865899957902</v>
      </c>
      <c r="CH54">
        <v>28</v>
      </c>
      <c r="CI54" t="s">
        <v>92</v>
      </c>
      <c r="CJ54" t="s">
        <v>92</v>
      </c>
      <c r="CK54" t="s">
        <v>92</v>
      </c>
      <c r="CL54">
        <v>2008</v>
      </c>
      <c r="CM54">
        <v>24.622416000000001</v>
      </c>
    </row>
    <row r="55" spans="1:91" x14ac:dyDescent="0.3">
      <c r="A55" t="s">
        <v>219</v>
      </c>
      <c r="B55" t="s">
        <v>220</v>
      </c>
      <c r="C55" t="s">
        <v>107</v>
      </c>
      <c r="D55" t="s">
        <v>113</v>
      </c>
      <c r="E55" t="s">
        <v>114</v>
      </c>
      <c r="H55">
        <v>2008</v>
      </c>
      <c r="I55">
        <v>2009</v>
      </c>
      <c r="J55">
        <v>-1</v>
      </c>
      <c r="K55">
        <v>-1</v>
      </c>
      <c r="L55">
        <v>-1</v>
      </c>
      <c r="P55">
        <v>2007</v>
      </c>
      <c r="Q55">
        <v>2009</v>
      </c>
      <c r="R55">
        <v>2008</v>
      </c>
      <c r="S55">
        <v>2010</v>
      </c>
      <c r="T55">
        <v>2010</v>
      </c>
      <c r="U55">
        <v>1.7406234E-2</v>
      </c>
      <c r="X55">
        <v>2008</v>
      </c>
      <c r="Y55">
        <v>0</v>
      </c>
      <c r="Z55">
        <v>0</v>
      </c>
      <c r="AA55">
        <v>0</v>
      </c>
      <c r="AB55">
        <v>0</v>
      </c>
      <c r="AF55">
        <v>2008</v>
      </c>
      <c r="AG55">
        <v>0</v>
      </c>
      <c r="AH55">
        <v>0</v>
      </c>
      <c r="AI55">
        <v>0</v>
      </c>
      <c r="AJ55">
        <v>0</v>
      </c>
      <c r="AN55">
        <v>2008</v>
      </c>
      <c r="AO55">
        <v>2010</v>
      </c>
      <c r="AP55">
        <v>2009</v>
      </c>
      <c r="AQ55">
        <v>2009</v>
      </c>
      <c r="AR55">
        <v>0</v>
      </c>
      <c r="AS55">
        <v>10.3709089289712</v>
      </c>
      <c r="AV55">
        <v>2008</v>
      </c>
      <c r="AW55">
        <v>2016</v>
      </c>
      <c r="AX55">
        <v>0</v>
      </c>
      <c r="AY55">
        <v>0</v>
      </c>
      <c r="AZ55">
        <v>0</v>
      </c>
      <c r="BD55">
        <v>2008</v>
      </c>
      <c r="BE55">
        <v>0</v>
      </c>
      <c r="BF55">
        <v>0</v>
      </c>
      <c r="BG55">
        <v>0</v>
      </c>
      <c r="BH55">
        <v>0</v>
      </c>
      <c r="BL55">
        <v>2008</v>
      </c>
      <c r="BM55">
        <v>0</v>
      </c>
      <c r="BN55">
        <v>0</v>
      </c>
      <c r="BO55">
        <v>0</v>
      </c>
      <c r="BP55">
        <v>0</v>
      </c>
      <c r="BT55">
        <v>2009</v>
      </c>
      <c r="BU55">
        <v>2010</v>
      </c>
      <c r="BV55">
        <v>2010</v>
      </c>
      <c r="BW55">
        <v>2010</v>
      </c>
      <c r="BX55">
        <v>2012</v>
      </c>
      <c r="BY55">
        <v>0.187718191424294</v>
      </c>
      <c r="CB55">
        <v>2008</v>
      </c>
      <c r="CC55">
        <v>2016</v>
      </c>
      <c r="CD55">
        <v>0</v>
      </c>
      <c r="CE55">
        <v>0</v>
      </c>
      <c r="CF55">
        <v>0</v>
      </c>
      <c r="CH55">
        <v>2</v>
      </c>
      <c r="CI55" t="s">
        <v>100</v>
      </c>
      <c r="CJ55" t="s">
        <v>100</v>
      </c>
      <c r="CK55" t="s">
        <v>92</v>
      </c>
      <c r="CL55">
        <v>2007</v>
      </c>
      <c r="CM55">
        <v>25.730741999999999</v>
      </c>
    </row>
    <row r="56" spans="1:91" x14ac:dyDescent="0.3">
      <c r="A56" t="s">
        <v>221</v>
      </c>
      <c r="B56" t="s">
        <v>222</v>
      </c>
      <c r="C56" t="s">
        <v>107</v>
      </c>
      <c r="D56" t="s">
        <v>93</v>
      </c>
      <c r="E56" t="s">
        <v>94</v>
      </c>
      <c r="H56">
        <v>2008</v>
      </c>
      <c r="I56">
        <v>2009</v>
      </c>
      <c r="J56">
        <v>-1</v>
      </c>
      <c r="K56">
        <v>-1</v>
      </c>
      <c r="L56">
        <v>-1</v>
      </c>
      <c r="P56">
        <v>2008</v>
      </c>
      <c r="Q56">
        <v>2009</v>
      </c>
      <c r="R56">
        <v>2010</v>
      </c>
      <c r="S56">
        <v>2011</v>
      </c>
      <c r="T56">
        <v>2011</v>
      </c>
      <c r="U56">
        <v>5.7906392100000002E-2</v>
      </c>
      <c r="X56">
        <v>2008</v>
      </c>
      <c r="Y56">
        <v>0</v>
      </c>
      <c r="Z56">
        <v>0</v>
      </c>
      <c r="AA56">
        <v>0</v>
      </c>
      <c r="AB56">
        <v>0</v>
      </c>
      <c r="AF56">
        <v>2008</v>
      </c>
      <c r="AG56">
        <v>0</v>
      </c>
      <c r="AH56">
        <v>0</v>
      </c>
      <c r="AI56">
        <v>0</v>
      </c>
      <c r="AJ56">
        <v>0</v>
      </c>
      <c r="AN56">
        <v>2008</v>
      </c>
      <c r="AO56">
        <v>0</v>
      </c>
      <c r="AP56">
        <v>0</v>
      </c>
      <c r="AQ56">
        <v>0</v>
      </c>
      <c r="AR56">
        <v>0</v>
      </c>
      <c r="AV56">
        <v>2009</v>
      </c>
      <c r="AW56">
        <v>2010</v>
      </c>
      <c r="AX56">
        <v>2010</v>
      </c>
      <c r="AY56">
        <v>2010</v>
      </c>
      <c r="AZ56">
        <v>2013</v>
      </c>
      <c r="BA56">
        <v>0.64620465259613702</v>
      </c>
      <c r="BD56">
        <v>2007</v>
      </c>
      <c r="BE56">
        <v>2008</v>
      </c>
      <c r="BF56">
        <v>2008</v>
      </c>
      <c r="BG56">
        <v>2008</v>
      </c>
      <c r="BH56">
        <v>2010</v>
      </c>
      <c r="BI56">
        <v>0.34458030485065699</v>
      </c>
      <c r="BL56">
        <v>2008</v>
      </c>
      <c r="BM56">
        <v>2009</v>
      </c>
      <c r="BN56">
        <v>2009</v>
      </c>
      <c r="BO56">
        <v>2009</v>
      </c>
      <c r="BP56">
        <v>2011</v>
      </c>
      <c r="BQ56">
        <v>5.0028357164394001E-2</v>
      </c>
      <c r="BT56">
        <v>2007</v>
      </c>
      <c r="BU56">
        <v>2008</v>
      </c>
      <c r="BV56">
        <v>2008</v>
      </c>
      <c r="BW56">
        <v>2008</v>
      </c>
      <c r="BX56">
        <v>2009</v>
      </c>
      <c r="BY56">
        <v>5.2459441952807002E-2</v>
      </c>
      <c r="CB56">
        <v>2008</v>
      </c>
      <c r="CC56">
        <v>0</v>
      </c>
      <c r="CD56">
        <v>0</v>
      </c>
      <c r="CE56">
        <v>0</v>
      </c>
      <c r="CF56">
        <v>0</v>
      </c>
      <c r="CH56">
        <v>29</v>
      </c>
      <c r="CI56" t="s">
        <v>100</v>
      </c>
      <c r="CJ56" t="s">
        <v>100</v>
      </c>
      <c r="CK56" t="s">
        <v>92</v>
      </c>
      <c r="CL56">
        <v>2008</v>
      </c>
      <c r="CM56">
        <v>24.925094999999999</v>
      </c>
    </row>
    <row r="57" spans="1:91" x14ac:dyDescent="0.3">
      <c r="A57" t="s">
        <v>223</v>
      </c>
      <c r="B57" t="s">
        <v>224</v>
      </c>
      <c r="C57" t="s">
        <v>120</v>
      </c>
      <c r="D57" t="s">
        <v>113</v>
      </c>
      <c r="E57" t="s">
        <v>114</v>
      </c>
      <c r="H57">
        <v>2008</v>
      </c>
      <c r="I57">
        <v>2009</v>
      </c>
      <c r="J57">
        <v>-1</v>
      </c>
      <c r="K57">
        <v>-1</v>
      </c>
      <c r="L57">
        <v>-1</v>
      </c>
      <c r="P57">
        <v>2008</v>
      </c>
      <c r="Q57">
        <v>2009</v>
      </c>
      <c r="R57">
        <v>2009</v>
      </c>
      <c r="S57">
        <v>0</v>
      </c>
      <c r="T57">
        <v>0</v>
      </c>
      <c r="U57">
        <v>2.4826866E-2</v>
      </c>
      <c r="X57">
        <v>2007</v>
      </c>
      <c r="Y57">
        <v>2008</v>
      </c>
      <c r="Z57">
        <v>0</v>
      </c>
      <c r="AA57">
        <v>2009</v>
      </c>
      <c r="AB57">
        <v>2009</v>
      </c>
      <c r="AC57">
        <v>0.1403498</v>
      </c>
      <c r="AF57">
        <v>2007</v>
      </c>
      <c r="AG57">
        <v>2008</v>
      </c>
      <c r="AH57">
        <v>0</v>
      </c>
      <c r="AI57">
        <v>0</v>
      </c>
      <c r="AJ57">
        <v>2010</v>
      </c>
      <c r="AK57">
        <v>0.98297342062982196</v>
      </c>
      <c r="AN57">
        <v>2009</v>
      </c>
      <c r="AO57">
        <v>2012</v>
      </c>
      <c r="AP57">
        <v>2010</v>
      </c>
      <c r="AQ57">
        <v>2010</v>
      </c>
      <c r="AR57">
        <v>0</v>
      </c>
      <c r="AS57">
        <v>7.5254837640624697</v>
      </c>
      <c r="AV57">
        <v>2007</v>
      </c>
      <c r="AW57">
        <v>2008</v>
      </c>
      <c r="AX57">
        <v>2008</v>
      </c>
      <c r="AY57">
        <v>2008</v>
      </c>
      <c r="AZ57">
        <v>0</v>
      </c>
      <c r="BA57">
        <v>0.35257085629107898</v>
      </c>
      <c r="BD57">
        <v>2008</v>
      </c>
      <c r="BE57">
        <v>2009</v>
      </c>
      <c r="BF57">
        <v>2009</v>
      </c>
      <c r="BG57">
        <v>2009</v>
      </c>
      <c r="BH57">
        <v>2010</v>
      </c>
      <c r="BI57">
        <v>0.13665790823316901</v>
      </c>
      <c r="BL57">
        <v>2007</v>
      </c>
      <c r="BM57">
        <v>2008</v>
      </c>
      <c r="BN57">
        <v>2008</v>
      </c>
      <c r="BO57">
        <v>2008</v>
      </c>
      <c r="BP57">
        <v>2009</v>
      </c>
      <c r="BQ57">
        <v>6.3609108503037207E-2</v>
      </c>
      <c r="BT57">
        <v>2008</v>
      </c>
      <c r="BU57">
        <v>2012</v>
      </c>
      <c r="BV57">
        <v>2009</v>
      </c>
      <c r="BW57">
        <v>2009</v>
      </c>
      <c r="BX57">
        <v>0</v>
      </c>
      <c r="BY57">
        <v>0.60593588902498896</v>
      </c>
      <c r="CB57">
        <v>2009</v>
      </c>
      <c r="CC57">
        <v>2011</v>
      </c>
      <c r="CD57">
        <v>2010</v>
      </c>
      <c r="CE57">
        <v>0</v>
      </c>
      <c r="CF57">
        <v>0</v>
      </c>
      <c r="CG57">
        <v>5.2366735717195798</v>
      </c>
      <c r="CH57">
        <v>29</v>
      </c>
      <c r="CI57" t="s">
        <v>100</v>
      </c>
      <c r="CJ57" t="s">
        <v>100</v>
      </c>
      <c r="CK57" t="s">
        <v>92</v>
      </c>
      <c r="CL57">
        <v>2008</v>
      </c>
      <c r="CM57">
        <v>26.015958999999999</v>
      </c>
    </row>
    <row r="58" spans="1:91" x14ac:dyDescent="0.3">
      <c r="A58" t="s">
        <v>225</v>
      </c>
      <c r="B58" t="s">
        <v>226</v>
      </c>
      <c r="C58" t="s">
        <v>102</v>
      </c>
      <c r="D58" t="s">
        <v>104</v>
      </c>
      <c r="E58" t="s">
        <v>105</v>
      </c>
      <c r="H58">
        <v>2007</v>
      </c>
      <c r="I58">
        <v>2008</v>
      </c>
      <c r="J58">
        <v>2008</v>
      </c>
      <c r="K58">
        <v>2008</v>
      </c>
      <c r="L58">
        <v>2011</v>
      </c>
      <c r="M58">
        <v>216257207.74865201</v>
      </c>
      <c r="P58">
        <v>2007</v>
      </c>
      <c r="Q58">
        <v>2008</v>
      </c>
      <c r="R58">
        <v>2009</v>
      </c>
      <c r="S58">
        <v>2009</v>
      </c>
      <c r="T58">
        <v>2009</v>
      </c>
      <c r="U58">
        <v>0.112098579</v>
      </c>
      <c r="X58">
        <v>2008</v>
      </c>
      <c r="Y58">
        <v>0</v>
      </c>
      <c r="Z58">
        <v>0</v>
      </c>
      <c r="AA58">
        <v>0</v>
      </c>
      <c r="AB58">
        <v>0</v>
      </c>
      <c r="AF58">
        <v>2008</v>
      </c>
      <c r="AG58">
        <v>0</v>
      </c>
      <c r="AH58">
        <v>0</v>
      </c>
      <c r="AI58">
        <v>0</v>
      </c>
      <c r="AJ58">
        <v>0</v>
      </c>
      <c r="AN58">
        <v>2008</v>
      </c>
      <c r="AO58">
        <v>0</v>
      </c>
      <c r="AP58">
        <v>2009</v>
      </c>
      <c r="AQ58">
        <v>0</v>
      </c>
      <c r="AR58">
        <v>0</v>
      </c>
      <c r="AV58">
        <v>2008</v>
      </c>
      <c r="AW58">
        <v>0</v>
      </c>
      <c r="AX58">
        <v>0</v>
      </c>
      <c r="AY58">
        <v>0</v>
      </c>
      <c r="AZ58">
        <v>0</v>
      </c>
      <c r="BD58">
        <v>2008</v>
      </c>
      <c r="BE58">
        <v>0</v>
      </c>
      <c r="BF58">
        <v>0</v>
      </c>
      <c r="BG58">
        <v>0</v>
      </c>
      <c r="BH58">
        <v>0</v>
      </c>
      <c r="BL58">
        <v>2008</v>
      </c>
      <c r="BM58">
        <v>0</v>
      </c>
      <c r="BN58">
        <v>0</v>
      </c>
      <c r="BO58">
        <v>0</v>
      </c>
      <c r="BP58">
        <v>0</v>
      </c>
      <c r="BT58">
        <v>2008</v>
      </c>
      <c r="BU58">
        <v>0</v>
      </c>
      <c r="BV58">
        <v>0</v>
      </c>
      <c r="BW58">
        <v>0</v>
      </c>
      <c r="BX58">
        <v>0</v>
      </c>
      <c r="CB58">
        <v>2008</v>
      </c>
      <c r="CC58">
        <v>0</v>
      </c>
      <c r="CD58">
        <v>0</v>
      </c>
      <c r="CE58">
        <v>0</v>
      </c>
      <c r="CF58">
        <v>0</v>
      </c>
      <c r="CH58">
        <v>31</v>
      </c>
      <c r="CI58" t="s">
        <v>92</v>
      </c>
      <c r="CJ58" t="s">
        <v>92</v>
      </c>
      <c r="CK58" t="s">
        <v>100</v>
      </c>
      <c r="CL58">
        <v>2007</v>
      </c>
      <c r="CM58">
        <v>21.516500000000001</v>
      </c>
    </row>
    <row r="59" spans="1:91" x14ac:dyDescent="0.3">
      <c r="A59" t="s">
        <v>227</v>
      </c>
      <c r="B59" t="s">
        <v>228</v>
      </c>
      <c r="C59" t="s">
        <v>96</v>
      </c>
      <c r="D59" t="s">
        <v>130</v>
      </c>
      <c r="E59" t="s">
        <v>131</v>
      </c>
      <c r="H59">
        <v>2008</v>
      </c>
      <c r="I59">
        <v>2009</v>
      </c>
      <c r="J59">
        <v>2009</v>
      </c>
      <c r="K59">
        <v>2009</v>
      </c>
      <c r="L59">
        <v>2017</v>
      </c>
      <c r="M59">
        <v>53051146020.4282</v>
      </c>
      <c r="P59">
        <v>2008</v>
      </c>
      <c r="Q59">
        <v>2009</v>
      </c>
      <c r="R59">
        <v>2014</v>
      </c>
      <c r="S59">
        <v>2014</v>
      </c>
      <c r="T59">
        <v>2014</v>
      </c>
      <c r="U59">
        <v>4.6914352999999999E-2</v>
      </c>
      <c r="X59">
        <v>2007</v>
      </c>
      <c r="Y59">
        <v>2009</v>
      </c>
      <c r="Z59">
        <v>2008</v>
      </c>
      <c r="AA59">
        <v>0</v>
      </c>
      <c r="AB59">
        <v>0</v>
      </c>
      <c r="AC59">
        <v>10.611284599999999</v>
      </c>
      <c r="AF59">
        <v>2008</v>
      </c>
      <c r="AG59">
        <v>2009</v>
      </c>
      <c r="AH59">
        <v>0</v>
      </c>
      <c r="AI59">
        <v>0</v>
      </c>
      <c r="AJ59">
        <v>0</v>
      </c>
      <c r="AK59">
        <v>3.8879215334285</v>
      </c>
      <c r="AN59">
        <v>2007</v>
      </c>
      <c r="AO59">
        <v>2009</v>
      </c>
      <c r="AP59">
        <v>2008</v>
      </c>
      <c r="AQ59">
        <v>2008</v>
      </c>
      <c r="AR59">
        <v>0</v>
      </c>
      <c r="AS59">
        <v>6.1511704156845797</v>
      </c>
      <c r="AV59">
        <v>2007</v>
      </c>
      <c r="AW59">
        <v>2010</v>
      </c>
      <c r="AX59">
        <v>2008</v>
      </c>
      <c r="AY59">
        <v>2008</v>
      </c>
      <c r="AZ59">
        <v>0</v>
      </c>
      <c r="BA59">
        <v>3.37357996948053</v>
      </c>
      <c r="BD59">
        <v>2008</v>
      </c>
      <c r="BE59">
        <v>2009</v>
      </c>
      <c r="BF59">
        <v>2009</v>
      </c>
      <c r="BG59">
        <v>2009</v>
      </c>
      <c r="BH59">
        <v>2010</v>
      </c>
      <c r="BI59">
        <v>1.26890115249775</v>
      </c>
      <c r="BL59">
        <v>2008</v>
      </c>
      <c r="BM59">
        <v>2009</v>
      </c>
      <c r="BN59">
        <v>2009</v>
      </c>
      <c r="BO59">
        <v>2009</v>
      </c>
      <c r="BP59">
        <v>2010</v>
      </c>
      <c r="BQ59">
        <v>1.9484731583959001E-2</v>
      </c>
      <c r="BT59">
        <v>2008</v>
      </c>
      <c r="BU59">
        <v>2009</v>
      </c>
      <c r="BV59">
        <v>2009</v>
      </c>
      <c r="BW59">
        <v>2009</v>
      </c>
      <c r="BX59">
        <v>2014</v>
      </c>
      <c r="BY59">
        <v>1.34921225965459E-3</v>
      </c>
      <c r="CB59">
        <v>2009</v>
      </c>
      <c r="CC59">
        <v>2011</v>
      </c>
      <c r="CD59">
        <v>2010</v>
      </c>
      <c r="CE59">
        <v>2010</v>
      </c>
      <c r="CF59">
        <v>2012</v>
      </c>
      <c r="CG59">
        <v>0.10618887469173099</v>
      </c>
      <c r="CH59">
        <v>88</v>
      </c>
      <c r="CI59" t="s">
        <v>92</v>
      </c>
      <c r="CJ59" t="s">
        <v>92</v>
      </c>
      <c r="CK59" t="s">
        <v>92</v>
      </c>
      <c r="CL59">
        <v>2008</v>
      </c>
      <c r="CM59">
        <v>28.026077000000001</v>
      </c>
    </row>
    <row r="60" spans="1:91" x14ac:dyDescent="0.3">
      <c r="A60" t="s">
        <v>229</v>
      </c>
      <c r="B60" t="s">
        <v>230</v>
      </c>
      <c r="C60" t="s">
        <v>96</v>
      </c>
      <c r="D60" t="s">
        <v>109</v>
      </c>
      <c r="E60" t="s">
        <v>110</v>
      </c>
      <c r="H60">
        <v>2007</v>
      </c>
      <c r="I60">
        <v>2009</v>
      </c>
      <c r="J60">
        <v>2008</v>
      </c>
      <c r="K60">
        <v>2008</v>
      </c>
      <c r="L60">
        <v>2016</v>
      </c>
      <c r="M60">
        <v>4571857597.2235098</v>
      </c>
      <c r="P60">
        <v>2008</v>
      </c>
      <c r="Q60">
        <v>2009</v>
      </c>
      <c r="R60">
        <v>2010</v>
      </c>
      <c r="S60">
        <v>2010</v>
      </c>
      <c r="T60">
        <v>2010</v>
      </c>
      <c r="U60">
        <v>9.3049465999999997E-2</v>
      </c>
      <c r="X60">
        <v>2007</v>
      </c>
      <c r="Y60">
        <v>2010</v>
      </c>
      <c r="Z60">
        <v>0</v>
      </c>
      <c r="AA60">
        <v>0</v>
      </c>
      <c r="AB60">
        <v>0</v>
      </c>
      <c r="AC60">
        <v>6.9064413999999896</v>
      </c>
      <c r="AF60">
        <v>2007</v>
      </c>
      <c r="AG60">
        <v>2009</v>
      </c>
      <c r="AH60">
        <v>0</v>
      </c>
      <c r="AI60">
        <v>0</v>
      </c>
      <c r="AJ60">
        <v>0</v>
      </c>
      <c r="AK60">
        <v>11.278924557904199</v>
      </c>
      <c r="AN60">
        <v>2007</v>
      </c>
      <c r="AO60">
        <v>2008</v>
      </c>
      <c r="AP60">
        <v>2008</v>
      </c>
      <c r="AQ60">
        <v>2008</v>
      </c>
      <c r="AR60">
        <v>2009</v>
      </c>
      <c r="AS60">
        <v>0.81096570855176897</v>
      </c>
      <c r="AV60">
        <v>2008</v>
      </c>
      <c r="AW60">
        <v>2011</v>
      </c>
      <c r="AX60">
        <v>2009</v>
      </c>
      <c r="AY60">
        <v>2009</v>
      </c>
      <c r="AZ60">
        <v>2015</v>
      </c>
      <c r="BA60">
        <v>1.45095560000656</v>
      </c>
      <c r="BD60">
        <v>2007</v>
      </c>
      <c r="BE60">
        <v>2008</v>
      </c>
      <c r="BF60">
        <v>2008</v>
      </c>
      <c r="BG60">
        <v>2008</v>
      </c>
      <c r="BH60">
        <v>2015</v>
      </c>
      <c r="BI60">
        <v>0.96393176277570503</v>
      </c>
      <c r="BL60">
        <v>2007</v>
      </c>
      <c r="BM60">
        <v>2008</v>
      </c>
      <c r="BN60">
        <v>2008</v>
      </c>
      <c r="BO60">
        <v>2008</v>
      </c>
      <c r="BP60">
        <v>2009</v>
      </c>
      <c r="BQ60">
        <v>0.300661640410611</v>
      </c>
      <c r="BT60">
        <v>2008</v>
      </c>
      <c r="BU60">
        <v>0</v>
      </c>
      <c r="BV60">
        <v>0</v>
      </c>
      <c r="BW60">
        <v>0</v>
      </c>
      <c r="BX60">
        <v>0</v>
      </c>
      <c r="CB60">
        <v>2009</v>
      </c>
      <c r="CC60">
        <v>2011</v>
      </c>
      <c r="CD60">
        <v>2010</v>
      </c>
      <c r="CE60">
        <v>2010</v>
      </c>
      <c r="CF60">
        <v>0</v>
      </c>
      <c r="CG60">
        <v>1.8790166460088999</v>
      </c>
      <c r="CH60">
        <v>31</v>
      </c>
      <c r="CI60" t="s">
        <v>92</v>
      </c>
      <c r="CJ60" t="s">
        <v>92</v>
      </c>
      <c r="CK60" t="s">
        <v>92</v>
      </c>
      <c r="CL60">
        <v>2008</v>
      </c>
      <c r="CM60">
        <v>23.830157999999901</v>
      </c>
    </row>
    <row r="61" spans="1:91" x14ac:dyDescent="0.3">
      <c r="A61" t="s">
        <v>231</v>
      </c>
      <c r="B61" t="s">
        <v>232</v>
      </c>
      <c r="C61" t="s">
        <v>102</v>
      </c>
      <c r="D61" t="s">
        <v>104</v>
      </c>
      <c r="E61" t="s">
        <v>105</v>
      </c>
      <c r="H61">
        <v>2008</v>
      </c>
      <c r="I61">
        <v>2009</v>
      </c>
      <c r="J61">
        <v>-1</v>
      </c>
      <c r="K61">
        <v>-1</v>
      </c>
      <c r="L61">
        <v>-1</v>
      </c>
      <c r="P61">
        <v>2007</v>
      </c>
      <c r="Q61">
        <v>2009</v>
      </c>
      <c r="R61">
        <v>2008</v>
      </c>
      <c r="S61">
        <v>2008</v>
      </c>
      <c r="T61">
        <v>2010</v>
      </c>
      <c r="U61">
        <v>2.6536179999999999E-2</v>
      </c>
      <c r="X61">
        <v>2007</v>
      </c>
      <c r="Y61">
        <v>2008</v>
      </c>
      <c r="Z61">
        <v>2011</v>
      </c>
      <c r="AA61">
        <v>2012</v>
      </c>
      <c r="AB61">
        <v>2012</v>
      </c>
      <c r="AC61">
        <v>5.8514328100000004</v>
      </c>
      <c r="AF61">
        <v>2007</v>
      </c>
      <c r="AG61">
        <v>2008</v>
      </c>
      <c r="AH61">
        <v>0</v>
      </c>
      <c r="AI61">
        <v>0</v>
      </c>
      <c r="AJ61">
        <v>0</v>
      </c>
      <c r="AK61">
        <v>5.1848671085384197</v>
      </c>
      <c r="AN61">
        <v>2008</v>
      </c>
      <c r="AO61">
        <v>2009</v>
      </c>
      <c r="AP61">
        <v>2009</v>
      </c>
      <c r="AQ61">
        <v>2009</v>
      </c>
      <c r="AR61">
        <v>2010</v>
      </c>
      <c r="AS61">
        <v>1.16989191066494E-2</v>
      </c>
      <c r="AV61">
        <v>2008</v>
      </c>
      <c r="AW61">
        <v>0</v>
      </c>
      <c r="AX61">
        <v>0</v>
      </c>
      <c r="AY61">
        <v>0</v>
      </c>
      <c r="AZ61">
        <v>0</v>
      </c>
      <c r="BD61">
        <v>2008</v>
      </c>
      <c r="BE61">
        <v>0</v>
      </c>
      <c r="BF61">
        <v>0</v>
      </c>
      <c r="BG61">
        <v>0</v>
      </c>
      <c r="BH61">
        <v>0</v>
      </c>
      <c r="BL61">
        <v>2008</v>
      </c>
      <c r="BM61">
        <v>0</v>
      </c>
      <c r="BN61">
        <v>0</v>
      </c>
      <c r="BO61">
        <v>0</v>
      </c>
      <c r="BP61">
        <v>0</v>
      </c>
      <c r="BT61">
        <v>2008</v>
      </c>
      <c r="BU61">
        <v>2009</v>
      </c>
      <c r="BV61">
        <v>2009</v>
      </c>
      <c r="BW61">
        <v>2010</v>
      </c>
      <c r="BX61">
        <v>0</v>
      </c>
      <c r="BY61">
        <v>1.1753987571247599</v>
      </c>
      <c r="CB61">
        <v>2007</v>
      </c>
      <c r="CC61">
        <v>2008</v>
      </c>
      <c r="CD61">
        <v>2008</v>
      </c>
      <c r="CE61">
        <v>2008</v>
      </c>
      <c r="CF61">
        <v>2009</v>
      </c>
      <c r="CG61">
        <v>0.167881276380628</v>
      </c>
      <c r="CH61">
        <v>32</v>
      </c>
      <c r="CI61" t="s">
        <v>92</v>
      </c>
      <c r="CJ61" t="s">
        <v>92</v>
      </c>
      <c r="CK61" t="s">
        <v>100</v>
      </c>
      <c r="CL61">
        <v>2007</v>
      </c>
      <c r="CM61">
        <v>23.817204</v>
      </c>
    </row>
    <row r="62" spans="1:91" x14ac:dyDescent="0.3">
      <c r="A62" t="s">
        <v>233</v>
      </c>
      <c r="B62" t="s">
        <v>234</v>
      </c>
      <c r="C62" t="s">
        <v>96</v>
      </c>
      <c r="D62" t="s">
        <v>130</v>
      </c>
      <c r="E62" t="s">
        <v>131</v>
      </c>
      <c r="H62">
        <v>2008</v>
      </c>
      <c r="I62">
        <v>2009</v>
      </c>
      <c r="J62">
        <v>2009</v>
      </c>
      <c r="K62">
        <v>2009</v>
      </c>
      <c r="L62">
        <v>0</v>
      </c>
      <c r="M62">
        <v>21688774895.909</v>
      </c>
      <c r="P62">
        <v>2007</v>
      </c>
      <c r="Q62">
        <v>2009</v>
      </c>
      <c r="R62">
        <v>2010</v>
      </c>
      <c r="S62">
        <v>0</v>
      </c>
      <c r="T62">
        <v>0</v>
      </c>
      <c r="U62">
        <v>0.13453836799999999</v>
      </c>
      <c r="X62">
        <v>2007</v>
      </c>
      <c r="Y62">
        <v>2010</v>
      </c>
      <c r="Z62">
        <v>2008</v>
      </c>
      <c r="AA62">
        <v>2008</v>
      </c>
      <c r="AB62">
        <v>0</v>
      </c>
      <c r="AC62">
        <v>6.1903744999999999</v>
      </c>
      <c r="AF62">
        <v>2007</v>
      </c>
      <c r="AG62">
        <v>2010</v>
      </c>
      <c r="AH62">
        <v>0</v>
      </c>
      <c r="AI62">
        <v>0</v>
      </c>
      <c r="AJ62">
        <v>0</v>
      </c>
      <c r="AK62">
        <v>5.7628955490158003</v>
      </c>
      <c r="AN62">
        <v>2008</v>
      </c>
      <c r="AO62">
        <v>2010</v>
      </c>
      <c r="AP62">
        <v>2009</v>
      </c>
      <c r="AQ62">
        <v>2009</v>
      </c>
      <c r="AR62">
        <v>2011</v>
      </c>
      <c r="AS62">
        <v>0.86931044006414004</v>
      </c>
      <c r="AV62">
        <v>2007</v>
      </c>
      <c r="AW62">
        <v>2010</v>
      </c>
      <c r="AX62">
        <v>2008</v>
      </c>
      <c r="AY62">
        <v>2008</v>
      </c>
      <c r="AZ62">
        <v>0</v>
      </c>
      <c r="BA62">
        <v>1.78404883268187</v>
      </c>
      <c r="BD62">
        <v>2007</v>
      </c>
      <c r="BE62">
        <v>2008</v>
      </c>
      <c r="BF62">
        <v>2008</v>
      </c>
      <c r="BG62">
        <v>2008</v>
      </c>
      <c r="BH62">
        <v>2009</v>
      </c>
      <c r="BI62">
        <v>0.19179480169263499</v>
      </c>
      <c r="BL62">
        <v>2007</v>
      </c>
      <c r="BM62">
        <v>2008</v>
      </c>
      <c r="BN62">
        <v>2008</v>
      </c>
      <c r="BO62">
        <v>2008</v>
      </c>
      <c r="BP62">
        <v>2009</v>
      </c>
      <c r="BQ62">
        <v>4.7844574143172898E-2</v>
      </c>
      <c r="BT62">
        <v>2008</v>
      </c>
      <c r="BU62">
        <v>0</v>
      </c>
      <c r="BV62">
        <v>0</v>
      </c>
      <c r="BW62">
        <v>0</v>
      </c>
      <c r="BX62">
        <v>0</v>
      </c>
      <c r="CB62">
        <v>2008</v>
      </c>
      <c r="CC62">
        <v>2009</v>
      </c>
      <c r="CD62">
        <v>-1</v>
      </c>
      <c r="CE62">
        <v>-1</v>
      </c>
      <c r="CF62">
        <v>-1</v>
      </c>
      <c r="CH62">
        <v>33</v>
      </c>
      <c r="CI62" t="s">
        <v>92</v>
      </c>
      <c r="CJ62" t="s">
        <v>92</v>
      </c>
      <c r="CK62" t="s">
        <v>92</v>
      </c>
      <c r="CL62">
        <v>2007</v>
      </c>
      <c r="CM62">
        <v>26.285532</v>
      </c>
    </row>
    <row r="63" spans="1:91" x14ac:dyDescent="0.3">
      <c r="A63" t="s">
        <v>235</v>
      </c>
      <c r="B63" t="s">
        <v>236</v>
      </c>
      <c r="C63" t="s">
        <v>107</v>
      </c>
      <c r="D63" t="s">
        <v>122</v>
      </c>
      <c r="E63" t="s">
        <v>123</v>
      </c>
      <c r="H63">
        <v>2008</v>
      </c>
      <c r="I63">
        <v>2009</v>
      </c>
      <c r="J63">
        <v>2009</v>
      </c>
      <c r="K63">
        <v>2009</v>
      </c>
      <c r="L63">
        <v>2010</v>
      </c>
      <c r="M63">
        <v>42873656.652972199</v>
      </c>
      <c r="P63">
        <v>2008</v>
      </c>
      <c r="Q63">
        <v>2009</v>
      </c>
      <c r="R63">
        <v>2010</v>
      </c>
      <c r="S63">
        <v>2010</v>
      </c>
      <c r="T63">
        <v>2010</v>
      </c>
      <c r="U63">
        <v>2.4188393999999998E-2</v>
      </c>
      <c r="X63">
        <v>2008</v>
      </c>
      <c r="Y63">
        <v>2010</v>
      </c>
      <c r="Z63">
        <v>0</v>
      </c>
      <c r="AA63">
        <v>0</v>
      </c>
      <c r="AB63">
        <v>0</v>
      </c>
      <c r="AF63">
        <v>2008</v>
      </c>
      <c r="AG63">
        <v>2011</v>
      </c>
      <c r="AH63">
        <v>0</v>
      </c>
      <c r="AI63">
        <v>0</v>
      </c>
      <c r="AJ63">
        <v>0</v>
      </c>
      <c r="AN63">
        <v>2008</v>
      </c>
      <c r="AO63">
        <v>2010</v>
      </c>
      <c r="AP63">
        <v>-1</v>
      </c>
      <c r="AQ63">
        <v>-1</v>
      </c>
      <c r="AR63">
        <v>2011</v>
      </c>
      <c r="AV63">
        <v>2007</v>
      </c>
      <c r="AW63">
        <v>2008</v>
      </c>
      <c r="AX63">
        <v>2008</v>
      </c>
      <c r="AY63">
        <v>2008</v>
      </c>
      <c r="AZ63">
        <v>2017</v>
      </c>
      <c r="BA63">
        <v>0.43498963636461702</v>
      </c>
      <c r="BD63">
        <v>2008</v>
      </c>
      <c r="BE63">
        <v>2009</v>
      </c>
      <c r="BF63">
        <v>2009</v>
      </c>
      <c r="BG63">
        <v>2009</v>
      </c>
      <c r="BH63">
        <v>2010</v>
      </c>
      <c r="BI63">
        <v>0.859095815030539</v>
      </c>
      <c r="BL63">
        <v>2008</v>
      </c>
      <c r="BM63">
        <v>2011</v>
      </c>
      <c r="BN63">
        <v>0</v>
      </c>
      <c r="BO63">
        <v>0</v>
      </c>
      <c r="BP63">
        <v>0</v>
      </c>
      <c r="BT63">
        <v>2008</v>
      </c>
      <c r="BU63">
        <v>2011</v>
      </c>
      <c r="BV63">
        <v>0</v>
      </c>
      <c r="BW63">
        <v>0</v>
      </c>
      <c r="BX63">
        <v>0</v>
      </c>
      <c r="CB63">
        <v>2008</v>
      </c>
      <c r="CC63">
        <v>2010</v>
      </c>
      <c r="CD63">
        <v>2009</v>
      </c>
      <c r="CE63">
        <v>2009</v>
      </c>
      <c r="CF63">
        <v>0</v>
      </c>
      <c r="CG63">
        <v>1.4769093722472399</v>
      </c>
      <c r="CH63">
        <v>33</v>
      </c>
      <c r="CI63" t="s">
        <v>92</v>
      </c>
      <c r="CJ63" t="s">
        <v>92</v>
      </c>
      <c r="CK63" t="s">
        <v>92</v>
      </c>
      <c r="CL63">
        <v>2008</v>
      </c>
      <c r="CM63">
        <v>21.852488999999998</v>
      </c>
    </row>
    <row r="64" spans="1:91" x14ac:dyDescent="0.3">
      <c r="A64" t="s">
        <v>237</v>
      </c>
      <c r="B64" t="s">
        <v>238</v>
      </c>
      <c r="C64" t="s">
        <v>96</v>
      </c>
      <c r="D64" t="s">
        <v>130</v>
      </c>
      <c r="E64" t="s">
        <v>131</v>
      </c>
      <c r="H64">
        <v>2008</v>
      </c>
      <c r="I64">
        <v>2009</v>
      </c>
      <c r="J64">
        <v>2009</v>
      </c>
      <c r="K64">
        <v>2009</v>
      </c>
      <c r="L64">
        <v>2011</v>
      </c>
      <c r="M64">
        <v>78539869505.410095</v>
      </c>
      <c r="P64">
        <v>2008</v>
      </c>
      <c r="Q64">
        <v>2009</v>
      </c>
      <c r="R64">
        <v>2010</v>
      </c>
      <c r="S64">
        <v>2010</v>
      </c>
      <c r="T64">
        <v>2010</v>
      </c>
      <c r="U64">
        <v>3.1366358800000001E-2</v>
      </c>
      <c r="X64">
        <v>2007</v>
      </c>
      <c r="Y64">
        <v>2010</v>
      </c>
      <c r="Z64">
        <v>0</v>
      </c>
      <c r="AA64">
        <v>0</v>
      </c>
      <c r="AB64">
        <v>0</v>
      </c>
      <c r="AC64">
        <v>5.4346089999999903</v>
      </c>
      <c r="AF64">
        <v>2007</v>
      </c>
      <c r="AG64">
        <v>2010</v>
      </c>
      <c r="AH64">
        <v>0</v>
      </c>
      <c r="AI64">
        <v>0</v>
      </c>
      <c r="AJ64">
        <v>0</v>
      </c>
      <c r="AK64">
        <v>5.12887668857599</v>
      </c>
      <c r="AN64">
        <v>2008</v>
      </c>
      <c r="AO64">
        <v>2009</v>
      </c>
      <c r="AP64">
        <v>2009</v>
      </c>
      <c r="AQ64">
        <v>2009</v>
      </c>
      <c r="AR64">
        <v>2011</v>
      </c>
      <c r="AS64">
        <v>0.57782756400219804</v>
      </c>
      <c r="AV64">
        <v>2008</v>
      </c>
      <c r="AW64">
        <v>2009</v>
      </c>
      <c r="AX64">
        <v>2009</v>
      </c>
      <c r="AY64">
        <v>2009</v>
      </c>
      <c r="AZ64">
        <v>2012</v>
      </c>
      <c r="BA64">
        <v>1.63366296111832</v>
      </c>
      <c r="BD64">
        <v>2008</v>
      </c>
      <c r="BE64">
        <v>2009</v>
      </c>
      <c r="BF64">
        <v>2009</v>
      </c>
      <c r="BG64">
        <v>2009</v>
      </c>
      <c r="BH64">
        <v>2014</v>
      </c>
      <c r="BI64">
        <v>0.30251349653572301</v>
      </c>
      <c r="BL64">
        <v>2007</v>
      </c>
      <c r="BM64">
        <v>2008</v>
      </c>
      <c r="BN64">
        <v>2008</v>
      </c>
      <c r="BO64">
        <v>2008</v>
      </c>
      <c r="BP64">
        <v>2009</v>
      </c>
      <c r="BQ64">
        <v>4.7940327630243001E-2</v>
      </c>
      <c r="BT64">
        <v>2007</v>
      </c>
      <c r="BU64">
        <v>2008</v>
      </c>
      <c r="BV64">
        <v>2008</v>
      </c>
      <c r="BW64">
        <v>2008</v>
      </c>
      <c r="BX64">
        <v>2010</v>
      </c>
      <c r="BY64">
        <v>1.112628217022E-3</v>
      </c>
      <c r="CB64">
        <v>2009</v>
      </c>
      <c r="CC64">
        <v>2010</v>
      </c>
      <c r="CD64">
        <v>2010</v>
      </c>
      <c r="CE64">
        <v>2010</v>
      </c>
      <c r="CF64">
        <v>0</v>
      </c>
      <c r="CG64">
        <v>0.64330868728291002</v>
      </c>
      <c r="CH64">
        <v>34</v>
      </c>
      <c r="CI64" t="s">
        <v>92</v>
      </c>
      <c r="CJ64" t="s">
        <v>92</v>
      </c>
      <c r="CK64" t="s">
        <v>92</v>
      </c>
      <c r="CL64">
        <v>2008</v>
      </c>
      <c r="CM64">
        <v>28.613175999999999</v>
      </c>
    </row>
    <row r="65" spans="1:91" x14ac:dyDescent="0.3">
      <c r="A65" t="s">
        <v>239</v>
      </c>
      <c r="B65" t="s">
        <v>240</v>
      </c>
      <c r="C65" t="s">
        <v>96</v>
      </c>
      <c r="D65" t="s">
        <v>130</v>
      </c>
      <c r="E65" t="s">
        <v>131</v>
      </c>
      <c r="H65">
        <v>2008</v>
      </c>
      <c r="I65">
        <v>0</v>
      </c>
      <c r="J65">
        <v>0</v>
      </c>
      <c r="K65">
        <v>0</v>
      </c>
      <c r="L65">
        <v>0</v>
      </c>
      <c r="P65">
        <v>2008</v>
      </c>
      <c r="Q65">
        <v>0</v>
      </c>
      <c r="R65">
        <v>0</v>
      </c>
      <c r="S65">
        <v>0</v>
      </c>
      <c r="T65">
        <v>0</v>
      </c>
      <c r="X65">
        <v>2008</v>
      </c>
      <c r="Y65">
        <v>0</v>
      </c>
      <c r="Z65">
        <v>0</v>
      </c>
      <c r="AA65">
        <v>0</v>
      </c>
      <c r="AB65">
        <v>0</v>
      </c>
      <c r="AF65">
        <v>2008</v>
      </c>
      <c r="AG65">
        <v>0</v>
      </c>
      <c r="AH65">
        <v>0</v>
      </c>
      <c r="AI65">
        <v>0</v>
      </c>
      <c r="AJ65">
        <v>0</v>
      </c>
      <c r="AN65">
        <v>2008</v>
      </c>
      <c r="AO65">
        <v>0</v>
      </c>
      <c r="AP65">
        <v>0</v>
      </c>
      <c r="AQ65">
        <v>0</v>
      </c>
      <c r="AR65">
        <v>0</v>
      </c>
      <c r="AV65">
        <v>2008</v>
      </c>
      <c r="AW65">
        <v>0</v>
      </c>
      <c r="AX65">
        <v>0</v>
      </c>
      <c r="AY65">
        <v>0</v>
      </c>
      <c r="AZ65">
        <v>0</v>
      </c>
      <c r="BD65">
        <v>2008</v>
      </c>
      <c r="BE65">
        <v>0</v>
      </c>
      <c r="BF65">
        <v>0</v>
      </c>
      <c r="BG65">
        <v>0</v>
      </c>
      <c r="BH65">
        <v>0</v>
      </c>
      <c r="BL65">
        <v>2008</v>
      </c>
      <c r="BM65">
        <v>0</v>
      </c>
      <c r="BN65">
        <v>0</v>
      </c>
      <c r="BO65">
        <v>0</v>
      </c>
      <c r="BP65">
        <v>0</v>
      </c>
      <c r="BT65">
        <v>2008</v>
      </c>
      <c r="BU65">
        <v>0</v>
      </c>
      <c r="BV65">
        <v>0</v>
      </c>
      <c r="BW65">
        <v>0</v>
      </c>
      <c r="BX65">
        <v>0</v>
      </c>
      <c r="CB65">
        <v>2008</v>
      </c>
      <c r="CC65">
        <v>0</v>
      </c>
      <c r="CD65">
        <v>0</v>
      </c>
      <c r="CE65">
        <v>0</v>
      </c>
      <c r="CF65">
        <v>0</v>
      </c>
      <c r="CH65">
        <v>32</v>
      </c>
      <c r="CI65" t="s">
        <v>92</v>
      </c>
      <c r="CJ65" t="s">
        <v>92</v>
      </c>
      <c r="CK65" t="s">
        <v>92</v>
      </c>
      <c r="CL65">
        <v>2008</v>
      </c>
    </row>
    <row r="66" spans="1:91" x14ac:dyDescent="0.3">
      <c r="A66" t="s">
        <v>241</v>
      </c>
      <c r="B66" t="s">
        <v>242</v>
      </c>
      <c r="C66" t="s">
        <v>120</v>
      </c>
      <c r="D66" t="s">
        <v>122</v>
      </c>
      <c r="E66" t="s">
        <v>123</v>
      </c>
      <c r="H66">
        <v>2007</v>
      </c>
      <c r="I66">
        <v>2008</v>
      </c>
      <c r="J66">
        <v>2008</v>
      </c>
      <c r="K66">
        <v>2008</v>
      </c>
      <c r="L66">
        <v>2010</v>
      </c>
      <c r="M66">
        <v>6514004.3756380603</v>
      </c>
      <c r="P66">
        <v>2007</v>
      </c>
      <c r="Q66">
        <v>2008</v>
      </c>
      <c r="R66">
        <v>2009</v>
      </c>
      <c r="S66">
        <v>2009</v>
      </c>
      <c r="T66">
        <v>2009</v>
      </c>
      <c r="U66">
        <v>2.5531629999999998E-3</v>
      </c>
      <c r="X66">
        <v>2008</v>
      </c>
      <c r="Y66">
        <v>2009</v>
      </c>
      <c r="Z66">
        <v>2009</v>
      </c>
      <c r="AA66">
        <v>2009</v>
      </c>
      <c r="AB66">
        <v>2009</v>
      </c>
      <c r="AF66">
        <v>2009</v>
      </c>
      <c r="AG66">
        <v>2010</v>
      </c>
      <c r="AH66">
        <v>0</v>
      </c>
      <c r="AI66">
        <v>0</v>
      </c>
      <c r="AJ66">
        <v>2011</v>
      </c>
      <c r="AK66">
        <v>0.119850564385089</v>
      </c>
      <c r="AN66">
        <v>2008</v>
      </c>
      <c r="AO66">
        <v>2009</v>
      </c>
      <c r="AP66">
        <v>-1</v>
      </c>
      <c r="AQ66">
        <v>-1</v>
      </c>
      <c r="AR66">
        <v>-1</v>
      </c>
      <c r="AV66">
        <v>2008</v>
      </c>
      <c r="AW66">
        <v>2009</v>
      </c>
      <c r="AX66">
        <v>-1</v>
      </c>
      <c r="AY66">
        <v>-1</v>
      </c>
      <c r="AZ66">
        <v>-1</v>
      </c>
      <c r="BD66">
        <v>2008</v>
      </c>
      <c r="BE66">
        <v>0</v>
      </c>
      <c r="BF66">
        <v>0</v>
      </c>
      <c r="BG66">
        <v>0</v>
      </c>
      <c r="BH66">
        <v>0</v>
      </c>
      <c r="BL66">
        <v>2008</v>
      </c>
      <c r="BM66">
        <v>0</v>
      </c>
      <c r="BN66">
        <v>0</v>
      </c>
      <c r="BO66">
        <v>0</v>
      </c>
      <c r="BP66">
        <v>0</v>
      </c>
      <c r="BT66">
        <v>2008</v>
      </c>
      <c r="BU66">
        <v>0</v>
      </c>
      <c r="BV66">
        <v>0</v>
      </c>
      <c r="BW66">
        <v>0</v>
      </c>
      <c r="BX66">
        <v>0</v>
      </c>
      <c r="CB66">
        <v>2008</v>
      </c>
      <c r="CC66">
        <v>2011</v>
      </c>
      <c r="CD66">
        <v>2009</v>
      </c>
      <c r="CE66">
        <v>2009</v>
      </c>
      <c r="CF66">
        <v>2012</v>
      </c>
      <c r="CG66">
        <v>1.2690002923121899</v>
      </c>
      <c r="CH66">
        <v>64</v>
      </c>
      <c r="CI66" t="s">
        <v>92</v>
      </c>
      <c r="CJ66" t="s">
        <v>92</v>
      </c>
      <c r="CK66" t="s">
        <v>100</v>
      </c>
      <c r="CL66">
        <v>2007</v>
      </c>
      <c r="CM66">
        <v>19.498154</v>
      </c>
    </row>
    <row r="67" spans="1:91" x14ac:dyDescent="0.3">
      <c r="A67" t="s">
        <v>243</v>
      </c>
      <c r="B67" t="s">
        <v>244</v>
      </c>
      <c r="C67" t="s">
        <v>107</v>
      </c>
      <c r="D67" t="s">
        <v>104</v>
      </c>
      <c r="E67" t="s">
        <v>105</v>
      </c>
      <c r="H67">
        <v>2007</v>
      </c>
      <c r="I67">
        <v>2008</v>
      </c>
      <c r="J67">
        <v>2008</v>
      </c>
      <c r="K67">
        <v>2008</v>
      </c>
      <c r="L67">
        <v>2010</v>
      </c>
      <c r="M67">
        <v>458174521.21573001</v>
      </c>
      <c r="P67">
        <v>2007</v>
      </c>
      <c r="Q67">
        <v>2008</v>
      </c>
      <c r="R67">
        <v>2010</v>
      </c>
      <c r="S67">
        <v>2010</v>
      </c>
      <c r="T67">
        <v>2010</v>
      </c>
      <c r="U67">
        <v>9.3165386000000003E-2</v>
      </c>
      <c r="X67">
        <v>2008</v>
      </c>
      <c r="Y67">
        <v>2012</v>
      </c>
      <c r="Z67">
        <v>0</v>
      </c>
      <c r="AA67">
        <v>0</v>
      </c>
      <c r="AB67">
        <v>0</v>
      </c>
      <c r="AF67">
        <v>2008</v>
      </c>
      <c r="AG67">
        <v>2013</v>
      </c>
      <c r="AH67">
        <v>0</v>
      </c>
      <c r="AI67">
        <v>0</v>
      </c>
      <c r="AJ67">
        <v>0</v>
      </c>
      <c r="AN67">
        <v>2008</v>
      </c>
      <c r="AO67">
        <v>2010</v>
      </c>
      <c r="AP67">
        <v>2009</v>
      </c>
      <c r="AQ67">
        <v>2009</v>
      </c>
      <c r="AR67">
        <v>2012</v>
      </c>
      <c r="AS67">
        <v>4.1322751638837003</v>
      </c>
      <c r="AV67">
        <v>2008</v>
      </c>
      <c r="AW67">
        <v>0</v>
      </c>
      <c r="AX67">
        <v>0</v>
      </c>
      <c r="AY67">
        <v>0</v>
      </c>
      <c r="AZ67">
        <v>0</v>
      </c>
      <c r="BD67">
        <v>2007</v>
      </c>
      <c r="BE67">
        <v>2008</v>
      </c>
      <c r="BF67">
        <v>2008</v>
      </c>
      <c r="BG67">
        <v>2008</v>
      </c>
      <c r="BH67">
        <v>2011</v>
      </c>
      <c r="BI67">
        <v>0.32599148719554499</v>
      </c>
      <c r="BL67">
        <v>2008</v>
      </c>
      <c r="BM67">
        <v>0</v>
      </c>
      <c r="BN67">
        <v>0</v>
      </c>
      <c r="BO67">
        <v>0</v>
      </c>
      <c r="BP67">
        <v>0</v>
      </c>
      <c r="BT67">
        <v>2007</v>
      </c>
      <c r="BU67">
        <v>2008</v>
      </c>
      <c r="BV67">
        <v>2008</v>
      </c>
      <c r="BW67">
        <v>2008</v>
      </c>
      <c r="BX67">
        <v>2009</v>
      </c>
      <c r="BY67">
        <v>0.75442907515386703</v>
      </c>
      <c r="CB67">
        <v>2009</v>
      </c>
      <c r="CC67">
        <v>2011</v>
      </c>
      <c r="CD67">
        <v>2010</v>
      </c>
      <c r="CE67">
        <v>2012</v>
      </c>
      <c r="CF67">
        <v>2016</v>
      </c>
      <c r="CG67">
        <v>0.27706973871587098</v>
      </c>
      <c r="CH67">
        <v>35</v>
      </c>
      <c r="CI67" t="s">
        <v>100</v>
      </c>
      <c r="CJ67" t="s">
        <v>100</v>
      </c>
      <c r="CK67" t="s">
        <v>92</v>
      </c>
      <c r="CL67">
        <v>2007</v>
      </c>
      <c r="CM67">
        <v>23.351457999999901</v>
      </c>
    </row>
    <row r="68" spans="1:91" x14ac:dyDescent="0.3">
      <c r="A68" t="s">
        <v>245</v>
      </c>
      <c r="B68" t="s">
        <v>246</v>
      </c>
      <c r="C68" t="s">
        <v>96</v>
      </c>
      <c r="D68" t="s">
        <v>130</v>
      </c>
      <c r="E68" t="s">
        <v>131</v>
      </c>
      <c r="H68">
        <v>2007</v>
      </c>
      <c r="I68">
        <v>2009</v>
      </c>
      <c r="J68">
        <v>2008</v>
      </c>
      <c r="K68">
        <v>2008</v>
      </c>
      <c r="L68">
        <v>2013</v>
      </c>
      <c r="M68">
        <v>116816137781.041</v>
      </c>
      <c r="P68">
        <v>2008</v>
      </c>
      <c r="Q68">
        <v>2009</v>
      </c>
      <c r="R68">
        <v>2010</v>
      </c>
      <c r="S68">
        <v>2010</v>
      </c>
      <c r="T68">
        <v>2010</v>
      </c>
      <c r="U68">
        <v>3.7152192299999998E-2</v>
      </c>
      <c r="X68">
        <v>2007</v>
      </c>
      <c r="Y68">
        <v>2009</v>
      </c>
      <c r="Z68">
        <v>0</v>
      </c>
      <c r="AA68">
        <v>0</v>
      </c>
      <c r="AB68">
        <v>2017</v>
      </c>
      <c r="AC68">
        <v>6.3359904</v>
      </c>
      <c r="AF68">
        <v>2008</v>
      </c>
      <c r="AG68">
        <v>2010</v>
      </c>
      <c r="AH68">
        <v>-1</v>
      </c>
      <c r="AI68">
        <v>-1</v>
      </c>
      <c r="AJ68">
        <v>2014</v>
      </c>
      <c r="AN68">
        <v>2008</v>
      </c>
      <c r="AO68">
        <v>2009</v>
      </c>
      <c r="AP68">
        <v>2009</v>
      </c>
      <c r="AQ68">
        <v>2009</v>
      </c>
      <c r="AR68">
        <v>0</v>
      </c>
      <c r="AS68">
        <v>1.9392047045665901</v>
      </c>
      <c r="AV68">
        <v>2007</v>
      </c>
      <c r="AW68">
        <v>2009</v>
      </c>
      <c r="AX68">
        <v>2008</v>
      </c>
      <c r="AY68">
        <v>2008</v>
      </c>
      <c r="AZ68">
        <v>0</v>
      </c>
      <c r="BA68">
        <v>1.0514829653073099</v>
      </c>
      <c r="BD68">
        <v>2007</v>
      </c>
      <c r="BE68">
        <v>2009</v>
      </c>
      <c r="BF68">
        <v>2008</v>
      </c>
      <c r="BG68">
        <v>2008</v>
      </c>
      <c r="BH68">
        <v>2011</v>
      </c>
      <c r="BI68">
        <v>1.2704338628334899</v>
      </c>
      <c r="BL68">
        <v>2008</v>
      </c>
      <c r="BM68">
        <v>2009</v>
      </c>
      <c r="BN68">
        <v>2009</v>
      </c>
      <c r="BO68">
        <v>2009</v>
      </c>
      <c r="BP68">
        <v>2009</v>
      </c>
      <c r="BT68">
        <v>2008</v>
      </c>
      <c r="BU68">
        <v>2014</v>
      </c>
      <c r="BV68">
        <v>-1</v>
      </c>
      <c r="BW68">
        <v>-1</v>
      </c>
      <c r="BX68">
        <v>-1</v>
      </c>
      <c r="CB68">
        <v>2008</v>
      </c>
      <c r="CC68">
        <v>2011</v>
      </c>
      <c r="CD68">
        <v>2009</v>
      </c>
      <c r="CE68">
        <v>2009</v>
      </c>
      <c r="CF68">
        <v>0</v>
      </c>
      <c r="CG68">
        <v>1.7286754614670901</v>
      </c>
      <c r="CH68">
        <v>100</v>
      </c>
      <c r="CI68" t="s">
        <v>92</v>
      </c>
      <c r="CJ68" t="s">
        <v>92</v>
      </c>
      <c r="CK68" t="s">
        <v>92</v>
      </c>
      <c r="CL68">
        <v>2008</v>
      </c>
      <c r="CM68">
        <v>28.549477</v>
      </c>
    </row>
    <row r="69" spans="1:91" x14ac:dyDescent="0.3">
      <c r="A69" t="s">
        <v>247</v>
      </c>
      <c r="B69" t="s">
        <v>248</v>
      </c>
      <c r="C69" t="s">
        <v>107</v>
      </c>
      <c r="D69" t="s">
        <v>109</v>
      </c>
      <c r="E69" t="s">
        <v>110</v>
      </c>
      <c r="H69">
        <v>2008</v>
      </c>
      <c r="I69">
        <v>2009</v>
      </c>
      <c r="J69">
        <v>2009</v>
      </c>
      <c r="K69">
        <v>2009</v>
      </c>
      <c r="L69">
        <v>2010</v>
      </c>
      <c r="M69">
        <v>414978330.37962103</v>
      </c>
      <c r="P69">
        <v>2007</v>
      </c>
      <c r="Q69">
        <v>2009</v>
      </c>
      <c r="R69">
        <v>2011</v>
      </c>
      <c r="S69">
        <v>0</v>
      </c>
      <c r="T69">
        <v>0</v>
      </c>
      <c r="U69">
        <v>0.16228889999999899</v>
      </c>
      <c r="X69">
        <v>2008</v>
      </c>
      <c r="Y69">
        <v>2009</v>
      </c>
      <c r="Z69">
        <v>2010</v>
      </c>
      <c r="AA69">
        <v>2010</v>
      </c>
      <c r="AB69">
        <v>2010</v>
      </c>
      <c r="AC69">
        <v>2.1672975999999999</v>
      </c>
      <c r="AF69">
        <v>2008</v>
      </c>
      <c r="AG69">
        <v>2009</v>
      </c>
      <c r="AH69">
        <v>0</v>
      </c>
      <c r="AI69">
        <v>0</v>
      </c>
      <c r="AJ69">
        <v>2010</v>
      </c>
      <c r="AK69">
        <v>1.8219324333303899</v>
      </c>
      <c r="AN69">
        <v>2008</v>
      </c>
      <c r="AO69">
        <v>2010</v>
      </c>
      <c r="AP69">
        <v>2009</v>
      </c>
      <c r="AQ69">
        <v>2009</v>
      </c>
      <c r="AR69">
        <v>2012</v>
      </c>
      <c r="AS69">
        <v>1.4517947882305999</v>
      </c>
      <c r="AV69">
        <v>2008</v>
      </c>
      <c r="AW69">
        <v>2010</v>
      </c>
      <c r="AX69">
        <v>2009</v>
      </c>
      <c r="AY69">
        <v>2009</v>
      </c>
      <c r="AZ69">
        <v>2012</v>
      </c>
      <c r="BA69">
        <v>1.3283026268742599</v>
      </c>
      <c r="BD69">
        <v>2007</v>
      </c>
      <c r="BE69">
        <v>2008</v>
      </c>
      <c r="BF69">
        <v>2008</v>
      </c>
      <c r="BG69">
        <v>2008</v>
      </c>
      <c r="BH69">
        <v>2012</v>
      </c>
      <c r="BI69">
        <v>0.76744116457107103</v>
      </c>
      <c r="BL69">
        <v>2008</v>
      </c>
      <c r="BM69">
        <v>2009</v>
      </c>
      <c r="BN69">
        <v>2009</v>
      </c>
      <c r="BO69">
        <v>2009</v>
      </c>
      <c r="BP69">
        <v>2014</v>
      </c>
      <c r="BQ69">
        <v>0.25407878765178998</v>
      </c>
      <c r="BT69">
        <v>2008</v>
      </c>
      <c r="BU69">
        <v>2009</v>
      </c>
      <c r="BV69">
        <v>2009</v>
      </c>
      <c r="BW69">
        <v>2010</v>
      </c>
      <c r="BX69">
        <v>2010</v>
      </c>
      <c r="BY69">
        <v>7.2484190776603702E-2</v>
      </c>
      <c r="CB69">
        <v>2007</v>
      </c>
      <c r="CC69">
        <v>2008</v>
      </c>
      <c r="CD69">
        <v>2008</v>
      </c>
      <c r="CE69">
        <v>2008</v>
      </c>
      <c r="CF69">
        <v>0</v>
      </c>
      <c r="CG69">
        <v>0.28324723659310203</v>
      </c>
      <c r="CH69">
        <v>36</v>
      </c>
      <c r="CI69" t="s">
        <v>92</v>
      </c>
      <c r="CJ69" t="s">
        <v>92</v>
      </c>
      <c r="CK69" t="s">
        <v>100</v>
      </c>
      <c r="CL69">
        <v>2007</v>
      </c>
      <c r="CM69">
        <v>23.130258999999999</v>
      </c>
    </row>
    <row r="70" spans="1:91" x14ac:dyDescent="0.3">
      <c r="A70" t="s">
        <v>249</v>
      </c>
      <c r="B70" t="s">
        <v>250</v>
      </c>
      <c r="C70" t="s">
        <v>120</v>
      </c>
      <c r="D70" t="s">
        <v>104</v>
      </c>
      <c r="E70" t="s">
        <v>105</v>
      </c>
      <c r="H70">
        <v>2008</v>
      </c>
      <c r="I70">
        <v>2009</v>
      </c>
      <c r="J70">
        <v>-1</v>
      </c>
      <c r="K70">
        <v>-1</v>
      </c>
      <c r="L70">
        <v>-1</v>
      </c>
      <c r="P70">
        <v>2008</v>
      </c>
      <c r="Q70">
        <v>2009</v>
      </c>
      <c r="R70">
        <v>2009</v>
      </c>
      <c r="S70">
        <v>2010</v>
      </c>
      <c r="T70">
        <v>2011</v>
      </c>
      <c r="U70">
        <v>4.3053097999999901E-2</v>
      </c>
      <c r="X70">
        <v>2007</v>
      </c>
      <c r="Y70">
        <v>2008</v>
      </c>
      <c r="Z70">
        <v>0</v>
      </c>
      <c r="AA70">
        <v>2014</v>
      </c>
      <c r="AB70">
        <v>2014</v>
      </c>
      <c r="AC70">
        <v>2.9628497999999999</v>
      </c>
      <c r="AF70">
        <v>2007</v>
      </c>
      <c r="AG70">
        <v>2008</v>
      </c>
      <c r="AH70">
        <v>0</v>
      </c>
      <c r="AI70">
        <v>0</v>
      </c>
      <c r="AJ70">
        <v>0</v>
      </c>
      <c r="AK70">
        <v>2.68095060692273</v>
      </c>
      <c r="AN70">
        <v>2007</v>
      </c>
      <c r="AO70">
        <v>2008</v>
      </c>
      <c r="AP70">
        <v>2008</v>
      </c>
      <c r="AQ70">
        <v>2008</v>
      </c>
      <c r="AR70">
        <v>2009</v>
      </c>
      <c r="AS70">
        <v>0.281898967579786</v>
      </c>
      <c r="AV70">
        <v>2008</v>
      </c>
      <c r="AW70">
        <v>2009</v>
      </c>
      <c r="AX70">
        <v>-1</v>
      </c>
      <c r="AY70">
        <v>-1</v>
      </c>
      <c r="AZ70">
        <v>-1</v>
      </c>
      <c r="BD70">
        <v>2007</v>
      </c>
      <c r="BE70">
        <v>2009</v>
      </c>
      <c r="BF70">
        <v>2008</v>
      </c>
      <c r="BG70">
        <v>2008</v>
      </c>
      <c r="BH70">
        <v>2011</v>
      </c>
      <c r="BI70">
        <v>0.31790606626728202</v>
      </c>
      <c r="BL70">
        <v>2008</v>
      </c>
      <c r="BM70">
        <v>2010</v>
      </c>
      <c r="BN70">
        <v>-1</v>
      </c>
      <c r="BO70">
        <v>-1</v>
      </c>
      <c r="BP70">
        <v>2015</v>
      </c>
      <c r="BT70">
        <v>2008</v>
      </c>
      <c r="BU70">
        <v>2009</v>
      </c>
      <c r="BV70">
        <v>2009</v>
      </c>
      <c r="BW70">
        <v>2009</v>
      </c>
      <c r="BX70">
        <v>2010</v>
      </c>
      <c r="BY70">
        <v>0.213462791218513</v>
      </c>
      <c r="CB70">
        <v>2008</v>
      </c>
      <c r="CC70">
        <v>2009</v>
      </c>
      <c r="CD70">
        <v>-1</v>
      </c>
      <c r="CE70">
        <v>-1</v>
      </c>
      <c r="CF70">
        <v>-1</v>
      </c>
      <c r="CH70">
        <v>37</v>
      </c>
      <c r="CI70" t="s">
        <v>100</v>
      </c>
      <c r="CJ70" t="s">
        <v>100</v>
      </c>
      <c r="CK70" t="s">
        <v>100</v>
      </c>
      <c r="CL70">
        <v>2008</v>
      </c>
      <c r="CM70">
        <v>24.071107999999999</v>
      </c>
    </row>
    <row r="71" spans="1:91" x14ac:dyDescent="0.3">
      <c r="A71" t="s">
        <v>251</v>
      </c>
      <c r="B71" t="s">
        <v>252</v>
      </c>
      <c r="C71" t="s">
        <v>102</v>
      </c>
      <c r="D71" t="s">
        <v>104</v>
      </c>
      <c r="E71" t="s">
        <v>105</v>
      </c>
      <c r="H71">
        <v>2008</v>
      </c>
      <c r="I71">
        <v>2009</v>
      </c>
      <c r="J71">
        <v>2009</v>
      </c>
      <c r="K71">
        <v>2009</v>
      </c>
      <c r="L71">
        <v>2010</v>
      </c>
      <c r="M71">
        <v>73900236.305138499</v>
      </c>
      <c r="P71">
        <v>2007</v>
      </c>
      <c r="Q71">
        <v>2009</v>
      </c>
      <c r="R71">
        <v>2008</v>
      </c>
      <c r="S71">
        <v>2011</v>
      </c>
      <c r="T71">
        <v>2016</v>
      </c>
      <c r="U71">
        <v>7.9451145000000001E-2</v>
      </c>
      <c r="X71">
        <v>2008</v>
      </c>
      <c r="Y71">
        <v>0</v>
      </c>
      <c r="Z71">
        <v>0</v>
      </c>
      <c r="AA71">
        <v>0</v>
      </c>
      <c r="AB71">
        <v>0</v>
      </c>
      <c r="AF71">
        <v>2008</v>
      </c>
      <c r="AG71">
        <v>0</v>
      </c>
      <c r="AH71">
        <v>0</v>
      </c>
      <c r="AI71">
        <v>0</v>
      </c>
      <c r="AJ71">
        <v>0</v>
      </c>
      <c r="AN71">
        <v>2009</v>
      </c>
      <c r="AO71">
        <v>2010</v>
      </c>
      <c r="AP71">
        <v>2010</v>
      </c>
      <c r="AQ71">
        <v>2010</v>
      </c>
      <c r="AR71">
        <v>2011</v>
      </c>
      <c r="AS71">
        <v>0.53237486661452105</v>
      </c>
      <c r="AV71">
        <v>2008</v>
      </c>
      <c r="AW71">
        <v>0</v>
      </c>
      <c r="AX71">
        <v>0</v>
      </c>
      <c r="AY71">
        <v>0</v>
      </c>
      <c r="AZ71">
        <v>0</v>
      </c>
      <c r="BD71">
        <v>2008</v>
      </c>
      <c r="BE71">
        <v>0</v>
      </c>
      <c r="BF71">
        <v>0</v>
      </c>
      <c r="BG71">
        <v>0</v>
      </c>
      <c r="BH71">
        <v>0</v>
      </c>
      <c r="BL71">
        <v>2008</v>
      </c>
      <c r="BM71">
        <v>0</v>
      </c>
      <c r="BN71">
        <v>0</v>
      </c>
      <c r="BO71">
        <v>0</v>
      </c>
      <c r="BP71">
        <v>0</v>
      </c>
      <c r="BT71">
        <v>2007</v>
      </c>
      <c r="BU71">
        <v>2008</v>
      </c>
      <c r="BV71">
        <v>2008</v>
      </c>
      <c r="BW71">
        <v>2008</v>
      </c>
      <c r="BX71">
        <v>2009</v>
      </c>
      <c r="BY71">
        <v>1.50798623845747E-2</v>
      </c>
      <c r="CB71">
        <v>2009</v>
      </c>
      <c r="CC71">
        <v>2010</v>
      </c>
      <c r="CD71">
        <v>2010</v>
      </c>
      <c r="CE71">
        <v>2011</v>
      </c>
      <c r="CF71">
        <v>2011</v>
      </c>
      <c r="CG71">
        <v>0.40393362724792298</v>
      </c>
      <c r="CH71">
        <v>40</v>
      </c>
      <c r="CI71" t="s">
        <v>100</v>
      </c>
      <c r="CJ71" t="s">
        <v>92</v>
      </c>
      <c r="CK71" t="s">
        <v>100</v>
      </c>
      <c r="CL71">
        <v>2007</v>
      </c>
      <c r="CM71">
        <v>22.571645999999902</v>
      </c>
    </row>
    <row r="72" spans="1:91" x14ac:dyDescent="0.3">
      <c r="A72" t="s">
        <v>253</v>
      </c>
      <c r="B72" t="s">
        <v>254</v>
      </c>
      <c r="C72" t="s">
        <v>102</v>
      </c>
      <c r="D72" t="s">
        <v>104</v>
      </c>
      <c r="E72" t="s">
        <v>105</v>
      </c>
      <c r="H72">
        <v>2008</v>
      </c>
      <c r="I72">
        <v>2009</v>
      </c>
      <c r="J72">
        <v>-1</v>
      </c>
      <c r="K72">
        <v>-1</v>
      </c>
      <c r="L72">
        <v>-1</v>
      </c>
      <c r="P72">
        <v>2008</v>
      </c>
      <c r="Q72">
        <v>2009</v>
      </c>
      <c r="R72">
        <v>-1</v>
      </c>
      <c r="S72">
        <v>-1</v>
      </c>
      <c r="T72">
        <v>-1</v>
      </c>
      <c r="X72">
        <v>2007</v>
      </c>
      <c r="Y72">
        <v>0</v>
      </c>
      <c r="Z72">
        <v>0</v>
      </c>
      <c r="AA72">
        <v>0</v>
      </c>
      <c r="AB72">
        <v>0</v>
      </c>
      <c r="AF72">
        <v>2007</v>
      </c>
      <c r="AG72">
        <v>0</v>
      </c>
      <c r="AH72">
        <v>0</v>
      </c>
      <c r="AI72">
        <v>0</v>
      </c>
      <c r="AJ72">
        <v>0</v>
      </c>
      <c r="AN72">
        <v>2007</v>
      </c>
      <c r="AO72">
        <v>2008</v>
      </c>
      <c r="AP72">
        <v>2008</v>
      </c>
      <c r="AQ72">
        <v>2008</v>
      </c>
      <c r="AR72">
        <v>2010</v>
      </c>
      <c r="AS72">
        <v>1.16734028657172</v>
      </c>
      <c r="AV72">
        <v>2008</v>
      </c>
      <c r="AW72">
        <v>2010</v>
      </c>
      <c r="AX72">
        <v>2009</v>
      </c>
      <c r="AY72">
        <v>2009</v>
      </c>
      <c r="AZ72">
        <v>2012</v>
      </c>
      <c r="BA72">
        <v>0.714713482858919</v>
      </c>
      <c r="BD72">
        <v>2008</v>
      </c>
      <c r="BE72">
        <v>0</v>
      </c>
      <c r="BF72">
        <v>0</v>
      </c>
      <c r="BG72">
        <v>0</v>
      </c>
      <c r="BH72">
        <v>0</v>
      </c>
      <c r="BL72">
        <v>2008</v>
      </c>
      <c r="BM72">
        <v>0</v>
      </c>
      <c r="BN72">
        <v>0</v>
      </c>
      <c r="BO72">
        <v>0</v>
      </c>
      <c r="BP72">
        <v>0</v>
      </c>
      <c r="BT72">
        <v>2007</v>
      </c>
      <c r="BU72">
        <v>2008</v>
      </c>
      <c r="BV72">
        <v>2008</v>
      </c>
      <c r="BW72">
        <v>2008</v>
      </c>
      <c r="BX72">
        <v>2009</v>
      </c>
      <c r="BY72">
        <v>0.57217269372039703</v>
      </c>
      <c r="CB72">
        <v>2007</v>
      </c>
      <c r="CC72">
        <v>2009</v>
      </c>
      <c r="CD72">
        <v>2008</v>
      </c>
      <c r="CE72">
        <v>2011</v>
      </c>
      <c r="CF72">
        <v>2013</v>
      </c>
      <c r="CG72">
        <v>0.42443623266799901</v>
      </c>
      <c r="CH72">
        <v>35</v>
      </c>
      <c r="CI72" t="s">
        <v>92</v>
      </c>
      <c r="CJ72" t="s">
        <v>92</v>
      </c>
      <c r="CK72" t="s">
        <v>100</v>
      </c>
      <c r="CL72">
        <v>2008</v>
      </c>
      <c r="CM72">
        <v>20.548147</v>
      </c>
    </row>
    <row r="73" spans="1:91" x14ac:dyDescent="0.3">
      <c r="A73" t="s">
        <v>255</v>
      </c>
      <c r="B73" t="s">
        <v>256</v>
      </c>
      <c r="C73" t="s">
        <v>102</v>
      </c>
      <c r="D73" t="s">
        <v>104</v>
      </c>
      <c r="E73" t="s">
        <v>105</v>
      </c>
      <c r="H73">
        <v>2008</v>
      </c>
      <c r="I73">
        <v>2009</v>
      </c>
      <c r="J73">
        <v>-1</v>
      </c>
      <c r="K73">
        <v>-1</v>
      </c>
      <c r="L73">
        <v>-1</v>
      </c>
      <c r="P73">
        <v>2007</v>
      </c>
      <c r="Q73">
        <v>2008</v>
      </c>
      <c r="R73">
        <v>2008</v>
      </c>
      <c r="S73">
        <v>2008</v>
      </c>
      <c r="T73">
        <v>2009</v>
      </c>
      <c r="U73">
        <v>5.9380700000000099E-4</v>
      </c>
      <c r="X73">
        <v>2008</v>
      </c>
      <c r="Y73">
        <v>0</v>
      </c>
      <c r="Z73">
        <v>0</v>
      </c>
      <c r="AA73">
        <v>0</v>
      </c>
      <c r="AB73">
        <v>0</v>
      </c>
      <c r="AF73">
        <v>2008</v>
      </c>
      <c r="AG73">
        <v>0</v>
      </c>
      <c r="AH73">
        <v>0</v>
      </c>
      <c r="AI73">
        <v>0</v>
      </c>
      <c r="AJ73">
        <v>0</v>
      </c>
      <c r="AN73">
        <v>2008</v>
      </c>
      <c r="AO73">
        <v>2009</v>
      </c>
      <c r="AP73">
        <v>-1</v>
      </c>
      <c r="AQ73">
        <v>-1</v>
      </c>
      <c r="AR73">
        <v>-1</v>
      </c>
      <c r="AV73">
        <v>2008</v>
      </c>
      <c r="AW73">
        <v>0</v>
      </c>
      <c r="AX73">
        <v>0</v>
      </c>
      <c r="AY73">
        <v>0</v>
      </c>
      <c r="AZ73">
        <v>0</v>
      </c>
      <c r="BD73">
        <v>2008</v>
      </c>
      <c r="BE73">
        <v>0</v>
      </c>
      <c r="BF73">
        <v>0</v>
      </c>
      <c r="BG73">
        <v>0</v>
      </c>
      <c r="BH73">
        <v>0</v>
      </c>
      <c r="BL73">
        <v>2008</v>
      </c>
      <c r="BM73">
        <v>0</v>
      </c>
      <c r="BN73">
        <v>0</v>
      </c>
      <c r="BO73">
        <v>0</v>
      </c>
      <c r="BP73">
        <v>0</v>
      </c>
      <c r="BT73">
        <v>2008</v>
      </c>
      <c r="BU73">
        <v>0</v>
      </c>
      <c r="BV73">
        <v>0</v>
      </c>
      <c r="BW73">
        <v>0</v>
      </c>
      <c r="BX73">
        <v>0</v>
      </c>
      <c r="CB73">
        <v>2008</v>
      </c>
      <c r="CC73">
        <v>2009</v>
      </c>
      <c r="CD73">
        <v>2009</v>
      </c>
      <c r="CE73">
        <v>2010</v>
      </c>
      <c r="CF73">
        <v>2014</v>
      </c>
      <c r="CG73">
        <v>1.28416951529095</v>
      </c>
      <c r="CH73">
        <v>40</v>
      </c>
      <c r="CI73" t="s">
        <v>92</v>
      </c>
      <c r="CJ73" t="s">
        <v>92</v>
      </c>
      <c r="CK73" t="s">
        <v>100</v>
      </c>
      <c r="CL73">
        <v>2007</v>
      </c>
      <c r="CM73">
        <v>20.449883</v>
      </c>
    </row>
    <row r="74" spans="1:91" x14ac:dyDescent="0.3">
      <c r="A74" t="s">
        <v>257</v>
      </c>
      <c r="B74" t="s">
        <v>258</v>
      </c>
      <c r="C74" t="s">
        <v>107</v>
      </c>
      <c r="D74" t="s">
        <v>104</v>
      </c>
      <c r="E74" t="s">
        <v>105</v>
      </c>
      <c r="H74">
        <v>2009</v>
      </c>
      <c r="I74">
        <v>2010</v>
      </c>
      <c r="J74">
        <v>2010</v>
      </c>
      <c r="K74">
        <v>2010</v>
      </c>
      <c r="L74">
        <v>2012</v>
      </c>
      <c r="M74">
        <v>1597032551.75824</v>
      </c>
      <c r="P74">
        <v>2008</v>
      </c>
      <c r="Q74">
        <v>2010</v>
      </c>
      <c r="R74">
        <v>0</v>
      </c>
      <c r="S74">
        <v>0</v>
      </c>
      <c r="T74">
        <v>0</v>
      </c>
      <c r="U74">
        <v>0.26723287000000001</v>
      </c>
      <c r="X74">
        <v>2008</v>
      </c>
      <c r="Y74">
        <v>2010</v>
      </c>
      <c r="Z74">
        <v>-1</v>
      </c>
      <c r="AA74">
        <v>-1</v>
      </c>
      <c r="AB74">
        <v>-1</v>
      </c>
      <c r="AF74">
        <v>2007</v>
      </c>
      <c r="AG74">
        <v>2010</v>
      </c>
      <c r="AH74">
        <v>0</v>
      </c>
      <c r="AI74">
        <v>0</v>
      </c>
      <c r="AJ74">
        <v>0</v>
      </c>
      <c r="AK74">
        <v>2.1972262418519701</v>
      </c>
      <c r="AN74">
        <v>2008</v>
      </c>
      <c r="AO74">
        <v>2010</v>
      </c>
      <c r="AP74">
        <v>-1</v>
      </c>
      <c r="AQ74">
        <v>-1</v>
      </c>
      <c r="AR74">
        <v>-1</v>
      </c>
      <c r="AV74">
        <v>2008</v>
      </c>
      <c r="AW74">
        <v>0</v>
      </c>
      <c r="AX74">
        <v>2017</v>
      </c>
      <c r="AY74">
        <v>0</v>
      </c>
      <c r="AZ74">
        <v>0</v>
      </c>
      <c r="BD74">
        <v>2008</v>
      </c>
      <c r="BE74">
        <v>0</v>
      </c>
      <c r="BF74">
        <v>0</v>
      </c>
      <c r="BG74">
        <v>0</v>
      </c>
      <c r="BH74">
        <v>0</v>
      </c>
      <c r="BL74">
        <v>2008</v>
      </c>
      <c r="BM74">
        <v>0</v>
      </c>
      <c r="BN74">
        <v>0</v>
      </c>
      <c r="BO74">
        <v>0</v>
      </c>
      <c r="BP74">
        <v>0</v>
      </c>
      <c r="BT74">
        <v>2007</v>
      </c>
      <c r="BU74">
        <v>2008</v>
      </c>
      <c r="BV74">
        <v>2009</v>
      </c>
      <c r="BW74">
        <v>2013</v>
      </c>
      <c r="BX74">
        <v>2015</v>
      </c>
      <c r="BY74">
        <v>0.121774004503655</v>
      </c>
      <c r="CB74">
        <v>2007</v>
      </c>
      <c r="CC74">
        <v>2010</v>
      </c>
      <c r="CD74">
        <v>2008</v>
      </c>
      <c r="CE74">
        <v>2008</v>
      </c>
      <c r="CF74">
        <v>0</v>
      </c>
      <c r="CG74">
        <v>10.236406738273899</v>
      </c>
      <c r="CH74">
        <v>30</v>
      </c>
      <c r="CI74" t="s">
        <v>100</v>
      </c>
      <c r="CJ74" t="s">
        <v>100</v>
      </c>
      <c r="CK74" t="s">
        <v>92</v>
      </c>
      <c r="CL74">
        <v>2008</v>
      </c>
      <c r="CM74">
        <v>23.594474999999999</v>
      </c>
    </row>
    <row r="75" spans="1:91" x14ac:dyDescent="0.3">
      <c r="A75" t="s">
        <v>259</v>
      </c>
      <c r="B75" t="s">
        <v>260</v>
      </c>
      <c r="C75" t="s">
        <v>96</v>
      </c>
      <c r="D75" t="s">
        <v>109</v>
      </c>
      <c r="E75" t="s">
        <v>110</v>
      </c>
      <c r="H75">
        <v>2007</v>
      </c>
      <c r="I75">
        <v>2013</v>
      </c>
      <c r="J75">
        <v>2008</v>
      </c>
      <c r="K75">
        <v>2008</v>
      </c>
      <c r="L75">
        <v>0</v>
      </c>
      <c r="M75">
        <v>88070902698.910004</v>
      </c>
      <c r="P75">
        <v>2008</v>
      </c>
      <c r="Q75">
        <v>2011</v>
      </c>
      <c r="R75">
        <v>-1</v>
      </c>
      <c r="S75">
        <v>-1</v>
      </c>
      <c r="T75">
        <v>2014</v>
      </c>
      <c r="X75">
        <v>2008</v>
      </c>
      <c r="Y75">
        <v>2009</v>
      </c>
      <c r="Z75">
        <v>0</v>
      </c>
      <c r="AA75">
        <v>2014</v>
      </c>
      <c r="AB75">
        <v>2014</v>
      </c>
      <c r="AC75">
        <v>5.2161229999999996</v>
      </c>
      <c r="AF75">
        <v>2008</v>
      </c>
      <c r="AG75">
        <v>2009</v>
      </c>
      <c r="AH75">
        <v>0</v>
      </c>
      <c r="AI75">
        <v>0</v>
      </c>
      <c r="AJ75">
        <v>2017</v>
      </c>
      <c r="AK75">
        <v>4.05449816061188</v>
      </c>
      <c r="AN75">
        <v>2008</v>
      </c>
      <c r="AO75">
        <v>2009</v>
      </c>
      <c r="AP75">
        <v>2009</v>
      </c>
      <c r="AQ75">
        <v>2009</v>
      </c>
      <c r="AR75">
        <v>2010</v>
      </c>
      <c r="AS75">
        <v>1.1616260077934599</v>
      </c>
      <c r="AV75">
        <v>2007</v>
      </c>
      <c r="AW75">
        <v>2008</v>
      </c>
      <c r="AX75">
        <v>2008</v>
      </c>
      <c r="AY75">
        <v>2008</v>
      </c>
      <c r="AZ75">
        <v>2009</v>
      </c>
      <c r="BA75">
        <v>5.48249601896326E-2</v>
      </c>
      <c r="BD75">
        <v>2008</v>
      </c>
      <c r="BE75">
        <v>2009</v>
      </c>
      <c r="BF75">
        <v>2009</v>
      </c>
      <c r="BG75">
        <v>2009</v>
      </c>
      <c r="BH75">
        <v>0</v>
      </c>
      <c r="BI75">
        <v>1.1509163997846601</v>
      </c>
      <c r="BL75">
        <v>2007</v>
      </c>
      <c r="BM75">
        <v>2008</v>
      </c>
      <c r="BN75">
        <v>2008</v>
      </c>
      <c r="BO75">
        <v>2008</v>
      </c>
      <c r="BP75">
        <v>2009</v>
      </c>
      <c r="BQ75">
        <v>0.24240828800950201</v>
      </c>
      <c r="BT75">
        <v>2007</v>
      </c>
      <c r="BU75">
        <v>2008</v>
      </c>
      <c r="BV75">
        <v>2011</v>
      </c>
      <c r="BW75">
        <v>2013</v>
      </c>
      <c r="BX75">
        <v>0</v>
      </c>
      <c r="BY75">
        <v>2.1817492237712001E-3</v>
      </c>
      <c r="CB75">
        <v>2008</v>
      </c>
      <c r="CC75">
        <v>2009</v>
      </c>
      <c r="CD75">
        <v>2009</v>
      </c>
      <c r="CE75">
        <v>2009</v>
      </c>
      <c r="CF75">
        <v>2011</v>
      </c>
      <c r="CG75">
        <v>1.63558967985566</v>
      </c>
      <c r="CH75">
        <v>37</v>
      </c>
      <c r="CI75" t="s">
        <v>92</v>
      </c>
      <c r="CJ75" t="s">
        <v>92</v>
      </c>
      <c r="CK75" t="s">
        <v>92</v>
      </c>
      <c r="CL75">
        <v>2008</v>
      </c>
      <c r="CM75">
        <v>26.525227000000001</v>
      </c>
    </row>
    <row r="76" spans="1:91" x14ac:dyDescent="0.3">
      <c r="A76" t="s">
        <v>261</v>
      </c>
      <c r="B76" t="s">
        <v>262</v>
      </c>
      <c r="C76" t="s">
        <v>107</v>
      </c>
      <c r="D76" t="s">
        <v>93</v>
      </c>
      <c r="E76" t="s">
        <v>94</v>
      </c>
      <c r="H76">
        <v>2008</v>
      </c>
      <c r="I76">
        <v>2010</v>
      </c>
      <c r="J76">
        <v>2009</v>
      </c>
      <c r="K76">
        <v>2009</v>
      </c>
      <c r="L76">
        <v>2014</v>
      </c>
      <c r="M76">
        <v>58842882.086771198</v>
      </c>
      <c r="P76">
        <v>2007</v>
      </c>
      <c r="Q76">
        <v>2009</v>
      </c>
      <c r="R76">
        <v>2014</v>
      </c>
      <c r="S76">
        <v>2014</v>
      </c>
      <c r="T76">
        <v>2014</v>
      </c>
      <c r="U76">
        <v>0.127367337</v>
      </c>
      <c r="X76">
        <v>2008</v>
      </c>
      <c r="Y76">
        <v>0</v>
      </c>
      <c r="Z76">
        <v>0</v>
      </c>
      <c r="AA76">
        <v>0</v>
      </c>
      <c r="AB76">
        <v>0</v>
      </c>
      <c r="AF76">
        <v>2008</v>
      </c>
      <c r="AG76">
        <v>0</v>
      </c>
      <c r="AH76">
        <v>0</v>
      </c>
      <c r="AI76">
        <v>0</v>
      </c>
      <c r="AJ76">
        <v>0</v>
      </c>
      <c r="AN76">
        <v>2007</v>
      </c>
      <c r="AO76">
        <v>2009</v>
      </c>
      <c r="AP76">
        <v>2008</v>
      </c>
      <c r="AQ76">
        <v>2008</v>
      </c>
      <c r="AR76">
        <v>2015</v>
      </c>
      <c r="AS76">
        <v>1.6208173125487799</v>
      </c>
      <c r="AV76">
        <v>2008</v>
      </c>
      <c r="AW76">
        <v>2010</v>
      </c>
      <c r="AX76">
        <v>2009</v>
      </c>
      <c r="AY76">
        <v>2009</v>
      </c>
      <c r="AZ76">
        <v>2016</v>
      </c>
      <c r="BA76">
        <v>0.72496138647299302</v>
      </c>
      <c r="BD76">
        <v>2008</v>
      </c>
      <c r="BE76">
        <v>2009</v>
      </c>
      <c r="BF76">
        <v>2009</v>
      </c>
      <c r="BG76">
        <v>2009</v>
      </c>
      <c r="BH76">
        <v>2010</v>
      </c>
      <c r="BI76">
        <v>3.0407516530758901E-2</v>
      </c>
      <c r="BL76">
        <v>2008</v>
      </c>
      <c r="BM76">
        <v>0</v>
      </c>
      <c r="BN76">
        <v>0</v>
      </c>
      <c r="BO76">
        <v>0</v>
      </c>
      <c r="BP76">
        <v>0</v>
      </c>
      <c r="BT76">
        <v>2008</v>
      </c>
      <c r="BU76">
        <v>2010</v>
      </c>
      <c r="BV76">
        <v>-1</v>
      </c>
      <c r="BW76">
        <v>-1</v>
      </c>
      <c r="BX76">
        <v>-1</v>
      </c>
      <c r="CB76">
        <v>2008</v>
      </c>
      <c r="CC76">
        <v>2009</v>
      </c>
      <c r="CD76">
        <v>2009</v>
      </c>
      <c r="CE76">
        <v>2009</v>
      </c>
      <c r="CF76">
        <v>2015</v>
      </c>
      <c r="CG76">
        <v>0.32813315891497802</v>
      </c>
      <c r="CH76">
        <v>38</v>
      </c>
      <c r="CI76" t="s">
        <v>92</v>
      </c>
      <c r="CJ76" t="s">
        <v>92</v>
      </c>
      <c r="CK76" t="s">
        <v>100</v>
      </c>
      <c r="CL76">
        <v>2007</v>
      </c>
      <c r="CM76">
        <v>20.527332000000001</v>
      </c>
    </row>
    <row r="77" spans="1:91" x14ac:dyDescent="0.3">
      <c r="A77" t="s">
        <v>263</v>
      </c>
      <c r="B77" t="s">
        <v>264</v>
      </c>
      <c r="C77" t="s">
        <v>96</v>
      </c>
      <c r="D77" t="s">
        <v>130</v>
      </c>
      <c r="E77" t="s">
        <v>131</v>
      </c>
      <c r="H77">
        <v>2008</v>
      </c>
      <c r="I77">
        <v>2009</v>
      </c>
      <c r="J77">
        <v>-1</v>
      </c>
      <c r="K77">
        <v>-1</v>
      </c>
      <c r="L77">
        <v>-1</v>
      </c>
      <c r="P77">
        <v>2008</v>
      </c>
      <c r="Q77">
        <v>2009</v>
      </c>
      <c r="R77">
        <v>2014</v>
      </c>
      <c r="S77">
        <v>2014</v>
      </c>
      <c r="T77">
        <v>2016</v>
      </c>
      <c r="U77">
        <v>5.3001815299999998E-2</v>
      </c>
      <c r="X77">
        <v>2008</v>
      </c>
      <c r="Y77">
        <v>0</v>
      </c>
      <c r="Z77">
        <v>0</v>
      </c>
      <c r="AA77">
        <v>0</v>
      </c>
      <c r="AB77">
        <v>0</v>
      </c>
      <c r="AF77">
        <v>2008</v>
      </c>
      <c r="AG77">
        <v>0</v>
      </c>
      <c r="AH77">
        <v>0</v>
      </c>
      <c r="AI77">
        <v>0</v>
      </c>
      <c r="AJ77">
        <v>0</v>
      </c>
      <c r="AN77">
        <v>2008</v>
      </c>
      <c r="AO77">
        <v>0</v>
      </c>
      <c r="AP77">
        <v>0</v>
      </c>
      <c r="AQ77">
        <v>0</v>
      </c>
      <c r="AR77">
        <v>0</v>
      </c>
      <c r="AV77">
        <v>2008</v>
      </c>
      <c r="AW77">
        <v>0</v>
      </c>
      <c r="AX77">
        <v>0</v>
      </c>
      <c r="AY77">
        <v>0</v>
      </c>
      <c r="AZ77">
        <v>0</v>
      </c>
      <c r="BD77">
        <v>2008</v>
      </c>
      <c r="BE77">
        <v>0</v>
      </c>
      <c r="BF77">
        <v>0</v>
      </c>
      <c r="BG77">
        <v>0</v>
      </c>
      <c r="BH77">
        <v>0</v>
      </c>
      <c r="BL77">
        <v>2008</v>
      </c>
      <c r="BM77">
        <v>0</v>
      </c>
      <c r="BN77">
        <v>0</v>
      </c>
      <c r="BO77">
        <v>0</v>
      </c>
      <c r="BP77">
        <v>0</v>
      </c>
      <c r="BT77">
        <v>2008</v>
      </c>
      <c r="BU77">
        <v>0</v>
      </c>
      <c r="BV77">
        <v>0</v>
      </c>
      <c r="BW77">
        <v>0</v>
      </c>
      <c r="BX77">
        <v>0</v>
      </c>
      <c r="CB77">
        <v>2008</v>
      </c>
      <c r="CC77">
        <v>0</v>
      </c>
      <c r="CD77">
        <v>0</v>
      </c>
      <c r="CE77">
        <v>0</v>
      </c>
      <c r="CF77">
        <v>0</v>
      </c>
      <c r="CH77">
        <v>38</v>
      </c>
      <c r="CI77" t="s">
        <v>92</v>
      </c>
      <c r="CJ77" t="s">
        <v>92</v>
      </c>
      <c r="CK77" t="s">
        <v>92</v>
      </c>
      <c r="CL77">
        <v>2008</v>
      </c>
      <c r="CM77">
        <v>21.614985999999998</v>
      </c>
    </row>
    <row r="78" spans="1:91" x14ac:dyDescent="0.3">
      <c r="A78" t="s">
        <v>265</v>
      </c>
      <c r="B78" t="s">
        <v>266</v>
      </c>
      <c r="C78" t="s">
        <v>120</v>
      </c>
      <c r="D78" t="s">
        <v>93</v>
      </c>
      <c r="E78" t="s">
        <v>94</v>
      </c>
      <c r="H78">
        <v>2008</v>
      </c>
      <c r="I78">
        <v>2009</v>
      </c>
      <c r="J78">
        <v>-1</v>
      </c>
      <c r="K78">
        <v>-1</v>
      </c>
      <c r="L78">
        <v>-1</v>
      </c>
      <c r="P78">
        <v>2007</v>
      </c>
      <c r="Q78">
        <v>2009</v>
      </c>
      <c r="R78">
        <v>2008</v>
      </c>
      <c r="S78">
        <v>0</v>
      </c>
      <c r="T78">
        <v>0</v>
      </c>
      <c r="U78">
        <v>5.77801841E-2</v>
      </c>
      <c r="X78">
        <v>2007</v>
      </c>
      <c r="Y78">
        <v>2010</v>
      </c>
      <c r="Z78">
        <v>0</v>
      </c>
      <c r="AA78">
        <v>0</v>
      </c>
      <c r="AB78">
        <v>0</v>
      </c>
      <c r="AC78">
        <v>1.8390961419999901</v>
      </c>
      <c r="AF78">
        <v>2008</v>
      </c>
      <c r="AG78">
        <v>2010</v>
      </c>
      <c r="AH78">
        <v>0</v>
      </c>
      <c r="AI78">
        <v>0</v>
      </c>
      <c r="AJ78">
        <v>0</v>
      </c>
      <c r="AK78">
        <v>0.96976453501268201</v>
      </c>
      <c r="AN78">
        <v>2007</v>
      </c>
      <c r="AO78">
        <v>2009</v>
      </c>
      <c r="AP78">
        <v>2008</v>
      </c>
      <c r="AQ78">
        <v>2008</v>
      </c>
      <c r="AR78">
        <v>0</v>
      </c>
      <c r="AS78">
        <v>1.82288461899233</v>
      </c>
      <c r="AV78">
        <v>2008</v>
      </c>
      <c r="AW78">
        <v>2010</v>
      </c>
      <c r="AX78">
        <v>-1</v>
      </c>
      <c r="AY78">
        <v>-1</v>
      </c>
      <c r="AZ78">
        <v>2011</v>
      </c>
      <c r="BD78">
        <v>2007</v>
      </c>
      <c r="BE78">
        <v>2009</v>
      </c>
      <c r="BF78">
        <v>2008</v>
      </c>
      <c r="BG78">
        <v>2008</v>
      </c>
      <c r="BH78">
        <v>2011</v>
      </c>
      <c r="BI78">
        <v>0.99883266889889899</v>
      </c>
      <c r="BL78">
        <v>2007</v>
      </c>
      <c r="BM78">
        <v>2008</v>
      </c>
      <c r="BN78">
        <v>2008</v>
      </c>
      <c r="BO78">
        <v>2008</v>
      </c>
      <c r="BP78">
        <v>0</v>
      </c>
      <c r="BQ78">
        <v>0.171310475831219</v>
      </c>
      <c r="BT78">
        <v>2008</v>
      </c>
      <c r="BU78">
        <v>2009</v>
      </c>
      <c r="BV78">
        <v>2009</v>
      </c>
      <c r="BW78">
        <v>2009</v>
      </c>
      <c r="BX78">
        <v>0</v>
      </c>
      <c r="BY78">
        <v>0.12961754578822199</v>
      </c>
      <c r="CB78">
        <v>2008</v>
      </c>
      <c r="CC78">
        <v>2009</v>
      </c>
      <c r="CD78">
        <v>2009</v>
      </c>
      <c r="CE78">
        <v>2010</v>
      </c>
      <c r="CF78">
        <v>2017</v>
      </c>
      <c r="CG78">
        <v>9.6338539895193601E-2</v>
      </c>
      <c r="CH78">
        <v>39</v>
      </c>
      <c r="CI78" t="s">
        <v>92</v>
      </c>
      <c r="CJ78" t="s">
        <v>92</v>
      </c>
      <c r="CK78" t="s">
        <v>92</v>
      </c>
      <c r="CL78">
        <v>2007</v>
      </c>
      <c r="CM78">
        <v>24.379238000000001</v>
      </c>
    </row>
    <row r="79" spans="1:91" x14ac:dyDescent="0.3">
      <c r="A79" t="s">
        <v>267</v>
      </c>
      <c r="B79" t="s">
        <v>268</v>
      </c>
      <c r="C79" t="s">
        <v>96</v>
      </c>
      <c r="D79" t="s">
        <v>122</v>
      </c>
      <c r="E79" t="s">
        <v>123</v>
      </c>
      <c r="H79">
        <v>2008</v>
      </c>
      <c r="I79">
        <v>2009</v>
      </c>
      <c r="J79">
        <v>2009</v>
      </c>
      <c r="K79">
        <v>2009</v>
      </c>
      <c r="L79">
        <v>2009</v>
      </c>
      <c r="P79">
        <v>2008</v>
      </c>
      <c r="Q79">
        <v>2009</v>
      </c>
      <c r="R79">
        <v>2010</v>
      </c>
      <c r="S79">
        <v>2010</v>
      </c>
      <c r="T79">
        <v>2010</v>
      </c>
      <c r="U79">
        <v>1.4141940699999999E-2</v>
      </c>
      <c r="X79">
        <v>2008</v>
      </c>
      <c r="Y79">
        <v>0</v>
      </c>
      <c r="Z79">
        <v>0</v>
      </c>
      <c r="AA79">
        <v>0</v>
      </c>
      <c r="AB79">
        <v>0</v>
      </c>
      <c r="AF79">
        <v>2008</v>
      </c>
      <c r="AG79">
        <v>0</v>
      </c>
      <c r="AH79">
        <v>0</v>
      </c>
      <c r="AI79">
        <v>0</v>
      </c>
      <c r="AJ79">
        <v>0</v>
      </c>
      <c r="AN79">
        <v>2008</v>
      </c>
      <c r="AO79">
        <v>0</v>
      </c>
      <c r="AP79">
        <v>0</v>
      </c>
      <c r="AQ79">
        <v>0</v>
      </c>
      <c r="AR79">
        <v>0</v>
      </c>
      <c r="AV79">
        <v>2008</v>
      </c>
      <c r="AW79">
        <v>0</v>
      </c>
      <c r="AX79">
        <v>0</v>
      </c>
      <c r="AY79">
        <v>0</v>
      </c>
      <c r="AZ79">
        <v>0</v>
      </c>
      <c r="BD79">
        <v>2008</v>
      </c>
      <c r="BE79">
        <v>0</v>
      </c>
      <c r="BF79">
        <v>0</v>
      </c>
      <c r="BG79">
        <v>0</v>
      </c>
      <c r="BH79">
        <v>0</v>
      </c>
      <c r="BL79">
        <v>2008</v>
      </c>
      <c r="BM79">
        <v>0</v>
      </c>
      <c r="BN79">
        <v>0</v>
      </c>
      <c r="BO79">
        <v>0</v>
      </c>
      <c r="BP79">
        <v>0</v>
      </c>
      <c r="BT79">
        <v>2008</v>
      </c>
      <c r="BU79">
        <v>0</v>
      </c>
      <c r="BV79">
        <v>0</v>
      </c>
      <c r="BW79">
        <v>0</v>
      </c>
      <c r="BX79">
        <v>0</v>
      </c>
      <c r="CB79">
        <v>2008</v>
      </c>
      <c r="CC79">
        <v>0</v>
      </c>
      <c r="CD79">
        <v>0</v>
      </c>
      <c r="CE79">
        <v>0</v>
      </c>
      <c r="CF79">
        <v>0</v>
      </c>
      <c r="CH79">
        <v>39</v>
      </c>
      <c r="CI79" t="s">
        <v>92</v>
      </c>
      <c r="CJ79" t="s">
        <v>92</v>
      </c>
      <c r="CK79" t="s">
        <v>92</v>
      </c>
      <c r="CL79">
        <v>2008</v>
      </c>
      <c r="CM79">
        <v>22.287638000000001</v>
      </c>
    </row>
    <row r="80" spans="1:91" x14ac:dyDescent="0.3">
      <c r="A80" t="s">
        <v>269</v>
      </c>
      <c r="B80" t="s">
        <v>270</v>
      </c>
      <c r="C80" t="s">
        <v>107</v>
      </c>
      <c r="D80" t="s">
        <v>93</v>
      </c>
      <c r="E80" t="s">
        <v>94</v>
      </c>
      <c r="H80">
        <v>2008</v>
      </c>
      <c r="I80">
        <v>2009</v>
      </c>
      <c r="J80">
        <v>-1</v>
      </c>
      <c r="K80">
        <v>-1</v>
      </c>
      <c r="L80">
        <v>-1</v>
      </c>
      <c r="P80">
        <v>2007</v>
      </c>
      <c r="Q80">
        <v>2008</v>
      </c>
      <c r="R80">
        <v>2009</v>
      </c>
      <c r="S80">
        <v>2012</v>
      </c>
      <c r="T80">
        <v>0</v>
      </c>
      <c r="U80">
        <v>5.0429884000000001E-2</v>
      </c>
      <c r="X80">
        <v>2008</v>
      </c>
      <c r="Y80">
        <v>0</v>
      </c>
      <c r="Z80">
        <v>0</v>
      </c>
      <c r="AA80">
        <v>0</v>
      </c>
      <c r="AB80">
        <v>0</v>
      </c>
      <c r="AF80">
        <v>2008</v>
      </c>
      <c r="AG80">
        <v>0</v>
      </c>
      <c r="AH80">
        <v>0</v>
      </c>
      <c r="AI80">
        <v>0</v>
      </c>
      <c r="AJ80">
        <v>0</v>
      </c>
      <c r="AN80">
        <v>2007</v>
      </c>
      <c r="AO80">
        <v>2008</v>
      </c>
      <c r="AP80">
        <v>2008</v>
      </c>
      <c r="AQ80">
        <v>2008</v>
      </c>
      <c r="AR80">
        <v>2009</v>
      </c>
      <c r="AS80">
        <v>1.6191644912296299</v>
      </c>
      <c r="AV80">
        <v>2008</v>
      </c>
      <c r="AW80">
        <v>2013</v>
      </c>
      <c r="AX80">
        <v>0</v>
      </c>
      <c r="AY80">
        <v>0</v>
      </c>
      <c r="AZ80">
        <v>0</v>
      </c>
      <c r="BD80">
        <v>2008</v>
      </c>
      <c r="BE80">
        <v>0</v>
      </c>
      <c r="BF80">
        <v>0</v>
      </c>
      <c r="BG80">
        <v>0</v>
      </c>
      <c r="BH80">
        <v>0</v>
      </c>
      <c r="BL80">
        <v>2008</v>
      </c>
      <c r="BM80">
        <v>0</v>
      </c>
      <c r="BN80">
        <v>0</v>
      </c>
      <c r="BO80">
        <v>0</v>
      </c>
      <c r="BP80">
        <v>0</v>
      </c>
      <c r="BT80">
        <v>2008</v>
      </c>
      <c r="BU80">
        <v>2015</v>
      </c>
      <c r="BV80">
        <v>0</v>
      </c>
      <c r="BW80">
        <v>0</v>
      </c>
      <c r="BX80">
        <v>0</v>
      </c>
      <c r="CB80">
        <v>2008</v>
      </c>
      <c r="CC80">
        <v>2009</v>
      </c>
      <c r="CD80">
        <v>-1</v>
      </c>
      <c r="CE80">
        <v>-1</v>
      </c>
      <c r="CF80">
        <v>-1</v>
      </c>
      <c r="CH80">
        <v>41</v>
      </c>
      <c r="CI80" t="s">
        <v>100</v>
      </c>
      <c r="CJ80" t="s">
        <v>92</v>
      </c>
      <c r="CK80" t="s">
        <v>100</v>
      </c>
      <c r="CL80">
        <v>2007</v>
      </c>
      <c r="CM80">
        <v>21.449434</v>
      </c>
    </row>
    <row r="81" spans="1:91" x14ac:dyDescent="0.3">
      <c r="A81" t="s">
        <v>271</v>
      </c>
      <c r="B81" t="s">
        <v>272</v>
      </c>
      <c r="C81" t="s">
        <v>96</v>
      </c>
      <c r="D81" t="s">
        <v>122</v>
      </c>
      <c r="E81" t="s">
        <v>123</v>
      </c>
      <c r="H81">
        <v>2008</v>
      </c>
      <c r="I81">
        <v>2009</v>
      </c>
      <c r="J81">
        <v>2009</v>
      </c>
      <c r="K81">
        <v>2009</v>
      </c>
      <c r="L81">
        <v>2010</v>
      </c>
      <c r="M81">
        <v>5398689201.5184002</v>
      </c>
      <c r="P81">
        <v>2008</v>
      </c>
      <c r="Q81">
        <v>2009</v>
      </c>
      <c r="R81">
        <v>2010</v>
      </c>
      <c r="S81">
        <v>2010</v>
      </c>
      <c r="T81">
        <v>2010</v>
      </c>
      <c r="U81">
        <v>4.5869948000000001E-2</v>
      </c>
      <c r="X81">
        <v>2008</v>
      </c>
      <c r="Y81">
        <v>0</v>
      </c>
      <c r="Z81">
        <v>0</v>
      </c>
      <c r="AA81">
        <v>0</v>
      </c>
      <c r="AB81">
        <v>0</v>
      </c>
      <c r="AF81">
        <v>2008</v>
      </c>
      <c r="AG81">
        <v>0</v>
      </c>
      <c r="AH81">
        <v>0</v>
      </c>
      <c r="AI81">
        <v>0</v>
      </c>
      <c r="AJ81">
        <v>0</v>
      </c>
      <c r="AN81">
        <v>2007</v>
      </c>
      <c r="AO81">
        <v>2008</v>
      </c>
      <c r="AP81">
        <v>2008</v>
      </c>
      <c r="AQ81">
        <v>2008</v>
      </c>
      <c r="AR81">
        <v>2011</v>
      </c>
      <c r="AS81">
        <v>2.9638213030725602</v>
      </c>
      <c r="AV81">
        <v>2008</v>
      </c>
      <c r="AW81">
        <v>2009</v>
      </c>
      <c r="AX81">
        <v>2009</v>
      </c>
      <c r="AY81">
        <v>2009</v>
      </c>
      <c r="AZ81">
        <v>2011</v>
      </c>
      <c r="BA81">
        <v>1.1874859429548199</v>
      </c>
      <c r="BD81">
        <v>2007</v>
      </c>
      <c r="BE81">
        <v>2008</v>
      </c>
      <c r="BF81">
        <v>2008</v>
      </c>
      <c r="BG81">
        <v>2009</v>
      </c>
      <c r="BH81">
        <v>2014</v>
      </c>
      <c r="BI81">
        <v>1.2391653185608</v>
      </c>
      <c r="BL81">
        <v>2007</v>
      </c>
      <c r="BM81">
        <v>2008</v>
      </c>
      <c r="BN81">
        <v>2008</v>
      </c>
      <c r="BO81">
        <v>2008</v>
      </c>
      <c r="BP81">
        <v>2012</v>
      </c>
      <c r="BQ81">
        <v>7.3536857881247294E-2</v>
      </c>
      <c r="BT81">
        <v>2007</v>
      </c>
      <c r="BU81">
        <v>2008</v>
      </c>
      <c r="BV81">
        <v>2008</v>
      </c>
      <c r="BW81">
        <v>2008</v>
      </c>
      <c r="BX81">
        <v>2010</v>
      </c>
      <c r="BY81">
        <v>3.5113427461486899E-3</v>
      </c>
      <c r="CB81">
        <v>2007</v>
      </c>
      <c r="CC81">
        <v>2008</v>
      </c>
      <c r="CD81">
        <v>2008</v>
      </c>
      <c r="CE81">
        <v>2008</v>
      </c>
      <c r="CF81">
        <v>2010</v>
      </c>
      <c r="CG81">
        <v>1.7430113412616499</v>
      </c>
      <c r="CH81">
        <v>42</v>
      </c>
      <c r="CI81" t="s">
        <v>92</v>
      </c>
      <c r="CJ81" t="s">
        <v>92</v>
      </c>
      <c r="CK81" t="s">
        <v>92</v>
      </c>
      <c r="CL81">
        <v>2008</v>
      </c>
      <c r="CM81">
        <v>26.114816999999999</v>
      </c>
    </row>
    <row r="82" spans="1:91" x14ac:dyDescent="0.3">
      <c r="A82" t="s">
        <v>273</v>
      </c>
      <c r="B82" t="s">
        <v>274</v>
      </c>
      <c r="C82" t="s">
        <v>120</v>
      </c>
      <c r="D82" t="s">
        <v>93</v>
      </c>
      <c r="E82" t="s">
        <v>94</v>
      </c>
      <c r="H82">
        <v>2008</v>
      </c>
      <c r="I82">
        <v>2009</v>
      </c>
      <c r="J82">
        <v>2009</v>
      </c>
      <c r="K82">
        <v>2009</v>
      </c>
      <c r="L82">
        <v>2010</v>
      </c>
      <c r="M82">
        <v>380553841.27929997</v>
      </c>
      <c r="P82">
        <v>2008</v>
      </c>
      <c r="Q82">
        <v>2009</v>
      </c>
      <c r="R82">
        <v>2010</v>
      </c>
      <c r="S82">
        <v>2010</v>
      </c>
      <c r="T82">
        <v>2017</v>
      </c>
      <c r="U82">
        <v>6.6632282000000001E-2</v>
      </c>
      <c r="X82">
        <v>2008</v>
      </c>
      <c r="Y82">
        <v>2009</v>
      </c>
      <c r="Z82">
        <v>0</v>
      </c>
      <c r="AA82">
        <v>0</v>
      </c>
      <c r="AB82">
        <v>0</v>
      </c>
      <c r="AC82">
        <v>3.9712843200000001</v>
      </c>
      <c r="AF82">
        <v>2008</v>
      </c>
      <c r="AG82">
        <v>2009</v>
      </c>
      <c r="AH82">
        <v>0</v>
      </c>
      <c r="AI82">
        <v>0</v>
      </c>
      <c r="AJ82">
        <v>2015</v>
      </c>
      <c r="AK82">
        <v>1.56061835497072</v>
      </c>
      <c r="AN82">
        <v>2008</v>
      </c>
      <c r="AO82">
        <v>2009</v>
      </c>
      <c r="AP82">
        <v>2009</v>
      </c>
      <c r="AQ82">
        <v>2009</v>
      </c>
      <c r="AR82">
        <v>0</v>
      </c>
      <c r="AS82">
        <v>2.4106657580073598</v>
      </c>
      <c r="AV82">
        <v>2007</v>
      </c>
      <c r="AW82">
        <v>2010</v>
      </c>
      <c r="AX82">
        <v>2008</v>
      </c>
      <c r="AY82">
        <v>2008</v>
      </c>
      <c r="AZ82">
        <v>2013</v>
      </c>
      <c r="BA82">
        <v>0.64730952253071805</v>
      </c>
      <c r="BD82">
        <v>2008</v>
      </c>
      <c r="BE82">
        <v>2009</v>
      </c>
      <c r="BF82">
        <v>2009</v>
      </c>
      <c r="BG82">
        <v>2009</v>
      </c>
      <c r="BH82">
        <v>2014</v>
      </c>
      <c r="BI82">
        <v>1.07085417560591</v>
      </c>
      <c r="BL82">
        <v>2007</v>
      </c>
      <c r="BM82">
        <v>2008</v>
      </c>
      <c r="BN82">
        <v>2008</v>
      </c>
      <c r="BO82">
        <v>2008</v>
      </c>
      <c r="BP82">
        <v>0</v>
      </c>
      <c r="BQ82">
        <v>0.332767318565453</v>
      </c>
      <c r="BT82">
        <v>2007</v>
      </c>
      <c r="BU82">
        <v>2009</v>
      </c>
      <c r="BV82">
        <v>2008</v>
      </c>
      <c r="BW82">
        <v>2008</v>
      </c>
      <c r="BX82">
        <v>0</v>
      </c>
      <c r="BY82">
        <v>0.48334007303475701</v>
      </c>
      <c r="CB82">
        <v>2008</v>
      </c>
      <c r="CC82">
        <v>2011</v>
      </c>
      <c r="CD82">
        <v>2009</v>
      </c>
      <c r="CE82">
        <v>2009</v>
      </c>
      <c r="CF82">
        <v>2015</v>
      </c>
      <c r="CG82">
        <v>0.60800449070595997</v>
      </c>
      <c r="CH82">
        <v>42</v>
      </c>
      <c r="CI82" t="s">
        <v>92</v>
      </c>
      <c r="CJ82" t="s">
        <v>92</v>
      </c>
      <c r="CK82" t="s">
        <v>100</v>
      </c>
      <c r="CL82">
        <v>2008</v>
      </c>
      <c r="CM82">
        <v>23.473746999999999</v>
      </c>
    </row>
    <row r="83" spans="1:91" x14ac:dyDescent="0.3">
      <c r="A83" t="s">
        <v>275</v>
      </c>
      <c r="B83" t="s">
        <v>276</v>
      </c>
      <c r="C83" t="s">
        <v>96</v>
      </c>
      <c r="D83" t="s">
        <v>109</v>
      </c>
      <c r="E83" t="s">
        <v>110</v>
      </c>
      <c r="H83">
        <v>2008</v>
      </c>
      <c r="I83">
        <v>2014</v>
      </c>
      <c r="J83">
        <v>2009</v>
      </c>
      <c r="K83">
        <v>2009</v>
      </c>
      <c r="L83">
        <v>0</v>
      </c>
      <c r="M83">
        <v>7584656430.2828903</v>
      </c>
      <c r="P83">
        <v>2007</v>
      </c>
      <c r="Q83">
        <v>2009</v>
      </c>
      <c r="R83">
        <v>2016</v>
      </c>
      <c r="S83">
        <v>0</v>
      </c>
      <c r="T83">
        <v>0</v>
      </c>
      <c r="U83">
        <v>0.12575080999999999</v>
      </c>
      <c r="X83">
        <v>2007</v>
      </c>
      <c r="Y83">
        <v>2011</v>
      </c>
      <c r="Z83">
        <v>0</v>
      </c>
      <c r="AA83">
        <v>0</v>
      </c>
      <c r="AB83">
        <v>0</v>
      </c>
      <c r="AC83">
        <v>7.1259958000000001</v>
      </c>
      <c r="AF83">
        <v>2008</v>
      </c>
      <c r="AG83">
        <v>2011</v>
      </c>
      <c r="AH83">
        <v>-1</v>
      </c>
      <c r="AI83">
        <v>-1</v>
      </c>
      <c r="AJ83">
        <v>-1</v>
      </c>
      <c r="AN83">
        <v>2007</v>
      </c>
      <c r="AO83">
        <v>2011</v>
      </c>
      <c r="AP83">
        <v>2008</v>
      </c>
      <c r="AQ83">
        <v>2008</v>
      </c>
      <c r="AR83">
        <v>2015</v>
      </c>
      <c r="AS83">
        <v>2.5680670940541499</v>
      </c>
      <c r="AV83">
        <v>2008</v>
      </c>
      <c r="AW83">
        <v>2010</v>
      </c>
      <c r="AX83">
        <v>2009</v>
      </c>
      <c r="AY83">
        <v>2009</v>
      </c>
      <c r="AZ83">
        <v>0</v>
      </c>
      <c r="BA83">
        <v>1.3837487037657299</v>
      </c>
      <c r="BD83">
        <v>2008</v>
      </c>
      <c r="BE83">
        <v>2009</v>
      </c>
      <c r="BF83">
        <v>2009</v>
      </c>
      <c r="BG83">
        <v>2009</v>
      </c>
      <c r="BH83">
        <v>2012</v>
      </c>
      <c r="BI83">
        <v>0.74931456661222895</v>
      </c>
      <c r="BL83">
        <v>2008</v>
      </c>
      <c r="BM83">
        <v>2009</v>
      </c>
      <c r="BN83">
        <v>2009</v>
      </c>
      <c r="BO83">
        <v>2009</v>
      </c>
      <c r="BP83">
        <v>2010</v>
      </c>
      <c r="BQ83">
        <v>9.5569052061808005E-2</v>
      </c>
      <c r="BT83">
        <v>2008</v>
      </c>
      <c r="BU83">
        <v>2010</v>
      </c>
      <c r="BV83">
        <v>2009</v>
      </c>
      <c r="BW83">
        <v>2009</v>
      </c>
      <c r="BX83">
        <v>0</v>
      </c>
      <c r="BY83">
        <v>4.7043744202713803E-2</v>
      </c>
      <c r="CB83">
        <v>2007</v>
      </c>
      <c r="CC83">
        <v>2008</v>
      </c>
      <c r="CD83">
        <v>2008</v>
      </c>
      <c r="CE83">
        <v>2008</v>
      </c>
      <c r="CF83">
        <v>2015</v>
      </c>
      <c r="CG83">
        <v>0.87338415115136003</v>
      </c>
      <c r="CH83">
        <v>25</v>
      </c>
      <c r="CI83" t="s">
        <v>92</v>
      </c>
      <c r="CJ83" t="s">
        <v>92</v>
      </c>
      <c r="CK83" t="s">
        <v>92</v>
      </c>
      <c r="CL83">
        <v>2007</v>
      </c>
      <c r="CM83">
        <v>24.885399</v>
      </c>
    </row>
    <row r="84" spans="1:91" x14ac:dyDescent="0.3">
      <c r="A84" t="s">
        <v>277</v>
      </c>
      <c r="B84" t="s">
        <v>278</v>
      </c>
      <c r="C84" t="s">
        <v>102</v>
      </c>
      <c r="D84" t="s">
        <v>93</v>
      </c>
      <c r="E84" t="s">
        <v>94</v>
      </c>
      <c r="H84">
        <v>2009</v>
      </c>
      <c r="I84">
        <v>2010</v>
      </c>
      <c r="J84">
        <v>2010</v>
      </c>
      <c r="K84">
        <v>2010</v>
      </c>
      <c r="L84">
        <v>2012</v>
      </c>
      <c r="M84">
        <v>385275211.76000398</v>
      </c>
      <c r="P84">
        <v>2007</v>
      </c>
      <c r="Q84">
        <v>2008</v>
      </c>
      <c r="R84">
        <v>2009</v>
      </c>
      <c r="S84">
        <v>2009</v>
      </c>
      <c r="T84">
        <v>2011</v>
      </c>
      <c r="U84">
        <v>2.4993388299999999E-2</v>
      </c>
      <c r="X84">
        <v>2008</v>
      </c>
      <c r="Y84">
        <v>0</v>
      </c>
      <c r="Z84">
        <v>0</v>
      </c>
      <c r="AA84">
        <v>0</v>
      </c>
      <c r="AB84">
        <v>0</v>
      </c>
      <c r="AF84">
        <v>2008</v>
      </c>
      <c r="AG84">
        <v>0</v>
      </c>
      <c r="AH84">
        <v>0</v>
      </c>
      <c r="AI84">
        <v>0</v>
      </c>
      <c r="AJ84">
        <v>0</v>
      </c>
      <c r="AN84">
        <v>2007</v>
      </c>
      <c r="AO84">
        <v>0</v>
      </c>
      <c r="AP84">
        <v>2008</v>
      </c>
      <c r="AQ84">
        <v>2008</v>
      </c>
      <c r="AR84">
        <v>0</v>
      </c>
      <c r="AV84">
        <v>2008</v>
      </c>
      <c r="AW84">
        <v>2009</v>
      </c>
      <c r="AX84">
        <v>2009</v>
      </c>
      <c r="AY84">
        <v>2009</v>
      </c>
      <c r="AZ84">
        <v>2010</v>
      </c>
      <c r="BA84">
        <v>5.4294904193334902E-3</v>
      </c>
      <c r="BD84">
        <v>2009</v>
      </c>
      <c r="BE84">
        <v>2010</v>
      </c>
      <c r="BF84">
        <v>2010</v>
      </c>
      <c r="BG84">
        <v>2010</v>
      </c>
      <c r="BH84">
        <v>2011</v>
      </c>
      <c r="BI84">
        <v>0.22354471077303101</v>
      </c>
      <c r="BL84">
        <v>2007</v>
      </c>
      <c r="BM84">
        <v>2008</v>
      </c>
      <c r="BN84">
        <v>2008</v>
      </c>
      <c r="BO84">
        <v>2009</v>
      </c>
      <c r="BP84">
        <v>2015</v>
      </c>
      <c r="BQ84">
        <v>0.29830033450347099</v>
      </c>
      <c r="BT84">
        <v>2008</v>
      </c>
      <c r="BU84">
        <v>2009</v>
      </c>
      <c r="BV84">
        <v>-1</v>
      </c>
      <c r="BW84">
        <v>-1</v>
      </c>
      <c r="BX84">
        <v>-1</v>
      </c>
      <c r="CB84">
        <v>2008</v>
      </c>
      <c r="CC84">
        <v>0</v>
      </c>
      <c r="CD84">
        <v>0</v>
      </c>
      <c r="CE84">
        <v>0</v>
      </c>
      <c r="CF84">
        <v>0</v>
      </c>
      <c r="CH84">
        <v>41</v>
      </c>
      <c r="CI84" t="s">
        <v>92</v>
      </c>
      <c r="CJ84" t="s">
        <v>92</v>
      </c>
      <c r="CK84" t="s">
        <v>100</v>
      </c>
      <c r="CL84">
        <v>2007</v>
      </c>
      <c r="CM84">
        <v>22.631520999999999</v>
      </c>
    </row>
    <row r="85" spans="1:91" x14ac:dyDescent="0.3">
      <c r="A85" t="s">
        <v>279</v>
      </c>
      <c r="B85" t="s">
        <v>280</v>
      </c>
      <c r="C85" t="s">
        <v>96</v>
      </c>
      <c r="D85" t="s">
        <v>109</v>
      </c>
      <c r="E85" t="s">
        <v>110</v>
      </c>
      <c r="H85">
        <v>2008</v>
      </c>
      <c r="I85">
        <v>2009</v>
      </c>
      <c r="J85">
        <v>2009</v>
      </c>
      <c r="K85">
        <v>2009</v>
      </c>
      <c r="L85">
        <v>2014</v>
      </c>
      <c r="M85">
        <v>9188751705.4657898</v>
      </c>
      <c r="P85">
        <v>2008</v>
      </c>
      <c r="Q85">
        <v>2009</v>
      </c>
      <c r="R85">
        <v>2010</v>
      </c>
      <c r="S85">
        <v>2010</v>
      </c>
      <c r="T85">
        <v>2011</v>
      </c>
      <c r="U85">
        <v>7.4554858799999998E-2</v>
      </c>
      <c r="X85">
        <v>2007</v>
      </c>
      <c r="Y85">
        <v>2008</v>
      </c>
      <c r="Z85">
        <v>0</v>
      </c>
      <c r="AA85">
        <v>0</v>
      </c>
      <c r="AB85">
        <v>2010</v>
      </c>
      <c r="AC85">
        <v>1.6908669999999899</v>
      </c>
      <c r="AF85">
        <v>2007</v>
      </c>
      <c r="AG85">
        <v>2009</v>
      </c>
      <c r="AH85">
        <v>0</v>
      </c>
      <c r="AI85">
        <v>0</v>
      </c>
      <c r="AJ85">
        <v>2017</v>
      </c>
      <c r="AK85">
        <v>2.6392488746349998</v>
      </c>
      <c r="AN85">
        <v>2009</v>
      </c>
      <c r="AO85">
        <v>2011</v>
      </c>
      <c r="AP85">
        <v>2010</v>
      </c>
      <c r="AQ85">
        <v>2010</v>
      </c>
      <c r="AR85">
        <v>2012</v>
      </c>
      <c r="AS85">
        <v>1.5211930436789101</v>
      </c>
      <c r="AV85">
        <v>2008</v>
      </c>
      <c r="AW85">
        <v>2011</v>
      </c>
      <c r="AX85">
        <v>2009</v>
      </c>
      <c r="AY85">
        <v>2009</v>
      </c>
      <c r="AZ85">
        <v>0</v>
      </c>
      <c r="BA85">
        <v>3.9579020057301402</v>
      </c>
      <c r="BD85">
        <v>2007</v>
      </c>
      <c r="BE85">
        <v>2008</v>
      </c>
      <c r="BF85">
        <v>2008</v>
      </c>
      <c r="BG85">
        <v>2008</v>
      </c>
      <c r="BH85">
        <v>2009</v>
      </c>
      <c r="BI85">
        <v>0.138123271942939</v>
      </c>
      <c r="BL85">
        <v>2007</v>
      </c>
      <c r="BM85">
        <v>2011</v>
      </c>
      <c r="BN85">
        <v>2008</v>
      </c>
      <c r="BO85">
        <v>2008</v>
      </c>
      <c r="BP85">
        <v>0</v>
      </c>
      <c r="BQ85">
        <v>0.384676037429245</v>
      </c>
      <c r="BT85">
        <v>2008</v>
      </c>
      <c r="BU85">
        <v>2009</v>
      </c>
      <c r="BV85">
        <v>2009</v>
      </c>
      <c r="BW85">
        <v>2009</v>
      </c>
      <c r="BX85">
        <v>2015</v>
      </c>
      <c r="BY85">
        <v>3.6178866499234899E-3</v>
      </c>
      <c r="CB85">
        <v>2008</v>
      </c>
      <c r="CC85">
        <v>2009</v>
      </c>
      <c r="CD85">
        <v>-1</v>
      </c>
      <c r="CE85">
        <v>-1</v>
      </c>
      <c r="CF85">
        <v>-1</v>
      </c>
      <c r="CH85">
        <v>43</v>
      </c>
      <c r="CI85" t="s">
        <v>92</v>
      </c>
      <c r="CJ85" t="s">
        <v>92</v>
      </c>
      <c r="CK85" t="s">
        <v>92</v>
      </c>
      <c r="CL85">
        <v>2008</v>
      </c>
      <c r="CM85">
        <v>25.659351000000001</v>
      </c>
    </row>
    <row r="86" spans="1:91" x14ac:dyDescent="0.3">
      <c r="A86" t="s">
        <v>281</v>
      </c>
      <c r="B86" t="s">
        <v>282</v>
      </c>
      <c r="C86" t="s">
        <v>120</v>
      </c>
      <c r="D86" t="s">
        <v>122</v>
      </c>
      <c r="E86" t="s">
        <v>123</v>
      </c>
      <c r="H86">
        <v>2008</v>
      </c>
      <c r="I86">
        <v>2009</v>
      </c>
      <c r="J86">
        <v>-1</v>
      </c>
      <c r="K86">
        <v>-1</v>
      </c>
      <c r="L86">
        <v>-1</v>
      </c>
      <c r="P86">
        <v>2007</v>
      </c>
      <c r="Q86">
        <v>2009</v>
      </c>
      <c r="R86">
        <v>2008</v>
      </c>
      <c r="S86">
        <v>2008</v>
      </c>
      <c r="T86">
        <v>0</v>
      </c>
      <c r="U86">
        <v>1.7161485000000001E-2</v>
      </c>
      <c r="X86">
        <v>2008</v>
      </c>
      <c r="Y86">
        <v>2009</v>
      </c>
      <c r="Z86">
        <v>2010</v>
      </c>
      <c r="AA86">
        <v>2010</v>
      </c>
      <c r="AB86">
        <v>2010</v>
      </c>
      <c r="AC86">
        <v>0.91259257000000005</v>
      </c>
      <c r="AF86">
        <v>2008</v>
      </c>
      <c r="AG86">
        <v>2009</v>
      </c>
      <c r="AH86">
        <v>0</v>
      </c>
      <c r="AI86">
        <v>0</v>
      </c>
      <c r="AJ86">
        <v>2009</v>
      </c>
      <c r="AN86">
        <v>2008</v>
      </c>
      <c r="AO86">
        <v>2009</v>
      </c>
      <c r="AP86">
        <v>2009</v>
      </c>
      <c r="AQ86">
        <v>2009</v>
      </c>
      <c r="AR86">
        <v>0</v>
      </c>
      <c r="AS86">
        <v>3.9938592767037799</v>
      </c>
      <c r="AV86">
        <v>2008</v>
      </c>
      <c r="AW86">
        <v>2014</v>
      </c>
      <c r="AX86">
        <v>0</v>
      </c>
      <c r="AY86">
        <v>0</v>
      </c>
      <c r="AZ86">
        <v>0</v>
      </c>
      <c r="BD86">
        <v>2008</v>
      </c>
      <c r="BE86">
        <v>2012</v>
      </c>
      <c r="BF86">
        <v>0</v>
      </c>
      <c r="BG86">
        <v>0</v>
      </c>
      <c r="BH86">
        <v>0</v>
      </c>
      <c r="BL86">
        <v>2008</v>
      </c>
      <c r="BM86">
        <v>0</v>
      </c>
      <c r="BN86">
        <v>0</v>
      </c>
      <c r="BO86">
        <v>0</v>
      </c>
      <c r="BP86">
        <v>0</v>
      </c>
      <c r="BT86">
        <v>2008</v>
      </c>
      <c r="BU86">
        <v>0</v>
      </c>
      <c r="BV86">
        <v>0</v>
      </c>
      <c r="BW86">
        <v>0</v>
      </c>
      <c r="BX86">
        <v>0</v>
      </c>
      <c r="CB86">
        <v>2008</v>
      </c>
      <c r="CC86">
        <v>2009</v>
      </c>
      <c r="CD86">
        <v>2009</v>
      </c>
      <c r="CE86">
        <v>0</v>
      </c>
      <c r="CF86">
        <v>0</v>
      </c>
      <c r="CG86">
        <v>2.1117140398741401</v>
      </c>
      <c r="CH86">
        <v>44</v>
      </c>
      <c r="CI86" t="s">
        <v>100</v>
      </c>
      <c r="CJ86" t="s">
        <v>100</v>
      </c>
      <c r="CK86" t="s">
        <v>92</v>
      </c>
      <c r="CL86">
        <v>2007</v>
      </c>
      <c r="CM86">
        <v>27.186083</v>
      </c>
    </row>
    <row r="87" spans="1:91" x14ac:dyDescent="0.3">
      <c r="A87" t="s">
        <v>283</v>
      </c>
      <c r="B87" t="s">
        <v>284</v>
      </c>
      <c r="C87" t="s">
        <v>120</v>
      </c>
      <c r="D87" t="s">
        <v>98</v>
      </c>
      <c r="E87" t="s">
        <v>99</v>
      </c>
      <c r="H87">
        <v>2008</v>
      </c>
      <c r="I87">
        <v>2009</v>
      </c>
      <c r="J87">
        <v>-1</v>
      </c>
      <c r="K87">
        <v>-1</v>
      </c>
      <c r="L87">
        <v>-1</v>
      </c>
      <c r="P87">
        <v>2007</v>
      </c>
      <c r="Q87">
        <v>2008</v>
      </c>
      <c r="R87">
        <v>2009</v>
      </c>
      <c r="S87">
        <v>2009</v>
      </c>
      <c r="T87">
        <v>2010</v>
      </c>
      <c r="U87">
        <v>5.9103964999999897E-2</v>
      </c>
      <c r="X87">
        <v>2007</v>
      </c>
      <c r="Y87">
        <v>2009</v>
      </c>
      <c r="Z87">
        <v>0</v>
      </c>
      <c r="AA87">
        <v>0</v>
      </c>
      <c r="AB87">
        <v>0</v>
      </c>
      <c r="AC87">
        <v>5.2118598</v>
      </c>
      <c r="AF87">
        <v>2007</v>
      </c>
      <c r="AG87">
        <v>2008</v>
      </c>
      <c r="AH87">
        <v>0</v>
      </c>
      <c r="AI87">
        <v>0</v>
      </c>
      <c r="AJ87">
        <v>2011</v>
      </c>
      <c r="AK87">
        <v>2.48132224649195</v>
      </c>
      <c r="AN87">
        <v>2007</v>
      </c>
      <c r="AO87">
        <v>2009</v>
      </c>
      <c r="AP87">
        <v>2008</v>
      </c>
      <c r="AQ87">
        <v>2008</v>
      </c>
      <c r="AR87">
        <v>0</v>
      </c>
      <c r="AS87">
        <v>2.9215590786665002</v>
      </c>
      <c r="AV87">
        <v>2007</v>
      </c>
      <c r="AW87">
        <v>2009</v>
      </c>
      <c r="AX87">
        <v>2008</v>
      </c>
      <c r="AY87">
        <v>2008</v>
      </c>
      <c r="AZ87">
        <v>0</v>
      </c>
      <c r="BA87">
        <v>0.37448769198466603</v>
      </c>
      <c r="BD87">
        <v>2008</v>
      </c>
      <c r="BE87">
        <v>2009</v>
      </c>
      <c r="BF87">
        <v>2009</v>
      </c>
      <c r="BG87">
        <v>2009</v>
      </c>
      <c r="BH87">
        <v>2010</v>
      </c>
      <c r="BI87">
        <v>0.281196777840586</v>
      </c>
      <c r="BL87">
        <v>2008</v>
      </c>
      <c r="BM87">
        <v>2009</v>
      </c>
      <c r="BN87">
        <v>2009</v>
      </c>
      <c r="BO87">
        <v>2009</v>
      </c>
      <c r="BP87">
        <v>2015</v>
      </c>
      <c r="BQ87">
        <v>0.32029254868497897</v>
      </c>
      <c r="BT87">
        <v>2007</v>
      </c>
      <c r="BU87">
        <v>2009</v>
      </c>
      <c r="BV87">
        <v>2008</v>
      </c>
      <c r="BW87">
        <v>2008</v>
      </c>
      <c r="BX87">
        <v>0</v>
      </c>
      <c r="BY87">
        <v>0.83916247933051602</v>
      </c>
      <c r="CB87">
        <v>2007</v>
      </c>
      <c r="CC87">
        <v>2008</v>
      </c>
      <c r="CD87">
        <v>2008</v>
      </c>
      <c r="CE87">
        <v>2008</v>
      </c>
      <c r="CF87">
        <v>2010</v>
      </c>
      <c r="CG87">
        <v>0.43824806571759101</v>
      </c>
      <c r="CH87">
        <v>44</v>
      </c>
      <c r="CI87" t="s">
        <v>92</v>
      </c>
      <c r="CJ87" t="s">
        <v>92</v>
      </c>
      <c r="CK87" t="s">
        <v>100</v>
      </c>
      <c r="CL87">
        <v>2007</v>
      </c>
      <c r="CM87">
        <v>27.918561999999898</v>
      </c>
    </row>
    <row r="88" spans="1:91" x14ac:dyDescent="0.3">
      <c r="A88" t="s">
        <v>285</v>
      </c>
      <c r="B88" t="s">
        <v>286</v>
      </c>
      <c r="C88" t="s">
        <v>96</v>
      </c>
      <c r="D88" t="s">
        <v>130</v>
      </c>
      <c r="E88" t="s">
        <v>131</v>
      </c>
      <c r="H88">
        <v>2007</v>
      </c>
      <c r="I88">
        <v>2009</v>
      </c>
      <c r="J88">
        <v>2008</v>
      </c>
      <c r="K88">
        <v>2008</v>
      </c>
      <c r="L88">
        <v>2014</v>
      </c>
      <c r="M88">
        <v>19942986785.511002</v>
      </c>
      <c r="P88">
        <v>2008</v>
      </c>
      <c r="Q88">
        <v>2009</v>
      </c>
      <c r="R88">
        <v>2010</v>
      </c>
      <c r="S88">
        <v>2010</v>
      </c>
      <c r="T88">
        <v>2010</v>
      </c>
      <c r="U88">
        <v>6.9084539999999996E-3</v>
      </c>
      <c r="X88">
        <v>2008</v>
      </c>
      <c r="Y88">
        <v>2010</v>
      </c>
      <c r="Z88">
        <v>-1</v>
      </c>
      <c r="AA88">
        <v>-1</v>
      </c>
      <c r="AB88">
        <v>2014</v>
      </c>
      <c r="AF88">
        <v>2008</v>
      </c>
      <c r="AG88">
        <v>2010</v>
      </c>
      <c r="AH88">
        <v>-1</v>
      </c>
      <c r="AI88">
        <v>-1</v>
      </c>
      <c r="AJ88">
        <v>2014</v>
      </c>
      <c r="AN88">
        <v>2008</v>
      </c>
      <c r="AO88">
        <v>2010</v>
      </c>
      <c r="AP88">
        <v>2009</v>
      </c>
      <c r="AQ88">
        <v>2009</v>
      </c>
      <c r="AR88">
        <v>0</v>
      </c>
      <c r="AS88">
        <v>2.43008918839883</v>
      </c>
      <c r="AV88">
        <v>2008</v>
      </c>
      <c r="AW88">
        <v>2010</v>
      </c>
      <c r="AX88">
        <v>-1</v>
      </c>
      <c r="AY88">
        <v>-1</v>
      </c>
      <c r="AZ88">
        <v>2013</v>
      </c>
      <c r="BD88">
        <v>2008</v>
      </c>
      <c r="BE88">
        <v>2011</v>
      </c>
      <c r="BF88">
        <v>-1</v>
      </c>
      <c r="BG88">
        <v>-1</v>
      </c>
      <c r="BH88">
        <v>-1</v>
      </c>
      <c r="BL88">
        <v>2007</v>
      </c>
      <c r="BM88">
        <v>2008</v>
      </c>
      <c r="BN88">
        <v>2008</v>
      </c>
      <c r="BO88">
        <v>2008</v>
      </c>
      <c r="BP88">
        <v>0</v>
      </c>
      <c r="BQ88">
        <v>0.23597187265316</v>
      </c>
      <c r="BT88">
        <v>2008</v>
      </c>
      <c r="BU88">
        <v>0</v>
      </c>
      <c r="BV88">
        <v>0</v>
      </c>
      <c r="BW88">
        <v>0</v>
      </c>
      <c r="BX88">
        <v>0</v>
      </c>
      <c r="CB88">
        <v>2008</v>
      </c>
      <c r="CC88">
        <v>2009</v>
      </c>
      <c r="CD88">
        <v>2009</v>
      </c>
      <c r="CE88">
        <v>2009</v>
      </c>
      <c r="CF88">
        <v>2012</v>
      </c>
      <c r="CG88">
        <v>0.51160871362093896</v>
      </c>
      <c r="CH88">
        <v>46</v>
      </c>
      <c r="CI88" t="s">
        <v>92</v>
      </c>
      <c r="CJ88" t="s">
        <v>92</v>
      </c>
      <c r="CK88" t="s">
        <v>92</v>
      </c>
      <c r="CL88">
        <v>2008</v>
      </c>
      <c r="CM88">
        <v>26.155239000000002</v>
      </c>
    </row>
    <row r="89" spans="1:91" x14ac:dyDescent="0.3">
      <c r="A89" t="s">
        <v>287</v>
      </c>
      <c r="B89" t="s">
        <v>288</v>
      </c>
      <c r="C89" t="s">
        <v>107</v>
      </c>
      <c r="D89" t="s">
        <v>113</v>
      </c>
      <c r="E89" t="s">
        <v>114</v>
      </c>
      <c r="H89">
        <v>2008</v>
      </c>
      <c r="I89">
        <v>2009</v>
      </c>
      <c r="J89">
        <v>2009</v>
      </c>
      <c r="K89">
        <v>2009</v>
      </c>
      <c r="L89">
        <v>2009</v>
      </c>
      <c r="P89">
        <v>2007</v>
      </c>
      <c r="Q89">
        <v>2008</v>
      </c>
      <c r="R89">
        <v>2010</v>
      </c>
      <c r="S89">
        <v>2016</v>
      </c>
      <c r="T89">
        <v>2016</v>
      </c>
      <c r="U89">
        <v>7.9049149599999993E-2</v>
      </c>
      <c r="X89">
        <v>2007</v>
      </c>
      <c r="Y89">
        <v>0</v>
      </c>
      <c r="Z89">
        <v>0</v>
      </c>
      <c r="AA89">
        <v>0</v>
      </c>
      <c r="AB89">
        <v>0</v>
      </c>
      <c r="AF89">
        <v>2007</v>
      </c>
      <c r="AG89">
        <v>0</v>
      </c>
      <c r="AH89">
        <v>0</v>
      </c>
      <c r="AI89">
        <v>0</v>
      </c>
      <c r="AJ89">
        <v>0</v>
      </c>
      <c r="AN89">
        <v>2007</v>
      </c>
      <c r="AO89">
        <v>2013</v>
      </c>
      <c r="AP89">
        <v>2008</v>
      </c>
      <c r="AQ89">
        <v>2008</v>
      </c>
      <c r="AR89">
        <v>0</v>
      </c>
      <c r="AS89">
        <v>12.825538953789501</v>
      </c>
      <c r="AV89">
        <v>2009</v>
      </c>
      <c r="AW89">
        <v>2010</v>
      </c>
      <c r="AX89">
        <v>2010</v>
      </c>
      <c r="AY89">
        <v>0</v>
      </c>
      <c r="AZ89">
        <v>0</v>
      </c>
      <c r="BA89">
        <v>2.0722189789216898</v>
      </c>
      <c r="BD89">
        <v>2008</v>
      </c>
      <c r="BE89">
        <v>2009</v>
      </c>
      <c r="BF89">
        <v>2009</v>
      </c>
      <c r="BG89">
        <v>2009</v>
      </c>
      <c r="BH89">
        <v>2009</v>
      </c>
      <c r="BL89">
        <v>2008</v>
      </c>
      <c r="BM89">
        <v>0</v>
      </c>
      <c r="BN89">
        <v>0</v>
      </c>
      <c r="BO89">
        <v>0</v>
      </c>
      <c r="BP89">
        <v>0</v>
      </c>
      <c r="BT89">
        <v>2007</v>
      </c>
      <c r="BU89">
        <v>2008</v>
      </c>
      <c r="BV89">
        <v>2008</v>
      </c>
      <c r="BW89">
        <v>2008</v>
      </c>
      <c r="BX89">
        <v>2009</v>
      </c>
      <c r="BY89">
        <v>4.4122940844801402E-2</v>
      </c>
      <c r="CB89">
        <v>2007</v>
      </c>
      <c r="CC89">
        <v>2009</v>
      </c>
      <c r="CD89">
        <v>2008</v>
      </c>
      <c r="CE89">
        <v>2008</v>
      </c>
      <c r="CF89">
        <v>0</v>
      </c>
      <c r="CG89">
        <v>6.4257677511679798</v>
      </c>
      <c r="CH89">
        <v>45</v>
      </c>
      <c r="CI89" t="s">
        <v>100</v>
      </c>
      <c r="CJ89" t="s">
        <v>100</v>
      </c>
      <c r="CK89" t="s">
        <v>92</v>
      </c>
      <c r="CL89">
        <v>2007</v>
      </c>
      <c r="CM89">
        <v>26.842783000000001</v>
      </c>
    </row>
    <row r="90" spans="1:91" x14ac:dyDescent="0.3">
      <c r="A90" t="s">
        <v>289</v>
      </c>
      <c r="B90" t="s">
        <v>290</v>
      </c>
      <c r="C90" t="s">
        <v>107</v>
      </c>
      <c r="D90" t="s">
        <v>113</v>
      </c>
      <c r="E90" t="s">
        <v>114</v>
      </c>
      <c r="H90">
        <v>2008</v>
      </c>
      <c r="I90">
        <v>2009</v>
      </c>
      <c r="J90">
        <v>-1</v>
      </c>
      <c r="K90">
        <v>-1</v>
      </c>
      <c r="L90">
        <v>-1</v>
      </c>
      <c r="P90">
        <v>2008</v>
      </c>
      <c r="Q90">
        <v>2009</v>
      </c>
      <c r="R90">
        <v>2010</v>
      </c>
      <c r="S90">
        <v>2010</v>
      </c>
      <c r="T90">
        <v>2012</v>
      </c>
      <c r="U90">
        <v>4.8488128999999901E-2</v>
      </c>
      <c r="X90">
        <v>2008</v>
      </c>
      <c r="Y90">
        <v>0</v>
      </c>
      <c r="Z90">
        <v>0</v>
      </c>
      <c r="AA90">
        <v>0</v>
      </c>
      <c r="AB90">
        <v>0</v>
      </c>
      <c r="AF90">
        <v>2008</v>
      </c>
      <c r="AG90">
        <v>2015</v>
      </c>
      <c r="AH90">
        <v>0</v>
      </c>
      <c r="AI90">
        <v>0</v>
      </c>
      <c r="AJ90">
        <v>0</v>
      </c>
      <c r="AN90">
        <v>2008</v>
      </c>
      <c r="AO90">
        <v>0</v>
      </c>
      <c r="AP90">
        <v>2009</v>
      </c>
      <c r="AQ90">
        <v>2009</v>
      </c>
      <c r="AR90">
        <v>0</v>
      </c>
      <c r="AV90">
        <v>2008</v>
      </c>
      <c r="AW90">
        <v>0</v>
      </c>
      <c r="AX90">
        <v>0</v>
      </c>
      <c r="AY90">
        <v>0</v>
      </c>
      <c r="AZ90">
        <v>0</v>
      </c>
      <c r="BD90">
        <v>2008</v>
      </c>
      <c r="BE90">
        <v>0</v>
      </c>
      <c r="BF90">
        <v>0</v>
      </c>
      <c r="BG90">
        <v>0</v>
      </c>
      <c r="BH90">
        <v>0</v>
      </c>
      <c r="BL90">
        <v>2008</v>
      </c>
      <c r="BM90">
        <v>0</v>
      </c>
      <c r="BN90">
        <v>0</v>
      </c>
      <c r="BO90">
        <v>0</v>
      </c>
      <c r="BP90">
        <v>0</v>
      </c>
      <c r="BT90">
        <v>2008</v>
      </c>
      <c r="BU90">
        <v>0</v>
      </c>
      <c r="BV90">
        <v>0</v>
      </c>
      <c r="BW90">
        <v>0</v>
      </c>
      <c r="BX90">
        <v>0</v>
      </c>
      <c r="CB90">
        <v>2008</v>
      </c>
      <c r="CC90">
        <v>0</v>
      </c>
      <c r="CD90">
        <v>2009</v>
      </c>
      <c r="CE90">
        <v>2009</v>
      </c>
      <c r="CF90">
        <v>0</v>
      </c>
      <c r="CH90">
        <v>45</v>
      </c>
      <c r="CI90" t="s">
        <v>100</v>
      </c>
      <c r="CJ90" t="s">
        <v>100</v>
      </c>
      <c r="CK90" t="s">
        <v>92</v>
      </c>
      <c r="CL90">
        <v>2008</v>
      </c>
      <c r="CM90">
        <v>25.558964</v>
      </c>
    </row>
    <row r="91" spans="1:91" x14ac:dyDescent="0.3">
      <c r="A91" t="s">
        <v>291</v>
      </c>
      <c r="B91" t="s">
        <v>292</v>
      </c>
      <c r="C91" t="s">
        <v>96</v>
      </c>
      <c r="D91" t="s">
        <v>130</v>
      </c>
      <c r="E91" t="s">
        <v>131</v>
      </c>
      <c r="H91">
        <v>2008</v>
      </c>
      <c r="I91">
        <v>2010</v>
      </c>
      <c r="J91">
        <v>2009</v>
      </c>
      <c r="K91">
        <v>2009</v>
      </c>
      <c r="L91">
        <v>2015</v>
      </c>
      <c r="M91">
        <v>1458658330.0924201</v>
      </c>
      <c r="P91">
        <v>2007</v>
      </c>
      <c r="Q91">
        <v>2009</v>
      </c>
      <c r="R91">
        <v>2016</v>
      </c>
      <c r="S91">
        <v>2016</v>
      </c>
      <c r="T91">
        <v>0</v>
      </c>
      <c r="U91">
        <v>0.15933533799999999</v>
      </c>
      <c r="X91">
        <v>2007</v>
      </c>
      <c r="Y91">
        <v>2008</v>
      </c>
      <c r="Z91">
        <v>2014</v>
      </c>
      <c r="AA91">
        <v>2016</v>
      </c>
      <c r="AB91">
        <v>2016</v>
      </c>
      <c r="AC91">
        <v>17.085534299999999</v>
      </c>
      <c r="AF91">
        <v>2007</v>
      </c>
      <c r="AG91">
        <v>2008</v>
      </c>
      <c r="AH91">
        <v>0</v>
      </c>
      <c r="AI91">
        <v>0</v>
      </c>
      <c r="AJ91">
        <v>0</v>
      </c>
      <c r="AK91">
        <v>13.502813650577099</v>
      </c>
      <c r="AN91">
        <v>2008</v>
      </c>
      <c r="AO91">
        <v>2010</v>
      </c>
      <c r="AP91">
        <v>-1</v>
      </c>
      <c r="AQ91">
        <v>-1</v>
      </c>
      <c r="AR91">
        <v>2014</v>
      </c>
      <c r="AV91">
        <v>2008</v>
      </c>
      <c r="AW91">
        <v>2010</v>
      </c>
      <c r="AX91">
        <v>-1</v>
      </c>
      <c r="AY91">
        <v>-1</v>
      </c>
      <c r="AZ91">
        <v>2014</v>
      </c>
      <c r="BD91">
        <v>2008</v>
      </c>
      <c r="BE91">
        <v>2010</v>
      </c>
      <c r="BF91">
        <v>-1</v>
      </c>
      <c r="BG91">
        <v>-1</v>
      </c>
      <c r="BH91">
        <v>-1</v>
      </c>
      <c r="BL91">
        <v>2008</v>
      </c>
      <c r="BM91">
        <v>2009</v>
      </c>
      <c r="BN91">
        <v>2009</v>
      </c>
      <c r="BO91">
        <v>2009</v>
      </c>
      <c r="BP91">
        <v>2010</v>
      </c>
      <c r="BQ91">
        <v>0.109708611917977</v>
      </c>
      <c r="BT91">
        <v>2007</v>
      </c>
      <c r="BU91">
        <v>2009</v>
      </c>
      <c r="BV91">
        <v>2008</v>
      </c>
      <c r="BW91">
        <v>2008</v>
      </c>
      <c r="BX91">
        <v>2011</v>
      </c>
      <c r="BY91">
        <v>6.9045138619558896E-2</v>
      </c>
      <c r="CB91">
        <v>2008</v>
      </c>
      <c r="CC91">
        <v>2011</v>
      </c>
      <c r="CD91">
        <v>2009</v>
      </c>
      <c r="CE91">
        <v>2009</v>
      </c>
      <c r="CF91">
        <v>0</v>
      </c>
      <c r="CG91">
        <v>1.64364348520262</v>
      </c>
      <c r="CH91">
        <v>43</v>
      </c>
      <c r="CI91" t="s">
        <v>92</v>
      </c>
      <c r="CJ91" t="s">
        <v>92</v>
      </c>
      <c r="CK91" t="s">
        <v>92</v>
      </c>
      <c r="CL91">
        <v>2007</v>
      </c>
      <c r="CM91">
        <v>23.399359</v>
      </c>
    </row>
    <row r="92" spans="1:91" x14ac:dyDescent="0.3">
      <c r="A92" t="s">
        <v>293</v>
      </c>
      <c r="B92" t="s">
        <v>294</v>
      </c>
      <c r="C92" t="s">
        <v>96</v>
      </c>
      <c r="D92" t="s">
        <v>113</v>
      </c>
      <c r="E92" t="s">
        <v>114</v>
      </c>
      <c r="H92">
        <v>2008</v>
      </c>
      <c r="I92">
        <v>2009</v>
      </c>
      <c r="J92">
        <v>-1</v>
      </c>
      <c r="K92">
        <v>-1</v>
      </c>
      <c r="L92">
        <v>-1</v>
      </c>
      <c r="P92">
        <v>2007</v>
      </c>
      <c r="Q92">
        <v>2009</v>
      </c>
      <c r="R92">
        <v>2008</v>
      </c>
      <c r="S92">
        <v>2010</v>
      </c>
      <c r="T92">
        <v>0</v>
      </c>
      <c r="U92">
        <v>4.3919406000000001E-2</v>
      </c>
      <c r="X92">
        <v>2007</v>
      </c>
      <c r="Y92">
        <v>2009</v>
      </c>
      <c r="Z92">
        <v>0</v>
      </c>
      <c r="AA92">
        <v>0</v>
      </c>
      <c r="AB92">
        <v>0</v>
      </c>
      <c r="AC92">
        <v>5.8738060000000001</v>
      </c>
      <c r="AF92">
        <v>2007</v>
      </c>
      <c r="AG92">
        <v>2009</v>
      </c>
      <c r="AH92">
        <v>0</v>
      </c>
      <c r="AI92">
        <v>0</v>
      </c>
      <c r="AJ92">
        <v>2010</v>
      </c>
      <c r="AK92">
        <v>0.66423762711059398</v>
      </c>
      <c r="AN92">
        <v>2008</v>
      </c>
      <c r="AO92">
        <v>2009</v>
      </c>
      <c r="AP92">
        <v>2009</v>
      </c>
      <c r="AQ92">
        <v>2009</v>
      </c>
      <c r="AR92">
        <v>0</v>
      </c>
      <c r="AS92">
        <v>2.7368483039928799</v>
      </c>
      <c r="AV92">
        <v>2008</v>
      </c>
      <c r="AW92">
        <v>2009</v>
      </c>
      <c r="AX92">
        <v>2009</v>
      </c>
      <c r="AY92">
        <v>2009</v>
      </c>
      <c r="AZ92">
        <v>2017</v>
      </c>
      <c r="BA92">
        <v>1.6140687794036901</v>
      </c>
      <c r="BD92">
        <v>2007</v>
      </c>
      <c r="BE92">
        <v>2009</v>
      </c>
      <c r="BF92">
        <v>2008</v>
      </c>
      <c r="BG92">
        <v>2008</v>
      </c>
      <c r="BH92">
        <v>2014</v>
      </c>
      <c r="BI92">
        <v>0.50321869307457001</v>
      </c>
      <c r="BL92">
        <v>2008</v>
      </c>
      <c r="BM92">
        <v>2009</v>
      </c>
      <c r="BN92">
        <v>-1</v>
      </c>
      <c r="BO92">
        <v>-1</v>
      </c>
      <c r="BP92">
        <v>-1</v>
      </c>
      <c r="BT92">
        <v>2008</v>
      </c>
      <c r="BU92">
        <v>2009</v>
      </c>
      <c r="BV92">
        <v>2009</v>
      </c>
      <c r="BW92">
        <v>2009</v>
      </c>
      <c r="BX92">
        <v>2010</v>
      </c>
      <c r="BY92">
        <v>1.1926498186936399E-2</v>
      </c>
      <c r="CB92">
        <v>2008</v>
      </c>
      <c r="CC92">
        <v>2009</v>
      </c>
      <c r="CD92">
        <v>2009</v>
      </c>
      <c r="CE92">
        <v>2009</v>
      </c>
      <c r="CF92">
        <v>0</v>
      </c>
      <c r="CG92">
        <v>0.77091772171220296</v>
      </c>
      <c r="CH92">
        <v>47</v>
      </c>
      <c r="CI92" t="s">
        <v>92</v>
      </c>
      <c r="CJ92" t="s">
        <v>92</v>
      </c>
      <c r="CK92" t="s">
        <v>92</v>
      </c>
      <c r="CL92">
        <v>2007</v>
      </c>
      <c r="CM92">
        <v>26.082829</v>
      </c>
    </row>
    <row r="93" spans="1:91" x14ac:dyDescent="0.3">
      <c r="A93" t="s">
        <v>295</v>
      </c>
      <c r="B93" t="s">
        <v>296</v>
      </c>
      <c r="C93" t="s">
        <v>96</v>
      </c>
      <c r="D93" t="s">
        <v>130</v>
      </c>
      <c r="E93" t="s">
        <v>131</v>
      </c>
      <c r="H93">
        <v>2007</v>
      </c>
      <c r="I93">
        <v>2009</v>
      </c>
      <c r="J93">
        <v>2008</v>
      </c>
      <c r="K93">
        <v>2008</v>
      </c>
      <c r="L93">
        <v>0</v>
      </c>
      <c r="M93">
        <v>144680657372.927</v>
      </c>
      <c r="P93">
        <v>2008</v>
      </c>
      <c r="Q93">
        <v>2009</v>
      </c>
      <c r="R93">
        <v>2010</v>
      </c>
      <c r="S93">
        <v>2010</v>
      </c>
      <c r="T93">
        <v>2010</v>
      </c>
      <c r="U93">
        <v>4.4316572999999998E-2</v>
      </c>
      <c r="X93">
        <v>2007</v>
      </c>
      <c r="Y93">
        <v>2009</v>
      </c>
      <c r="Z93">
        <v>0</v>
      </c>
      <c r="AA93">
        <v>0</v>
      </c>
      <c r="AB93">
        <v>0</v>
      </c>
      <c r="AC93">
        <v>4.8934654000000002</v>
      </c>
      <c r="AF93">
        <v>2007</v>
      </c>
      <c r="AG93">
        <v>2009</v>
      </c>
      <c r="AH93">
        <v>0</v>
      </c>
      <c r="AI93">
        <v>0</v>
      </c>
      <c r="AJ93">
        <v>0</v>
      </c>
      <c r="AK93">
        <v>4.7503094814697899</v>
      </c>
      <c r="AN93">
        <v>2007</v>
      </c>
      <c r="AO93">
        <v>2008</v>
      </c>
      <c r="AP93">
        <v>2008</v>
      </c>
      <c r="AQ93">
        <v>2008</v>
      </c>
      <c r="AR93">
        <v>2012</v>
      </c>
      <c r="AS93">
        <v>0.60727579330140402</v>
      </c>
      <c r="AV93">
        <v>2008</v>
      </c>
      <c r="AW93">
        <v>2011</v>
      </c>
      <c r="AX93">
        <v>2009</v>
      </c>
      <c r="AY93">
        <v>2009</v>
      </c>
      <c r="AZ93">
        <v>2012</v>
      </c>
      <c r="BA93">
        <v>0.89856322678918199</v>
      </c>
      <c r="BD93">
        <v>2008</v>
      </c>
      <c r="BE93">
        <v>2009</v>
      </c>
      <c r="BF93">
        <v>2009</v>
      </c>
      <c r="BG93">
        <v>2009</v>
      </c>
      <c r="BH93">
        <v>2010</v>
      </c>
      <c r="BI93">
        <v>0.213079797745066</v>
      </c>
      <c r="BL93">
        <v>2008</v>
      </c>
      <c r="BM93">
        <v>2009</v>
      </c>
      <c r="BN93">
        <v>2009</v>
      </c>
      <c r="BO93">
        <v>2009</v>
      </c>
      <c r="BP93">
        <v>2009</v>
      </c>
      <c r="BT93">
        <v>2008</v>
      </c>
      <c r="BU93">
        <v>0</v>
      </c>
      <c r="BV93">
        <v>0</v>
      </c>
      <c r="BW93">
        <v>0</v>
      </c>
      <c r="BX93">
        <v>0</v>
      </c>
      <c r="CB93">
        <v>2007</v>
      </c>
      <c r="CC93">
        <v>2008</v>
      </c>
      <c r="CD93">
        <v>2008</v>
      </c>
      <c r="CE93">
        <v>2008</v>
      </c>
      <c r="CF93">
        <v>2009</v>
      </c>
      <c r="CG93">
        <v>0.14965548349097399</v>
      </c>
      <c r="CH93">
        <v>47</v>
      </c>
      <c r="CI93" t="s">
        <v>92</v>
      </c>
      <c r="CJ93" t="s">
        <v>92</v>
      </c>
      <c r="CK93" t="s">
        <v>92</v>
      </c>
      <c r="CL93">
        <v>2008</v>
      </c>
      <c r="CM93">
        <v>28.424477</v>
      </c>
    </row>
    <row r="94" spans="1:91" x14ac:dyDescent="0.3">
      <c r="A94" t="s">
        <v>297</v>
      </c>
      <c r="B94" t="s">
        <v>298</v>
      </c>
      <c r="C94" t="s">
        <v>107</v>
      </c>
      <c r="D94" t="s">
        <v>93</v>
      </c>
      <c r="E94" t="s">
        <v>94</v>
      </c>
      <c r="H94">
        <v>2007</v>
      </c>
      <c r="I94">
        <v>2010</v>
      </c>
      <c r="J94">
        <v>2008</v>
      </c>
      <c r="K94">
        <v>2008</v>
      </c>
      <c r="L94">
        <v>0</v>
      </c>
      <c r="M94">
        <v>917137087.28735101</v>
      </c>
      <c r="P94">
        <v>2008</v>
      </c>
      <c r="Q94">
        <v>2009</v>
      </c>
      <c r="R94">
        <v>2011</v>
      </c>
      <c r="S94">
        <v>2011</v>
      </c>
      <c r="T94">
        <v>2011</v>
      </c>
      <c r="U94">
        <v>3.5249169099999998E-2</v>
      </c>
      <c r="X94">
        <v>2008</v>
      </c>
      <c r="Y94">
        <v>0</v>
      </c>
      <c r="Z94">
        <v>0</v>
      </c>
      <c r="AA94">
        <v>0</v>
      </c>
      <c r="AB94">
        <v>0</v>
      </c>
      <c r="AF94">
        <v>2007</v>
      </c>
      <c r="AG94">
        <v>2009</v>
      </c>
      <c r="AH94">
        <v>-1</v>
      </c>
      <c r="AI94">
        <v>-1</v>
      </c>
      <c r="AJ94">
        <v>2011</v>
      </c>
      <c r="AN94">
        <v>2008</v>
      </c>
      <c r="AO94">
        <v>0</v>
      </c>
      <c r="AP94">
        <v>0</v>
      </c>
      <c r="AQ94">
        <v>0</v>
      </c>
      <c r="AR94">
        <v>0</v>
      </c>
      <c r="AV94">
        <v>2009</v>
      </c>
      <c r="AW94">
        <v>2014</v>
      </c>
      <c r="AX94">
        <v>2010</v>
      </c>
      <c r="AY94">
        <v>2010</v>
      </c>
      <c r="AZ94">
        <v>0</v>
      </c>
      <c r="BA94">
        <v>2.9874496965610202</v>
      </c>
      <c r="BD94">
        <v>2007</v>
      </c>
      <c r="BE94">
        <v>2009</v>
      </c>
      <c r="BF94">
        <v>2008</v>
      </c>
      <c r="BG94">
        <v>2008</v>
      </c>
      <c r="BH94">
        <v>2012</v>
      </c>
      <c r="BI94">
        <v>0.80406111954513504</v>
      </c>
      <c r="BL94">
        <v>2008</v>
      </c>
      <c r="BM94">
        <v>2009</v>
      </c>
      <c r="BN94">
        <v>-1</v>
      </c>
      <c r="BO94">
        <v>-1</v>
      </c>
      <c r="BP94">
        <v>-1</v>
      </c>
      <c r="BT94">
        <v>2007</v>
      </c>
      <c r="BU94">
        <v>2011</v>
      </c>
      <c r="BV94">
        <v>2008</v>
      </c>
      <c r="BW94">
        <v>2008</v>
      </c>
      <c r="BX94">
        <v>0</v>
      </c>
      <c r="BY94">
        <v>0.45452515319265002</v>
      </c>
      <c r="CB94">
        <v>2008</v>
      </c>
      <c r="CC94">
        <v>0</v>
      </c>
      <c r="CD94">
        <v>0</v>
      </c>
      <c r="CE94">
        <v>0</v>
      </c>
      <c r="CF94">
        <v>0</v>
      </c>
      <c r="CH94">
        <v>48</v>
      </c>
      <c r="CI94" t="s">
        <v>92</v>
      </c>
      <c r="CJ94" t="s">
        <v>92</v>
      </c>
      <c r="CK94" t="s">
        <v>92</v>
      </c>
      <c r="CL94">
        <v>2008</v>
      </c>
      <c r="CM94">
        <v>23.362525999999999</v>
      </c>
    </row>
    <row r="95" spans="1:91" x14ac:dyDescent="0.3">
      <c r="A95" t="s">
        <v>299</v>
      </c>
      <c r="B95" t="s">
        <v>300</v>
      </c>
      <c r="C95" t="s">
        <v>107</v>
      </c>
      <c r="D95" t="s">
        <v>113</v>
      </c>
      <c r="E95" t="s">
        <v>114</v>
      </c>
      <c r="H95">
        <v>2008</v>
      </c>
      <c r="I95">
        <v>2009</v>
      </c>
      <c r="J95">
        <v>-1</v>
      </c>
      <c r="K95">
        <v>-1</v>
      </c>
      <c r="L95">
        <v>-1</v>
      </c>
      <c r="P95">
        <v>2007</v>
      </c>
      <c r="Q95">
        <v>2010</v>
      </c>
      <c r="R95">
        <v>2008</v>
      </c>
      <c r="S95">
        <v>2008</v>
      </c>
      <c r="T95">
        <v>0</v>
      </c>
      <c r="U95">
        <v>5.8643243999999997E-2</v>
      </c>
      <c r="X95">
        <v>2007</v>
      </c>
      <c r="Y95">
        <v>2008</v>
      </c>
      <c r="Z95">
        <v>0</v>
      </c>
      <c r="AA95">
        <v>0</v>
      </c>
      <c r="AB95">
        <v>2017</v>
      </c>
      <c r="AC95">
        <v>1.6805536000000001</v>
      </c>
      <c r="AF95">
        <v>2008</v>
      </c>
      <c r="AG95">
        <v>2009</v>
      </c>
      <c r="AH95">
        <v>-1</v>
      </c>
      <c r="AI95">
        <v>-1</v>
      </c>
      <c r="AJ95">
        <v>-1</v>
      </c>
      <c r="AN95">
        <v>2007</v>
      </c>
      <c r="AO95">
        <v>2011</v>
      </c>
      <c r="AP95">
        <v>2008</v>
      </c>
      <c r="AQ95">
        <v>2008</v>
      </c>
      <c r="AR95">
        <v>0</v>
      </c>
      <c r="AS95">
        <v>9.4550720956093208</v>
      </c>
      <c r="AV95">
        <v>2007</v>
      </c>
      <c r="AW95">
        <v>2008</v>
      </c>
      <c r="AX95">
        <v>2008</v>
      </c>
      <c r="AY95">
        <v>2008</v>
      </c>
      <c r="AZ95">
        <v>2009</v>
      </c>
      <c r="BA95">
        <v>0.20994558309543701</v>
      </c>
      <c r="BD95">
        <v>2008</v>
      </c>
      <c r="BE95">
        <v>2009</v>
      </c>
      <c r="BF95">
        <v>0</v>
      </c>
      <c r="BG95">
        <v>0</v>
      </c>
      <c r="BH95">
        <v>0</v>
      </c>
      <c r="BL95">
        <v>2008</v>
      </c>
      <c r="BM95">
        <v>0</v>
      </c>
      <c r="BN95">
        <v>0</v>
      </c>
      <c r="BO95">
        <v>0</v>
      </c>
      <c r="BP95">
        <v>0</v>
      </c>
      <c r="BT95">
        <v>2008</v>
      </c>
      <c r="BU95">
        <v>2012</v>
      </c>
      <c r="BV95">
        <v>-1</v>
      </c>
      <c r="BW95">
        <v>-1</v>
      </c>
      <c r="BX95">
        <v>-1</v>
      </c>
      <c r="CB95">
        <v>2008</v>
      </c>
      <c r="CC95">
        <v>2011</v>
      </c>
      <c r="CD95">
        <v>2009</v>
      </c>
      <c r="CE95">
        <v>2009</v>
      </c>
      <c r="CF95">
        <v>2017</v>
      </c>
      <c r="CG95">
        <v>2.5351621734529002</v>
      </c>
      <c r="CH95">
        <v>49</v>
      </c>
      <c r="CI95" t="s">
        <v>92</v>
      </c>
      <c r="CJ95" t="s">
        <v>92</v>
      </c>
      <c r="CK95" t="s">
        <v>92</v>
      </c>
      <c r="CL95">
        <v>2007</v>
      </c>
      <c r="CM95">
        <v>23.851592999999902</v>
      </c>
    </row>
    <row r="96" spans="1:91" x14ac:dyDescent="0.3">
      <c r="A96" t="s">
        <v>301</v>
      </c>
      <c r="B96" t="s">
        <v>302</v>
      </c>
      <c r="C96" t="s">
        <v>96</v>
      </c>
      <c r="D96" t="s">
        <v>122</v>
      </c>
      <c r="E96" t="s">
        <v>123</v>
      </c>
      <c r="H96">
        <v>2007</v>
      </c>
      <c r="I96">
        <v>2009</v>
      </c>
      <c r="J96">
        <v>2008</v>
      </c>
      <c r="K96">
        <v>2008</v>
      </c>
      <c r="L96">
        <v>2013</v>
      </c>
      <c r="M96">
        <v>377239344472.75</v>
      </c>
      <c r="P96">
        <v>2007</v>
      </c>
      <c r="Q96">
        <v>2009</v>
      </c>
      <c r="R96">
        <v>2010</v>
      </c>
      <c r="S96">
        <v>2010</v>
      </c>
      <c r="T96">
        <v>2010</v>
      </c>
      <c r="U96">
        <v>7.0705984E-2</v>
      </c>
      <c r="X96">
        <v>2007</v>
      </c>
      <c r="Y96">
        <v>2009</v>
      </c>
      <c r="Z96">
        <v>2008</v>
      </c>
      <c r="AA96">
        <v>2008</v>
      </c>
      <c r="AB96">
        <v>0</v>
      </c>
      <c r="AC96">
        <v>6.2155775000000002</v>
      </c>
      <c r="AF96">
        <v>2007</v>
      </c>
      <c r="AG96">
        <v>2009</v>
      </c>
      <c r="AH96">
        <v>0</v>
      </c>
      <c r="AI96">
        <v>0</v>
      </c>
      <c r="AJ96">
        <v>0</v>
      </c>
      <c r="AK96">
        <v>4.2307766943896699</v>
      </c>
      <c r="AN96">
        <v>2007</v>
      </c>
      <c r="AO96">
        <v>2010</v>
      </c>
      <c r="AP96">
        <v>2008</v>
      </c>
      <c r="AQ96">
        <v>2008</v>
      </c>
      <c r="AR96">
        <v>2014</v>
      </c>
      <c r="AS96">
        <v>2.5063213254323302</v>
      </c>
      <c r="AV96">
        <v>2007</v>
      </c>
      <c r="AW96">
        <v>2009</v>
      </c>
      <c r="AX96">
        <v>2008</v>
      </c>
      <c r="AY96">
        <v>2008</v>
      </c>
      <c r="AZ96">
        <v>0</v>
      </c>
      <c r="BA96">
        <v>2.2911305930483801</v>
      </c>
      <c r="BD96">
        <v>2007</v>
      </c>
      <c r="BE96">
        <v>2008</v>
      </c>
      <c r="BF96">
        <v>2008</v>
      </c>
      <c r="BG96">
        <v>2008</v>
      </c>
      <c r="BH96">
        <v>2009</v>
      </c>
      <c r="BI96">
        <v>4.8183043337989499E-2</v>
      </c>
      <c r="BL96">
        <v>2007</v>
      </c>
      <c r="BM96">
        <v>2008</v>
      </c>
      <c r="BN96">
        <v>2008</v>
      </c>
      <c r="BO96">
        <v>2008</v>
      </c>
      <c r="BP96">
        <v>2011</v>
      </c>
      <c r="BQ96">
        <v>9.1884317859816503E-2</v>
      </c>
      <c r="BT96">
        <v>2008</v>
      </c>
      <c r="BU96">
        <v>2009</v>
      </c>
      <c r="BV96">
        <v>2009</v>
      </c>
      <c r="BW96">
        <v>2009</v>
      </c>
      <c r="BX96">
        <v>2011</v>
      </c>
      <c r="BY96">
        <v>2.0073888856169699E-2</v>
      </c>
      <c r="CB96">
        <v>2008</v>
      </c>
      <c r="CC96">
        <v>2011</v>
      </c>
      <c r="CD96">
        <v>2009</v>
      </c>
      <c r="CE96">
        <v>2009</v>
      </c>
      <c r="CF96">
        <v>0</v>
      </c>
      <c r="CG96">
        <v>1.19575639762986</v>
      </c>
      <c r="CH96">
        <v>48</v>
      </c>
      <c r="CI96" t="s">
        <v>92</v>
      </c>
      <c r="CJ96" t="s">
        <v>92</v>
      </c>
      <c r="CK96" t="s">
        <v>92</v>
      </c>
      <c r="CL96">
        <v>2007</v>
      </c>
      <c r="CM96">
        <v>29.397122999999901</v>
      </c>
    </row>
    <row r="97" spans="1:91" x14ac:dyDescent="0.3">
      <c r="A97" t="s">
        <v>303</v>
      </c>
      <c r="B97" t="s">
        <v>304</v>
      </c>
      <c r="C97" t="s">
        <v>107</v>
      </c>
      <c r="D97" t="s">
        <v>109</v>
      </c>
      <c r="E97" t="s">
        <v>110</v>
      </c>
      <c r="H97">
        <v>2008</v>
      </c>
      <c r="I97">
        <v>2009</v>
      </c>
      <c r="J97">
        <v>-1</v>
      </c>
      <c r="K97">
        <v>-1</v>
      </c>
      <c r="L97">
        <v>-1</v>
      </c>
      <c r="P97">
        <v>2008</v>
      </c>
      <c r="Q97">
        <v>2009</v>
      </c>
      <c r="R97">
        <v>2010</v>
      </c>
      <c r="S97">
        <v>2010</v>
      </c>
      <c r="T97">
        <v>2010</v>
      </c>
      <c r="U97">
        <v>2.1000042E-2</v>
      </c>
      <c r="X97">
        <v>2008</v>
      </c>
      <c r="Y97">
        <v>2010</v>
      </c>
      <c r="Z97">
        <v>0</v>
      </c>
      <c r="AA97">
        <v>0</v>
      </c>
      <c r="AB97">
        <v>0</v>
      </c>
      <c r="AF97">
        <v>2008</v>
      </c>
      <c r="AG97">
        <v>2010</v>
      </c>
      <c r="AH97">
        <v>0</v>
      </c>
      <c r="AI97">
        <v>0</v>
      </c>
      <c r="AJ97">
        <v>0</v>
      </c>
      <c r="AN97">
        <v>2008</v>
      </c>
      <c r="AO97">
        <v>2009</v>
      </c>
      <c r="AP97">
        <v>0</v>
      </c>
      <c r="AQ97">
        <v>0</v>
      </c>
      <c r="AR97">
        <v>0</v>
      </c>
      <c r="AV97">
        <v>2008</v>
      </c>
      <c r="AW97">
        <v>0</v>
      </c>
      <c r="AX97">
        <v>0</v>
      </c>
      <c r="AY97">
        <v>0</v>
      </c>
      <c r="AZ97">
        <v>0</v>
      </c>
      <c r="BD97">
        <v>2008</v>
      </c>
      <c r="BE97">
        <v>0</v>
      </c>
      <c r="BF97">
        <v>0</v>
      </c>
      <c r="BG97">
        <v>0</v>
      </c>
      <c r="BH97">
        <v>0</v>
      </c>
      <c r="BL97">
        <v>2008</v>
      </c>
      <c r="BM97">
        <v>0</v>
      </c>
      <c r="BN97">
        <v>0</v>
      </c>
      <c r="BO97">
        <v>0</v>
      </c>
      <c r="BP97">
        <v>0</v>
      </c>
      <c r="BT97">
        <v>2008</v>
      </c>
      <c r="BU97">
        <v>0</v>
      </c>
      <c r="BV97">
        <v>0</v>
      </c>
      <c r="BW97">
        <v>0</v>
      </c>
      <c r="BX97">
        <v>0</v>
      </c>
      <c r="CB97">
        <v>2007</v>
      </c>
      <c r="CC97">
        <v>2008</v>
      </c>
      <c r="CD97">
        <v>2012</v>
      </c>
      <c r="CE97">
        <v>2012</v>
      </c>
      <c r="CF97">
        <v>0</v>
      </c>
      <c r="CG97">
        <v>2.2987898258566299</v>
      </c>
      <c r="CH97">
        <v>49</v>
      </c>
      <c r="CI97" t="s">
        <v>100</v>
      </c>
      <c r="CJ97" t="s">
        <v>100</v>
      </c>
      <c r="CK97" t="s">
        <v>92</v>
      </c>
      <c r="CL97">
        <v>2008</v>
      </c>
      <c r="CM97">
        <v>25.638410999999898</v>
      </c>
    </row>
    <row r="98" spans="1:91" x14ac:dyDescent="0.3">
      <c r="A98" t="s">
        <v>305</v>
      </c>
      <c r="B98" t="s">
        <v>306</v>
      </c>
      <c r="C98" t="s">
        <v>120</v>
      </c>
      <c r="D98" t="s">
        <v>104</v>
      </c>
      <c r="E98" t="s">
        <v>105</v>
      </c>
      <c r="H98">
        <v>2008</v>
      </c>
      <c r="I98">
        <v>2009</v>
      </c>
      <c r="J98">
        <v>2009</v>
      </c>
      <c r="K98">
        <v>2009</v>
      </c>
      <c r="L98">
        <v>2009</v>
      </c>
      <c r="P98">
        <v>2007</v>
      </c>
      <c r="Q98">
        <v>2008</v>
      </c>
      <c r="R98">
        <v>2010</v>
      </c>
      <c r="S98">
        <v>2010</v>
      </c>
      <c r="T98">
        <v>2010</v>
      </c>
      <c r="U98">
        <v>6.6184468099999894E-2</v>
      </c>
      <c r="X98">
        <v>2008</v>
      </c>
      <c r="Y98">
        <v>0</v>
      </c>
      <c r="Z98">
        <v>0</v>
      </c>
      <c r="AA98">
        <v>0</v>
      </c>
      <c r="AB98">
        <v>0</v>
      </c>
      <c r="AF98">
        <v>2008</v>
      </c>
      <c r="AG98">
        <v>2014</v>
      </c>
      <c r="AH98">
        <v>0</v>
      </c>
      <c r="AI98">
        <v>0</v>
      </c>
      <c r="AJ98">
        <v>0</v>
      </c>
      <c r="AN98">
        <v>2008</v>
      </c>
      <c r="AO98">
        <v>2009</v>
      </c>
      <c r="AP98">
        <v>2009</v>
      </c>
      <c r="AQ98">
        <v>2009</v>
      </c>
      <c r="AR98">
        <v>2011</v>
      </c>
      <c r="AS98">
        <v>0.22545839530229</v>
      </c>
      <c r="AV98">
        <v>2008</v>
      </c>
      <c r="AW98">
        <v>2009</v>
      </c>
      <c r="AX98">
        <v>-1</v>
      </c>
      <c r="AY98">
        <v>-1</v>
      </c>
      <c r="AZ98">
        <v>-1</v>
      </c>
      <c r="BD98">
        <v>2008</v>
      </c>
      <c r="BE98">
        <v>2009</v>
      </c>
      <c r="BF98">
        <v>2009</v>
      </c>
      <c r="BG98">
        <v>2009</v>
      </c>
      <c r="BH98">
        <v>0</v>
      </c>
      <c r="BI98">
        <v>0.204093150143247</v>
      </c>
      <c r="BL98">
        <v>2007</v>
      </c>
      <c r="BM98">
        <v>2013</v>
      </c>
      <c r="BN98">
        <v>2008</v>
      </c>
      <c r="BO98">
        <v>2008</v>
      </c>
      <c r="BP98">
        <v>0</v>
      </c>
      <c r="BQ98">
        <v>0.81662691373015295</v>
      </c>
      <c r="BT98">
        <v>2008</v>
      </c>
      <c r="BU98">
        <v>2009</v>
      </c>
      <c r="BV98">
        <v>2009</v>
      </c>
      <c r="BW98">
        <v>2009</v>
      </c>
      <c r="BX98">
        <v>0</v>
      </c>
      <c r="BY98">
        <v>0.17640967753026299</v>
      </c>
      <c r="CB98">
        <v>2007</v>
      </c>
      <c r="CC98">
        <v>2008</v>
      </c>
      <c r="CD98">
        <v>2008</v>
      </c>
      <c r="CE98">
        <v>2009</v>
      </c>
      <c r="CF98">
        <v>2012</v>
      </c>
      <c r="CG98">
        <v>0.29726807485864298</v>
      </c>
      <c r="CH98">
        <v>50</v>
      </c>
      <c r="CI98" t="s">
        <v>92</v>
      </c>
      <c r="CJ98" t="s">
        <v>92</v>
      </c>
      <c r="CK98" t="s">
        <v>100</v>
      </c>
      <c r="CL98">
        <v>2007</v>
      </c>
      <c r="CM98">
        <v>24.296582999999998</v>
      </c>
    </row>
    <row r="99" spans="1:91" x14ac:dyDescent="0.3">
      <c r="A99" t="s">
        <v>307</v>
      </c>
      <c r="B99" t="s">
        <v>308</v>
      </c>
      <c r="C99" t="s">
        <v>120</v>
      </c>
      <c r="D99" t="s">
        <v>109</v>
      </c>
      <c r="E99" t="s">
        <v>110</v>
      </c>
      <c r="H99">
        <v>2009</v>
      </c>
      <c r="I99">
        <v>2010</v>
      </c>
      <c r="J99">
        <v>2010</v>
      </c>
      <c r="K99">
        <v>2010</v>
      </c>
      <c r="L99">
        <v>2011</v>
      </c>
      <c r="M99">
        <v>22715721.725329399</v>
      </c>
      <c r="P99">
        <v>2007</v>
      </c>
      <c r="Q99">
        <v>2010</v>
      </c>
      <c r="R99">
        <v>2008</v>
      </c>
      <c r="S99">
        <v>2008</v>
      </c>
      <c r="T99">
        <v>2013</v>
      </c>
      <c r="U99">
        <v>9.0144450799999998E-2</v>
      </c>
      <c r="X99">
        <v>2008</v>
      </c>
      <c r="Y99">
        <v>2016</v>
      </c>
      <c r="Z99">
        <v>0</v>
      </c>
      <c r="AA99">
        <v>0</v>
      </c>
      <c r="AB99">
        <v>0</v>
      </c>
      <c r="AF99">
        <v>2008</v>
      </c>
      <c r="AG99">
        <v>2015</v>
      </c>
      <c r="AH99">
        <v>0</v>
      </c>
      <c r="AI99">
        <v>0</v>
      </c>
      <c r="AJ99">
        <v>0</v>
      </c>
      <c r="AN99">
        <v>2007</v>
      </c>
      <c r="AO99">
        <v>2009</v>
      </c>
      <c r="AP99">
        <v>2008</v>
      </c>
      <c r="AQ99">
        <v>2008</v>
      </c>
      <c r="AR99">
        <v>2011</v>
      </c>
      <c r="AS99">
        <v>1.4127190679711701</v>
      </c>
      <c r="AV99">
        <v>2008</v>
      </c>
      <c r="AW99">
        <v>2009</v>
      </c>
      <c r="AX99">
        <v>-1</v>
      </c>
      <c r="AY99">
        <v>-1</v>
      </c>
      <c r="AZ99">
        <v>-1</v>
      </c>
      <c r="BD99">
        <v>2008</v>
      </c>
      <c r="BE99">
        <v>2011</v>
      </c>
      <c r="BF99">
        <v>2009</v>
      </c>
      <c r="BG99">
        <v>2009</v>
      </c>
      <c r="BH99">
        <v>0</v>
      </c>
      <c r="BI99">
        <v>4.0159082510590203</v>
      </c>
      <c r="BL99">
        <v>2008</v>
      </c>
      <c r="BM99">
        <v>2011</v>
      </c>
      <c r="BN99">
        <v>-1</v>
      </c>
      <c r="BO99">
        <v>-1</v>
      </c>
      <c r="BP99">
        <v>2012</v>
      </c>
      <c r="BT99">
        <v>2007</v>
      </c>
      <c r="BU99">
        <v>2010</v>
      </c>
      <c r="BV99">
        <v>2008</v>
      </c>
      <c r="BW99">
        <v>2008</v>
      </c>
      <c r="BX99">
        <v>2012</v>
      </c>
      <c r="BY99">
        <v>0.697173623969078</v>
      </c>
      <c r="CB99">
        <v>2007</v>
      </c>
      <c r="CC99">
        <v>2008</v>
      </c>
      <c r="CD99">
        <v>2008</v>
      </c>
      <c r="CE99">
        <v>2008</v>
      </c>
      <c r="CF99">
        <v>2011</v>
      </c>
      <c r="CG99">
        <v>0.73259307884407798</v>
      </c>
      <c r="CH99">
        <v>52</v>
      </c>
      <c r="CI99" t="s">
        <v>92</v>
      </c>
      <c r="CJ99" t="s">
        <v>92</v>
      </c>
      <c r="CK99" t="s">
        <v>100</v>
      </c>
      <c r="CL99">
        <v>2007</v>
      </c>
      <c r="CM99">
        <v>22.186305999999998</v>
      </c>
    </row>
    <row r="100" spans="1:91" x14ac:dyDescent="0.3">
      <c r="A100" t="s">
        <v>309</v>
      </c>
      <c r="B100" t="s">
        <v>310</v>
      </c>
      <c r="C100" t="s">
        <v>120</v>
      </c>
      <c r="D100" t="s">
        <v>122</v>
      </c>
      <c r="E100" t="s">
        <v>123</v>
      </c>
      <c r="H100">
        <v>2008</v>
      </c>
      <c r="I100">
        <v>2009</v>
      </c>
      <c r="J100">
        <v>2009</v>
      </c>
      <c r="K100">
        <v>2009</v>
      </c>
      <c r="L100">
        <v>2009</v>
      </c>
      <c r="P100">
        <v>2008</v>
      </c>
      <c r="Q100">
        <v>2009</v>
      </c>
      <c r="R100">
        <v>2010</v>
      </c>
      <c r="S100">
        <v>2010</v>
      </c>
      <c r="T100">
        <v>2011</v>
      </c>
      <c r="U100">
        <v>6.6048846899999999E-2</v>
      </c>
      <c r="X100">
        <v>2008</v>
      </c>
      <c r="Y100">
        <v>2009</v>
      </c>
      <c r="Z100">
        <v>2012</v>
      </c>
      <c r="AA100">
        <v>2014</v>
      </c>
      <c r="AB100">
        <v>2014</v>
      </c>
      <c r="AC100">
        <v>4.0753541699999998</v>
      </c>
      <c r="AF100">
        <v>2007</v>
      </c>
      <c r="AG100">
        <v>2009</v>
      </c>
      <c r="AH100">
        <v>0</v>
      </c>
      <c r="AI100">
        <v>0</v>
      </c>
      <c r="AJ100">
        <v>0</v>
      </c>
      <c r="AK100">
        <v>2.7645503706788501</v>
      </c>
      <c r="AN100">
        <v>2008</v>
      </c>
      <c r="AO100">
        <v>2009</v>
      </c>
      <c r="AP100">
        <v>2009</v>
      </c>
      <c r="AQ100">
        <v>2009</v>
      </c>
      <c r="AR100">
        <v>2012</v>
      </c>
      <c r="AS100">
        <v>1.6697668976886</v>
      </c>
      <c r="AV100">
        <v>2009</v>
      </c>
      <c r="AW100">
        <v>2010</v>
      </c>
      <c r="AX100">
        <v>2010</v>
      </c>
      <c r="AY100">
        <v>2010</v>
      </c>
      <c r="AZ100">
        <v>2011</v>
      </c>
      <c r="BA100">
        <v>2.59606708342878E-2</v>
      </c>
      <c r="BD100">
        <v>2008</v>
      </c>
      <c r="BE100">
        <v>2009</v>
      </c>
      <c r="BF100">
        <v>2009</v>
      </c>
      <c r="BG100">
        <v>2009</v>
      </c>
      <c r="BH100">
        <v>2012</v>
      </c>
      <c r="BI100">
        <v>0.34844278894536301</v>
      </c>
      <c r="BL100">
        <v>2008</v>
      </c>
      <c r="BM100">
        <v>2009</v>
      </c>
      <c r="BN100">
        <v>2009</v>
      </c>
      <c r="BO100">
        <v>2009</v>
      </c>
      <c r="BP100">
        <v>2012</v>
      </c>
      <c r="BQ100">
        <v>0.39937975426596201</v>
      </c>
      <c r="BT100">
        <v>2007</v>
      </c>
      <c r="BU100">
        <v>2012</v>
      </c>
      <c r="BV100">
        <v>2008</v>
      </c>
      <c r="BW100">
        <v>2008</v>
      </c>
      <c r="BX100">
        <v>2014</v>
      </c>
      <c r="BY100">
        <v>0.56467079371455597</v>
      </c>
      <c r="CB100">
        <v>2008</v>
      </c>
      <c r="CC100">
        <v>2009</v>
      </c>
      <c r="CD100">
        <v>2009</v>
      </c>
      <c r="CE100">
        <v>2012</v>
      </c>
      <c r="CF100">
        <v>2015</v>
      </c>
      <c r="CG100">
        <v>0.76235142980392601</v>
      </c>
      <c r="CH100">
        <v>17</v>
      </c>
      <c r="CI100" t="s">
        <v>92</v>
      </c>
      <c r="CJ100" t="s">
        <v>92</v>
      </c>
      <c r="CK100" t="s">
        <v>100</v>
      </c>
      <c r="CL100">
        <v>2008</v>
      </c>
      <c r="CM100">
        <v>23.084160000000001</v>
      </c>
    </row>
    <row r="101" spans="1:91" x14ac:dyDescent="0.3">
      <c r="A101" t="s">
        <v>311</v>
      </c>
      <c r="B101" t="s">
        <v>312</v>
      </c>
      <c r="C101" t="s">
        <v>120</v>
      </c>
      <c r="D101" t="s">
        <v>122</v>
      </c>
      <c r="E101" t="s">
        <v>123</v>
      </c>
      <c r="H101">
        <v>2007</v>
      </c>
      <c r="I101">
        <v>2008</v>
      </c>
      <c r="J101">
        <v>2008</v>
      </c>
      <c r="K101">
        <v>2008</v>
      </c>
      <c r="L101">
        <v>2012</v>
      </c>
      <c r="M101">
        <v>3339210.0230492</v>
      </c>
      <c r="P101">
        <v>2007</v>
      </c>
      <c r="Q101">
        <v>2008</v>
      </c>
      <c r="R101">
        <v>2011</v>
      </c>
      <c r="S101">
        <v>2011</v>
      </c>
      <c r="T101">
        <v>2012</v>
      </c>
      <c r="U101">
        <v>4.1263859999999999E-2</v>
      </c>
      <c r="X101">
        <v>2008</v>
      </c>
      <c r="Y101">
        <v>2011</v>
      </c>
      <c r="Z101">
        <v>0</v>
      </c>
      <c r="AA101">
        <v>0</v>
      </c>
      <c r="AB101">
        <v>0</v>
      </c>
      <c r="AF101">
        <v>2008</v>
      </c>
      <c r="AG101">
        <v>2012</v>
      </c>
      <c r="AH101">
        <v>0</v>
      </c>
      <c r="AI101">
        <v>0</v>
      </c>
      <c r="AJ101">
        <v>0</v>
      </c>
      <c r="AN101">
        <v>2008</v>
      </c>
      <c r="AO101">
        <v>2009</v>
      </c>
      <c r="AP101">
        <v>-1</v>
      </c>
      <c r="AQ101">
        <v>-1</v>
      </c>
      <c r="AR101">
        <v>-1</v>
      </c>
      <c r="AV101">
        <v>2008</v>
      </c>
      <c r="AW101">
        <v>2009</v>
      </c>
      <c r="AX101">
        <v>2009</v>
      </c>
      <c r="AY101">
        <v>2009</v>
      </c>
      <c r="AZ101">
        <v>0</v>
      </c>
      <c r="BA101">
        <v>0.27100840336134602</v>
      </c>
      <c r="BD101">
        <v>2008</v>
      </c>
      <c r="BE101">
        <v>0</v>
      </c>
      <c r="BF101">
        <v>0</v>
      </c>
      <c r="BG101">
        <v>0</v>
      </c>
      <c r="BH101">
        <v>0</v>
      </c>
      <c r="BL101">
        <v>2008</v>
      </c>
      <c r="BM101">
        <v>0</v>
      </c>
      <c r="BN101">
        <v>0</v>
      </c>
      <c r="BO101">
        <v>0</v>
      </c>
      <c r="BP101">
        <v>0</v>
      </c>
      <c r="BT101">
        <v>2008</v>
      </c>
      <c r="BU101">
        <v>2010</v>
      </c>
      <c r="BV101">
        <v>-1</v>
      </c>
      <c r="BW101">
        <v>-1</v>
      </c>
      <c r="BX101">
        <v>-1</v>
      </c>
      <c r="CB101">
        <v>2008</v>
      </c>
      <c r="CC101">
        <v>2009</v>
      </c>
      <c r="CD101">
        <v>-1</v>
      </c>
      <c r="CE101">
        <v>-1</v>
      </c>
      <c r="CF101">
        <v>-1</v>
      </c>
      <c r="CH101">
        <v>50</v>
      </c>
      <c r="CI101" t="s">
        <v>92</v>
      </c>
      <c r="CJ101" t="s">
        <v>92</v>
      </c>
      <c r="CK101" t="s">
        <v>100</v>
      </c>
      <c r="CL101">
        <v>2007</v>
      </c>
      <c r="CM101">
        <v>18.888563000000001</v>
      </c>
    </row>
    <row r="102" spans="1:91" x14ac:dyDescent="0.3">
      <c r="A102" t="s">
        <v>313</v>
      </c>
      <c r="B102" t="s">
        <v>314</v>
      </c>
      <c r="C102" t="s">
        <v>96</v>
      </c>
      <c r="D102" t="s">
        <v>93</v>
      </c>
      <c r="E102" t="s">
        <v>94</v>
      </c>
      <c r="H102">
        <v>2008</v>
      </c>
      <c r="I102">
        <v>2010</v>
      </c>
      <c r="J102">
        <v>2009</v>
      </c>
      <c r="K102">
        <v>2009</v>
      </c>
      <c r="L102">
        <v>2013</v>
      </c>
      <c r="M102">
        <v>38535784.211416602</v>
      </c>
      <c r="P102">
        <v>2008</v>
      </c>
      <c r="Q102">
        <v>2009</v>
      </c>
      <c r="R102">
        <v>2013</v>
      </c>
      <c r="S102">
        <v>2013</v>
      </c>
      <c r="T102">
        <v>0</v>
      </c>
      <c r="U102">
        <v>9.8563313999999999E-2</v>
      </c>
      <c r="X102">
        <v>2007</v>
      </c>
      <c r="Y102">
        <v>2010</v>
      </c>
      <c r="Z102">
        <v>2011</v>
      </c>
      <c r="AA102">
        <v>2011</v>
      </c>
      <c r="AB102">
        <v>2012</v>
      </c>
      <c r="AC102">
        <v>4.0920132999999996</v>
      </c>
      <c r="AF102">
        <v>2007</v>
      </c>
      <c r="AG102">
        <v>2009</v>
      </c>
      <c r="AH102">
        <v>0</v>
      </c>
      <c r="AI102">
        <v>0</v>
      </c>
      <c r="AJ102">
        <v>0</v>
      </c>
      <c r="AK102">
        <v>6.94615476841446</v>
      </c>
      <c r="AN102">
        <v>2009</v>
      </c>
      <c r="AO102">
        <v>2010</v>
      </c>
      <c r="AP102">
        <v>2010</v>
      </c>
      <c r="AQ102">
        <v>2010</v>
      </c>
      <c r="AR102">
        <v>2011</v>
      </c>
      <c r="AS102">
        <v>1.3678897632262399</v>
      </c>
      <c r="AV102">
        <v>2009</v>
      </c>
      <c r="AW102">
        <v>2013</v>
      </c>
      <c r="AX102">
        <v>2010</v>
      </c>
      <c r="AY102">
        <v>0</v>
      </c>
      <c r="AZ102">
        <v>0</v>
      </c>
      <c r="BA102">
        <v>3.6379640813888101</v>
      </c>
      <c r="BD102">
        <v>2008</v>
      </c>
      <c r="BE102">
        <v>2010</v>
      </c>
      <c r="BF102">
        <v>0</v>
      </c>
      <c r="BG102">
        <v>0</v>
      </c>
      <c r="BH102">
        <v>0</v>
      </c>
      <c r="BL102">
        <v>2008</v>
      </c>
      <c r="BM102">
        <v>0</v>
      </c>
      <c r="BN102">
        <v>0</v>
      </c>
      <c r="BO102">
        <v>0</v>
      </c>
      <c r="BP102">
        <v>0</v>
      </c>
      <c r="BT102">
        <v>2008</v>
      </c>
      <c r="BU102">
        <v>2012</v>
      </c>
      <c r="BV102">
        <v>2009</v>
      </c>
      <c r="BW102">
        <v>2009</v>
      </c>
      <c r="BX102">
        <v>0</v>
      </c>
      <c r="BY102">
        <v>4.4443139845741699</v>
      </c>
      <c r="CB102">
        <v>2008</v>
      </c>
      <c r="CC102">
        <v>2009</v>
      </c>
      <c r="CD102">
        <v>-1</v>
      </c>
      <c r="CE102">
        <v>-1</v>
      </c>
      <c r="CF102">
        <v>-1</v>
      </c>
      <c r="CH102">
        <v>89</v>
      </c>
      <c r="CI102" t="s">
        <v>92</v>
      </c>
      <c r="CJ102" t="s">
        <v>92</v>
      </c>
      <c r="CK102" t="s">
        <v>92</v>
      </c>
      <c r="CL102">
        <v>2008</v>
      </c>
      <c r="CM102">
        <v>20.506751999999999</v>
      </c>
    </row>
    <row r="103" spans="1:91" x14ac:dyDescent="0.3">
      <c r="A103" t="s">
        <v>315</v>
      </c>
      <c r="B103" t="s">
        <v>316</v>
      </c>
      <c r="C103" t="s">
        <v>96</v>
      </c>
      <c r="D103" t="s">
        <v>122</v>
      </c>
      <c r="E103" t="s">
        <v>123</v>
      </c>
      <c r="H103">
        <v>2008</v>
      </c>
      <c r="I103">
        <v>2009</v>
      </c>
      <c r="J103">
        <v>-1</v>
      </c>
      <c r="K103">
        <v>-1</v>
      </c>
      <c r="L103">
        <v>-1</v>
      </c>
      <c r="P103">
        <v>2007</v>
      </c>
      <c r="Q103">
        <v>2009</v>
      </c>
      <c r="R103">
        <v>2008</v>
      </c>
      <c r="S103">
        <v>2010</v>
      </c>
      <c r="T103">
        <v>2010</v>
      </c>
      <c r="U103">
        <v>4.7558842599999998E-2</v>
      </c>
      <c r="X103">
        <v>2007</v>
      </c>
      <c r="Y103">
        <v>2009</v>
      </c>
      <c r="Z103">
        <v>2008</v>
      </c>
      <c r="AA103">
        <v>2008</v>
      </c>
      <c r="AB103">
        <v>0</v>
      </c>
      <c r="AC103">
        <v>2.1368431999999999</v>
      </c>
      <c r="AF103">
        <v>2007</v>
      </c>
      <c r="AG103">
        <v>2009</v>
      </c>
      <c r="AH103">
        <v>0</v>
      </c>
      <c r="AI103">
        <v>0</v>
      </c>
      <c r="AJ103">
        <v>2010</v>
      </c>
      <c r="AK103">
        <v>1.3786100458737101</v>
      </c>
      <c r="AN103">
        <v>2008</v>
      </c>
      <c r="AO103">
        <v>2010</v>
      </c>
      <c r="AP103">
        <v>2009</v>
      </c>
      <c r="AQ103">
        <v>2009</v>
      </c>
      <c r="AR103">
        <v>0</v>
      </c>
      <c r="AS103">
        <v>2.44920212301732</v>
      </c>
      <c r="AV103">
        <v>2007</v>
      </c>
      <c r="AW103">
        <v>2010</v>
      </c>
      <c r="AX103">
        <v>2008</v>
      </c>
      <c r="AY103">
        <v>2008</v>
      </c>
      <c r="AZ103">
        <v>2016</v>
      </c>
      <c r="BA103">
        <v>1.33074332804368</v>
      </c>
      <c r="BD103">
        <v>2007</v>
      </c>
      <c r="BE103">
        <v>2008</v>
      </c>
      <c r="BF103">
        <v>2008</v>
      </c>
      <c r="BG103">
        <v>2008</v>
      </c>
      <c r="BH103">
        <v>2016</v>
      </c>
      <c r="BI103">
        <v>0.18115798614650999</v>
      </c>
      <c r="BL103">
        <v>2007</v>
      </c>
      <c r="BM103">
        <v>2009</v>
      </c>
      <c r="BN103">
        <v>2008</v>
      </c>
      <c r="BO103">
        <v>2008</v>
      </c>
      <c r="BP103">
        <v>0</v>
      </c>
      <c r="BQ103">
        <v>0.47210026453712101</v>
      </c>
      <c r="BT103">
        <v>2008</v>
      </c>
      <c r="BU103">
        <v>2009</v>
      </c>
      <c r="BV103">
        <v>2009</v>
      </c>
      <c r="BW103">
        <v>2009</v>
      </c>
      <c r="BX103">
        <v>2009</v>
      </c>
      <c r="CB103">
        <v>2009</v>
      </c>
      <c r="CC103">
        <v>2010</v>
      </c>
      <c r="CD103">
        <v>2010</v>
      </c>
      <c r="CE103">
        <v>2010</v>
      </c>
      <c r="CF103">
        <v>0</v>
      </c>
      <c r="CG103">
        <v>1.22360601075693</v>
      </c>
      <c r="CH103">
        <v>51</v>
      </c>
      <c r="CI103" t="s">
        <v>92</v>
      </c>
      <c r="CJ103" t="s">
        <v>92</v>
      </c>
      <c r="CK103" t="s">
        <v>92</v>
      </c>
      <c r="CL103">
        <v>2007</v>
      </c>
      <c r="CM103">
        <v>27.623425000000001</v>
      </c>
    </row>
    <row r="104" spans="1:91" x14ac:dyDescent="0.3">
      <c r="A104" t="s">
        <v>317</v>
      </c>
      <c r="B104" t="s">
        <v>318</v>
      </c>
      <c r="C104" t="s">
        <v>120</v>
      </c>
      <c r="D104" t="s">
        <v>109</v>
      </c>
      <c r="E104" t="s">
        <v>110</v>
      </c>
      <c r="H104">
        <v>2008</v>
      </c>
      <c r="I104">
        <v>0</v>
      </c>
      <c r="J104">
        <v>0</v>
      </c>
      <c r="K104">
        <v>0</v>
      </c>
      <c r="L104">
        <v>0</v>
      </c>
      <c r="P104">
        <v>2008</v>
      </c>
      <c r="Q104">
        <v>0</v>
      </c>
      <c r="R104">
        <v>0</v>
      </c>
      <c r="S104">
        <v>0</v>
      </c>
      <c r="T104">
        <v>0</v>
      </c>
      <c r="X104">
        <v>2008</v>
      </c>
      <c r="Y104">
        <v>0</v>
      </c>
      <c r="Z104">
        <v>0</v>
      </c>
      <c r="AA104">
        <v>0</v>
      </c>
      <c r="AB104">
        <v>0</v>
      </c>
      <c r="AF104">
        <v>2008</v>
      </c>
      <c r="AG104">
        <v>0</v>
      </c>
      <c r="AH104">
        <v>0</v>
      </c>
      <c r="AI104">
        <v>0</v>
      </c>
      <c r="AJ104">
        <v>0</v>
      </c>
      <c r="AN104">
        <v>2008</v>
      </c>
      <c r="AO104">
        <v>2010</v>
      </c>
      <c r="AP104">
        <v>0</v>
      </c>
      <c r="AQ104">
        <v>0</v>
      </c>
      <c r="AR104">
        <v>0</v>
      </c>
      <c r="AV104">
        <v>2008</v>
      </c>
      <c r="AW104">
        <v>2015</v>
      </c>
      <c r="AX104">
        <v>0</v>
      </c>
      <c r="AY104">
        <v>0</v>
      </c>
      <c r="AZ104">
        <v>0</v>
      </c>
      <c r="BD104">
        <v>2008</v>
      </c>
      <c r="BE104">
        <v>2009</v>
      </c>
      <c r="BF104">
        <v>0</v>
      </c>
      <c r="BG104">
        <v>0</v>
      </c>
      <c r="BH104">
        <v>0</v>
      </c>
      <c r="BL104">
        <v>2008</v>
      </c>
      <c r="BM104">
        <v>2015</v>
      </c>
      <c r="BN104">
        <v>0</v>
      </c>
      <c r="BO104">
        <v>0</v>
      </c>
      <c r="BP104">
        <v>0</v>
      </c>
      <c r="BT104">
        <v>2008</v>
      </c>
      <c r="BU104">
        <v>0</v>
      </c>
      <c r="BV104">
        <v>0</v>
      </c>
      <c r="BW104">
        <v>0</v>
      </c>
      <c r="BX104">
        <v>0</v>
      </c>
      <c r="CB104">
        <v>2008</v>
      </c>
      <c r="CC104">
        <v>2012</v>
      </c>
      <c r="CD104">
        <v>0</v>
      </c>
      <c r="CE104">
        <v>0</v>
      </c>
      <c r="CF104">
        <v>0</v>
      </c>
      <c r="CI104" t="s">
        <v>92</v>
      </c>
      <c r="CJ104" t="s">
        <v>92</v>
      </c>
      <c r="CK104" t="s">
        <v>92</v>
      </c>
      <c r="CL104">
        <v>2008</v>
      </c>
    </row>
    <row r="105" spans="1:91" x14ac:dyDescent="0.3">
      <c r="A105" t="s">
        <v>319</v>
      </c>
      <c r="B105" t="s">
        <v>320</v>
      </c>
      <c r="C105" t="s">
        <v>96</v>
      </c>
      <c r="D105" t="s">
        <v>113</v>
      </c>
      <c r="E105" t="s">
        <v>114</v>
      </c>
      <c r="H105">
        <v>2008</v>
      </c>
      <c r="I105">
        <v>2010</v>
      </c>
      <c r="J105">
        <v>2009</v>
      </c>
      <c r="K105">
        <v>2009</v>
      </c>
      <c r="L105">
        <v>2012</v>
      </c>
      <c r="M105">
        <v>11800460572.226101</v>
      </c>
      <c r="P105">
        <v>2008</v>
      </c>
      <c r="Q105">
        <v>2009</v>
      </c>
      <c r="R105">
        <v>2011</v>
      </c>
      <c r="S105">
        <v>2011</v>
      </c>
      <c r="T105">
        <v>2011</v>
      </c>
      <c r="U105">
        <v>9.5559471999999895E-2</v>
      </c>
      <c r="X105">
        <v>2007</v>
      </c>
      <c r="Y105">
        <v>2008</v>
      </c>
      <c r="Z105">
        <v>2009</v>
      </c>
      <c r="AA105">
        <v>2009</v>
      </c>
      <c r="AB105">
        <v>2009</v>
      </c>
      <c r="AC105">
        <v>18.525549999999999</v>
      </c>
      <c r="AF105">
        <v>2007</v>
      </c>
      <c r="AG105">
        <v>2008</v>
      </c>
      <c r="AH105">
        <v>0</v>
      </c>
      <c r="AI105">
        <v>0</v>
      </c>
      <c r="AJ105">
        <v>0</v>
      </c>
      <c r="AK105">
        <v>16.2741362739281</v>
      </c>
      <c r="AN105">
        <v>2007</v>
      </c>
      <c r="AO105">
        <v>2008</v>
      </c>
      <c r="AP105">
        <v>2008</v>
      </c>
      <c r="AQ105">
        <v>2008</v>
      </c>
      <c r="AR105">
        <v>2009</v>
      </c>
      <c r="AS105">
        <v>2.2514115055861601</v>
      </c>
      <c r="AV105">
        <v>2008</v>
      </c>
      <c r="AW105">
        <v>0</v>
      </c>
      <c r="AX105">
        <v>2009</v>
      </c>
      <c r="AY105">
        <v>2009</v>
      </c>
      <c r="AZ105">
        <v>2009</v>
      </c>
      <c r="BD105">
        <v>2008</v>
      </c>
      <c r="BE105">
        <v>0</v>
      </c>
      <c r="BF105">
        <v>0</v>
      </c>
      <c r="BG105">
        <v>0</v>
      </c>
      <c r="BH105">
        <v>0</v>
      </c>
      <c r="BL105">
        <v>2008</v>
      </c>
      <c r="BM105">
        <v>0</v>
      </c>
      <c r="BN105">
        <v>0</v>
      </c>
      <c r="BO105">
        <v>0</v>
      </c>
      <c r="BP105">
        <v>0</v>
      </c>
      <c r="BT105">
        <v>2007</v>
      </c>
      <c r="BU105">
        <v>2008</v>
      </c>
      <c r="BV105">
        <v>2008</v>
      </c>
      <c r="BW105">
        <v>2008</v>
      </c>
      <c r="BX105">
        <v>2009</v>
      </c>
      <c r="BY105">
        <v>1.52669630387735E-2</v>
      </c>
      <c r="CB105">
        <v>2007</v>
      </c>
      <c r="CC105">
        <v>2008</v>
      </c>
      <c r="CD105">
        <v>2008</v>
      </c>
      <c r="CE105">
        <v>2008</v>
      </c>
      <c r="CF105">
        <v>2009</v>
      </c>
      <c r="CG105">
        <v>2.2390589579551499</v>
      </c>
      <c r="CH105">
        <v>52</v>
      </c>
      <c r="CI105" t="s">
        <v>100</v>
      </c>
      <c r="CJ105" t="s">
        <v>100</v>
      </c>
      <c r="CK105" t="s">
        <v>92</v>
      </c>
      <c r="CL105">
        <v>2008</v>
      </c>
      <c r="CM105">
        <v>25.569179999999999</v>
      </c>
    </row>
    <row r="106" spans="1:91" x14ac:dyDescent="0.3">
      <c r="A106" t="s">
        <v>321</v>
      </c>
      <c r="B106" t="s">
        <v>322</v>
      </c>
      <c r="C106" t="s">
        <v>120</v>
      </c>
      <c r="D106" t="s">
        <v>122</v>
      </c>
      <c r="E106" t="s">
        <v>123</v>
      </c>
      <c r="H106">
        <v>2008</v>
      </c>
      <c r="I106">
        <v>2009</v>
      </c>
      <c r="J106">
        <v>-1</v>
      </c>
      <c r="K106">
        <v>-1</v>
      </c>
      <c r="L106">
        <v>-1</v>
      </c>
      <c r="P106">
        <v>2008</v>
      </c>
      <c r="Q106">
        <v>2009</v>
      </c>
      <c r="R106">
        <v>2009</v>
      </c>
      <c r="S106">
        <v>2009</v>
      </c>
      <c r="T106">
        <v>2010</v>
      </c>
      <c r="U106">
        <v>3.2312639999999902E-3</v>
      </c>
      <c r="X106">
        <v>2008</v>
      </c>
      <c r="Y106">
        <v>0</v>
      </c>
      <c r="Z106">
        <v>0</v>
      </c>
      <c r="AA106">
        <v>0</v>
      </c>
      <c r="AB106">
        <v>0</v>
      </c>
      <c r="AF106">
        <v>2008</v>
      </c>
      <c r="AG106">
        <v>0</v>
      </c>
      <c r="AH106">
        <v>0</v>
      </c>
      <c r="AI106">
        <v>0</v>
      </c>
      <c r="AJ106">
        <v>0</v>
      </c>
      <c r="AN106">
        <v>2008</v>
      </c>
      <c r="AO106">
        <v>2009</v>
      </c>
      <c r="AP106">
        <v>-1</v>
      </c>
      <c r="AQ106">
        <v>-1</v>
      </c>
      <c r="AR106">
        <v>-1</v>
      </c>
      <c r="AV106">
        <v>2008</v>
      </c>
      <c r="AW106">
        <v>2010</v>
      </c>
      <c r="AX106">
        <v>2009</v>
      </c>
      <c r="AY106">
        <v>2009</v>
      </c>
      <c r="AZ106">
        <v>2012</v>
      </c>
      <c r="BA106">
        <v>0.62594373079947996</v>
      </c>
      <c r="BD106">
        <v>2008</v>
      </c>
      <c r="BE106">
        <v>2009</v>
      </c>
      <c r="BF106">
        <v>-1</v>
      </c>
      <c r="BG106">
        <v>-1</v>
      </c>
      <c r="BH106">
        <v>-1</v>
      </c>
      <c r="BL106">
        <v>2008</v>
      </c>
      <c r="BM106">
        <v>2009</v>
      </c>
      <c r="BN106">
        <v>-1</v>
      </c>
      <c r="BO106">
        <v>-1</v>
      </c>
      <c r="BP106">
        <v>-1</v>
      </c>
      <c r="BT106">
        <v>2008</v>
      </c>
      <c r="BU106">
        <v>2009</v>
      </c>
      <c r="BV106">
        <v>-1</v>
      </c>
      <c r="BW106">
        <v>-1</v>
      </c>
      <c r="BX106">
        <v>-1</v>
      </c>
      <c r="CB106">
        <v>2007</v>
      </c>
      <c r="CC106">
        <v>2011</v>
      </c>
      <c r="CD106">
        <v>2008</v>
      </c>
      <c r="CE106">
        <v>2008</v>
      </c>
      <c r="CF106">
        <v>2014</v>
      </c>
      <c r="CG106">
        <v>1.2144364965552901</v>
      </c>
      <c r="CH106">
        <v>53</v>
      </c>
      <c r="CI106" t="s">
        <v>92</v>
      </c>
      <c r="CJ106" t="s">
        <v>92</v>
      </c>
      <c r="CK106" t="s">
        <v>100</v>
      </c>
      <c r="CL106">
        <v>2008</v>
      </c>
      <c r="CM106">
        <v>22.533102</v>
      </c>
    </row>
    <row r="107" spans="1:91" x14ac:dyDescent="0.3">
      <c r="A107" t="s">
        <v>323</v>
      </c>
      <c r="B107" t="s">
        <v>324</v>
      </c>
      <c r="C107" t="s">
        <v>107</v>
      </c>
      <c r="D107" t="s">
        <v>113</v>
      </c>
      <c r="E107" t="s">
        <v>114</v>
      </c>
      <c r="H107">
        <v>2008</v>
      </c>
      <c r="I107">
        <v>2009</v>
      </c>
      <c r="J107">
        <v>-1</v>
      </c>
      <c r="K107">
        <v>-1</v>
      </c>
      <c r="L107">
        <v>-1</v>
      </c>
      <c r="P107">
        <v>2007</v>
      </c>
      <c r="Q107">
        <v>2008</v>
      </c>
      <c r="R107">
        <v>2008</v>
      </c>
      <c r="S107">
        <v>2008</v>
      </c>
      <c r="T107">
        <v>2009</v>
      </c>
      <c r="U107">
        <v>9.2086899999998997E-4</v>
      </c>
      <c r="X107">
        <v>2008</v>
      </c>
      <c r="Y107">
        <v>2009</v>
      </c>
      <c r="Z107">
        <v>-1</v>
      </c>
      <c r="AA107">
        <v>-1</v>
      </c>
      <c r="AB107">
        <v>-1</v>
      </c>
      <c r="AF107">
        <v>2008</v>
      </c>
      <c r="AG107">
        <v>2009</v>
      </c>
      <c r="AH107">
        <v>-1</v>
      </c>
      <c r="AI107">
        <v>-1</v>
      </c>
      <c r="AJ107">
        <v>-1</v>
      </c>
      <c r="AN107">
        <v>2009</v>
      </c>
      <c r="AO107">
        <v>2010</v>
      </c>
      <c r="AP107">
        <v>2010</v>
      </c>
      <c r="AQ107">
        <v>2010</v>
      </c>
      <c r="AR107">
        <v>0</v>
      </c>
      <c r="AS107">
        <v>1.8168285058446501</v>
      </c>
      <c r="AV107">
        <v>2008</v>
      </c>
      <c r="AW107">
        <v>2009</v>
      </c>
      <c r="AX107">
        <v>2009</v>
      </c>
      <c r="AY107">
        <v>2009</v>
      </c>
      <c r="AZ107">
        <v>2011</v>
      </c>
      <c r="BA107">
        <v>0.111313171865598</v>
      </c>
      <c r="BD107">
        <v>2008</v>
      </c>
      <c r="BE107">
        <v>2009</v>
      </c>
      <c r="BF107">
        <v>2009</v>
      </c>
      <c r="BG107">
        <v>2009</v>
      </c>
      <c r="BH107">
        <v>0</v>
      </c>
      <c r="BI107">
        <v>0.37799683426819403</v>
      </c>
      <c r="BL107">
        <v>2009</v>
      </c>
      <c r="BM107">
        <v>2014</v>
      </c>
      <c r="BN107">
        <v>2010</v>
      </c>
      <c r="BO107">
        <v>2010</v>
      </c>
      <c r="BP107">
        <v>0</v>
      </c>
      <c r="BQ107">
        <v>1.79106036183116</v>
      </c>
      <c r="BT107">
        <v>2008</v>
      </c>
      <c r="BU107">
        <v>2016</v>
      </c>
      <c r="BV107">
        <v>2009</v>
      </c>
      <c r="BW107">
        <v>2009</v>
      </c>
      <c r="BX107">
        <v>0</v>
      </c>
      <c r="BY107">
        <v>0.64177557372433502</v>
      </c>
      <c r="CB107">
        <v>2007</v>
      </c>
      <c r="CC107">
        <v>2010</v>
      </c>
      <c r="CD107">
        <v>2008</v>
      </c>
      <c r="CE107">
        <v>2008</v>
      </c>
      <c r="CF107">
        <v>0</v>
      </c>
      <c r="CG107">
        <v>2.8820823064309602</v>
      </c>
      <c r="CH107">
        <v>54</v>
      </c>
      <c r="CI107" t="s">
        <v>92</v>
      </c>
      <c r="CJ107" t="s">
        <v>92</v>
      </c>
      <c r="CK107" t="s">
        <v>92</v>
      </c>
      <c r="CL107">
        <v>2007</v>
      </c>
      <c r="CM107">
        <v>24.110265999999999</v>
      </c>
    </row>
    <row r="108" spans="1:91" x14ac:dyDescent="0.3">
      <c r="A108" t="s">
        <v>325</v>
      </c>
      <c r="B108" t="s">
        <v>326</v>
      </c>
      <c r="C108" t="s">
        <v>102</v>
      </c>
      <c r="D108" t="s">
        <v>104</v>
      </c>
      <c r="E108" t="s">
        <v>105</v>
      </c>
      <c r="H108">
        <v>2008</v>
      </c>
      <c r="I108">
        <v>2009</v>
      </c>
      <c r="J108">
        <v>-1</v>
      </c>
      <c r="K108">
        <v>-1</v>
      </c>
      <c r="L108">
        <v>-1</v>
      </c>
      <c r="P108">
        <v>2007</v>
      </c>
      <c r="Q108">
        <v>2009</v>
      </c>
      <c r="R108">
        <v>2008</v>
      </c>
      <c r="S108">
        <v>2011</v>
      </c>
      <c r="T108">
        <v>0</v>
      </c>
      <c r="U108">
        <v>4.2347375E-2</v>
      </c>
      <c r="X108">
        <v>2008</v>
      </c>
      <c r="Y108">
        <v>2010</v>
      </c>
      <c r="Z108">
        <v>0</v>
      </c>
      <c r="AA108">
        <v>0</v>
      </c>
      <c r="AB108">
        <v>0</v>
      </c>
      <c r="AC108">
        <v>2.7208092100000001</v>
      </c>
      <c r="AF108">
        <v>2008</v>
      </c>
      <c r="AG108">
        <v>2010</v>
      </c>
      <c r="AH108">
        <v>0</v>
      </c>
      <c r="AI108">
        <v>0</v>
      </c>
      <c r="AJ108">
        <v>0</v>
      </c>
      <c r="AK108">
        <v>3.1415833634213701</v>
      </c>
      <c r="AN108">
        <v>2007</v>
      </c>
      <c r="AO108">
        <v>2009</v>
      </c>
      <c r="AP108">
        <v>2008</v>
      </c>
      <c r="AQ108">
        <v>2008</v>
      </c>
      <c r="AR108">
        <v>2012</v>
      </c>
      <c r="AS108">
        <v>2.6735514924217099</v>
      </c>
      <c r="AV108">
        <v>2007</v>
      </c>
      <c r="AW108">
        <v>2008</v>
      </c>
      <c r="AX108">
        <v>2008</v>
      </c>
      <c r="AY108">
        <v>2008</v>
      </c>
      <c r="AZ108">
        <v>2011</v>
      </c>
      <c r="BA108">
        <v>0.673437145275674</v>
      </c>
      <c r="BD108">
        <v>2008</v>
      </c>
      <c r="BE108">
        <v>0</v>
      </c>
      <c r="BF108">
        <v>0</v>
      </c>
      <c r="BG108">
        <v>0</v>
      </c>
      <c r="BH108">
        <v>0</v>
      </c>
      <c r="BL108">
        <v>2008</v>
      </c>
      <c r="BM108">
        <v>0</v>
      </c>
      <c r="BN108">
        <v>0</v>
      </c>
      <c r="BO108">
        <v>0</v>
      </c>
      <c r="BP108">
        <v>0</v>
      </c>
      <c r="BT108">
        <v>2008</v>
      </c>
      <c r="BU108">
        <v>2011</v>
      </c>
      <c r="BV108">
        <v>-1</v>
      </c>
      <c r="BW108">
        <v>-1</v>
      </c>
      <c r="BX108">
        <v>2012</v>
      </c>
      <c r="CB108">
        <v>2008</v>
      </c>
      <c r="CC108">
        <v>2009</v>
      </c>
      <c r="CD108">
        <v>2010</v>
      </c>
      <c r="CE108">
        <v>2010</v>
      </c>
      <c r="CF108">
        <v>2010</v>
      </c>
      <c r="CG108">
        <v>1.4719580228918301</v>
      </c>
      <c r="CH108">
        <v>55</v>
      </c>
      <c r="CI108" t="s">
        <v>100</v>
      </c>
      <c r="CJ108" t="s">
        <v>92</v>
      </c>
      <c r="CK108" t="s">
        <v>100</v>
      </c>
      <c r="CL108">
        <v>2007</v>
      </c>
      <c r="CM108">
        <v>21.235534999999999</v>
      </c>
    </row>
    <row r="109" spans="1:91" x14ac:dyDescent="0.3">
      <c r="A109" t="s">
        <v>327</v>
      </c>
      <c r="B109" t="s">
        <v>328</v>
      </c>
      <c r="C109" t="s">
        <v>107</v>
      </c>
      <c r="D109" t="s">
        <v>113</v>
      </c>
      <c r="E109" t="s">
        <v>114</v>
      </c>
      <c r="H109">
        <v>2008</v>
      </c>
      <c r="I109">
        <v>2009</v>
      </c>
      <c r="J109">
        <v>2009</v>
      </c>
      <c r="K109">
        <v>2009</v>
      </c>
      <c r="L109">
        <v>2010</v>
      </c>
      <c r="M109">
        <v>567048581.16282594</v>
      </c>
      <c r="P109">
        <v>2008</v>
      </c>
      <c r="Q109">
        <v>2009</v>
      </c>
      <c r="R109">
        <v>2010</v>
      </c>
      <c r="S109">
        <v>2010</v>
      </c>
      <c r="T109">
        <v>2010</v>
      </c>
      <c r="U109">
        <v>3.4574995099999999E-2</v>
      </c>
      <c r="X109">
        <v>2008</v>
      </c>
      <c r="Y109">
        <v>0</v>
      </c>
      <c r="Z109">
        <v>0</v>
      </c>
      <c r="AA109">
        <v>0</v>
      </c>
      <c r="AB109">
        <v>0</v>
      </c>
      <c r="AF109">
        <v>2008</v>
      </c>
      <c r="AG109">
        <v>0</v>
      </c>
      <c r="AH109">
        <v>0</v>
      </c>
      <c r="AI109">
        <v>0</v>
      </c>
      <c r="AJ109">
        <v>0</v>
      </c>
      <c r="AN109">
        <v>2009</v>
      </c>
      <c r="AO109">
        <v>2011</v>
      </c>
      <c r="AP109">
        <v>2010</v>
      </c>
      <c r="AQ109">
        <v>2010</v>
      </c>
      <c r="AR109">
        <v>0</v>
      </c>
      <c r="AS109">
        <v>27.303384467902099</v>
      </c>
      <c r="AV109">
        <v>2009</v>
      </c>
      <c r="AW109">
        <v>0</v>
      </c>
      <c r="AX109">
        <v>2010</v>
      </c>
      <c r="AY109">
        <v>0</v>
      </c>
      <c r="AZ109">
        <v>0</v>
      </c>
      <c r="BD109">
        <v>2008</v>
      </c>
      <c r="BE109">
        <v>0</v>
      </c>
      <c r="BF109">
        <v>0</v>
      </c>
      <c r="BG109">
        <v>0</v>
      </c>
      <c r="BH109">
        <v>0</v>
      </c>
      <c r="BL109">
        <v>2008</v>
      </c>
      <c r="BM109">
        <v>0</v>
      </c>
      <c r="BN109">
        <v>0</v>
      </c>
      <c r="BO109">
        <v>0</v>
      </c>
      <c r="BP109">
        <v>0</v>
      </c>
      <c r="BT109">
        <v>2007</v>
      </c>
      <c r="BU109">
        <v>2008</v>
      </c>
      <c r="BV109">
        <v>2008</v>
      </c>
      <c r="BW109">
        <v>2008</v>
      </c>
      <c r="BX109">
        <v>2009</v>
      </c>
      <c r="BY109">
        <v>6.7056710495597902E-2</v>
      </c>
      <c r="CB109">
        <v>2008</v>
      </c>
      <c r="CC109">
        <v>2011</v>
      </c>
      <c r="CD109">
        <v>2009</v>
      </c>
      <c r="CE109">
        <v>2009</v>
      </c>
      <c r="CF109">
        <v>0</v>
      </c>
      <c r="CG109">
        <v>24.246358426572598</v>
      </c>
      <c r="CH109">
        <v>55</v>
      </c>
      <c r="CI109" t="s">
        <v>100</v>
      </c>
      <c r="CJ109" t="s">
        <v>100</v>
      </c>
      <c r="CK109" t="s">
        <v>92</v>
      </c>
      <c r="CL109">
        <v>2008</v>
      </c>
      <c r="CM109">
        <v>24.996668</v>
      </c>
    </row>
    <row r="110" spans="1:91" x14ac:dyDescent="0.3">
      <c r="A110" t="s">
        <v>329</v>
      </c>
      <c r="B110" t="s">
        <v>330</v>
      </c>
      <c r="C110" t="s">
        <v>107</v>
      </c>
      <c r="D110" t="s">
        <v>93</v>
      </c>
      <c r="E110" t="s">
        <v>94</v>
      </c>
      <c r="H110">
        <v>2008</v>
      </c>
      <c r="I110">
        <v>2009</v>
      </c>
      <c r="J110">
        <v>2009</v>
      </c>
      <c r="K110">
        <v>2009</v>
      </c>
      <c r="L110">
        <v>2011</v>
      </c>
      <c r="M110">
        <v>14945672.0061359</v>
      </c>
      <c r="P110">
        <v>2008</v>
      </c>
      <c r="Q110">
        <v>2009</v>
      </c>
      <c r="R110">
        <v>2011</v>
      </c>
      <c r="S110">
        <v>0</v>
      </c>
      <c r="T110">
        <v>0</v>
      </c>
      <c r="U110">
        <v>6.3830178000000001E-2</v>
      </c>
      <c r="X110">
        <v>2007</v>
      </c>
      <c r="Y110">
        <v>2010</v>
      </c>
      <c r="Z110">
        <v>2008</v>
      </c>
      <c r="AA110">
        <v>0</v>
      </c>
      <c r="AB110">
        <v>0</v>
      </c>
      <c r="AC110">
        <v>4.9953205999999897</v>
      </c>
      <c r="AF110">
        <v>2007</v>
      </c>
      <c r="AG110">
        <v>2009</v>
      </c>
      <c r="AH110">
        <v>0</v>
      </c>
      <c r="AI110">
        <v>0</v>
      </c>
      <c r="AJ110">
        <v>0</v>
      </c>
      <c r="AK110">
        <v>5.2047519771844399</v>
      </c>
      <c r="AN110">
        <v>2008</v>
      </c>
      <c r="AO110">
        <v>2010</v>
      </c>
      <c r="AP110">
        <v>2009</v>
      </c>
      <c r="AQ110">
        <v>2009</v>
      </c>
      <c r="AR110">
        <v>0</v>
      </c>
      <c r="AS110">
        <v>1.9391376855917899</v>
      </c>
      <c r="AV110">
        <v>2009</v>
      </c>
      <c r="AW110">
        <v>2010</v>
      </c>
      <c r="AX110">
        <v>2010</v>
      </c>
      <c r="AY110">
        <v>2010</v>
      </c>
      <c r="AZ110">
        <v>0</v>
      </c>
      <c r="BA110">
        <v>0.64583363037213004</v>
      </c>
      <c r="BD110">
        <v>2008</v>
      </c>
      <c r="BE110">
        <v>2012</v>
      </c>
      <c r="BF110">
        <v>0</v>
      </c>
      <c r="BG110">
        <v>0</v>
      </c>
      <c r="BH110">
        <v>0</v>
      </c>
      <c r="BL110">
        <v>2008</v>
      </c>
      <c r="BM110">
        <v>0</v>
      </c>
      <c r="BN110">
        <v>0</v>
      </c>
      <c r="BO110">
        <v>0</v>
      </c>
      <c r="BP110">
        <v>0</v>
      </c>
      <c r="BT110">
        <v>2009</v>
      </c>
      <c r="BU110">
        <v>2010</v>
      </c>
      <c r="BV110">
        <v>2010</v>
      </c>
      <c r="BW110">
        <v>2010</v>
      </c>
      <c r="BX110">
        <v>0</v>
      </c>
      <c r="BY110">
        <v>1.2955268487042899</v>
      </c>
      <c r="CB110">
        <v>2008</v>
      </c>
      <c r="CC110">
        <v>2016</v>
      </c>
      <c r="CD110">
        <v>0</v>
      </c>
      <c r="CE110">
        <v>0</v>
      </c>
      <c r="CF110">
        <v>0</v>
      </c>
      <c r="CH110">
        <v>89</v>
      </c>
      <c r="CI110" t="s">
        <v>92</v>
      </c>
      <c r="CJ110" t="s">
        <v>92</v>
      </c>
      <c r="CK110" t="s">
        <v>100</v>
      </c>
      <c r="CL110">
        <v>2008</v>
      </c>
      <c r="CM110">
        <v>21.055944</v>
      </c>
    </row>
    <row r="111" spans="1:91" x14ac:dyDescent="0.3">
      <c r="A111" t="s">
        <v>331</v>
      </c>
      <c r="B111" t="s">
        <v>332</v>
      </c>
      <c r="C111" t="s">
        <v>96</v>
      </c>
      <c r="D111" t="s">
        <v>130</v>
      </c>
      <c r="E111" t="s">
        <v>131</v>
      </c>
      <c r="H111">
        <v>2008</v>
      </c>
      <c r="I111">
        <v>0</v>
      </c>
      <c r="J111">
        <v>0</v>
      </c>
      <c r="K111">
        <v>0</v>
      </c>
      <c r="L111">
        <v>0</v>
      </c>
      <c r="P111">
        <v>2008</v>
      </c>
      <c r="Q111">
        <v>0</v>
      </c>
      <c r="R111">
        <v>0</v>
      </c>
      <c r="S111">
        <v>0</v>
      </c>
      <c r="T111">
        <v>0</v>
      </c>
      <c r="X111">
        <v>2008</v>
      </c>
      <c r="Y111">
        <v>0</v>
      </c>
      <c r="Z111">
        <v>0</v>
      </c>
      <c r="AA111">
        <v>0</v>
      </c>
      <c r="AB111">
        <v>0</v>
      </c>
      <c r="AF111">
        <v>2008</v>
      </c>
      <c r="AG111">
        <v>0</v>
      </c>
      <c r="AH111">
        <v>0</v>
      </c>
      <c r="AI111">
        <v>0</v>
      </c>
      <c r="AJ111">
        <v>0</v>
      </c>
      <c r="AN111">
        <v>2008</v>
      </c>
      <c r="AO111">
        <v>0</v>
      </c>
      <c r="AP111">
        <v>0</v>
      </c>
      <c r="AQ111">
        <v>0</v>
      </c>
      <c r="AR111">
        <v>0</v>
      </c>
      <c r="AV111">
        <v>2008</v>
      </c>
      <c r="AW111">
        <v>0</v>
      </c>
      <c r="AX111">
        <v>0</v>
      </c>
      <c r="AY111">
        <v>0</v>
      </c>
      <c r="AZ111">
        <v>0</v>
      </c>
      <c r="BD111">
        <v>2008</v>
      </c>
      <c r="BE111">
        <v>0</v>
      </c>
      <c r="BF111">
        <v>0</v>
      </c>
      <c r="BG111">
        <v>0</v>
      </c>
      <c r="BH111">
        <v>0</v>
      </c>
      <c r="BL111">
        <v>2008</v>
      </c>
      <c r="BM111">
        <v>0</v>
      </c>
      <c r="BN111">
        <v>0</v>
      </c>
      <c r="BO111">
        <v>0</v>
      </c>
      <c r="BP111">
        <v>0</v>
      </c>
      <c r="BT111">
        <v>2008</v>
      </c>
      <c r="BU111">
        <v>0</v>
      </c>
      <c r="BV111">
        <v>0</v>
      </c>
      <c r="BW111">
        <v>0</v>
      </c>
      <c r="BX111">
        <v>0</v>
      </c>
      <c r="CB111">
        <v>2008</v>
      </c>
      <c r="CC111">
        <v>0</v>
      </c>
      <c r="CD111">
        <v>0</v>
      </c>
      <c r="CE111">
        <v>0</v>
      </c>
      <c r="CF111">
        <v>0</v>
      </c>
      <c r="CH111">
        <v>56</v>
      </c>
      <c r="CI111" t="s">
        <v>92</v>
      </c>
      <c r="CJ111" t="s">
        <v>92</v>
      </c>
      <c r="CK111" t="s">
        <v>92</v>
      </c>
      <c r="CL111">
        <v>2008</v>
      </c>
    </row>
    <row r="112" spans="1:91" x14ac:dyDescent="0.3">
      <c r="A112" t="s">
        <v>333</v>
      </c>
      <c r="B112" t="s">
        <v>334</v>
      </c>
      <c r="C112" t="s">
        <v>120</v>
      </c>
      <c r="D112" t="s">
        <v>98</v>
      </c>
      <c r="E112" t="s">
        <v>99</v>
      </c>
      <c r="H112">
        <v>2008</v>
      </c>
      <c r="I112">
        <v>2009</v>
      </c>
      <c r="J112">
        <v>-1</v>
      </c>
      <c r="K112">
        <v>-1</v>
      </c>
      <c r="L112">
        <v>-1</v>
      </c>
      <c r="P112">
        <v>2008</v>
      </c>
      <c r="Q112">
        <v>2009</v>
      </c>
      <c r="R112">
        <v>2009</v>
      </c>
      <c r="S112">
        <v>2010</v>
      </c>
      <c r="T112">
        <v>2010</v>
      </c>
      <c r="U112">
        <v>2.41117779999999E-2</v>
      </c>
      <c r="X112">
        <v>2008</v>
      </c>
      <c r="Y112">
        <v>2009</v>
      </c>
      <c r="Z112">
        <v>0</v>
      </c>
      <c r="AA112">
        <v>2010</v>
      </c>
      <c r="AB112">
        <v>2010</v>
      </c>
      <c r="AC112">
        <v>2.1517075999999999</v>
      </c>
      <c r="AF112">
        <v>2008</v>
      </c>
      <c r="AG112">
        <v>2009</v>
      </c>
      <c r="AH112">
        <v>0</v>
      </c>
      <c r="AI112">
        <v>0</v>
      </c>
      <c r="AJ112">
        <v>2010</v>
      </c>
      <c r="AK112">
        <v>1.74662885662592</v>
      </c>
      <c r="AN112">
        <v>2008</v>
      </c>
      <c r="AO112">
        <v>2009</v>
      </c>
      <c r="AP112">
        <v>2009</v>
      </c>
      <c r="AQ112">
        <v>2009</v>
      </c>
      <c r="AR112">
        <v>2015</v>
      </c>
      <c r="AS112">
        <v>0.40507894985514797</v>
      </c>
      <c r="AV112">
        <v>2007</v>
      </c>
      <c r="AW112">
        <v>2008</v>
      </c>
      <c r="AX112">
        <v>2008</v>
      </c>
      <c r="AY112">
        <v>2008</v>
      </c>
      <c r="AZ112">
        <v>0</v>
      </c>
      <c r="BA112">
        <v>0.109790049024049</v>
      </c>
      <c r="BD112">
        <v>2008</v>
      </c>
      <c r="BE112">
        <v>2009</v>
      </c>
      <c r="BF112">
        <v>2009</v>
      </c>
      <c r="BG112">
        <v>2009</v>
      </c>
      <c r="BH112">
        <v>0</v>
      </c>
      <c r="BI112">
        <v>0.935075150004397</v>
      </c>
      <c r="BL112">
        <v>2008</v>
      </c>
      <c r="BM112">
        <v>2009</v>
      </c>
      <c r="BN112">
        <v>2009</v>
      </c>
      <c r="BO112">
        <v>2009</v>
      </c>
      <c r="BP112">
        <v>2010</v>
      </c>
      <c r="BQ112">
        <v>0.236478964640541</v>
      </c>
      <c r="BT112">
        <v>2007</v>
      </c>
      <c r="BU112">
        <v>2008</v>
      </c>
      <c r="BV112">
        <v>2008</v>
      </c>
      <c r="BW112">
        <v>2008</v>
      </c>
      <c r="BX112">
        <v>2009</v>
      </c>
      <c r="BY112">
        <v>0.114805251481231</v>
      </c>
      <c r="CB112">
        <v>2008</v>
      </c>
      <c r="CC112">
        <v>2009</v>
      </c>
      <c r="CD112">
        <v>-1</v>
      </c>
      <c r="CE112">
        <v>-1</v>
      </c>
      <c r="CF112">
        <v>-1</v>
      </c>
      <c r="CH112">
        <v>88</v>
      </c>
      <c r="CI112" t="s">
        <v>92</v>
      </c>
      <c r="CJ112" t="s">
        <v>92</v>
      </c>
      <c r="CK112" t="s">
        <v>100</v>
      </c>
      <c r="CL112">
        <v>2008</v>
      </c>
      <c r="CM112">
        <v>24.649608999999899</v>
      </c>
    </row>
    <row r="113" spans="1:91" x14ac:dyDescent="0.3">
      <c r="A113" t="s">
        <v>335</v>
      </c>
      <c r="B113" t="s">
        <v>336</v>
      </c>
      <c r="C113" t="s">
        <v>120</v>
      </c>
      <c r="D113" t="s">
        <v>104</v>
      </c>
      <c r="E113" t="s">
        <v>105</v>
      </c>
      <c r="H113">
        <v>2008</v>
      </c>
      <c r="I113">
        <v>2009</v>
      </c>
      <c r="J113">
        <v>-1</v>
      </c>
      <c r="K113">
        <v>-1</v>
      </c>
      <c r="L113">
        <v>-1</v>
      </c>
      <c r="P113">
        <v>2008</v>
      </c>
      <c r="Q113">
        <v>2009</v>
      </c>
      <c r="R113">
        <v>2010</v>
      </c>
      <c r="S113">
        <v>2010</v>
      </c>
      <c r="T113">
        <v>2011</v>
      </c>
      <c r="U113">
        <v>4.5852230000000001E-2</v>
      </c>
      <c r="X113">
        <v>2007</v>
      </c>
      <c r="Y113">
        <v>2008</v>
      </c>
      <c r="Z113">
        <v>2008</v>
      </c>
      <c r="AA113">
        <v>2008</v>
      </c>
      <c r="AB113">
        <v>2012</v>
      </c>
      <c r="AC113">
        <v>2.5837914999999998</v>
      </c>
      <c r="AF113">
        <v>2008</v>
      </c>
      <c r="AG113">
        <v>2009</v>
      </c>
      <c r="AH113">
        <v>0</v>
      </c>
      <c r="AI113">
        <v>0</v>
      </c>
      <c r="AJ113">
        <v>2010</v>
      </c>
      <c r="AK113">
        <v>4.5176455991809803</v>
      </c>
      <c r="AN113">
        <v>2009</v>
      </c>
      <c r="AO113">
        <v>2011</v>
      </c>
      <c r="AP113">
        <v>2010</v>
      </c>
      <c r="AQ113">
        <v>2012</v>
      </c>
      <c r="AR113">
        <v>0</v>
      </c>
      <c r="AS113">
        <v>22.221551247556398</v>
      </c>
      <c r="AV113">
        <v>2009</v>
      </c>
      <c r="AW113">
        <v>2010</v>
      </c>
      <c r="AX113">
        <v>2010</v>
      </c>
      <c r="AY113">
        <v>2010</v>
      </c>
      <c r="AZ113">
        <v>2011</v>
      </c>
      <c r="BA113">
        <v>6.11587279180714E-2</v>
      </c>
      <c r="BD113">
        <v>2008</v>
      </c>
      <c r="BE113">
        <v>2009</v>
      </c>
      <c r="BF113">
        <v>2009</v>
      </c>
      <c r="BG113">
        <v>2009</v>
      </c>
      <c r="BH113">
        <v>2009</v>
      </c>
      <c r="BL113">
        <v>2007</v>
      </c>
      <c r="BM113">
        <v>2008</v>
      </c>
      <c r="BN113">
        <v>2009</v>
      </c>
      <c r="BO113">
        <v>2011</v>
      </c>
      <c r="BP113">
        <v>2015</v>
      </c>
      <c r="BQ113">
        <v>0.63632613801625904</v>
      </c>
      <c r="BT113">
        <v>2009</v>
      </c>
      <c r="BU113">
        <v>2011</v>
      </c>
      <c r="BV113">
        <v>2012</v>
      </c>
      <c r="BW113">
        <v>0</v>
      </c>
      <c r="BX113">
        <v>0</v>
      </c>
      <c r="BY113">
        <v>24.116648032098801</v>
      </c>
      <c r="CB113">
        <v>2008</v>
      </c>
      <c r="CC113">
        <v>2009</v>
      </c>
      <c r="CD113">
        <v>2009</v>
      </c>
      <c r="CE113">
        <v>2009</v>
      </c>
      <c r="CF113">
        <v>2010</v>
      </c>
      <c r="CG113">
        <v>0.56005544068487201</v>
      </c>
      <c r="CH113">
        <v>54</v>
      </c>
      <c r="CI113" t="s">
        <v>92</v>
      </c>
      <c r="CJ113" t="s">
        <v>92</v>
      </c>
      <c r="CK113" t="s">
        <v>100</v>
      </c>
      <c r="CL113">
        <v>2008</v>
      </c>
      <c r="CM113">
        <v>21.502348000000001</v>
      </c>
    </row>
    <row r="114" spans="1:91" x14ac:dyDescent="0.3">
      <c r="A114" t="s">
        <v>337</v>
      </c>
      <c r="B114" t="s">
        <v>338</v>
      </c>
      <c r="C114" t="s">
        <v>96</v>
      </c>
      <c r="D114" t="s">
        <v>109</v>
      </c>
      <c r="E114" t="s">
        <v>110</v>
      </c>
      <c r="H114">
        <v>2008</v>
      </c>
      <c r="I114">
        <v>2009</v>
      </c>
      <c r="J114">
        <v>2009</v>
      </c>
      <c r="K114">
        <v>2009</v>
      </c>
      <c r="L114">
        <v>2014</v>
      </c>
      <c r="M114">
        <v>6351259732.7643099</v>
      </c>
      <c r="P114">
        <v>2007</v>
      </c>
      <c r="Q114">
        <v>2009</v>
      </c>
      <c r="R114">
        <v>2011</v>
      </c>
      <c r="S114">
        <v>0</v>
      </c>
      <c r="T114">
        <v>0</v>
      </c>
      <c r="U114">
        <v>0.25901120999999999</v>
      </c>
      <c r="X114">
        <v>2007</v>
      </c>
      <c r="Y114">
        <v>2009</v>
      </c>
      <c r="Z114">
        <v>-1</v>
      </c>
      <c r="AA114">
        <v>-1</v>
      </c>
      <c r="AB114">
        <v>-1</v>
      </c>
      <c r="AF114">
        <v>2008</v>
      </c>
      <c r="AG114">
        <v>2009</v>
      </c>
      <c r="AH114">
        <v>0</v>
      </c>
      <c r="AI114">
        <v>0</v>
      </c>
      <c r="AJ114">
        <v>2012</v>
      </c>
      <c r="AK114">
        <v>7.3195192560037796</v>
      </c>
      <c r="AN114">
        <v>2008</v>
      </c>
      <c r="AO114">
        <v>2009</v>
      </c>
      <c r="AP114">
        <v>2009</v>
      </c>
      <c r="AQ114">
        <v>2009</v>
      </c>
      <c r="AR114">
        <v>0</v>
      </c>
      <c r="AS114">
        <v>2.2128296583715601</v>
      </c>
      <c r="AV114">
        <v>2008</v>
      </c>
      <c r="AW114">
        <v>2011</v>
      </c>
      <c r="AX114">
        <v>2009</v>
      </c>
      <c r="AY114">
        <v>0</v>
      </c>
      <c r="AZ114">
        <v>0</v>
      </c>
      <c r="BA114">
        <v>4.8909761419149396</v>
      </c>
      <c r="BD114">
        <v>2007</v>
      </c>
      <c r="BE114">
        <v>2009</v>
      </c>
      <c r="BF114">
        <v>2008</v>
      </c>
      <c r="BG114">
        <v>2008</v>
      </c>
      <c r="BH114">
        <v>0</v>
      </c>
      <c r="BI114">
        <v>0.73510741421394099</v>
      </c>
      <c r="BL114">
        <v>2009</v>
      </c>
      <c r="BM114">
        <v>2012</v>
      </c>
      <c r="BN114">
        <v>2010</v>
      </c>
      <c r="BO114">
        <v>2010</v>
      </c>
      <c r="BP114">
        <v>0</v>
      </c>
      <c r="BQ114">
        <v>0.60137801967806903</v>
      </c>
      <c r="BT114">
        <v>2008</v>
      </c>
      <c r="BU114">
        <v>0</v>
      </c>
      <c r="BV114">
        <v>0</v>
      </c>
      <c r="BW114">
        <v>0</v>
      </c>
      <c r="BX114">
        <v>0</v>
      </c>
      <c r="CB114">
        <v>2008</v>
      </c>
      <c r="CC114">
        <v>2009</v>
      </c>
      <c r="CD114">
        <v>-1</v>
      </c>
      <c r="CE114">
        <v>-1</v>
      </c>
      <c r="CF114">
        <v>-1</v>
      </c>
      <c r="CH114">
        <v>56</v>
      </c>
      <c r="CI114" t="s">
        <v>92</v>
      </c>
      <c r="CJ114" t="s">
        <v>92</v>
      </c>
      <c r="CK114" t="s">
        <v>92</v>
      </c>
      <c r="CL114">
        <v>2007</v>
      </c>
      <c r="CM114">
        <v>24.455563999999999</v>
      </c>
    </row>
    <row r="115" spans="1:91" x14ac:dyDescent="0.3">
      <c r="A115" t="s">
        <v>339</v>
      </c>
      <c r="B115" t="s">
        <v>340</v>
      </c>
      <c r="C115" t="s">
        <v>96</v>
      </c>
      <c r="D115" t="s">
        <v>130</v>
      </c>
      <c r="E115" t="s">
        <v>131</v>
      </c>
      <c r="H115">
        <v>2007</v>
      </c>
      <c r="I115">
        <v>2009</v>
      </c>
      <c r="J115">
        <v>2008</v>
      </c>
      <c r="K115">
        <v>2008</v>
      </c>
      <c r="L115">
        <v>2011</v>
      </c>
      <c r="M115">
        <v>3000217396.36833</v>
      </c>
      <c r="P115">
        <v>2007</v>
      </c>
      <c r="Q115">
        <v>2009</v>
      </c>
      <c r="R115">
        <v>2010</v>
      </c>
      <c r="S115">
        <v>0</v>
      </c>
      <c r="T115">
        <v>0</v>
      </c>
      <c r="U115">
        <v>0.12713163299999999</v>
      </c>
      <c r="X115">
        <v>2007</v>
      </c>
      <c r="Y115">
        <v>2009</v>
      </c>
      <c r="Z115">
        <v>0</v>
      </c>
      <c r="AA115">
        <v>0</v>
      </c>
      <c r="AB115">
        <v>0</v>
      </c>
      <c r="AC115">
        <v>5.4997699000000004</v>
      </c>
      <c r="AF115">
        <v>2007</v>
      </c>
      <c r="AG115">
        <v>2009</v>
      </c>
      <c r="AH115">
        <v>0</v>
      </c>
      <c r="AI115">
        <v>0</v>
      </c>
      <c r="AJ115">
        <v>0</v>
      </c>
      <c r="AK115">
        <v>6.5305674547527399</v>
      </c>
      <c r="AN115">
        <v>2009</v>
      </c>
      <c r="AO115">
        <v>2011</v>
      </c>
      <c r="AP115">
        <v>2010</v>
      </c>
      <c r="AQ115">
        <v>2010</v>
      </c>
      <c r="AR115">
        <v>2012</v>
      </c>
      <c r="AS115">
        <v>0.96183349365465798</v>
      </c>
      <c r="AV115">
        <v>2008</v>
      </c>
      <c r="AW115">
        <v>2009</v>
      </c>
      <c r="AX115">
        <v>-1</v>
      </c>
      <c r="AY115">
        <v>-1</v>
      </c>
      <c r="AZ115">
        <v>-1</v>
      </c>
      <c r="BD115">
        <v>2007</v>
      </c>
      <c r="BE115">
        <v>2008</v>
      </c>
      <c r="BF115">
        <v>2008</v>
      </c>
      <c r="BG115">
        <v>2008</v>
      </c>
      <c r="BH115">
        <v>2009</v>
      </c>
      <c r="BI115">
        <v>0.17832277681869299</v>
      </c>
      <c r="BL115">
        <v>2008</v>
      </c>
      <c r="BM115">
        <v>0</v>
      </c>
      <c r="BN115">
        <v>2009</v>
      </c>
      <c r="BO115">
        <v>2009</v>
      </c>
      <c r="BP115">
        <v>0</v>
      </c>
      <c r="BT115">
        <v>2008</v>
      </c>
      <c r="BU115">
        <v>2010</v>
      </c>
      <c r="BV115">
        <v>-1</v>
      </c>
      <c r="BW115">
        <v>-1</v>
      </c>
      <c r="BX115">
        <v>-1</v>
      </c>
      <c r="CB115">
        <v>2008</v>
      </c>
      <c r="CC115">
        <v>2011</v>
      </c>
      <c r="CD115">
        <v>2009</v>
      </c>
      <c r="CE115">
        <v>2009</v>
      </c>
      <c r="CF115">
        <v>0</v>
      </c>
      <c r="CG115">
        <v>0.52940757335706401</v>
      </c>
      <c r="CH115">
        <v>57</v>
      </c>
      <c r="CI115" t="s">
        <v>92</v>
      </c>
      <c r="CJ115" t="s">
        <v>92</v>
      </c>
      <c r="CK115" t="s">
        <v>92</v>
      </c>
      <c r="CL115">
        <v>2007</v>
      </c>
      <c r="CM115">
        <v>24.707498999999999</v>
      </c>
    </row>
    <row r="116" spans="1:91" x14ac:dyDescent="0.3">
      <c r="A116" t="s">
        <v>341</v>
      </c>
      <c r="B116" t="s">
        <v>342</v>
      </c>
      <c r="C116" t="s">
        <v>96</v>
      </c>
      <c r="D116" t="s">
        <v>109</v>
      </c>
      <c r="E116" t="s">
        <v>110</v>
      </c>
      <c r="H116">
        <v>2007</v>
      </c>
      <c r="I116">
        <v>2010</v>
      </c>
      <c r="J116">
        <v>2008</v>
      </c>
      <c r="K116">
        <v>2008</v>
      </c>
      <c r="L116">
        <v>2017</v>
      </c>
      <c r="M116">
        <v>6198420355.8558598</v>
      </c>
      <c r="P116">
        <v>2008</v>
      </c>
      <c r="Q116">
        <v>2009</v>
      </c>
      <c r="R116">
        <v>2011</v>
      </c>
      <c r="S116">
        <v>2011</v>
      </c>
      <c r="T116">
        <v>2011</v>
      </c>
      <c r="U116">
        <v>0.108540444</v>
      </c>
      <c r="X116">
        <v>2007</v>
      </c>
      <c r="Y116">
        <v>2010</v>
      </c>
      <c r="Z116">
        <v>0</v>
      </c>
      <c r="AA116">
        <v>0</v>
      </c>
      <c r="AB116">
        <v>0</v>
      </c>
      <c r="AC116">
        <v>16.837553</v>
      </c>
      <c r="AF116">
        <v>2007</v>
      </c>
      <c r="AG116">
        <v>2010</v>
      </c>
      <c r="AH116">
        <v>0</v>
      </c>
      <c r="AI116">
        <v>0</v>
      </c>
      <c r="AJ116">
        <v>0</v>
      </c>
      <c r="AK116">
        <v>19.3677154688271</v>
      </c>
      <c r="AN116">
        <v>2007</v>
      </c>
      <c r="AO116">
        <v>2008</v>
      </c>
      <c r="AP116">
        <v>2008</v>
      </c>
      <c r="AQ116">
        <v>2008</v>
      </c>
      <c r="AR116">
        <v>2009</v>
      </c>
      <c r="AS116">
        <v>0.14374413565101901</v>
      </c>
      <c r="AV116">
        <v>2008</v>
      </c>
      <c r="AW116">
        <v>2009</v>
      </c>
      <c r="AX116">
        <v>2009</v>
      </c>
      <c r="AY116">
        <v>2009</v>
      </c>
      <c r="AZ116">
        <v>0</v>
      </c>
      <c r="BA116">
        <v>2.0586970811613501</v>
      </c>
      <c r="BD116">
        <v>2008</v>
      </c>
      <c r="BE116">
        <v>2009</v>
      </c>
      <c r="BF116">
        <v>2009</v>
      </c>
      <c r="BG116">
        <v>2009</v>
      </c>
      <c r="BH116">
        <v>2010</v>
      </c>
      <c r="BI116">
        <v>0.46955377186383201</v>
      </c>
      <c r="BL116">
        <v>2009</v>
      </c>
      <c r="BM116">
        <v>2014</v>
      </c>
      <c r="BN116">
        <v>2010</v>
      </c>
      <c r="BO116">
        <v>2010</v>
      </c>
      <c r="BP116">
        <v>0</v>
      </c>
      <c r="BQ116">
        <v>0.443537999837473</v>
      </c>
      <c r="BT116">
        <v>2007</v>
      </c>
      <c r="BU116">
        <v>2011</v>
      </c>
      <c r="BV116">
        <v>2008</v>
      </c>
      <c r="BW116">
        <v>2008</v>
      </c>
      <c r="BX116">
        <v>0</v>
      </c>
      <c r="BY116">
        <v>0.14309053009791101</v>
      </c>
      <c r="CB116">
        <v>2008</v>
      </c>
      <c r="CC116">
        <v>2009</v>
      </c>
      <c r="CD116">
        <v>-1</v>
      </c>
      <c r="CE116">
        <v>-1</v>
      </c>
      <c r="CF116">
        <v>-1</v>
      </c>
      <c r="CH116">
        <v>53</v>
      </c>
      <c r="CI116" t="s">
        <v>92</v>
      </c>
      <c r="CJ116" t="s">
        <v>92</v>
      </c>
      <c r="CK116" t="s">
        <v>92</v>
      </c>
      <c r="CL116">
        <v>2008</v>
      </c>
      <c r="CM116">
        <v>24.086867999999999</v>
      </c>
    </row>
    <row r="117" spans="1:91" x14ac:dyDescent="0.3">
      <c r="A117" t="s">
        <v>343</v>
      </c>
      <c r="B117" t="s">
        <v>344</v>
      </c>
      <c r="C117" t="s">
        <v>96</v>
      </c>
      <c r="D117" t="s">
        <v>122</v>
      </c>
      <c r="E117" t="s">
        <v>123</v>
      </c>
      <c r="H117">
        <v>2008</v>
      </c>
      <c r="I117">
        <v>2009</v>
      </c>
      <c r="J117">
        <v>-1</v>
      </c>
      <c r="K117">
        <v>-1</v>
      </c>
      <c r="L117">
        <v>-1</v>
      </c>
      <c r="P117">
        <v>2007</v>
      </c>
      <c r="Q117">
        <v>2009</v>
      </c>
      <c r="R117">
        <v>2010</v>
      </c>
      <c r="S117">
        <v>2010</v>
      </c>
      <c r="T117">
        <v>2010</v>
      </c>
      <c r="U117">
        <v>0.131266621</v>
      </c>
      <c r="X117">
        <v>2007</v>
      </c>
      <c r="Y117">
        <v>2009</v>
      </c>
      <c r="Z117">
        <v>2008</v>
      </c>
      <c r="AA117">
        <v>2008</v>
      </c>
      <c r="AB117">
        <v>2010</v>
      </c>
      <c r="AC117">
        <v>2.9789189999999901</v>
      </c>
      <c r="AF117">
        <v>2007</v>
      </c>
      <c r="AG117">
        <v>2009</v>
      </c>
      <c r="AH117">
        <v>0</v>
      </c>
      <c r="AI117">
        <v>0</v>
      </c>
      <c r="AJ117">
        <v>0</v>
      </c>
      <c r="AK117">
        <v>7.0151186548108697</v>
      </c>
      <c r="AN117">
        <v>2008</v>
      </c>
      <c r="AO117">
        <v>2009</v>
      </c>
      <c r="AP117">
        <v>-1</v>
      </c>
      <c r="AQ117">
        <v>-1</v>
      </c>
      <c r="AR117">
        <v>-1</v>
      </c>
      <c r="AV117">
        <v>2007</v>
      </c>
      <c r="AW117">
        <v>2011</v>
      </c>
      <c r="AX117">
        <v>2008</v>
      </c>
      <c r="AY117">
        <v>2008</v>
      </c>
      <c r="AZ117">
        <v>2015</v>
      </c>
      <c r="BA117">
        <v>0.84045357230976703</v>
      </c>
      <c r="BD117">
        <v>2007</v>
      </c>
      <c r="BE117">
        <v>2009</v>
      </c>
      <c r="BF117">
        <v>2008</v>
      </c>
      <c r="BG117">
        <v>2012</v>
      </c>
      <c r="BH117">
        <v>2012</v>
      </c>
      <c r="BI117">
        <v>0.35523692458927297</v>
      </c>
      <c r="BL117">
        <v>2007</v>
      </c>
      <c r="BM117">
        <v>2009</v>
      </c>
      <c r="BN117">
        <v>2008</v>
      </c>
      <c r="BO117">
        <v>2008</v>
      </c>
      <c r="BP117">
        <v>0</v>
      </c>
      <c r="BQ117">
        <v>0.17351198276632401</v>
      </c>
      <c r="BT117">
        <v>2008</v>
      </c>
      <c r="BU117">
        <v>0</v>
      </c>
      <c r="BV117">
        <v>0</v>
      </c>
      <c r="BW117">
        <v>0</v>
      </c>
      <c r="BX117">
        <v>0</v>
      </c>
      <c r="CB117">
        <v>2007</v>
      </c>
      <c r="CC117">
        <v>2008</v>
      </c>
      <c r="CD117">
        <v>2008</v>
      </c>
      <c r="CE117">
        <v>2008</v>
      </c>
      <c r="CF117">
        <v>2009</v>
      </c>
      <c r="CG117">
        <v>0.51514223286814198</v>
      </c>
      <c r="CH117">
        <v>57</v>
      </c>
      <c r="CI117" t="s">
        <v>92</v>
      </c>
      <c r="CJ117" t="s">
        <v>92</v>
      </c>
      <c r="CK117" t="s">
        <v>92</v>
      </c>
      <c r="CL117">
        <v>2007</v>
      </c>
      <c r="CM117">
        <v>23.788124</v>
      </c>
    </row>
    <row r="118" spans="1:91" x14ac:dyDescent="0.3">
      <c r="A118" t="s">
        <v>345</v>
      </c>
      <c r="B118" t="s">
        <v>346</v>
      </c>
      <c r="C118" t="s">
        <v>120</v>
      </c>
      <c r="D118" t="s">
        <v>113</v>
      </c>
      <c r="E118" t="s">
        <v>114</v>
      </c>
      <c r="H118">
        <v>2008</v>
      </c>
      <c r="I118">
        <v>2009</v>
      </c>
      <c r="J118">
        <v>-1</v>
      </c>
      <c r="K118">
        <v>-1</v>
      </c>
      <c r="L118">
        <v>-1</v>
      </c>
      <c r="P118">
        <v>2008</v>
      </c>
      <c r="Q118">
        <v>2010</v>
      </c>
      <c r="R118">
        <v>2009</v>
      </c>
      <c r="S118">
        <v>2011</v>
      </c>
      <c r="T118">
        <v>0</v>
      </c>
      <c r="U118">
        <v>2.1075620999999999E-2</v>
      </c>
      <c r="X118">
        <v>2008</v>
      </c>
      <c r="Y118">
        <v>2011</v>
      </c>
      <c r="Z118">
        <v>2009</v>
      </c>
      <c r="AA118">
        <v>0</v>
      </c>
      <c r="AB118">
        <v>0</v>
      </c>
      <c r="AC118">
        <v>6.3997096999999998</v>
      </c>
      <c r="AF118">
        <v>2007</v>
      </c>
      <c r="AG118">
        <v>2008</v>
      </c>
      <c r="AH118">
        <v>0</v>
      </c>
      <c r="AI118">
        <v>0</v>
      </c>
      <c r="AJ118">
        <v>2015</v>
      </c>
      <c r="AK118">
        <v>1.20677941718347</v>
      </c>
      <c r="AN118">
        <v>2008</v>
      </c>
      <c r="AO118">
        <v>2010</v>
      </c>
      <c r="AP118">
        <v>2009</v>
      </c>
      <c r="AQ118">
        <v>2009</v>
      </c>
      <c r="AR118">
        <v>0</v>
      </c>
      <c r="AS118">
        <v>4.3446054110573504</v>
      </c>
      <c r="AV118">
        <v>2008</v>
      </c>
      <c r="AW118">
        <v>2010</v>
      </c>
      <c r="AX118">
        <v>2009</v>
      </c>
      <c r="AY118">
        <v>2009</v>
      </c>
      <c r="AZ118">
        <v>0</v>
      </c>
      <c r="BA118">
        <v>3.2278538440959998</v>
      </c>
      <c r="BD118">
        <v>2008</v>
      </c>
      <c r="BE118">
        <v>2009</v>
      </c>
      <c r="BF118">
        <v>2009</v>
      </c>
      <c r="BG118">
        <v>2009</v>
      </c>
      <c r="BH118">
        <v>2011</v>
      </c>
      <c r="BI118">
        <v>1.1411689718315201</v>
      </c>
      <c r="BL118">
        <v>2007</v>
      </c>
      <c r="BM118">
        <v>2008</v>
      </c>
      <c r="BN118">
        <v>2008</v>
      </c>
      <c r="BO118">
        <v>2008</v>
      </c>
      <c r="BP118">
        <v>2010</v>
      </c>
      <c r="BQ118">
        <v>7.0557820157298501E-2</v>
      </c>
      <c r="BT118">
        <v>2007</v>
      </c>
      <c r="BU118">
        <v>2015</v>
      </c>
      <c r="BV118">
        <v>2008</v>
      </c>
      <c r="BW118">
        <v>2008</v>
      </c>
      <c r="BX118">
        <v>0</v>
      </c>
      <c r="BY118">
        <v>1.4829817890671799</v>
      </c>
      <c r="CB118">
        <v>2009</v>
      </c>
      <c r="CC118">
        <v>2011</v>
      </c>
      <c r="CD118">
        <v>2010</v>
      </c>
      <c r="CE118">
        <v>2010</v>
      </c>
      <c r="CF118">
        <v>0</v>
      </c>
      <c r="CG118">
        <v>1.0814228575836999</v>
      </c>
      <c r="CH118">
        <v>66</v>
      </c>
      <c r="CI118" t="s">
        <v>92</v>
      </c>
      <c r="CJ118" t="s">
        <v>92</v>
      </c>
      <c r="CK118" t="s">
        <v>92</v>
      </c>
      <c r="CL118">
        <v>2008</v>
      </c>
      <c r="CM118">
        <v>25.179183999999999</v>
      </c>
    </row>
    <row r="119" spans="1:91" x14ac:dyDescent="0.3">
      <c r="A119" t="s">
        <v>347</v>
      </c>
      <c r="B119" t="s">
        <v>348</v>
      </c>
      <c r="C119" t="s">
        <v>96</v>
      </c>
      <c r="D119" t="s">
        <v>130</v>
      </c>
      <c r="E119" t="s">
        <v>131</v>
      </c>
      <c r="H119">
        <v>2008</v>
      </c>
      <c r="I119">
        <v>2009</v>
      </c>
      <c r="J119">
        <v>2009</v>
      </c>
      <c r="K119">
        <v>2009</v>
      </c>
      <c r="L119">
        <v>2013</v>
      </c>
      <c r="M119">
        <v>670596026.49006498</v>
      </c>
      <c r="P119">
        <v>2007</v>
      </c>
      <c r="Q119">
        <v>2009</v>
      </c>
      <c r="R119">
        <v>2013</v>
      </c>
      <c r="S119">
        <v>0</v>
      </c>
      <c r="T119">
        <v>0</v>
      </c>
      <c r="U119">
        <v>0.25746411000000002</v>
      </c>
      <c r="X119">
        <v>2008</v>
      </c>
      <c r="Y119">
        <v>0</v>
      </c>
      <c r="Z119">
        <v>0</v>
      </c>
      <c r="AA119">
        <v>0</v>
      </c>
      <c r="AB119">
        <v>0</v>
      </c>
      <c r="AF119">
        <v>2008</v>
      </c>
      <c r="AG119">
        <v>0</v>
      </c>
      <c r="AH119">
        <v>0</v>
      </c>
      <c r="AI119">
        <v>0</v>
      </c>
      <c r="AJ119">
        <v>0</v>
      </c>
      <c r="AN119">
        <v>2008</v>
      </c>
      <c r="AO119">
        <v>0</v>
      </c>
      <c r="AP119">
        <v>0</v>
      </c>
      <c r="AQ119">
        <v>0</v>
      </c>
      <c r="AR119">
        <v>0</v>
      </c>
      <c r="AV119">
        <v>2008</v>
      </c>
      <c r="AW119">
        <v>0</v>
      </c>
      <c r="AX119">
        <v>0</v>
      </c>
      <c r="AY119">
        <v>0</v>
      </c>
      <c r="AZ119">
        <v>0</v>
      </c>
      <c r="BD119">
        <v>2008</v>
      </c>
      <c r="BE119">
        <v>0</v>
      </c>
      <c r="BF119">
        <v>0</v>
      </c>
      <c r="BG119">
        <v>0</v>
      </c>
      <c r="BH119">
        <v>0</v>
      </c>
      <c r="BL119">
        <v>2008</v>
      </c>
      <c r="BM119">
        <v>0</v>
      </c>
      <c r="BN119">
        <v>0</v>
      </c>
      <c r="BO119">
        <v>0</v>
      </c>
      <c r="BP119">
        <v>0</v>
      </c>
      <c r="BT119">
        <v>2008</v>
      </c>
      <c r="BU119">
        <v>0</v>
      </c>
      <c r="BV119">
        <v>0</v>
      </c>
      <c r="BW119">
        <v>0</v>
      </c>
      <c r="BX119">
        <v>0</v>
      </c>
      <c r="CB119">
        <v>2008</v>
      </c>
      <c r="CC119">
        <v>0</v>
      </c>
      <c r="CD119">
        <v>0</v>
      </c>
      <c r="CE119">
        <v>0</v>
      </c>
      <c r="CF119">
        <v>0</v>
      </c>
      <c r="CH119">
        <v>65</v>
      </c>
      <c r="CI119" t="s">
        <v>92</v>
      </c>
      <c r="CJ119" t="s">
        <v>92</v>
      </c>
      <c r="CK119" t="s">
        <v>92</v>
      </c>
      <c r="CL119">
        <v>2007</v>
      </c>
      <c r="CM119">
        <v>22.495204999999999</v>
      </c>
    </row>
    <row r="120" spans="1:91" x14ac:dyDescent="0.3">
      <c r="A120" t="s">
        <v>349</v>
      </c>
      <c r="B120" t="s">
        <v>350</v>
      </c>
      <c r="C120" t="s">
        <v>120</v>
      </c>
      <c r="D120" t="s">
        <v>109</v>
      </c>
      <c r="E120" t="s">
        <v>110</v>
      </c>
      <c r="H120">
        <v>2008</v>
      </c>
      <c r="I120">
        <v>2009</v>
      </c>
      <c r="J120">
        <v>2009</v>
      </c>
      <c r="K120">
        <v>2009</v>
      </c>
      <c r="L120">
        <v>2010</v>
      </c>
      <c r="M120">
        <v>346361780.43851501</v>
      </c>
      <c r="P120">
        <v>2008</v>
      </c>
      <c r="Q120">
        <v>2009</v>
      </c>
      <c r="R120">
        <v>2010</v>
      </c>
      <c r="S120">
        <v>2010</v>
      </c>
      <c r="T120">
        <v>2013</v>
      </c>
      <c r="U120">
        <v>0.13800003799999999</v>
      </c>
      <c r="X120">
        <v>2007</v>
      </c>
      <c r="Y120">
        <v>2009</v>
      </c>
      <c r="Z120">
        <v>-1</v>
      </c>
      <c r="AA120">
        <v>-1</v>
      </c>
      <c r="AB120">
        <v>2011</v>
      </c>
      <c r="AF120">
        <v>2008</v>
      </c>
      <c r="AG120">
        <v>2009</v>
      </c>
      <c r="AH120">
        <v>0</v>
      </c>
      <c r="AI120">
        <v>0</v>
      </c>
      <c r="AJ120">
        <v>2010</v>
      </c>
      <c r="AK120">
        <v>5.2618426062644801</v>
      </c>
      <c r="AN120">
        <v>2007</v>
      </c>
      <c r="AO120">
        <v>2011</v>
      </c>
      <c r="AP120">
        <v>2008</v>
      </c>
      <c r="AQ120">
        <v>2008</v>
      </c>
      <c r="AR120">
        <v>0</v>
      </c>
      <c r="AS120">
        <v>4.6868086106586304</v>
      </c>
      <c r="AV120">
        <v>2007</v>
      </c>
      <c r="AW120">
        <v>2010</v>
      </c>
      <c r="AX120">
        <v>2008</v>
      </c>
      <c r="AY120">
        <v>2012</v>
      </c>
      <c r="AZ120">
        <v>0</v>
      </c>
      <c r="BA120">
        <v>2.0139457501088698</v>
      </c>
      <c r="BD120">
        <v>2008</v>
      </c>
      <c r="BE120">
        <v>2009</v>
      </c>
      <c r="BF120">
        <v>2009</v>
      </c>
      <c r="BG120">
        <v>2009</v>
      </c>
      <c r="BH120">
        <v>0</v>
      </c>
      <c r="BI120">
        <v>1.5739074886834401</v>
      </c>
      <c r="BL120">
        <v>2007</v>
      </c>
      <c r="BM120">
        <v>2008</v>
      </c>
      <c r="BN120">
        <v>2008</v>
      </c>
      <c r="BO120">
        <v>2008</v>
      </c>
      <c r="BP120">
        <v>2010</v>
      </c>
      <c r="BQ120">
        <v>8.7048349053043095E-2</v>
      </c>
      <c r="BT120">
        <v>2008</v>
      </c>
      <c r="BU120">
        <v>2009</v>
      </c>
      <c r="BV120">
        <v>2009</v>
      </c>
      <c r="BW120">
        <v>2009</v>
      </c>
      <c r="BX120">
        <v>0</v>
      </c>
      <c r="BY120">
        <v>0.27157776560392999</v>
      </c>
      <c r="CB120">
        <v>2008</v>
      </c>
      <c r="CC120">
        <v>2014</v>
      </c>
      <c r="CD120">
        <v>-1</v>
      </c>
      <c r="CE120">
        <v>-1</v>
      </c>
      <c r="CF120">
        <v>-1</v>
      </c>
      <c r="CH120">
        <v>64</v>
      </c>
      <c r="CI120" t="s">
        <v>92</v>
      </c>
      <c r="CJ120" t="s">
        <v>92</v>
      </c>
      <c r="CK120" t="s">
        <v>100</v>
      </c>
      <c r="CL120">
        <v>2008</v>
      </c>
      <c r="CM120">
        <v>22.476403999999999</v>
      </c>
    </row>
    <row r="121" spans="1:91" x14ac:dyDescent="0.3">
      <c r="A121" t="s">
        <v>351</v>
      </c>
      <c r="B121" t="s">
        <v>352</v>
      </c>
      <c r="C121" t="s">
        <v>102</v>
      </c>
      <c r="D121" t="s">
        <v>104</v>
      </c>
      <c r="E121" t="s">
        <v>105</v>
      </c>
      <c r="H121">
        <v>2008</v>
      </c>
      <c r="I121">
        <v>2009</v>
      </c>
      <c r="J121">
        <v>2009</v>
      </c>
      <c r="K121">
        <v>2009</v>
      </c>
      <c r="L121">
        <v>2012</v>
      </c>
      <c r="M121">
        <v>364102491.16095901</v>
      </c>
      <c r="P121">
        <v>2008</v>
      </c>
      <c r="Q121">
        <v>2009</v>
      </c>
      <c r="R121">
        <v>2016</v>
      </c>
      <c r="S121">
        <v>0</v>
      </c>
      <c r="T121">
        <v>0</v>
      </c>
      <c r="U121">
        <v>0.11142376</v>
      </c>
      <c r="X121">
        <v>2008</v>
      </c>
      <c r="Y121">
        <v>2009</v>
      </c>
      <c r="Z121">
        <v>2009</v>
      </c>
      <c r="AA121">
        <v>2010</v>
      </c>
      <c r="AB121">
        <v>0</v>
      </c>
      <c r="AC121">
        <v>1.6922803</v>
      </c>
      <c r="AF121">
        <v>2009</v>
      </c>
      <c r="AG121">
        <v>2011</v>
      </c>
      <c r="AH121">
        <v>0</v>
      </c>
      <c r="AI121">
        <v>0</v>
      </c>
      <c r="AJ121">
        <v>0</v>
      </c>
      <c r="AK121">
        <v>0.49288569129885901</v>
      </c>
      <c r="AN121">
        <v>2008</v>
      </c>
      <c r="AO121">
        <v>2009</v>
      </c>
      <c r="AP121">
        <v>2009</v>
      </c>
      <c r="AQ121">
        <v>2010</v>
      </c>
      <c r="AR121">
        <v>0</v>
      </c>
      <c r="AS121">
        <v>3.4447627953781201</v>
      </c>
      <c r="AV121">
        <v>2009</v>
      </c>
      <c r="AW121">
        <v>2012</v>
      </c>
      <c r="AX121">
        <v>2010</v>
      </c>
      <c r="AY121">
        <v>2010</v>
      </c>
      <c r="AZ121">
        <v>2016</v>
      </c>
      <c r="BA121">
        <v>0.41273679847468803</v>
      </c>
      <c r="BD121">
        <v>2008</v>
      </c>
      <c r="BE121">
        <v>2009</v>
      </c>
      <c r="BF121">
        <v>2010</v>
      </c>
      <c r="BG121">
        <v>2010</v>
      </c>
      <c r="BH121">
        <v>2010</v>
      </c>
      <c r="BI121">
        <v>1.15195074383062</v>
      </c>
      <c r="BL121">
        <v>2008</v>
      </c>
      <c r="BM121">
        <v>2009</v>
      </c>
      <c r="BN121">
        <v>-1</v>
      </c>
      <c r="BO121">
        <v>-1</v>
      </c>
      <c r="BP121">
        <v>-1</v>
      </c>
      <c r="BT121">
        <v>2008</v>
      </c>
      <c r="BU121">
        <v>2010</v>
      </c>
      <c r="BV121">
        <v>2009</v>
      </c>
      <c r="BW121">
        <v>0</v>
      </c>
      <c r="BX121">
        <v>0</v>
      </c>
      <c r="BY121">
        <v>4.8227693520613197</v>
      </c>
      <c r="CB121">
        <v>2007</v>
      </c>
      <c r="CC121">
        <v>2008</v>
      </c>
      <c r="CD121">
        <v>2008</v>
      </c>
      <c r="CE121">
        <v>2009</v>
      </c>
      <c r="CF121">
        <v>2009</v>
      </c>
      <c r="CG121">
        <v>0.12797044707997399</v>
      </c>
      <c r="CH121">
        <v>58</v>
      </c>
      <c r="CI121" t="s">
        <v>92</v>
      </c>
      <c r="CJ121" t="s">
        <v>92</v>
      </c>
      <c r="CK121" t="s">
        <v>100</v>
      </c>
      <c r="CL121">
        <v>2008</v>
      </c>
      <c r="CM121">
        <v>22.928362</v>
      </c>
    </row>
    <row r="122" spans="1:91" x14ac:dyDescent="0.3">
      <c r="A122" t="s">
        <v>353</v>
      </c>
      <c r="B122" t="s">
        <v>354</v>
      </c>
      <c r="C122" t="s">
        <v>107</v>
      </c>
      <c r="D122" t="s">
        <v>98</v>
      </c>
      <c r="E122" t="s">
        <v>99</v>
      </c>
      <c r="H122">
        <v>2008</v>
      </c>
      <c r="I122">
        <v>2009</v>
      </c>
      <c r="J122">
        <v>2009</v>
      </c>
      <c r="K122">
        <v>2009</v>
      </c>
      <c r="L122">
        <v>2011</v>
      </c>
      <c r="M122">
        <v>188014340.41780999</v>
      </c>
      <c r="P122">
        <v>2008</v>
      </c>
      <c r="Q122">
        <v>2009</v>
      </c>
      <c r="R122">
        <v>2010</v>
      </c>
      <c r="S122">
        <v>2010</v>
      </c>
      <c r="T122">
        <v>0</v>
      </c>
      <c r="U122">
        <v>0.16714173500000001</v>
      </c>
      <c r="X122">
        <v>2007</v>
      </c>
      <c r="Y122">
        <v>2009</v>
      </c>
      <c r="Z122">
        <v>2014</v>
      </c>
      <c r="AA122">
        <v>2014</v>
      </c>
      <c r="AB122">
        <v>2014</v>
      </c>
      <c r="AC122">
        <v>11.254349179999901</v>
      </c>
      <c r="AF122">
        <v>2008</v>
      </c>
      <c r="AG122">
        <v>2009</v>
      </c>
      <c r="AH122">
        <v>0</v>
      </c>
      <c r="AI122">
        <v>0</v>
      </c>
      <c r="AJ122">
        <v>2010</v>
      </c>
      <c r="AK122">
        <v>3.5301289750072402</v>
      </c>
      <c r="AN122">
        <v>2007</v>
      </c>
      <c r="AO122">
        <v>2009</v>
      </c>
      <c r="AP122">
        <v>2008</v>
      </c>
      <c r="AQ122">
        <v>2008</v>
      </c>
      <c r="AR122">
        <v>0</v>
      </c>
      <c r="AS122">
        <v>9.4878086014996192</v>
      </c>
      <c r="AV122">
        <v>2008</v>
      </c>
      <c r="AW122">
        <v>2010</v>
      </c>
      <c r="AX122">
        <v>2009</v>
      </c>
      <c r="AY122">
        <v>2009</v>
      </c>
      <c r="AZ122">
        <v>2013</v>
      </c>
      <c r="BA122">
        <v>0.214484210779744</v>
      </c>
      <c r="BD122">
        <v>2008</v>
      </c>
      <c r="BE122">
        <v>2010</v>
      </c>
      <c r="BF122">
        <v>2009</v>
      </c>
      <c r="BG122">
        <v>2009</v>
      </c>
      <c r="BH122">
        <v>2011</v>
      </c>
      <c r="BI122">
        <v>0.27540299146260899</v>
      </c>
      <c r="BL122">
        <v>2008</v>
      </c>
      <c r="BM122">
        <v>0</v>
      </c>
      <c r="BN122">
        <v>0</v>
      </c>
      <c r="BO122">
        <v>0</v>
      </c>
      <c r="BP122">
        <v>0</v>
      </c>
      <c r="BT122">
        <v>2007</v>
      </c>
      <c r="BU122">
        <v>2009</v>
      </c>
      <c r="BV122">
        <v>2008</v>
      </c>
      <c r="BW122">
        <v>2008</v>
      </c>
      <c r="BX122">
        <v>0</v>
      </c>
      <c r="BY122">
        <v>2.5660888420194601</v>
      </c>
      <c r="CB122">
        <v>2007</v>
      </c>
      <c r="CC122">
        <v>2009</v>
      </c>
      <c r="CD122">
        <v>2008</v>
      </c>
      <c r="CE122">
        <v>2008</v>
      </c>
      <c r="CF122">
        <v>0</v>
      </c>
      <c r="CG122">
        <v>6.4408020968110504</v>
      </c>
      <c r="CH122">
        <v>60</v>
      </c>
      <c r="CI122" t="s">
        <v>92</v>
      </c>
      <c r="CJ122" t="s">
        <v>92</v>
      </c>
      <c r="CK122" t="s">
        <v>100</v>
      </c>
      <c r="CL122">
        <v>2008</v>
      </c>
      <c r="CM122">
        <v>21.679120999999999</v>
      </c>
    </row>
    <row r="123" spans="1:91" x14ac:dyDescent="0.3">
      <c r="A123" t="s">
        <v>355</v>
      </c>
      <c r="B123" t="s">
        <v>356</v>
      </c>
      <c r="C123" t="s">
        <v>107</v>
      </c>
      <c r="D123" t="s">
        <v>93</v>
      </c>
      <c r="E123" t="s">
        <v>94</v>
      </c>
      <c r="H123">
        <v>2008</v>
      </c>
      <c r="I123">
        <v>2009</v>
      </c>
      <c r="J123">
        <v>2009</v>
      </c>
      <c r="K123">
        <v>2009</v>
      </c>
      <c r="L123">
        <v>2011</v>
      </c>
      <c r="M123">
        <v>56158733169.442802</v>
      </c>
      <c r="P123">
        <v>2008</v>
      </c>
      <c r="Q123">
        <v>2009</v>
      </c>
      <c r="R123">
        <v>2010</v>
      </c>
      <c r="S123">
        <v>2010</v>
      </c>
      <c r="T123">
        <v>2010</v>
      </c>
      <c r="U123">
        <v>6.4293322E-2</v>
      </c>
      <c r="X123">
        <v>2008</v>
      </c>
      <c r="Y123">
        <v>2009</v>
      </c>
      <c r="Z123">
        <v>0</v>
      </c>
      <c r="AA123">
        <v>0</v>
      </c>
      <c r="AB123">
        <v>2016</v>
      </c>
      <c r="AC123">
        <v>1.8784034000000001</v>
      </c>
      <c r="AF123">
        <v>2008</v>
      </c>
      <c r="AG123">
        <v>2009</v>
      </c>
      <c r="AH123">
        <v>0</v>
      </c>
      <c r="AI123">
        <v>0</v>
      </c>
      <c r="AJ123">
        <v>2009</v>
      </c>
      <c r="AN123">
        <v>2008</v>
      </c>
      <c r="AO123">
        <v>2009</v>
      </c>
      <c r="AP123">
        <v>2009</v>
      </c>
      <c r="AQ123">
        <v>2009</v>
      </c>
      <c r="AR123">
        <v>0</v>
      </c>
      <c r="AS123">
        <v>2.4129236767071198</v>
      </c>
      <c r="AV123">
        <v>2008</v>
      </c>
      <c r="AW123">
        <v>2009</v>
      </c>
      <c r="AX123">
        <v>2009</v>
      </c>
      <c r="AY123">
        <v>2009</v>
      </c>
      <c r="AZ123">
        <v>2010</v>
      </c>
      <c r="BA123">
        <v>0.22578188138566699</v>
      </c>
      <c r="BD123">
        <v>2008</v>
      </c>
      <c r="BE123">
        <v>2009</v>
      </c>
      <c r="BF123">
        <v>2009</v>
      </c>
      <c r="BG123">
        <v>2009</v>
      </c>
      <c r="BH123">
        <v>2010</v>
      </c>
      <c r="BI123">
        <v>0.34844442629816302</v>
      </c>
      <c r="BL123">
        <v>2009</v>
      </c>
      <c r="BM123">
        <v>2010</v>
      </c>
      <c r="BN123">
        <v>2010</v>
      </c>
      <c r="BO123">
        <v>2010</v>
      </c>
      <c r="BP123">
        <v>2014</v>
      </c>
      <c r="BQ123">
        <v>6.8200719507381602E-2</v>
      </c>
      <c r="BT123">
        <v>2008</v>
      </c>
      <c r="BU123">
        <v>2010</v>
      </c>
      <c r="BV123">
        <v>2009</v>
      </c>
      <c r="BW123">
        <v>2009</v>
      </c>
      <c r="BX123">
        <v>0</v>
      </c>
      <c r="BY123">
        <v>0.107935277211991</v>
      </c>
      <c r="CB123">
        <v>2008</v>
      </c>
      <c r="CC123">
        <v>2010</v>
      </c>
      <c r="CD123">
        <v>2009</v>
      </c>
      <c r="CE123">
        <v>2009</v>
      </c>
      <c r="CF123">
        <v>0</v>
      </c>
      <c r="CG123">
        <v>2.0947964892695299</v>
      </c>
      <c r="CH123">
        <v>63</v>
      </c>
      <c r="CI123" t="s">
        <v>100</v>
      </c>
      <c r="CJ123" t="s">
        <v>100</v>
      </c>
      <c r="CK123" t="s">
        <v>92</v>
      </c>
      <c r="CL123">
        <v>2008</v>
      </c>
      <c r="CM123">
        <v>27.691604999999999</v>
      </c>
    </row>
    <row r="124" spans="1:91" x14ac:dyDescent="0.3">
      <c r="A124" t="s">
        <v>357</v>
      </c>
      <c r="B124" t="s">
        <v>358</v>
      </c>
      <c r="C124" t="s">
        <v>107</v>
      </c>
      <c r="D124" t="s">
        <v>122</v>
      </c>
      <c r="E124" t="s">
        <v>123</v>
      </c>
      <c r="H124">
        <v>2007</v>
      </c>
      <c r="I124">
        <v>2009</v>
      </c>
      <c r="J124">
        <v>2008</v>
      </c>
      <c r="K124">
        <v>2008</v>
      </c>
      <c r="L124">
        <v>2010</v>
      </c>
      <c r="M124">
        <v>5212154.7736108899</v>
      </c>
      <c r="P124">
        <v>2007</v>
      </c>
      <c r="Q124">
        <v>2008</v>
      </c>
      <c r="R124">
        <v>2010</v>
      </c>
      <c r="S124">
        <v>2010</v>
      </c>
      <c r="T124">
        <v>2010</v>
      </c>
      <c r="U124">
        <v>5.2980487999999999E-2</v>
      </c>
      <c r="X124">
        <v>2008</v>
      </c>
      <c r="Y124">
        <v>2009</v>
      </c>
      <c r="Z124">
        <v>0</v>
      </c>
      <c r="AA124">
        <v>0</v>
      </c>
      <c r="AB124">
        <v>2010</v>
      </c>
      <c r="AC124">
        <v>0.60985599999999995</v>
      </c>
      <c r="AF124">
        <v>2008</v>
      </c>
      <c r="AG124">
        <v>2009</v>
      </c>
      <c r="AH124">
        <v>0</v>
      </c>
      <c r="AI124">
        <v>0</v>
      </c>
      <c r="AJ124">
        <v>2009</v>
      </c>
      <c r="AN124">
        <v>2007</v>
      </c>
      <c r="AO124">
        <v>2010</v>
      </c>
      <c r="AP124">
        <v>2008</v>
      </c>
      <c r="AQ124">
        <v>2008</v>
      </c>
      <c r="AR124">
        <v>2013</v>
      </c>
      <c r="AS124">
        <v>1.4502164502164601</v>
      </c>
      <c r="AV124">
        <v>2007</v>
      </c>
      <c r="AW124">
        <v>2012</v>
      </c>
      <c r="AX124">
        <v>2008</v>
      </c>
      <c r="AY124">
        <v>2008</v>
      </c>
      <c r="AZ124">
        <v>0</v>
      </c>
      <c r="BA124">
        <v>5.0611153552330004</v>
      </c>
      <c r="BD124">
        <v>2008</v>
      </c>
      <c r="BE124">
        <v>0</v>
      </c>
      <c r="BF124">
        <v>0</v>
      </c>
      <c r="BG124">
        <v>0</v>
      </c>
      <c r="BH124">
        <v>0</v>
      </c>
      <c r="BL124">
        <v>2008</v>
      </c>
      <c r="BM124">
        <v>0</v>
      </c>
      <c r="BN124">
        <v>0</v>
      </c>
      <c r="BO124">
        <v>0</v>
      </c>
      <c r="BP124">
        <v>0</v>
      </c>
      <c r="BT124">
        <v>2008</v>
      </c>
      <c r="BU124">
        <v>2009</v>
      </c>
      <c r="BV124">
        <v>2009</v>
      </c>
      <c r="BW124">
        <v>2009</v>
      </c>
      <c r="BX124">
        <v>0</v>
      </c>
      <c r="BY124">
        <v>1.0322580645161199</v>
      </c>
      <c r="CB124">
        <v>2008</v>
      </c>
      <c r="CC124">
        <v>2009</v>
      </c>
      <c r="CD124">
        <v>2009</v>
      </c>
      <c r="CE124">
        <v>2011</v>
      </c>
      <c r="CF124">
        <v>2013</v>
      </c>
      <c r="CG124">
        <v>1.80645161290322</v>
      </c>
      <c r="CH124">
        <v>61</v>
      </c>
      <c r="CI124" t="s">
        <v>92</v>
      </c>
      <c r="CJ124" t="s">
        <v>92</v>
      </c>
      <c r="CK124" t="s">
        <v>100</v>
      </c>
      <c r="CL124">
        <v>2007</v>
      </c>
      <c r="CM124">
        <v>18.891808999999999</v>
      </c>
    </row>
    <row r="125" spans="1:91" x14ac:dyDescent="0.3">
      <c r="A125" t="s">
        <v>359</v>
      </c>
      <c r="B125" t="s">
        <v>360</v>
      </c>
      <c r="C125" t="s">
        <v>107</v>
      </c>
      <c r="D125" t="s">
        <v>109</v>
      </c>
      <c r="E125" t="s">
        <v>110</v>
      </c>
      <c r="H125">
        <v>2008</v>
      </c>
      <c r="I125">
        <v>2009</v>
      </c>
      <c r="J125">
        <v>2009</v>
      </c>
      <c r="K125">
        <v>2009</v>
      </c>
      <c r="L125">
        <v>2010</v>
      </c>
      <c r="M125">
        <v>32756704.4437446</v>
      </c>
      <c r="P125">
        <v>2007</v>
      </c>
      <c r="Q125">
        <v>2009</v>
      </c>
      <c r="R125">
        <v>2008</v>
      </c>
      <c r="S125">
        <v>2008</v>
      </c>
      <c r="T125">
        <v>0</v>
      </c>
      <c r="U125">
        <v>6.83209912E-2</v>
      </c>
      <c r="X125">
        <v>2007</v>
      </c>
      <c r="Y125">
        <v>2009</v>
      </c>
      <c r="Z125">
        <v>0</v>
      </c>
      <c r="AA125">
        <v>0</v>
      </c>
      <c r="AB125">
        <v>0</v>
      </c>
      <c r="AC125">
        <v>3.4699176999999999</v>
      </c>
      <c r="AF125">
        <v>2007</v>
      </c>
      <c r="AG125">
        <v>2009</v>
      </c>
      <c r="AH125">
        <v>0</v>
      </c>
      <c r="AI125">
        <v>0</v>
      </c>
      <c r="AJ125">
        <v>2011</v>
      </c>
      <c r="AK125">
        <v>2.04379139758516</v>
      </c>
      <c r="AN125">
        <v>2008</v>
      </c>
      <c r="AO125">
        <v>2014</v>
      </c>
      <c r="AP125">
        <v>2009</v>
      </c>
      <c r="AQ125">
        <v>2009</v>
      </c>
      <c r="AR125">
        <v>0</v>
      </c>
      <c r="AS125">
        <v>4.7855039977330902</v>
      </c>
      <c r="AV125">
        <v>2008</v>
      </c>
      <c r="AW125">
        <v>2010</v>
      </c>
      <c r="AX125">
        <v>2009</v>
      </c>
      <c r="AY125">
        <v>2009</v>
      </c>
      <c r="AZ125">
        <v>2015</v>
      </c>
      <c r="BA125">
        <v>1.28844300133096</v>
      </c>
      <c r="BD125">
        <v>2007</v>
      </c>
      <c r="BE125">
        <v>2009</v>
      </c>
      <c r="BF125">
        <v>2008</v>
      </c>
      <c r="BG125">
        <v>2008</v>
      </c>
      <c r="BH125">
        <v>2011</v>
      </c>
      <c r="BI125">
        <v>0.36015811690090299</v>
      </c>
      <c r="BL125">
        <v>2007</v>
      </c>
      <c r="BM125">
        <v>2008</v>
      </c>
      <c r="BN125">
        <v>2008</v>
      </c>
      <c r="BO125">
        <v>2008</v>
      </c>
      <c r="BP125">
        <v>2016</v>
      </c>
      <c r="BQ125">
        <v>0.120048348752505</v>
      </c>
      <c r="BT125">
        <v>2007</v>
      </c>
      <c r="BU125">
        <v>2011</v>
      </c>
      <c r="BV125">
        <v>2008</v>
      </c>
      <c r="BW125">
        <v>2008</v>
      </c>
      <c r="BX125">
        <v>0</v>
      </c>
      <c r="BY125">
        <v>0.844055830940039</v>
      </c>
      <c r="CB125">
        <v>2008</v>
      </c>
      <c r="CC125">
        <v>2014</v>
      </c>
      <c r="CD125">
        <v>2009</v>
      </c>
      <c r="CE125">
        <v>2009</v>
      </c>
      <c r="CF125">
        <v>0</v>
      </c>
      <c r="CG125">
        <v>1.1381833936044901</v>
      </c>
      <c r="CH125">
        <v>58</v>
      </c>
      <c r="CI125" t="s">
        <v>92</v>
      </c>
      <c r="CJ125" t="s">
        <v>92</v>
      </c>
      <c r="CK125" t="s">
        <v>92</v>
      </c>
      <c r="CL125">
        <v>2007</v>
      </c>
      <c r="CM125">
        <v>22.882019</v>
      </c>
    </row>
    <row r="126" spans="1:91" x14ac:dyDescent="0.3">
      <c r="A126" t="s">
        <v>361</v>
      </c>
      <c r="B126" t="s">
        <v>362</v>
      </c>
      <c r="C126" t="s">
        <v>102</v>
      </c>
      <c r="D126" t="s">
        <v>104</v>
      </c>
      <c r="E126" t="s">
        <v>105</v>
      </c>
      <c r="H126">
        <v>2008</v>
      </c>
      <c r="I126">
        <v>2009</v>
      </c>
      <c r="J126">
        <v>-1</v>
      </c>
      <c r="K126">
        <v>-1</v>
      </c>
      <c r="L126">
        <v>-1</v>
      </c>
      <c r="P126">
        <v>2008</v>
      </c>
      <c r="Q126">
        <v>2009</v>
      </c>
      <c r="R126">
        <v>2009</v>
      </c>
      <c r="S126">
        <v>2009</v>
      </c>
      <c r="T126">
        <v>2010</v>
      </c>
      <c r="U126">
        <v>9.4315799999999895E-4</v>
      </c>
      <c r="X126">
        <v>2008</v>
      </c>
      <c r="Y126">
        <v>2009</v>
      </c>
      <c r="Z126">
        <v>-1</v>
      </c>
      <c r="AA126">
        <v>-1</v>
      </c>
      <c r="AB126">
        <v>-1</v>
      </c>
      <c r="AF126">
        <v>2008</v>
      </c>
      <c r="AG126">
        <v>2009</v>
      </c>
      <c r="AH126">
        <v>0</v>
      </c>
      <c r="AI126">
        <v>0</v>
      </c>
      <c r="AJ126">
        <v>2012</v>
      </c>
      <c r="AK126">
        <v>0.87040798776980699</v>
      </c>
      <c r="AN126">
        <v>2007</v>
      </c>
      <c r="AO126">
        <v>2008</v>
      </c>
      <c r="AP126">
        <v>2008</v>
      </c>
      <c r="AQ126">
        <v>2008</v>
      </c>
      <c r="AR126">
        <v>2009</v>
      </c>
      <c r="AS126">
        <v>0.68989451325628903</v>
      </c>
      <c r="AV126">
        <v>2007</v>
      </c>
      <c r="AW126">
        <v>2008</v>
      </c>
      <c r="AX126">
        <v>2008</v>
      </c>
      <c r="AY126">
        <v>2008</v>
      </c>
      <c r="AZ126">
        <v>2009</v>
      </c>
      <c r="BA126">
        <v>0.229424742397628</v>
      </c>
      <c r="BD126">
        <v>2007</v>
      </c>
      <c r="BE126">
        <v>2008</v>
      </c>
      <c r="BF126">
        <v>2008</v>
      </c>
      <c r="BG126">
        <v>2008</v>
      </c>
      <c r="BH126">
        <v>2009</v>
      </c>
      <c r="BI126">
        <v>0.34973088016361098</v>
      </c>
      <c r="BL126">
        <v>2008</v>
      </c>
      <c r="BM126">
        <v>2009</v>
      </c>
      <c r="BN126">
        <v>2009</v>
      </c>
      <c r="BO126">
        <v>2015</v>
      </c>
      <c r="BP126">
        <v>2015</v>
      </c>
      <c r="BQ126">
        <v>0.32677905473784902</v>
      </c>
      <c r="BT126">
        <v>2007</v>
      </c>
      <c r="BU126">
        <v>2008</v>
      </c>
      <c r="BV126">
        <v>2008</v>
      </c>
      <c r="BW126">
        <v>2008</v>
      </c>
      <c r="BX126">
        <v>2009</v>
      </c>
      <c r="BY126">
        <v>0.12579121660881701</v>
      </c>
      <c r="CB126">
        <v>2007</v>
      </c>
      <c r="CC126">
        <v>2008</v>
      </c>
      <c r="CD126">
        <v>2008</v>
      </c>
      <c r="CE126">
        <v>2008</v>
      </c>
      <c r="CF126">
        <v>2010</v>
      </c>
      <c r="CG126">
        <v>0.106049320951339</v>
      </c>
      <c r="CH126">
        <v>60</v>
      </c>
      <c r="CI126" t="s">
        <v>100</v>
      </c>
      <c r="CJ126" t="s">
        <v>92</v>
      </c>
      <c r="CK126" t="s">
        <v>100</v>
      </c>
      <c r="CL126">
        <v>2008</v>
      </c>
      <c r="CM126">
        <v>22.993072999999999</v>
      </c>
    </row>
    <row r="127" spans="1:91" x14ac:dyDescent="0.3">
      <c r="A127" t="s">
        <v>363</v>
      </c>
      <c r="B127" t="s">
        <v>364</v>
      </c>
      <c r="C127" t="s">
        <v>96</v>
      </c>
      <c r="D127" t="s">
        <v>109</v>
      </c>
      <c r="E127" t="s">
        <v>110</v>
      </c>
      <c r="H127">
        <v>2008</v>
      </c>
      <c r="I127">
        <v>2009</v>
      </c>
      <c r="J127">
        <v>2009</v>
      </c>
      <c r="K127">
        <v>2009</v>
      </c>
      <c r="L127">
        <v>2010</v>
      </c>
      <c r="M127">
        <v>213112582.78145599</v>
      </c>
      <c r="P127">
        <v>2007</v>
      </c>
      <c r="Q127">
        <v>2009</v>
      </c>
      <c r="R127">
        <v>2008</v>
      </c>
      <c r="S127">
        <v>2008</v>
      </c>
      <c r="T127">
        <v>2013</v>
      </c>
      <c r="U127">
        <v>6.4487209000000004E-2</v>
      </c>
      <c r="X127">
        <v>2008</v>
      </c>
      <c r="Y127">
        <v>2009</v>
      </c>
      <c r="Z127">
        <v>-1</v>
      </c>
      <c r="AA127">
        <v>-1</v>
      </c>
      <c r="AB127">
        <v>-1</v>
      </c>
      <c r="AF127">
        <v>2008</v>
      </c>
      <c r="AG127">
        <v>2009</v>
      </c>
      <c r="AH127">
        <v>-1</v>
      </c>
      <c r="AI127">
        <v>-1</v>
      </c>
      <c r="AJ127">
        <v>-1</v>
      </c>
      <c r="AN127">
        <v>2007</v>
      </c>
      <c r="AO127">
        <v>2008</v>
      </c>
      <c r="AP127">
        <v>2008</v>
      </c>
      <c r="AQ127">
        <v>2008</v>
      </c>
      <c r="AR127">
        <v>2013</v>
      </c>
      <c r="AS127">
        <v>0.64819156929218302</v>
      </c>
      <c r="AV127">
        <v>2007</v>
      </c>
      <c r="AW127">
        <v>2008</v>
      </c>
      <c r="AX127">
        <v>2008</v>
      </c>
      <c r="AY127">
        <v>2008</v>
      </c>
      <c r="AZ127">
        <v>2009</v>
      </c>
      <c r="BA127">
        <v>0.311425601946549</v>
      </c>
      <c r="BD127">
        <v>2008</v>
      </c>
      <c r="BE127">
        <v>2010</v>
      </c>
      <c r="BF127">
        <v>-1</v>
      </c>
      <c r="BG127">
        <v>-1</v>
      </c>
      <c r="BH127">
        <v>-1</v>
      </c>
      <c r="BL127">
        <v>2007</v>
      </c>
      <c r="BM127">
        <v>2010</v>
      </c>
      <c r="BN127">
        <v>2008</v>
      </c>
      <c r="BO127">
        <v>2008</v>
      </c>
      <c r="BP127">
        <v>0</v>
      </c>
      <c r="BQ127">
        <v>0.37722346708354998</v>
      </c>
      <c r="BT127">
        <v>2007</v>
      </c>
      <c r="BU127">
        <v>0</v>
      </c>
      <c r="BV127">
        <v>2014</v>
      </c>
      <c r="BW127">
        <v>2014</v>
      </c>
      <c r="BX127">
        <v>2014</v>
      </c>
      <c r="CB127">
        <v>2008</v>
      </c>
      <c r="CC127">
        <v>2009</v>
      </c>
      <c r="CD127">
        <v>2009</v>
      </c>
      <c r="CE127">
        <v>2009</v>
      </c>
      <c r="CF127">
        <v>2010</v>
      </c>
      <c r="CG127">
        <v>0.13383656340622699</v>
      </c>
      <c r="CH127">
        <v>61</v>
      </c>
      <c r="CI127" t="s">
        <v>92</v>
      </c>
      <c r="CJ127" t="s">
        <v>92</v>
      </c>
      <c r="CK127" t="s">
        <v>92</v>
      </c>
      <c r="CL127">
        <v>2007</v>
      </c>
      <c r="CM127">
        <v>22.848496999999998</v>
      </c>
    </row>
    <row r="128" spans="1:91" x14ac:dyDescent="0.3">
      <c r="A128" t="s">
        <v>365</v>
      </c>
      <c r="B128" t="s">
        <v>366</v>
      </c>
      <c r="C128" t="s">
        <v>120</v>
      </c>
      <c r="D128" t="s">
        <v>122</v>
      </c>
      <c r="E128" t="s">
        <v>123</v>
      </c>
      <c r="H128">
        <v>2008</v>
      </c>
      <c r="I128">
        <v>2009</v>
      </c>
      <c r="J128">
        <v>-1</v>
      </c>
      <c r="K128">
        <v>-1</v>
      </c>
      <c r="L128">
        <v>-1</v>
      </c>
      <c r="P128">
        <v>2007</v>
      </c>
      <c r="Q128">
        <v>2008</v>
      </c>
      <c r="R128">
        <v>2008</v>
      </c>
      <c r="S128">
        <v>2008</v>
      </c>
      <c r="T128">
        <v>0</v>
      </c>
      <c r="U128">
        <v>1.7361299999999899E-2</v>
      </c>
      <c r="X128">
        <v>2008</v>
      </c>
      <c r="Y128">
        <v>2015</v>
      </c>
      <c r="Z128">
        <v>0</v>
      </c>
      <c r="AA128">
        <v>0</v>
      </c>
      <c r="AB128">
        <v>0</v>
      </c>
      <c r="AF128">
        <v>2008</v>
      </c>
      <c r="AG128">
        <v>2015</v>
      </c>
      <c r="AH128">
        <v>0</v>
      </c>
      <c r="AI128">
        <v>0</v>
      </c>
      <c r="AJ128">
        <v>0</v>
      </c>
      <c r="AN128">
        <v>2008</v>
      </c>
      <c r="AO128">
        <v>2012</v>
      </c>
      <c r="AP128">
        <v>0</v>
      </c>
      <c r="AQ128">
        <v>0</v>
      </c>
      <c r="AR128">
        <v>0</v>
      </c>
      <c r="AV128">
        <v>2008</v>
      </c>
      <c r="AW128">
        <v>0</v>
      </c>
      <c r="AX128">
        <v>0</v>
      </c>
      <c r="AY128">
        <v>0</v>
      </c>
      <c r="AZ128">
        <v>0</v>
      </c>
      <c r="BD128">
        <v>2008</v>
      </c>
      <c r="BE128">
        <v>0</v>
      </c>
      <c r="BF128">
        <v>0</v>
      </c>
      <c r="BG128">
        <v>0</v>
      </c>
      <c r="BH128">
        <v>0</v>
      </c>
      <c r="BL128">
        <v>2008</v>
      </c>
      <c r="BM128">
        <v>0</v>
      </c>
      <c r="BN128">
        <v>0</v>
      </c>
      <c r="BO128">
        <v>0</v>
      </c>
      <c r="BP128">
        <v>0</v>
      </c>
      <c r="BT128">
        <v>2008</v>
      </c>
      <c r="BU128">
        <v>0</v>
      </c>
      <c r="BV128">
        <v>0</v>
      </c>
      <c r="BW128">
        <v>0</v>
      </c>
      <c r="BX128">
        <v>0</v>
      </c>
      <c r="CB128">
        <v>2008</v>
      </c>
      <c r="CC128">
        <v>2012</v>
      </c>
      <c r="CD128">
        <v>0</v>
      </c>
      <c r="CE128">
        <v>0</v>
      </c>
      <c r="CF128">
        <v>0</v>
      </c>
      <c r="CH128">
        <v>67</v>
      </c>
      <c r="CI128" t="s">
        <v>92</v>
      </c>
      <c r="CJ128" t="s">
        <v>92</v>
      </c>
      <c r="CK128" t="s">
        <v>100</v>
      </c>
      <c r="CL128">
        <v>2007</v>
      </c>
      <c r="CM128">
        <v>24.336154999999899</v>
      </c>
    </row>
    <row r="129" spans="1:91" x14ac:dyDescent="0.3">
      <c r="A129" t="s">
        <v>367</v>
      </c>
      <c r="B129" t="s">
        <v>368</v>
      </c>
      <c r="C129" t="s">
        <v>107</v>
      </c>
      <c r="D129" t="s">
        <v>109</v>
      </c>
      <c r="E129" t="s">
        <v>110</v>
      </c>
      <c r="H129">
        <v>2008</v>
      </c>
      <c r="I129">
        <v>2009</v>
      </c>
      <c r="J129">
        <v>2009</v>
      </c>
      <c r="K129">
        <v>2009</v>
      </c>
      <c r="L129">
        <v>2013</v>
      </c>
      <c r="M129">
        <v>248154539.816517</v>
      </c>
      <c r="P129">
        <v>2008</v>
      </c>
      <c r="Q129">
        <v>2009</v>
      </c>
      <c r="R129">
        <v>2017</v>
      </c>
      <c r="S129">
        <v>0</v>
      </c>
      <c r="T129">
        <v>0</v>
      </c>
      <c r="U129">
        <v>0.129999962</v>
      </c>
      <c r="X129">
        <v>2008</v>
      </c>
      <c r="Y129">
        <v>0</v>
      </c>
      <c r="Z129">
        <v>0</v>
      </c>
      <c r="AA129">
        <v>0</v>
      </c>
      <c r="AB129">
        <v>0</v>
      </c>
      <c r="AF129">
        <v>2008</v>
      </c>
      <c r="AG129">
        <v>0</v>
      </c>
      <c r="AH129">
        <v>0</v>
      </c>
      <c r="AI129">
        <v>0</v>
      </c>
      <c r="AJ129">
        <v>0</v>
      </c>
      <c r="AN129">
        <v>2008</v>
      </c>
      <c r="AO129">
        <v>2011</v>
      </c>
      <c r="AP129">
        <v>2009</v>
      </c>
      <c r="AQ129">
        <v>2009</v>
      </c>
      <c r="AR129">
        <v>0</v>
      </c>
      <c r="AS129">
        <v>10.314139139462</v>
      </c>
      <c r="AV129">
        <v>2008</v>
      </c>
      <c r="AW129">
        <v>2010</v>
      </c>
      <c r="AX129">
        <v>2009</v>
      </c>
      <c r="AY129">
        <v>2009</v>
      </c>
      <c r="AZ129">
        <v>0</v>
      </c>
      <c r="BA129">
        <v>2.27769902786779</v>
      </c>
      <c r="BD129">
        <v>2007</v>
      </c>
      <c r="BE129">
        <v>2010</v>
      </c>
      <c r="BF129">
        <v>2008</v>
      </c>
      <c r="BG129">
        <v>2008</v>
      </c>
      <c r="BH129">
        <v>0</v>
      </c>
      <c r="BI129">
        <v>3.0247044776119298</v>
      </c>
      <c r="BL129">
        <v>2009</v>
      </c>
      <c r="BM129">
        <v>2010</v>
      </c>
      <c r="BN129">
        <v>2010</v>
      </c>
      <c r="BO129">
        <v>2010</v>
      </c>
      <c r="BP129">
        <v>2011</v>
      </c>
      <c r="BQ129">
        <v>1.9743173431733901E-2</v>
      </c>
      <c r="BT129">
        <v>2008</v>
      </c>
      <c r="BU129">
        <v>0</v>
      </c>
      <c r="BV129">
        <v>-1</v>
      </c>
      <c r="BW129">
        <v>-1</v>
      </c>
      <c r="BX129">
        <v>-1</v>
      </c>
      <c r="CB129">
        <v>2008</v>
      </c>
      <c r="CC129">
        <v>2011</v>
      </c>
      <c r="CD129">
        <v>2009</v>
      </c>
      <c r="CE129">
        <v>2009</v>
      </c>
      <c r="CF129">
        <v>0</v>
      </c>
      <c r="CG129">
        <v>4.4211024644221402</v>
      </c>
      <c r="CH129">
        <v>66</v>
      </c>
      <c r="CI129" t="s">
        <v>92</v>
      </c>
      <c r="CJ129" t="s">
        <v>92</v>
      </c>
      <c r="CK129" t="s">
        <v>92</v>
      </c>
      <c r="CL129">
        <v>2008</v>
      </c>
      <c r="CM129">
        <v>22.176873999999899</v>
      </c>
    </row>
    <row r="130" spans="1:91" x14ac:dyDescent="0.3">
      <c r="A130" t="s">
        <v>369</v>
      </c>
      <c r="B130" t="s">
        <v>370</v>
      </c>
      <c r="C130" t="s">
        <v>120</v>
      </c>
      <c r="D130" t="s">
        <v>122</v>
      </c>
      <c r="E130" t="s">
        <v>123</v>
      </c>
      <c r="H130">
        <v>2008</v>
      </c>
      <c r="I130">
        <v>2009</v>
      </c>
      <c r="J130">
        <v>2009</v>
      </c>
      <c r="K130">
        <v>2009</v>
      </c>
      <c r="L130">
        <v>2010</v>
      </c>
      <c r="M130">
        <v>86849481.476264</v>
      </c>
      <c r="P130">
        <v>2007</v>
      </c>
      <c r="Q130">
        <v>2009</v>
      </c>
      <c r="R130">
        <v>2008</v>
      </c>
      <c r="S130">
        <v>2008</v>
      </c>
      <c r="T130">
        <v>2011</v>
      </c>
      <c r="U130">
        <v>0.115166175</v>
      </c>
      <c r="X130">
        <v>2007</v>
      </c>
      <c r="Y130">
        <v>2009</v>
      </c>
      <c r="Z130">
        <v>2010</v>
      </c>
      <c r="AA130">
        <v>2010</v>
      </c>
      <c r="AB130">
        <v>0</v>
      </c>
      <c r="AC130">
        <v>10.390083799999999</v>
      </c>
      <c r="AF130">
        <v>2007</v>
      </c>
      <c r="AG130">
        <v>2009</v>
      </c>
      <c r="AH130">
        <v>0</v>
      </c>
      <c r="AI130">
        <v>0</v>
      </c>
      <c r="AJ130">
        <v>2010</v>
      </c>
      <c r="AK130">
        <v>3.25182010299977</v>
      </c>
      <c r="AN130">
        <v>2007</v>
      </c>
      <c r="AO130">
        <v>2009</v>
      </c>
      <c r="AP130">
        <v>2008</v>
      </c>
      <c r="AQ130">
        <v>2008</v>
      </c>
      <c r="AR130">
        <v>2011</v>
      </c>
      <c r="AS130">
        <v>7.1382637452069497</v>
      </c>
      <c r="AV130">
        <v>2007</v>
      </c>
      <c r="AW130">
        <v>2009</v>
      </c>
      <c r="AX130">
        <v>2008</v>
      </c>
      <c r="AY130">
        <v>2008</v>
      </c>
      <c r="AZ130">
        <v>0</v>
      </c>
      <c r="BA130">
        <v>4.5147401613496303</v>
      </c>
      <c r="BD130">
        <v>2008</v>
      </c>
      <c r="BE130">
        <v>2009</v>
      </c>
      <c r="BF130">
        <v>2009</v>
      </c>
      <c r="BG130">
        <v>2009</v>
      </c>
      <c r="BH130">
        <v>2010</v>
      </c>
      <c r="BI130">
        <v>0.57636681131410195</v>
      </c>
      <c r="BL130">
        <v>2008</v>
      </c>
      <c r="BM130">
        <v>2009</v>
      </c>
      <c r="BN130">
        <v>2009</v>
      </c>
      <c r="BO130">
        <v>2009</v>
      </c>
      <c r="BP130">
        <v>2010</v>
      </c>
      <c r="BQ130">
        <v>0.15715372020287599</v>
      </c>
      <c r="BT130">
        <v>2008</v>
      </c>
      <c r="BU130">
        <v>2009</v>
      </c>
      <c r="BV130">
        <v>2009</v>
      </c>
      <c r="BW130">
        <v>2009</v>
      </c>
      <c r="BX130">
        <v>2010</v>
      </c>
      <c r="BY130">
        <v>0.33714629264135099</v>
      </c>
      <c r="CB130">
        <v>2007</v>
      </c>
      <c r="CC130">
        <v>2008</v>
      </c>
      <c r="CD130">
        <v>2008</v>
      </c>
      <c r="CE130">
        <v>2009</v>
      </c>
      <c r="CF130">
        <v>0</v>
      </c>
      <c r="CG130">
        <v>2.5691820011423201</v>
      </c>
      <c r="CH130">
        <v>65</v>
      </c>
      <c r="CI130" t="s">
        <v>100</v>
      </c>
      <c r="CJ130" t="s">
        <v>92</v>
      </c>
      <c r="CK130" t="s">
        <v>100</v>
      </c>
      <c r="CL130">
        <v>2007</v>
      </c>
      <c r="CM130">
        <v>22.561682000000001</v>
      </c>
    </row>
    <row r="131" spans="1:91" x14ac:dyDescent="0.3">
      <c r="A131" t="s">
        <v>371</v>
      </c>
      <c r="B131" t="s">
        <v>372</v>
      </c>
      <c r="C131" t="s">
        <v>96</v>
      </c>
      <c r="D131" t="s">
        <v>122</v>
      </c>
      <c r="E131" t="s">
        <v>123</v>
      </c>
      <c r="H131">
        <v>2008</v>
      </c>
      <c r="I131">
        <v>2009</v>
      </c>
      <c r="J131">
        <v>2009</v>
      </c>
      <c r="K131">
        <v>2009</v>
      </c>
      <c r="L131">
        <v>2016</v>
      </c>
      <c r="M131">
        <v>167532258.06451601</v>
      </c>
      <c r="P131">
        <v>2007</v>
      </c>
      <c r="Q131">
        <v>2009</v>
      </c>
      <c r="R131">
        <v>2010</v>
      </c>
      <c r="S131">
        <v>2010</v>
      </c>
      <c r="T131">
        <v>2010</v>
      </c>
      <c r="U131">
        <v>0.10818551899999999</v>
      </c>
      <c r="X131">
        <v>2008</v>
      </c>
      <c r="Y131">
        <v>0</v>
      </c>
      <c r="Z131">
        <v>0</v>
      </c>
      <c r="AA131">
        <v>0</v>
      </c>
      <c r="AB131">
        <v>0</v>
      </c>
      <c r="AF131">
        <v>2008</v>
      </c>
      <c r="AG131">
        <v>0</v>
      </c>
      <c r="AH131">
        <v>0</v>
      </c>
      <c r="AI131">
        <v>0</v>
      </c>
      <c r="AJ131">
        <v>0</v>
      </c>
      <c r="AN131">
        <v>2008</v>
      </c>
      <c r="AO131">
        <v>0</v>
      </c>
      <c r="AP131">
        <v>0</v>
      </c>
      <c r="AQ131">
        <v>0</v>
      </c>
      <c r="AR131">
        <v>0</v>
      </c>
      <c r="AV131">
        <v>2008</v>
      </c>
      <c r="AW131">
        <v>0</v>
      </c>
      <c r="AX131">
        <v>0</v>
      </c>
      <c r="AY131">
        <v>0</v>
      </c>
      <c r="AZ131">
        <v>0</v>
      </c>
      <c r="BD131">
        <v>2008</v>
      </c>
      <c r="BE131">
        <v>0</v>
      </c>
      <c r="BF131">
        <v>0</v>
      </c>
      <c r="BG131">
        <v>0</v>
      </c>
      <c r="BH131">
        <v>0</v>
      </c>
      <c r="BL131">
        <v>2008</v>
      </c>
      <c r="BM131">
        <v>0</v>
      </c>
      <c r="BN131">
        <v>0</v>
      </c>
      <c r="BO131">
        <v>0</v>
      </c>
      <c r="BP131">
        <v>0</v>
      </c>
      <c r="BT131">
        <v>2008</v>
      </c>
      <c r="BU131">
        <v>0</v>
      </c>
      <c r="BV131">
        <v>0</v>
      </c>
      <c r="BW131">
        <v>0</v>
      </c>
      <c r="BX131">
        <v>0</v>
      </c>
      <c r="CB131">
        <v>2008</v>
      </c>
      <c r="CC131">
        <v>0</v>
      </c>
      <c r="CD131">
        <v>0</v>
      </c>
      <c r="CE131">
        <v>0</v>
      </c>
      <c r="CF131">
        <v>0</v>
      </c>
      <c r="CH131">
        <v>72</v>
      </c>
      <c r="CI131" t="s">
        <v>92</v>
      </c>
      <c r="CJ131" t="s">
        <v>92</v>
      </c>
      <c r="CK131" t="s">
        <v>92</v>
      </c>
      <c r="CL131">
        <v>2007</v>
      </c>
      <c r="CM131">
        <v>20.795200000000001</v>
      </c>
    </row>
    <row r="132" spans="1:91" x14ac:dyDescent="0.3">
      <c r="A132" t="s">
        <v>373</v>
      </c>
      <c r="B132" t="s">
        <v>374</v>
      </c>
      <c r="C132" t="s">
        <v>102</v>
      </c>
      <c r="D132" t="s">
        <v>104</v>
      </c>
      <c r="E132" t="s">
        <v>105</v>
      </c>
      <c r="H132">
        <v>2008</v>
      </c>
      <c r="I132">
        <v>2009</v>
      </c>
      <c r="J132">
        <v>-1</v>
      </c>
      <c r="K132">
        <v>-1</v>
      </c>
      <c r="L132">
        <v>-1</v>
      </c>
      <c r="P132">
        <v>2008</v>
      </c>
      <c r="Q132">
        <v>2009</v>
      </c>
      <c r="R132">
        <v>2009</v>
      </c>
      <c r="S132">
        <v>2009</v>
      </c>
      <c r="T132">
        <v>2011</v>
      </c>
      <c r="U132">
        <v>5.2475040000000001E-3</v>
      </c>
      <c r="X132">
        <v>2008</v>
      </c>
      <c r="Y132">
        <v>2010</v>
      </c>
      <c r="Z132">
        <v>0</v>
      </c>
      <c r="AA132">
        <v>0</v>
      </c>
      <c r="AB132">
        <v>0</v>
      </c>
      <c r="AF132">
        <v>2008</v>
      </c>
      <c r="AG132">
        <v>2016</v>
      </c>
      <c r="AH132">
        <v>0</v>
      </c>
      <c r="AI132">
        <v>0</v>
      </c>
      <c r="AJ132">
        <v>0</v>
      </c>
      <c r="AN132">
        <v>2008</v>
      </c>
      <c r="AO132">
        <v>2009</v>
      </c>
      <c r="AP132">
        <v>2009</v>
      </c>
      <c r="AQ132">
        <v>2009</v>
      </c>
      <c r="AR132">
        <v>2009</v>
      </c>
      <c r="AV132">
        <v>2008</v>
      </c>
      <c r="AW132">
        <v>2009</v>
      </c>
      <c r="AX132">
        <v>-1</v>
      </c>
      <c r="AY132">
        <v>-1</v>
      </c>
      <c r="AZ132">
        <v>-1</v>
      </c>
      <c r="BD132">
        <v>2008</v>
      </c>
      <c r="BE132">
        <v>0</v>
      </c>
      <c r="BF132">
        <v>0</v>
      </c>
      <c r="BG132">
        <v>0</v>
      </c>
      <c r="BH132">
        <v>0</v>
      </c>
      <c r="BL132">
        <v>2008</v>
      </c>
      <c r="BM132">
        <v>0</v>
      </c>
      <c r="BN132">
        <v>0</v>
      </c>
      <c r="BO132">
        <v>0</v>
      </c>
      <c r="BP132">
        <v>0</v>
      </c>
      <c r="BT132">
        <v>2007</v>
      </c>
      <c r="BU132">
        <v>2008</v>
      </c>
      <c r="BV132">
        <v>2008</v>
      </c>
      <c r="BW132">
        <v>2008</v>
      </c>
      <c r="BX132">
        <v>2011</v>
      </c>
      <c r="BY132">
        <v>0.263440933381003</v>
      </c>
      <c r="CB132">
        <v>2007</v>
      </c>
      <c r="CC132">
        <v>2008</v>
      </c>
      <c r="CD132">
        <v>2008</v>
      </c>
      <c r="CE132">
        <v>2008</v>
      </c>
      <c r="CF132">
        <v>2009</v>
      </c>
      <c r="CG132">
        <v>9.2693130667107895E-2</v>
      </c>
      <c r="CH132">
        <v>67</v>
      </c>
      <c r="CI132" t="s">
        <v>92</v>
      </c>
      <c r="CJ132" t="s">
        <v>92</v>
      </c>
      <c r="CK132" t="s">
        <v>100</v>
      </c>
      <c r="CL132">
        <v>2008</v>
      </c>
      <c r="CM132">
        <v>22.914842999999902</v>
      </c>
    </row>
    <row r="133" spans="1:91" x14ac:dyDescent="0.3">
      <c r="A133" t="s">
        <v>375</v>
      </c>
      <c r="B133" t="s">
        <v>376</v>
      </c>
      <c r="C133" t="s">
        <v>120</v>
      </c>
      <c r="D133" t="s">
        <v>113</v>
      </c>
      <c r="E133" t="s">
        <v>114</v>
      </c>
      <c r="H133">
        <v>2008</v>
      </c>
      <c r="I133">
        <v>2009</v>
      </c>
      <c r="J133">
        <v>2009</v>
      </c>
      <c r="K133">
        <v>2009</v>
      </c>
      <c r="L133">
        <v>2010</v>
      </c>
      <c r="M133">
        <v>43598101.190946102</v>
      </c>
      <c r="P133">
        <v>2008</v>
      </c>
      <c r="Q133">
        <v>2009</v>
      </c>
      <c r="R133">
        <v>2010</v>
      </c>
      <c r="S133">
        <v>2010</v>
      </c>
      <c r="T133">
        <v>2010</v>
      </c>
      <c r="U133">
        <v>2.1220434999999999E-2</v>
      </c>
      <c r="X133">
        <v>2008</v>
      </c>
      <c r="Y133">
        <v>0</v>
      </c>
      <c r="Z133">
        <v>0</v>
      </c>
      <c r="AA133">
        <v>0</v>
      </c>
      <c r="AB133">
        <v>0</v>
      </c>
      <c r="AF133">
        <v>2008</v>
      </c>
      <c r="AG133">
        <v>0</v>
      </c>
      <c r="AH133">
        <v>0</v>
      </c>
      <c r="AI133">
        <v>0</v>
      </c>
      <c r="AJ133">
        <v>0</v>
      </c>
      <c r="AN133">
        <v>2008</v>
      </c>
      <c r="AO133">
        <v>2009</v>
      </c>
      <c r="AP133">
        <v>2009</v>
      </c>
      <c r="AQ133">
        <v>2009</v>
      </c>
      <c r="AR133">
        <v>2010</v>
      </c>
      <c r="AS133">
        <v>0.40954140094660801</v>
      </c>
      <c r="AV133">
        <v>2008</v>
      </c>
      <c r="AW133">
        <v>0</v>
      </c>
      <c r="AX133">
        <v>0</v>
      </c>
      <c r="AY133">
        <v>0</v>
      </c>
      <c r="AZ133">
        <v>0</v>
      </c>
      <c r="BD133">
        <v>2008</v>
      </c>
      <c r="BE133">
        <v>0</v>
      </c>
      <c r="BF133">
        <v>0</v>
      </c>
      <c r="BG133">
        <v>0</v>
      </c>
      <c r="BH133">
        <v>0</v>
      </c>
      <c r="BL133">
        <v>2008</v>
      </c>
      <c r="BM133">
        <v>0</v>
      </c>
      <c r="BN133">
        <v>0</v>
      </c>
      <c r="BO133">
        <v>0</v>
      </c>
      <c r="BP133">
        <v>0</v>
      </c>
      <c r="BT133">
        <v>2008</v>
      </c>
      <c r="BU133">
        <v>0</v>
      </c>
      <c r="BV133">
        <v>0</v>
      </c>
      <c r="BW133">
        <v>0</v>
      </c>
      <c r="BX133">
        <v>0</v>
      </c>
      <c r="CB133">
        <v>2007</v>
      </c>
      <c r="CC133">
        <v>2008</v>
      </c>
      <c r="CD133">
        <v>2008</v>
      </c>
      <c r="CE133">
        <v>2008</v>
      </c>
      <c r="CF133">
        <v>2012</v>
      </c>
      <c r="CG133">
        <v>0.58531542870415398</v>
      </c>
      <c r="CH133">
        <v>62</v>
      </c>
      <c r="CI133" t="s">
        <v>100</v>
      </c>
      <c r="CJ133" t="s">
        <v>92</v>
      </c>
      <c r="CK133" t="s">
        <v>100</v>
      </c>
      <c r="CL133">
        <v>2008</v>
      </c>
      <c r="CM133">
        <v>22.154474</v>
      </c>
    </row>
    <row r="134" spans="1:91" x14ac:dyDescent="0.3">
      <c r="A134" t="s">
        <v>377</v>
      </c>
      <c r="B134" t="s">
        <v>378</v>
      </c>
      <c r="C134" t="s">
        <v>107</v>
      </c>
      <c r="D134" t="s">
        <v>104</v>
      </c>
      <c r="E134" t="s">
        <v>105</v>
      </c>
      <c r="H134">
        <v>2008</v>
      </c>
      <c r="I134">
        <v>2009</v>
      </c>
      <c r="J134">
        <v>-1</v>
      </c>
      <c r="K134">
        <v>-1</v>
      </c>
      <c r="L134">
        <v>-1</v>
      </c>
      <c r="P134">
        <v>2008</v>
      </c>
      <c r="Q134">
        <v>2009</v>
      </c>
      <c r="R134">
        <v>2009</v>
      </c>
      <c r="S134">
        <v>2010</v>
      </c>
      <c r="T134">
        <v>0</v>
      </c>
      <c r="U134">
        <v>2.0721972000000002E-2</v>
      </c>
      <c r="X134">
        <v>2008</v>
      </c>
      <c r="Y134">
        <v>2010</v>
      </c>
      <c r="Z134">
        <v>2015</v>
      </c>
      <c r="AA134">
        <v>2015</v>
      </c>
      <c r="AB134">
        <v>2015</v>
      </c>
      <c r="AC134">
        <v>2.7503059599999999</v>
      </c>
      <c r="AF134">
        <v>2008</v>
      </c>
      <c r="AG134">
        <v>2010</v>
      </c>
      <c r="AH134">
        <v>0</v>
      </c>
      <c r="AI134">
        <v>2015</v>
      </c>
      <c r="AJ134">
        <v>2015</v>
      </c>
      <c r="AK134">
        <v>3.9835398150223398</v>
      </c>
      <c r="AN134">
        <v>2009</v>
      </c>
      <c r="AO134">
        <v>2011</v>
      </c>
      <c r="AP134">
        <v>2010</v>
      </c>
      <c r="AQ134">
        <v>2010</v>
      </c>
      <c r="AR134">
        <v>2012</v>
      </c>
      <c r="AS134">
        <v>0.506345388960038</v>
      </c>
      <c r="AV134">
        <v>2009</v>
      </c>
      <c r="AW134">
        <v>2011</v>
      </c>
      <c r="AX134">
        <v>2010</v>
      </c>
      <c r="AY134">
        <v>2010</v>
      </c>
      <c r="AZ134">
        <v>0</v>
      </c>
      <c r="BA134">
        <v>1.12356265699792</v>
      </c>
      <c r="BD134">
        <v>2008</v>
      </c>
      <c r="BE134">
        <v>2009</v>
      </c>
      <c r="BF134">
        <v>2009</v>
      </c>
      <c r="BG134">
        <v>2009</v>
      </c>
      <c r="BH134">
        <v>2010</v>
      </c>
      <c r="BI134">
        <v>0.111704690306756</v>
      </c>
      <c r="BL134">
        <v>2008</v>
      </c>
      <c r="BM134">
        <v>2009</v>
      </c>
      <c r="BN134">
        <v>-1</v>
      </c>
      <c r="BO134">
        <v>-1</v>
      </c>
      <c r="BP134">
        <v>-1</v>
      </c>
      <c r="BT134">
        <v>2008</v>
      </c>
      <c r="BU134">
        <v>2014</v>
      </c>
      <c r="BV134">
        <v>-1</v>
      </c>
      <c r="BW134">
        <v>-1</v>
      </c>
      <c r="BX134">
        <v>-1</v>
      </c>
      <c r="CB134">
        <v>2009</v>
      </c>
      <c r="CC134">
        <v>2012</v>
      </c>
      <c r="CD134">
        <v>2010</v>
      </c>
      <c r="CE134">
        <v>2010</v>
      </c>
      <c r="CF134">
        <v>0</v>
      </c>
      <c r="CG134">
        <v>0.55803080802687499</v>
      </c>
      <c r="CH134">
        <v>62</v>
      </c>
      <c r="CI134" t="s">
        <v>92</v>
      </c>
      <c r="CJ134" t="s">
        <v>92</v>
      </c>
      <c r="CK134" t="s">
        <v>92</v>
      </c>
      <c r="CL134">
        <v>2008</v>
      </c>
      <c r="CM134">
        <v>22.950766000000002</v>
      </c>
    </row>
    <row r="135" spans="1:91" x14ac:dyDescent="0.3">
      <c r="A135" t="s">
        <v>379</v>
      </c>
      <c r="B135" t="s">
        <v>380</v>
      </c>
      <c r="C135" t="s">
        <v>102</v>
      </c>
      <c r="D135" t="s">
        <v>104</v>
      </c>
      <c r="E135" t="s">
        <v>105</v>
      </c>
      <c r="H135">
        <v>2008</v>
      </c>
      <c r="I135">
        <v>2009</v>
      </c>
      <c r="J135">
        <v>-1</v>
      </c>
      <c r="K135">
        <v>-1</v>
      </c>
      <c r="L135">
        <v>-1</v>
      </c>
      <c r="P135">
        <v>2007</v>
      </c>
      <c r="Q135">
        <v>2008</v>
      </c>
      <c r="R135">
        <v>2008</v>
      </c>
      <c r="S135">
        <v>2008</v>
      </c>
      <c r="T135">
        <v>0</v>
      </c>
      <c r="U135">
        <v>1.9602663999999999E-2</v>
      </c>
      <c r="X135">
        <v>2008</v>
      </c>
      <c r="Y135">
        <v>2009</v>
      </c>
      <c r="Z135">
        <v>0</v>
      </c>
      <c r="AA135">
        <v>0</v>
      </c>
      <c r="AB135">
        <v>0</v>
      </c>
      <c r="AF135">
        <v>2008</v>
      </c>
      <c r="AG135">
        <v>2009</v>
      </c>
      <c r="AH135">
        <v>0</v>
      </c>
      <c r="AI135">
        <v>0</v>
      </c>
      <c r="AJ135">
        <v>0</v>
      </c>
      <c r="AN135">
        <v>2007</v>
      </c>
      <c r="AO135">
        <v>2008</v>
      </c>
      <c r="AP135">
        <v>2008</v>
      </c>
      <c r="AQ135">
        <v>2008</v>
      </c>
      <c r="AR135">
        <v>2009</v>
      </c>
      <c r="AS135">
        <v>0.39656855463250901</v>
      </c>
      <c r="AV135">
        <v>2008</v>
      </c>
      <c r="AW135">
        <v>2009</v>
      </c>
      <c r="AX135">
        <v>0</v>
      </c>
      <c r="AY135">
        <v>0</v>
      </c>
      <c r="AZ135">
        <v>0</v>
      </c>
      <c r="BD135">
        <v>2008</v>
      </c>
      <c r="BE135">
        <v>2010</v>
      </c>
      <c r="BF135">
        <v>0</v>
      </c>
      <c r="BG135">
        <v>0</v>
      </c>
      <c r="BH135">
        <v>0</v>
      </c>
      <c r="BL135">
        <v>2008</v>
      </c>
      <c r="BM135">
        <v>2009</v>
      </c>
      <c r="BN135">
        <v>0</v>
      </c>
      <c r="BO135">
        <v>0</v>
      </c>
      <c r="BP135">
        <v>0</v>
      </c>
      <c r="BT135">
        <v>2008</v>
      </c>
      <c r="BU135">
        <v>2012</v>
      </c>
      <c r="BV135">
        <v>0</v>
      </c>
      <c r="BW135">
        <v>0</v>
      </c>
      <c r="BX135">
        <v>0</v>
      </c>
      <c r="CB135">
        <v>2007</v>
      </c>
      <c r="CC135">
        <v>2009</v>
      </c>
      <c r="CD135">
        <v>2008</v>
      </c>
      <c r="CE135">
        <v>2010</v>
      </c>
      <c r="CF135">
        <v>2010</v>
      </c>
      <c r="CG135">
        <v>0.85804012174143995</v>
      </c>
      <c r="CH135">
        <v>59</v>
      </c>
      <c r="CI135" t="s">
        <v>92</v>
      </c>
      <c r="CJ135" t="s">
        <v>92</v>
      </c>
      <c r="CK135" t="s">
        <v>100</v>
      </c>
      <c r="CL135">
        <v>2007</v>
      </c>
      <c r="CM135">
        <v>22.443300000000001</v>
      </c>
    </row>
    <row r="136" spans="1:91" x14ac:dyDescent="0.3">
      <c r="A136" t="s">
        <v>381</v>
      </c>
      <c r="B136" t="s">
        <v>382</v>
      </c>
      <c r="C136" t="s">
        <v>107</v>
      </c>
      <c r="D136" t="s">
        <v>122</v>
      </c>
      <c r="E136" t="s">
        <v>123</v>
      </c>
      <c r="H136">
        <v>2008</v>
      </c>
      <c r="I136">
        <v>2009</v>
      </c>
      <c r="J136">
        <v>2009</v>
      </c>
      <c r="K136">
        <v>2009</v>
      </c>
      <c r="L136">
        <v>2010</v>
      </c>
      <c r="M136">
        <v>3648193039.6447101</v>
      </c>
      <c r="P136">
        <v>2007</v>
      </c>
      <c r="Q136">
        <v>2009</v>
      </c>
      <c r="R136">
        <v>2008</v>
      </c>
      <c r="S136">
        <v>2008</v>
      </c>
      <c r="T136">
        <v>2010</v>
      </c>
      <c r="U136">
        <v>7.8123145999999893E-2</v>
      </c>
      <c r="X136">
        <v>2008</v>
      </c>
      <c r="Y136">
        <v>2009</v>
      </c>
      <c r="Z136">
        <v>2010</v>
      </c>
      <c r="AA136">
        <v>2010</v>
      </c>
      <c r="AB136">
        <v>2010</v>
      </c>
      <c r="AC136">
        <v>1.22014022</v>
      </c>
      <c r="AF136">
        <v>2008</v>
      </c>
      <c r="AG136">
        <v>2009</v>
      </c>
      <c r="AH136">
        <v>0</v>
      </c>
      <c r="AI136">
        <v>0</v>
      </c>
      <c r="AJ136">
        <v>2010</v>
      </c>
      <c r="AK136">
        <v>2.10332250591751</v>
      </c>
      <c r="AN136">
        <v>2007</v>
      </c>
      <c r="AO136">
        <v>2008</v>
      </c>
      <c r="AP136">
        <v>2008</v>
      </c>
      <c r="AQ136">
        <v>2008</v>
      </c>
      <c r="AR136">
        <v>2009</v>
      </c>
      <c r="AS136">
        <v>0.23949301492582001</v>
      </c>
      <c r="AV136">
        <v>2008</v>
      </c>
      <c r="AW136">
        <v>0</v>
      </c>
      <c r="AX136">
        <v>0</v>
      </c>
      <c r="AY136">
        <v>0</v>
      </c>
      <c r="AZ136">
        <v>0</v>
      </c>
      <c r="BD136">
        <v>2008</v>
      </c>
      <c r="BE136">
        <v>2014</v>
      </c>
      <c r="BF136">
        <v>0</v>
      </c>
      <c r="BG136">
        <v>0</v>
      </c>
      <c r="BH136">
        <v>0</v>
      </c>
      <c r="BL136">
        <v>2008</v>
      </c>
      <c r="BM136">
        <v>0</v>
      </c>
      <c r="BN136">
        <v>0</v>
      </c>
      <c r="BO136">
        <v>0</v>
      </c>
      <c r="BP136">
        <v>0</v>
      </c>
      <c r="BT136">
        <v>2008</v>
      </c>
      <c r="BU136">
        <v>0</v>
      </c>
      <c r="BV136">
        <v>0</v>
      </c>
      <c r="BW136">
        <v>0</v>
      </c>
      <c r="BX136">
        <v>0</v>
      </c>
      <c r="CB136">
        <v>2007</v>
      </c>
      <c r="CC136">
        <v>2008</v>
      </c>
      <c r="CD136">
        <v>2008</v>
      </c>
      <c r="CE136">
        <v>2008</v>
      </c>
      <c r="CF136">
        <v>0</v>
      </c>
      <c r="CG136">
        <v>0.669359076910511</v>
      </c>
      <c r="CH136">
        <v>59</v>
      </c>
      <c r="CI136" t="s">
        <v>100</v>
      </c>
      <c r="CJ136" t="s">
        <v>100</v>
      </c>
      <c r="CK136" t="s">
        <v>92</v>
      </c>
      <c r="CL136">
        <v>2007</v>
      </c>
      <c r="CM136">
        <v>26.161037</v>
      </c>
    </row>
    <row r="137" spans="1:91" x14ac:dyDescent="0.3">
      <c r="A137" t="s">
        <v>174</v>
      </c>
      <c r="B137" t="s">
        <v>383</v>
      </c>
      <c r="C137" t="s">
        <v>107</v>
      </c>
      <c r="D137" t="s">
        <v>104</v>
      </c>
      <c r="E137" t="s">
        <v>105</v>
      </c>
      <c r="H137">
        <v>2008</v>
      </c>
      <c r="I137">
        <v>2009</v>
      </c>
      <c r="J137">
        <v>2009</v>
      </c>
      <c r="K137">
        <v>2009</v>
      </c>
      <c r="L137">
        <v>2009</v>
      </c>
      <c r="P137">
        <v>2008</v>
      </c>
      <c r="Q137">
        <v>2009</v>
      </c>
      <c r="R137">
        <v>2010</v>
      </c>
      <c r="S137">
        <v>2010</v>
      </c>
      <c r="T137">
        <v>2010</v>
      </c>
      <c r="U137">
        <v>2.3538415300000001E-2</v>
      </c>
      <c r="X137">
        <v>2007</v>
      </c>
      <c r="Y137">
        <v>2011</v>
      </c>
      <c r="Z137">
        <v>2008</v>
      </c>
      <c r="AA137">
        <v>2008</v>
      </c>
      <c r="AB137">
        <v>0</v>
      </c>
      <c r="AC137">
        <v>11.898075599999901</v>
      </c>
      <c r="AF137">
        <v>2007</v>
      </c>
      <c r="AG137">
        <v>2011</v>
      </c>
      <c r="AH137">
        <v>0</v>
      </c>
      <c r="AI137">
        <v>0</v>
      </c>
      <c r="AJ137">
        <v>0</v>
      </c>
      <c r="AK137">
        <v>11.459647532783199</v>
      </c>
      <c r="AN137">
        <v>2007</v>
      </c>
      <c r="AO137">
        <v>2010</v>
      </c>
      <c r="AP137">
        <v>2008</v>
      </c>
      <c r="AQ137">
        <v>2008</v>
      </c>
      <c r="AR137">
        <v>2012</v>
      </c>
      <c r="AS137">
        <v>5.1670969943817902</v>
      </c>
      <c r="AV137">
        <v>2008</v>
      </c>
      <c r="AW137">
        <v>2009</v>
      </c>
      <c r="AX137">
        <v>2009</v>
      </c>
      <c r="AY137">
        <v>2009</v>
      </c>
      <c r="AZ137">
        <v>2010</v>
      </c>
      <c r="BA137">
        <v>0.69195862617747195</v>
      </c>
      <c r="BD137">
        <v>2007</v>
      </c>
      <c r="BE137">
        <v>2008</v>
      </c>
      <c r="BF137">
        <v>2008</v>
      </c>
      <c r="BG137">
        <v>2008</v>
      </c>
      <c r="BH137">
        <v>2009</v>
      </c>
      <c r="BI137">
        <v>0.45898796745484599</v>
      </c>
      <c r="BL137">
        <v>2008</v>
      </c>
      <c r="BM137">
        <v>2009</v>
      </c>
      <c r="BN137">
        <v>2009</v>
      </c>
      <c r="BO137">
        <v>2010</v>
      </c>
      <c r="BP137">
        <v>2017</v>
      </c>
      <c r="BQ137">
        <v>4.1852279707118703E-2</v>
      </c>
      <c r="BT137">
        <v>2007</v>
      </c>
      <c r="BU137">
        <v>2010</v>
      </c>
      <c r="BV137">
        <v>2008</v>
      </c>
      <c r="BW137">
        <v>2008</v>
      </c>
      <c r="BX137">
        <v>0</v>
      </c>
      <c r="BY137">
        <v>5.8936687406543102</v>
      </c>
      <c r="CB137">
        <v>2008</v>
      </c>
      <c r="CC137">
        <v>2009</v>
      </c>
      <c r="CD137">
        <v>2009</v>
      </c>
      <c r="CE137">
        <v>2011</v>
      </c>
      <c r="CF137">
        <v>2017</v>
      </c>
      <c r="CG137">
        <v>1.0167395681395801</v>
      </c>
      <c r="CH137">
        <v>68</v>
      </c>
      <c r="CI137" t="s">
        <v>92</v>
      </c>
      <c r="CJ137" t="s">
        <v>92</v>
      </c>
      <c r="CK137" t="s">
        <v>92</v>
      </c>
      <c r="CL137">
        <v>2008</v>
      </c>
      <c r="CM137">
        <v>23.084896000000001</v>
      </c>
    </row>
    <row r="138" spans="1:91" x14ac:dyDescent="0.3">
      <c r="A138" t="s">
        <v>384</v>
      </c>
      <c r="B138" t="s">
        <v>385</v>
      </c>
      <c r="C138" t="s">
        <v>96</v>
      </c>
      <c r="D138" t="s">
        <v>122</v>
      </c>
      <c r="E138" t="s">
        <v>123</v>
      </c>
      <c r="H138">
        <v>2008</v>
      </c>
      <c r="I138">
        <v>0</v>
      </c>
      <c r="J138">
        <v>0</v>
      </c>
      <c r="K138">
        <v>0</v>
      </c>
      <c r="L138">
        <v>0</v>
      </c>
      <c r="P138">
        <v>2008</v>
      </c>
      <c r="Q138">
        <v>0</v>
      </c>
      <c r="R138">
        <v>0</v>
      </c>
      <c r="S138">
        <v>0</v>
      </c>
      <c r="T138">
        <v>0</v>
      </c>
      <c r="X138">
        <v>2008</v>
      </c>
      <c r="Y138">
        <v>0</v>
      </c>
      <c r="Z138">
        <v>0</v>
      </c>
      <c r="AA138">
        <v>0</v>
      </c>
      <c r="AB138">
        <v>0</v>
      </c>
      <c r="AF138">
        <v>2008</v>
      </c>
      <c r="AG138">
        <v>0</v>
      </c>
      <c r="AH138">
        <v>0</v>
      </c>
      <c r="AI138">
        <v>0</v>
      </c>
      <c r="AJ138">
        <v>0</v>
      </c>
      <c r="AN138">
        <v>2008</v>
      </c>
      <c r="AO138">
        <v>0</v>
      </c>
      <c r="AP138">
        <v>0</v>
      </c>
      <c r="AQ138">
        <v>0</v>
      </c>
      <c r="AR138">
        <v>0</v>
      </c>
      <c r="AV138">
        <v>2008</v>
      </c>
      <c r="AW138">
        <v>0</v>
      </c>
      <c r="AX138">
        <v>0</v>
      </c>
      <c r="AY138">
        <v>0</v>
      </c>
      <c r="AZ138">
        <v>0</v>
      </c>
      <c r="BD138">
        <v>2008</v>
      </c>
      <c r="BE138">
        <v>0</v>
      </c>
      <c r="BF138">
        <v>0</v>
      </c>
      <c r="BG138">
        <v>0</v>
      </c>
      <c r="BH138">
        <v>0</v>
      </c>
      <c r="BL138">
        <v>2008</v>
      </c>
      <c r="BM138">
        <v>0</v>
      </c>
      <c r="BN138">
        <v>0</v>
      </c>
      <c r="BO138">
        <v>0</v>
      </c>
      <c r="BP138">
        <v>0</v>
      </c>
      <c r="BT138">
        <v>2008</v>
      </c>
      <c r="BU138">
        <v>0</v>
      </c>
      <c r="BV138">
        <v>0</v>
      </c>
      <c r="BW138">
        <v>0</v>
      </c>
      <c r="BX138">
        <v>0</v>
      </c>
      <c r="CB138">
        <v>2008</v>
      </c>
      <c r="CC138">
        <v>0</v>
      </c>
      <c r="CD138">
        <v>0</v>
      </c>
      <c r="CE138">
        <v>0</v>
      </c>
      <c r="CF138">
        <v>0</v>
      </c>
      <c r="CH138">
        <v>70</v>
      </c>
      <c r="CI138" t="s">
        <v>92</v>
      </c>
      <c r="CJ138" t="s">
        <v>92</v>
      </c>
      <c r="CK138" t="s">
        <v>92</v>
      </c>
      <c r="CL138">
        <v>2008</v>
      </c>
    </row>
    <row r="139" spans="1:91" x14ac:dyDescent="0.3">
      <c r="A139" t="s">
        <v>386</v>
      </c>
      <c r="B139" t="s">
        <v>387</v>
      </c>
      <c r="C139" t="s">
        <v>102</v>
      </c>
      <c r="D139" t="s">
        <v>104</v>
      </c>
      <c r="E139" t="s">
        <v>105</v>
      </c>
      <c r="H139">
        <v>2008</v>
      </c>
      <c r="I139">
        <v>2009</v>
      </c>
      <c r="J139">
        <v>2009</v>
      </c>
      <c r="K139">
        <v>2009</v>
      </c>
      <c r="L139">
        <v>2010</v>
      </c>
      <c r="M139">
        <v>37879820.919788301</v>
      </c>
      <c r="P139">
        <v>2008</v>
      </c>
      <c r="Q139">
        <v>2009</v>
      </c>
      <c r="R139">
        <v>2010</v>
      </c>
      <c r="S139">
        <v>2010</v>
      </c>
      <c r="T139">
        <v>2012</v>
      </c>
      <c r="U139">
        <v>0.10300381240000001</v>
      </c>
      <c r="X139">
        <v>2008</v>
      </c>
      <c r="Y139">
        <v>0</v>
      </c>
      <c r="Z139">
        <v>0</v>
      </c>
      <c r="AA139">
        <v>0</v>
      </c>
      <c r="AB139">
        <v>0</v>
      </c>
      <c r="AF139">
        <v>2008</v>
      </c>
      <c r="AG139">
        <v>0</v>
      </c>
      <c r="AH139">
        <v>0</v>
      </c>
      <c r="AI139">
        <v>0</v>
      </c>
      <c r="AJ139">
        <v>0</v>
      </c>
      <c r="AN139">
        <v>2008</v>
      </c>
      <c r="AO139">
        <v>2010</v>
      </c>
      <c r="AP139">
        <v>2009</v>
      </c>
      <c r="AQ139">
        <v>2009</v>
      </c>
      <c r="AR139">
        <v>0</v>
      </c>
      <c r="AS139">
        <v>4.6526151457726597</v>
      </c>
      <c r="AV139">
        <v>2008</v>
      </c>
      <c r="AW139">
        <v>2016</v>
      </c>
      <c r="AX139">
        <v>0</v>
      </c>
      <c r="AY139">
        <v>0</v>
      </c>
      <c r="AZ139">
        <v>0</v>
      </c>
      <c r="BD139">
        <v>2008</v>
      </c>
      <c r="BE139">
        <v>0</v>
      </c>
      <c r="BF139">
        <v>0</v>
      </c>
      <c r="BG139">
        <v>0</v>
      </c>
      <c r="BH139">
        <v>0</v>
      </c>
      <c r="BL139">
        <v>2008</v>
      </c>
      <c r="BM139">
        <v>0</v>
      </c>
      <c r="BN139">
        <v>0</v>
      </c>
      <c r="BO139">
        <v>0</v>
      </c>
      <c r="BP139">
        <v>0</v>
      </c>
      <c r="BT139">
        <v>2008</v>
      </c>
      <c r="BU139">
        <v>0</v>
      </c>
      <c r="BV139">
        <v>2016</v>
      </c>
      <c r="BW139">
        <v>2016</v>
      </c>
      <c r="BX139">
        <v>0</v>
      </c>
      <c r="CB139">
        <v>2007</v>
      </c>
      <c r="CC139">
        <v>2009</v>
      </c>
      <c r="CD139">
        <v>2008</v>
      </c>
      <c r="CE139">
        <v>2014</v>
      </c>
      <c r="CF139">
        <v>0</v>
      </c>
      <c r="CG139">
        <v>1.54436276961137</v>
      </c>
      <c r="CH139">
        <v>71</v>
      </c>
      <c r="CI139" t="s">
        <v>92</v>
      </c>
      <c r="CJ139" t="s">
        <v>92</v>
      </c>
      <c r="CK139" t="s">
        <v>100</v>
      </c>
      <c r="CL139">
        <v>2008</v>
      </c>
      <c r="CM139">
        <v>22.393826000000001</v>
      </c>
    </row>
    <row r="140" spans="1:91" x14ac:dyDescent="0.3">
      <c r="A140" t="s">
        <v>388</v>
      </c>
      <c r="B140" t="s">
        <v>389</v>
      </c>
      <c r="C140" t="s">
        <v>120</v>
      </c>
      <c r="D140" t="s">
        <v>104</v>
      </c>
      <c r="E140" t="s">
        <v>105</v>
      </c>
      <c r="H140">
        <v>2008</v>
      </c>
      <c r="I140">
        <v>2009</v>
      </c>
      <c r="J140">
        <v>-1</v>
      </c>
      <c r="K140">
        <v>-1</v>
      </c>
      <c r="L140">
        <v>-1</v>
      </c>
      <c r="P140">
        <v>2009</v>
      </c>
      <c r="Q140">
        <v>2012</v>
      </c>
      <c r="R140">
        <v>2010</v>
      </c>
      <c r="S140">
        <v>2010</v>
      </c>
      <c r="T140">
        <v>0</v>
      </c>
      <c r="U140">
        <v>3.8068664000000002E-2</v>
      </c>
      <c r="X140">
        <v>2008</v>
      </c>
      <c r="Y140">
        <v>0</v>
      </c>
      <c r="Z140">
        <v>0</v>
      </c>
      <c r="AA140">
        <v>0</v>
      </c>
      <c r="AB140">
        <v>0</v>
      </c>
      <c r="AF140">
        <v>2008</v>
      </c>
      <c r="AG140">
        <v>0</v>
      </c>
      <c r="AH140">
        <v>0</v>
      </c>
      <c r="AI140">
        <v>0</v>
      </c>
      <c r="AJ140">
        <v>0</v>
      </c>
      <c r="AN140">
        <v>2008</v>
      </c>
      <c r="AO140">
        <v>2009</v>
      </c>
      <c r="AP140">
        <v>2009</v>
      </c>
      <c r="AQ140">
        <v>2011</v>
      </c>
      <c r="AR140">
        <v>0</v>
      </c>
      <c r="AS140">
        <v>9.2916063203827406</v>
      </c>
      <c r="AV140">
        <v>2008</v>
      </c>
      <c r="AW140">
        <v>0</v>
      </c>
      <c r="AX140">
        <v>0</v>
      </c>
      <c r="AY140">
        <v>0</v>
      </c>
      <c r="AZ140">
        <v>0</v>
      </c>
      <c r="BD140">
        <v>2009</v>
      </c>
      <c r="BE140">
        <v>2010</v>
      </c>
      <c r="BF140">
        <v>2010</v>
      </c>
      <c r="BG140">
        <v>2010</v>
      </c>
      <c r="BH140">
        <v>0</v>
      </c>
      <c r="BI140">
        <v>4.1802933052142097E-2</v>
      </c>
      <c r="BL140">
        <v>2008</v>
      </c>
      <c r="BM140">
        <v>0</v>
      </c>
      <c r="BN140">
        <v>0</v>
      </c>
      <c r="BO140">
        <v>0</v>
      </c>
      <c r="BP140">
        <v>0</v>
      </c>
      <c r="BT140">
        <v>2007</v>
      </c>
      <c r="BU140">
        <v>2010</v>
      </c>
      <c r="BV140">
        <v>2008</v>
      </c>
      <c r="BW140">
        <v>2008</v>
      </c>
      <c r="BX140">
        <v>0</v>
      </c>
      <c r="BY140">
        <v>0.17334081171504501</v>
      </c>
      <c r="CB140">
        <v>2008</v>
      </c>
      <c r="CC140">
        <v>2016</v>
      </c>
      <c r="CD140">
        <v>0</v>
      </c>
      <c r="CE140">
        <v>0</v>
      </c>
      <c r="CF140">
        <v>0</v>
      </c>
      <c r="CG140">
        <v>16.176295502336298</v>
      </c>
      <c r="CH140">
        <v>72</v>
      </c>
      <c r="CI140" t="s">
        <v>100</v>
      </c>
      <c r="CJ140" t="s">
        <v>100</v>
      </c>
      <c r="CK140" t="s">
        <v>100</v>
      </c>
      <c r="CL140">
        <v>2009</v>
      </c>
      <c r="CM140">
        <v>26.541646999999902</v>
      </c>
    </row>
    <row r="141" spans="1:91" x14ac:dyDescent="0.3">
      <c r="A141" t="s">
        <v>390</v>
      </c>
      <c r="B141" t="s">
        <v>391</v>
      </c>
      <c r="C141" t="s">
        <v>120</v>
      </c>
      <c r="D141" t="s">
        <v>93</v>
      </c>
      <c r="E141" t="s">
        <v>94</v>
      </c>
      <c r="H141">
        <v>2008</v>
      </c>
      <c r="I141">
        <v>2009</v>
      </c>
      <c r="J141">
        <v>2009</v>
      </c>
      <c r="K141">
        <v>2009</v>
      </c>
      <c r="L141">
        <v>2010</v>
      </c>
      <c r="M141">
        <v>285615284.98179102</v>
      </c>
      <c r="P141">
        <v>2007</v>
      </c>
      <c r="Q141">
        <v>2009</v>
      </c>
      <c r="R141">
        <v>2008</v>
      </c>
      <c r="S141">
        <v>2010</v>
      </c>
      <c r="T141">
        <v>2011</v>
      </c>
      <c r="U141">
        <v>8.3690178000000004E-2</v>
      </c>
      <c r="X141">
        <v>2008</v>
      </c>
      <c r="Y141">
        <v>0</v>
      </c>
      <c r="Z141">
        <v>0</v>
      </c>
      <c r="AA141">
        <v>0</v>
      </c>
      <c r="AB141">
        <v>0</v>
      </c>
      <c r="AF141">
        <v>2007</v>
      </c>
      <c r="AG141">
        <v>2009</v>
      </c>
      <c r="AH141">
        <v>0</v>
      </c>
      <c r="AI141">
        <v>0</v>
      </c>
      <c r="AJ141">
        <v>0</v>
      </c>
      <c r="AK141">
        <v>0.80293442868232001</v>
      </c>
      <c r="AN141">
        <v>2008</v>
      </c>
      <c r="AO141">
        <v>0</v>
      </c>
      <c r="AP141">
        <v>0</v>
      </c>
      <c r="AQ141">
        <v>0</v>
      </c>
      <c r="AR141">
        <v>0</v>
      </c>
      <c r="AV141">
        <v>2009</v>
      </c>
      <c r="AW141">
        <v>2010</v>
      </c>
      <c r="AX141">
        <v>2010</v>
      </c>
      <c r="AY141">
        <v>2010</v>
      </c>
      <c r="AZ141">
        <v>2011</v>
      </c>
      <c r="BA141">
        <v>0.16723613100519699</v>
      </c>
      <c r="BD141">
        <v>2007</v>
      </c>
      <c r="BE141">
        <v>2009</v>
      </c>
      <c r="BF141">
        <v>2008</v>
      </c>
      <c r="BG141">
        <v>2008</v>
      </c>
      <c r="BH141">
        <v>2010</v>
      </c>
      <c r="BI141">
        <v>0.60434302907020099</v>
      </c>
      <c r="BL141">
        <v>2008</v>
      </c>
      <c r="BM141">
        <v>2009</v>
      </c>
      <c r="BN141">
        <v>2009</v>
      </c>
      <c r="BO141">
        <v>2009</v>
      </c>
      <c r="BP141">
        <v>2010</v>
      </c>
      <c r="BQ141">
        <v>0.14322668101601399</v>
      </c>
      <c r="BT141">
        <v>2008</v>
      </c>
      <c r="BU141">
        <v>2009</v>
      </c>
      <c r="BV141">
        <v>2009</v>
      </c>
      <c r="BW141">
        <v>2009</v>
      </c>
      <c r="BX141">
        <v>2012</v>
      </c>
      <c r="BY141">
        <v>0.144220915996257</v>
      </c>
      <c r="CB141">
        <v>2008</v>
      </c>
      <c r="CC141">
        <v>0</v>
      </c>
      <c r="CD141">
        <v>0</v>
      </c>
      <c r="CE141">
        <v>0</v>
      </c>
      <c r="CF141">
        <v>0</v>
      </c>
      <c r="CH141">
        <v>71</v>
      </c>
      <c r="CI141" t="s">
        <v>92</v>
      </c>
      <c r="CJ141" t="s">
        <v>92</v>
      </c>
      <c r="CK141" t="s">
        <v>100</v>
      </c>
      <c r="CL141">
        <v>2007</v>
      </c>
      <c r="CM141">
        <v>22.84985</v>
      </c>
    </row>
    <row r="142" spans="1:91" x14ac:dyDescent="0.3">
      <c r="A142" t="s">
        <v>392</v>
      </c>
      <c r="B142" t="s">
        <v>393</v>
      </c>
      <c r="C142" t="s">
        <v>96</v>
      </c>
      <c r="D142" t="s">
        <v>130</v>
      </c>
      <c r="E142" t="s">
        <v>131</v>
      </c>
      <c r="H142">
        <v>2008</v>
      </c>
      <c r="I142">
        <v>2009</v>
      </c>
      <c r="J142">
        <v>2009</v>
      </c>
      <c r="K142">
        <v>2009</v>
      </c>
      <c r="L142">
        <v>2015</v>
      </c>
      <c r="M142">
        <v>32292445947.4146</v>
      </c>
      <c r="P142">
        <v>2007</v>
      </c>
      <c r="Q142">
        <v>2009</v>
      </c>
      <c r="R142">
        <v>2015</v>
      </c>
      <c r="S142">
        <v>2017</v>
      </c>
      <c r="T142">
        <v>0</v>
      </c>
      <c r="U142">
        <v>7.4660580999999906E-2</v>
      </c>
      <c r="X142">
        <v>2007</v>
      </c>
      <c r="Y142">
        <v>2012</v>
      </c>
      <c r="Z142">
        <v>0</v>
      </c>
      <c r="AA142">
        <v>0</v>
      </c>
      <c r="AB142">
        <v>0</v>
      </c>
      <c r="AC142">
        <v>5.8784597999999901</v>
      </c>
      <c r="AF142">
        <v>2007</v>
      </c>
      <c r="AG142">
        <v>2010</v>
      </c>
      <c r="AH142">
        <v>0</v>
      </c>
      <c r="AI142">
        <v>0</v>
      </c>
      <c r="AJ142">
        <v>0</v>
      </c>
      <c r="AK142">
        <v>4.6550773451934004</v>
      </c>
      <c r="AN142">
        <v>2008</v>
      </c>
      <c r="AO142">
        <v>2012</v>
      </c>
      <c r="AP142">
        <v>2009</v>
      </c>
      <c r="AQ142">
        <v>2009</v>
      </c>
      <c r="AR142">
        <v>0</v>
      </c>
      <c r="AS142">
        <v>1.69373751758393</v>
      </c>
      <c r="AV142">
        <v>2007</v>
      </c>
      <c r="AW142">
        <v>2008</v>
      </c>
      <c r="AX142">
        <v>2008</v>
      </c>
      <c r="AY142">
        <v>2008</v>
      </c>
      <c r="AZ142">
        <v>2015</v>
      </c>
      <c r="BA142">
        <v>0.28932657546446899</v>
      </c>
      <c r="BD142">
        <v>2007</v>
      </c>
      <c r="BE142">
        <v>2009</v>
      </c>
      <c r="BF142">
        <v>2008</v>
      </c>
      <c r="BG142">
        <v>2008</v>
      </c>
      <c r="BH142">
        <v>0</v>
      </c>
      <c r="BI142">
        <v>0.87019685777171496</v>
      </c>
      <c r="BL142">
        <v>2008</v>
      </c>
      <c r="BM142">
        <v>2009</v>
      </c>
      <c r="BN142">
        <v>2009</v>
      </c>
      <c r="BO142">
        <v>2009</v>
      </c>
      <c r="BP142">
        <v>0</v>
      </c>
      <c r="BQ142">
        <v>2.2690164146513099E-2</v>
      </c>
      <c r="BT142">
        <v>2008</v>
      </c>
      <c r="BU142">
        <v>0</v>
      </c>
      <c r="BV142">
        <v>0</v>
      </c>
      <c r="BW142">
        <v>0</v>
      </c>
      <c r="BX142">
        <v>0</v>
      </c>
      <c r="CB142">
        <v>2009</v>
      </c>
      <c r="CC142">
        <v>2011</v>
      </c>
      <c r="CD142">
        <v>2010</v>
      </c>
      <c r="CE142">
        <v>2010</v>
      </c>
      <c r="CF142">
        <v>0</v>
      </c>
      <c r="CG142">
        <v>0.63591268946153601</v>
      </c>
      <c r="CH142">
        <v>69</v>
      </c>
      <c r="CI142" t="s">
        <v>92</v>
      </c>
      <c r="CJ142" t="s">
        <v>92</v>
      </c>
      <c r="CK142" t="s">
        <v>92</v>
      </c>
      <c r="CL142">
        <v>2007</v>
      </c>
      <c r="CM142">
        <v>27.459987999999999</v>
      </c>
    </row>
    <row r="143" spans="1:91" x14ac:dyDescent="0.3">
      <c r="A143" t="s">
        <v>394</v>
      </c>
      <c r="B143" t="s">
        <v>395</v>
      </c>
      <c r="C143" t="s">
        <v>96</v>
      </c>
      <c r="D143" t="s">
        <v>130</v>
      </c>
      <c r="E143" t="s">
        <v>131</v>
      </c>
      <c r="H143">
        <v>2008</v>
      </c>
      <c r="I143">
        <v>2009</v>
      </c>
      <c r="J143">
        <v>2009</v>
      </c>
      <c r="K143">
        <v>2009</v>
      </c>
      <c r="L143">
        <v>2012</v>
      </c>
      <c r="M143">
        <v>7330912720.2537203</v>
      </c>
      <c r="P143">
        <v>2007</v>
      </c>
      <c r="Q143">
        <v>2009</v>
      </c>
      <c r="R143">
        <v>2012</v>
      </c>
      <c r="S143">
        <v>2012</v>
      </c>
      <c r="T143">
        <v>0</v>
      </c>
      <c r="U143">
        <v>4.6761013999999997E-2</v>
      </c>
      <c r="X143">
        <v>2008</v>
      </c>
      <c r="Y143">
        <v>2009</v>
      </c>
      <c r="Z143">
        <v>2009</v>
      </c>
      <c r="AA143">
        <v>0</v>
      </c>
      <c r="AB143">
        <v>0</v>
      </c>
      <c r="AC143">
        <v>8.2818810000000003</v>
      </c>
      <c r="AF143">
        <v>2008</v>
      </c>
      <c r="AG143">
        <v>2009</v>
      </c>
      <c r="AH143">
        <v>0</v>
      </c>
      <c r="AI143">
        <v>0</v>
      </c>
      <c r="AJ143">
        <v>0</v>
      </c>
      <c r="AK143">
        <v>4.7249067085660004</v>
      </c>
      <c r="AN143">
        <v>2008</v>
      </c>
      <c r="AO143">
        <v>2010</v>
      </c>
      <c r="AP143">
        <v>2009</v>
      </c>
      <c r="AQ143">
        <v>2009</v>
      </c>
      <c r="AR143">
        <v>0</v>
      </c>
      <c r="AS143">
        <v>3.7827092053157498</v>
      </c>
      <c r="AV143">
        <v>2008</v>
      </c>
      <c r="AW143">
        <v>2009</v>
      </c>
      <c r="AX143">
        <v>2009</v>
      </c>
      <c r="AY143">
        <v>2009</v>
      </c>
      <c r="AZ143">
        <v>0</v>
      </c>
      <c r="BA143">
        <v>1.9892011914371299</v>
      </c>
      <c r="BD143">
        <v>2007</v>
      </c>
      <c r="BE143">
        <v>2008</v>
      </c>
      <c r="BF143">
        <v>2008</v>
      </c>
      <c r="BG143">
        <v>2008</v>
      </c>
      <c r="BH143">
        <v>2015</v>
      </c>
      <c r="BI143">
        <v>1.0321542727181801</v>
      </c>
      <c r="BL143">
        <v>2008</v>
      </c>
      <c r="BM143">
        <v>0</v>
      </c>
      <c r="BN143">
        <v>0</v>
      </c>
      <c r="BO143">
        <v>0</v>
      </c>
      <c r="BP143">
        <v>0</v>
      </c>
      <c r="BT143">
        <v>2007</v>
      </c>
      <c r="BU143">
        <v>2008</v>
      </c>
      <c r="BV143">
        <v>2008</v>
      </c>
      <c r="BW143">
        <v>2008</v>
      </c>
      <c r="BX143">
        <v>2010</v>
      </c>
      <c r="BY143">
        <v>9.3603453805170891E-3</v>
      </c>
      <c r="CB143">
        <v>2008</v>
      </c>
      <c r="CC143">
        <v>2010</v>
      </c>
      <c r="CD143">
        <v>2009</v>
      </c>
      <c r="CE143">
        <v>2009</v>
      </c>
      <c r="CF143">
        <v>0</v>
      </c>
      <c r="CG143">
        <v>3.53680165512402</v>
      </c>
      <c r="CH143">
        <v>73</v>
      </c>
      <c r="CI143" t="s">
        <v>100</v>
      </c>
      <c r="CJ143" t="s">
        <v>100</v>
      </c>
      <c r="CK143" t="s">
        <v>92</v>
      </c>
      <c r="CL143">
        <v>2007</v>
      </c>
      <c r="CM143">
        <v>26.790393999999999</v>
      </c>
    </row>
    <row r="144" spans="1:91" x14ac:dyDescent="0.3">
      <c r="A144" t="s">
        <v>396</v>
      </c>
      <c r="B144" t="s">
        <v>397</v>
      </c>
      <c r="C144" t="s">
        <v>102</v>
      </c>
      <c r="D144" t="s">
        <v>98</v>
      </c>
      <c r="E144" t="s">
        <v>99</v>
      </c>
      <c r="H144">
        <v>2008</v>
      </c>
      <c r="I144">
        <v>2009</v>
      </c>
      <c r="J144">
        <v>-1</v>
      </c>
      <c r="K144">
        <v>-1</v>
      </c>
      <c r="L144">
        <v>-1</v>
      </c>
      <c r="P144">
        <v>2008</v>
      </c>
      <c r="Q144">
        <v>2009</v>
      </c>
      <c r="R144">
        <v>2009</v>
      </c>
      <c r="S144">
        <v>2010</v>
      </c>
      <c r="T144">
        <v>2017</v>
      </c>
      <c r="U144">
        <v>1.57156E-2</v>
      </c>
      <c r="X144">
        <v>2008</v>
      </c>
      <c r="Y144">
        <v>2011</v>
      </c>
      <c r="Z144">
        <v>0</v>
      </c>
      <c r="AA144">
        <v>0</v>
      </c>
      <c r="AB144">
        <v>0</v>
      </c>
      <c r="AF144">
        <v>2008</v>
      </c>
      <c r="AG144">
        <v>2012</v>
      </c>
      <c r="AH144">
        <v>0</v>
      </c>
      <c r="AI144">
        <v>0</v>
      </c>
      <c r="AJ144">
        <v>0</v>
      </c>
      <c r="AN144">
        <v>2008</v>
      </c>
      <c r="AO144">
        <v>2009</v>
      </c>
      <c r="AP144">
        <v>-1</v>
      </c>
      <c r="AQ144">
        <v>-1</v>
      </c>
      <c r="AR144">
        <v>-1</v>
      </c>
      <c r="AV144">
        <v>2008</v>
      </c>
      <c r="AW144">
        <v>2009</v>
      </c>
      <c r="AX144">
        <v>-1</v>
      </c>
      <c r="AY144">
        <v>-1</v>
      </c>
      <c r="AZ144">
        <v>-1</v>
      </c>
      <c r="BD144">
        <v>2008</v>
      </c>
      <c r="BE144">
        <v>2009</v>
      </c>
      <c r="BF144">
        <v>-1</v>
      </c>
      <c r="BG144">
        <v>-1</v>
      </c>
      <c r="BH144">
        <v>-1</v>
      </c>
      <c r="BL144">
        <v>2008</v>
      </c>
      <c r="BM144">
        <v>2009</v>
      </c>
      <c r="BN144">
        <v>-1</v>
      </c>
      <c r="BO144">
        <v>-1</v>
      </c>
      <c r="BP144">
        <v>-1</v>
      </c>
      <c r="BT144">
        <v>2008</v>
      </c>
      <c r="BU144">
        <v>2009</v>
      </c>
      <c r="BV144">
        <v>-1</v>
      </c>
      <c r="BW144">
        <v>-1</v>
      </c>
      <c r="BX144">
        <v>-1</v>
      </c>
      <c r="CB144">
        <v>2007</v>
      </c>
      <c r="CC144">
        <v>2008</v>
      </c>
      <c r="CD144">
        <v>2008</v>
      </c>
      <c r="CE144">
        <v>2008</v>
      </c>
      <c r="CF144">
        <v>2009</v>
      </c>
      <c r="CG144">
        <v>0.236405303028354</v>
      </c>
      <c r="CH144">
        <v>68</v>
      </c>
      <c r="CI144" t="s">
        <v>92</v>
      </c>
      <c r="CJ144" t="s">
        <v>92</v>
      </c>
      <c r="CK144" t="s">
        <v>100</v>
      </c>
      <c r="CL144">
        <v>2008</v>
      </c>
      <c r="CM144">
        <v>23.404648000000002</v>
      </c>
    </row>
    <row r="145" spans="1:91" x14ac:dyDescent="0.3">
      <c r="A145" t="s">
        <v>398</v>
      </c>
      <c r="B145" t="s">
        <v>399</v>
      </c>
      <c r="C145" t="s">
        <v>96</v>
      </c>
      <c r="D145" t="s">
        <v>122</v>
      </c>
      <c r="E145" t="s">
        <v>123</v>
      </c>
      <c r="H145">
        <v>2007</v>
      </c>
      <c r="I145">
        <v>2008</v>
      </c>
      <c r="J145">
        <v>2008</v>
      </c>
      <c r="K145">
        <v>2008</v>
      </c>
      <c r="L145">
        <v>2009</v>
      </c>
      <c r="M145">
        <v>2236277959.2897902</v>
      </c>
      <c r="P145">
        <v>2007</v>
      </c>
      <c r="Q145">
        <v>2008</v>
      </c>
      <c r="R145">
        <v>2009</v>
      </c>
      <c r="S145">
        <v>2014</v>
      </c>
      <c r="T145">
        <v>2015</v>
      </c>
      <c r="U145">
        <v>5.3059472000000003E-2</v>
      </c>
      <c r="X145">
        <v>2008</v>
      </c>
      <c r="Y145">
        <v>2009</v>
      </c>
      <c r="Z145">
        <v>2009</v>
      </c>
      <c r="AA145">
        <v>2013</v>
      </c>
      <c r="AB145">
        <v>2016</v>
      </c>
      <c r="AC145">
        <v>3.94544939999999</v>
      </c>
      <c r="AF145">
        <v>2007</v>
      </c>
      <c r="AG145">
        <v>2009</v>
      </c>
      <c r="AH145">
        <v>-1</v>
      </c>
      <c r="AI145">
        <v>-1</v>
      </c>
      <c r="AJ145">
        <v>2016</v>
      </c>
      <c r="AN145">
        <v>2008</v>
      </c>
      <c r="AO145">
        <v>2009</v>
      </c>
      <c r="AP145">
        <v>2009</v>
      </c>
      <c r="AQ145">
        <v>2009</v>
      </c>
      <c r="AR145">
        <v>0</v>
      </c>
      <c r="AS145">
        <v>2.19256208553234</v>
      </c>
      <c r="AV145">
        <v>2008</v>
      </c>
      <c r="AW145">
        <v>2011</v>
      </c>
      <c r="AX145">
        <v>-1</v>
      </c>
      <c r="AY145">
        <v>-1</v>
      </c>
      <c r="AZ145">
        <v>-1</v>
      </c>
      <c r="BD145">
        <v>2008</v>
      </c>
      <c r="BE145">
        <v>2009</v>
      </c>
      <c r="BF145">
        <v>-1</v>
      </c>
      <c r="BG145">
        <v>-1</v>
      </c>
      <c r="BH145">
        <v>-1</v>
      </c>
      <c r="BL145">
        <v>2007</v>
      </c>
      <c r="BM145">
        <v>2008</v>
      </c>
      <c r="BN145">
        <v>2008</v>
      </c>
      <c r="BO145">
        <v>2008</v>
      </c>
      <c r="BP145">
        <v>2015</v>
      </c>
      <c r="BQ145">
        <v>2.3890828732260699E-2</v>
      </c>
      <c r="BT145">
        <v>2008</v>
      </c>
      <c r="BU145">
        <v>2010</v>
      </c>
      <c r="BV145">
        <v>-1</v>
      </c>
      <c r="BW145">
        <v>-1</v>
      </c>
      <c r="BX145">
        <v>2014</v>
      </c>
      <c r="CB145">
        <v>2008</v>
      </c>
      <c r="CC145">
        <v>2009</v>
      </c>
      <c r="CD145">
        <v>2009</v>
      </c>
      <c r="CE145">
        <v>2009</v>
      </c>
      <c r="CF145">
        <v>2010</v>
      </c>
      <c r="CG145">
        <v>0.316072014512357</v>
      </c>
      <c r="CH145">
        <v>70</v>
      </c>
      <c r="CI145" t="s">
        <v>92</v>
      </c>
      <c r="CJ145" t="s">
        <v>92</v>
      </c>
      <c r="CK145" t="s">
        <v>92</v>
      </c>
      <c r="CL145">
        <v>2007</v>
      </c>
      <c r="CM145">
        <v>25.697883999999998</v>
      </c>
    </row>
    <row r="146" spans="1:91" x14ac:dyDescent="0.3">
      <c r="A146" t="s">
        <v>400</v>
      </c>
      <c r="B146" t="s">
        <v>401</v>
      </c>
      <c r="C146" t="s">
        <v>96</v>
      </c>
      <c r="D146" t="s">
        <v>113</v>
      </c>
      <c r="E146" t="s">
        <v>114</v>
      </c>
      <c r="H146">
        <v>2008</v>
      </c>
      <c r="I146">
        <v>2009</v>
      </c>
      <c r="J146">
        <v>-1</v>
      </c>
      <c r="K146">
        <v>-1</v>
      </c>
      <c r="L146">
        <v>-1</v>
      </c>
      <c r="P146">
        <v>2008</v>
      </c>
      <c r="Q146">
        <v>2011</v>
      </c>
      <c r="R146">
        <v>2009</v>
      </c>
      <c r="S146">
        <v>2012</v>
      </c>
      <c r="T146">
        <v>2012</v>
      </c>
      <c r="U146">
        <v>9.3084399999999998E-2</v>
      </c>
      <c r="X146">
        <v>2008</v>
      </c>
      <c r="Y146">
        <v>0</v>
      </c>
      <c r="Z146">
        <v>0</v>
      </c>
      <c r="AA146">
        <v>0</v>
      </c>
      <c r="AB146">
        <v>0</v>
      </c>
      <c r="AF146">
        <v>2008</v>
      </c>
      <c r="AG146">
        <v>0</v>
      </c>
      <c r="AH146">
        <v>0</v>
      </c>
      <c r="AI146">
        <v>0</v>
      </c>
      <c r="AJ146">
        <v>0</v>
      </c>
      <c r="AN146">
        <v>2007</v>
      </c>
      <c r="AO146">
        <v>2008</v>
      </c>
      <c r="AP146">
        <v>2008</v>
      </c>
      <c r="AQ146">
        <v>2008</v>
      </c>
      <c r="AR146">
        <v>2009</v>
      </c>
      <c r="AS146">
        <v>3.78320926896978</v>
      </c>
      <c r="AV146">
        <v>2007</v>
      </c>
      <c r="AW146">
        <v>2008</v>
      </c>
      <c r="AX146">
        <v>2008</v>
      </c>
      <c r="AY146">
        <v>2008</v>
      </c>
      <c r="AZ146">
        <v>2009</v>
      </c>
      <c r="BA146">
        <v>0.142472857031437</v>
      </c>
      <c r="BD146">
        <v>2008</v>
      </c>
      <c r="BE146">
        <v>0</v>
      </c>
      <c r="BF146">
        <v>0</v>
      </c>
      <c r="BG146">
        <v>0</v>
      </c>
      <c r="BH146">
        <v>0</v>
      </c>
      <c r="BL146">
        <v>2008</v>
      </c>
      <c r="BM146">
        <v>0</v>
      </c>
      <c r="BN146">
        <v>0</v>
      </c>
      <c r="BO146">
        <v>0</v>
      </c>
      <c r="BP146">
        <v>0</v>
      </c>
      <c r="BT146">
        <v>2007</v>
      </c>
      <c r="BU146">
        <v>2011</v>
      </c>
      <c r="BV146">
        <v>2008</v>
      </c>
      <c r="BW146">
        <v>2008</v>
      </c>
      <c r="BX146">
        <v>2016</v>
      </c>
      <c r="BY146">
        <v>0.36990817036979001</v>
      </c>
      <c r="CB146">
        <v>2007</v>
      </c>
      <c r="CC146">
        <v>2008</v>
      </c>
      <c r="CD146">
        <v>2008</v>
      </c>
      <c r="CE146">
        <v>2008</v>
      </c>
      <c r="CF146">
        <v>2010</v>
      </c>
      <c r="CG146">
        <v>3.4946331558460999</v>
      </c>
      <c r="CH146">
        <v>73</v>
      </c>
      <c r="CI146" t="s">
        <v>100</v>
      </c>
      <c r="CJ146" t="s">
        <v>100</v>
      </c>
      <c r="CK146" t="s">
        <v>92</v>
      </c>
      <c r="CL146">
        <v>2008</v>
      </c>
      <c r="CM146">
        <v>24.688465000000001</v>
      </c>
    </row>
    <row r="147" spans="1:91" x14ac:dyDescent="0.3">
      <c r="A147" t="s">
        <v>402</v>
      </c>
      <c r="B147" t="s">
        <v>403</v>
      </c>
      <c r="C147" t="s">
        <v>120</v>
      </c>
      <c r="D147" t="s">
        <v>98</v>
      </c>
      <c r="E147" t="s">
        <v>99</v>
      </c>
      <c r="H147">
        <v>2008</v>
      </c>
      <c r="I147">
        <v>2009</v>
      </c>
      <c r="J147">
        <v>-1</v>
      </c>
      <c r="K147">
        <v>-1</v>
      </c>
      <c r="L147">
        <v>-1</v>
      </c>
      <c r="P147">
        <v>2007</v>
      </c>
      <c r="Q147">
        <v>2008</v>
      </c>
      <c r="R147">
        <v>2009</v>
      </c>
      <c r="S147">
        <v>2013</v>
      </c>
      <c r="T147">
        <v>2016</v>
      </c>
      <c r="U147">
        <v>3.1314167999999899E-2</v>
      </c>
      <c r="X147">
        <v>2008</v>
      </c>
      <c r="Y147">
        <v>0</v>
      </c>
      <c r="Z147">
        <v>0</v>
      </c>
      <c r="AA147">
        <v>0</v>
      </c>
      <c r="AB147">
        <v>0</v>
      </c>
      <c r="AF147">
        <v>2008</v>
      </c>
      <c r="AG147">
        <v>0</v>
      </c>
      <c r="AH147">
        <v>0</v>
      </c>
      <c r="AI147">
        <v>0</v>
      </c>
      <c r="AJ147">
        <v>0</v>
      </c>
      <c r="AN147">
        <v>2007</v>
      </c>
      <c r="AO147">
        <v>2008</v>
      </c>
      <c r="AP147">
        <v>2008</v>
      </c>
      <c r="AQ147">
        <v>2008</v>
      </c>
      <c r="AR147">
        <v>2010</v>
      </c>
      <c r="AS147">
        <v>0.65331558243335897</v>
      </c>
      <c r="AV147">
        <v>2008</v>
      </c>
      <c r="AW147">
        <v>2009</v>
      </c>
      <c r="AX147">
        <v>2009</v>
      </c>
      <c r="AY147">
        <v>2009</v>
      </c>
      <c r="AZ147">
        <v>2010</v>
      </c>
      <c r="BA147">
        <v>8.3900328400400001E-2</v>
      </c>
      <c r="BD147">
        <v>2008</v>
      </c>
      <c r="BE147">
        <v>2009</v>
      </c>
      <c r="BF147">
        <v>2009</v>
      </c>
      <c r="BG147">
        <v>2009</v>
      </c>
      <c r="BH147">
        <v>2011</v>
      </c>
      <c r="BI147">
        <v>0.167457653642471</v>
      </c>
      <c r="BL147">
        <v>2008</v>
      </c>
      <c r="BM147">
        <v>2009</v>
      </c>
      <c r="BN147">
        <v>-1</v>
      </c>
      <c r="BO147">
        <v>-1</v>
      </c>
      <c r="BP147">
        <v>-1</v>
      </c>
      <c r="BT147">
        <v>2008</v>
      </c>
      <c r="BU147">
        <v>2009</v>
      </c>
      <c r="BV147">
        <v>2009</v>
      </c>
      <c r="BW147">
        <v>2009</v>
      </c>
      <c r="BX147">
        <v>2016</v>
      </c>
      <c r="BY147">
        <v>0.31668372375720699</v>
      </c>
      <c r="CB147">
        <v>2007</v>
      </c>
      <c r="CC147">
        <v>2008</v>
      </c>
      <c r="CD147">
        <v>2008</v>
      </c>
      <c r="CE147">
        <v>2008</v>
      </c>
      <c r="CF147">
        <v>2009</v>
      </c>
      <c r="CG147">
        <v>0.91213538031923902</v>
      </c>
      <c r="CH147">
        <v>74</v>
      </c>
      <c r="CI147" t="s">
        <v>92</v>
      </c>
      <c r="CJ147" t="s">
        <v>92</v>
      </c>
      <c r="CK147" t="s">
        <v>100</v>
      </c>
      <c r="CL147">
        <v>2007</v>
      </c>
      <c r="CM147">
        <v>25.840979000000001</v>
      </c>
    </row>
    <row r="148" spans="1:91" x14ac:dyDescent="0.3">
      <c r="A148" t="s">
        <v>404</v>
      </c>
      <c r="B148" t="s">
        <v>405</v>
      </c>
      <c r="C148" t="s">
        <v>107</v>
      </c>
      <c r="D148" t="s">
        <v>93</v>
      </c>
      <c r="E148" t="s">
        <v>94</v>
      </c>
      <c r="H148">
        <v>2008</v>
      </c>
      <c r="I148">
        <v>2009</v>
      </c>
      <c r="J148">
        <v>-1</v>
      </c>
      <c r="K148">
        <v>-1</v>
      </c>
      <c r="L148">
        <v>-1</v>
      </c>
      <c r="P148">
        <v>2007</v>
      </c>
      <c r="Q148">
        <v>2009</v>
      </c>
      <c r="R148">
        <v>2008</v>
      </c>
      <c r="S148">
        <v>2008</v>
      </c>
      <c r="T148">
        <v>0</v>
      </c>
      <c r="U148">
        <v>0.107409861</v>
      </c>
      <c r="X148">
        <v>2008</v>
      </c>
      <c r="Y148">
        <v>0</v>
      </c>
      <c r="Z148">
        <v>0</v>
      </c>
      <c r="AA148">
        <v>0</v>
      </c>
      <c r="AB148">
        <v>0</v>
      </c>
      <c r="AF148">
        <v>2008</v>
      </c>
      <c r="AG148">
        <v>0</v>
      </c>
      <c r="AH148">
        <v>0</v>
      </c>
      <c r="AI148">
        <v>0</v>
      </c>
      <c r="AJ148">
        <v>0</v>
      </c>
      <c r="AN148">
        <v>2007</v>
      </c>
      <c r="AO148">
        <v>2011</v>
      </c>
      <c r="AP148">
        <v>2008</v>
      </c>
      <c r="AQ148">
        <v>2008</v>
      </c>
      <c r="AR148">
        <v>0</v>
      </c>
      <c r="AS148">
        <v>4.0624817361687997</v>
      </c>
      <c r="AV148">
        <v>2007</v>
      </c>
      <c r="AW148">
        <v>2008</v>
      </c>
      <c r="AX148">
        <v>2008</v>
      </c>
      <c r="AY148">
        <v>2008</v>
      </c>
      <c r="AZ148">
        <v>2012</v>
      </c>
      <c r="BA148">
        <v>0.185864744191586</v>
      </c>
      <c r="BD148">
        <v>2007</v>
      </c>
      <c r="BE148">
        <v>2009</v>
      </c>
      <c r="BF148">
        <v>2008</v>
      </c>
      <c r="BG148">
        <v>2008</v>
      </c>
      <c r="BH148">
        <v>2010</v>
      </c>
      <c r="BI148">
        <v>0.32944876020313002</v>
      </c>
      <c r="BL148">
        <v>2008</v>
      </c>
      <c r="BM148">
        <v>0</v>
      </c>
      <c r="BN148">
        <v>0</v>
      </c>
      <c r="BO148">
        <v>0</v>
      </c>
      <c r="BP148">
        <v>0</v>
      </c>
      <c r="BT148">
        <v>2008</v>
      </c>
      <c r="BU148">
        <v>2011</v>
      </c>
      <c r="BV148">
        <v>2009</v>
      </c>
      <c r="BW148">
        <v>2009</v>
      </c>
      <c r="BX148">
        <v>0</v>
      </c>
      <c r="BY148">
        <v>0.472028392338812</v>
      </c>
      <c r="CB148">
        <v>2007</v>
      </c>
      <c r="CC148">
        <v>2016</v>
      </c>
      <c r="CD148">
        <v>2008</v>
      </c>
      <c r="CE148">
        <v>2008</v>
      </c>
      <c r="CF148">
        <v>0</v>
      </c>
      <c r="CG148">
        <v>6.2074079515571299</v>
      </c>
      <c r="CH148">
        <v>75</v>
      </c>
      <c r="CI148" t="s">
        <v>92</v>
      </c>
      <c r="CJ148" t="s">
        <v>92</v>
      </c>
      <c r="CK148" t="s">
        <v>92</v>
      </c>
      <c r="CL148">
        <v>2007</v>
      </c>
      <c r="CM148">
        <v>23.942634999999999</v>
      </c>
    </row>
    <row r="149" spans="1:91" x14ac:dyDescent="0.3">
      <c r="A149" t="s">
        <v>406</v>
      </c>
      <c r="B149" t="s">
        <v>407</v>
      </c>
      <c r="C149" t="s">
        <v>107</v>
      </c>
      <c r="D149" t="s">
        <v>93</v>
      </c>
      <c r="E149" t="s">
        <v>94</v>
      </c>
      <c r="H149">
        <v>2008</v>
      </c>
      <c r="I149">
        <v>2009</v>
      </c>
      <c r="J149">
        <v>-1</v>
      </c>
      <c r="K149">
        <v>-1</v>
      </c>
      <c r="L149">
        <v>-1</v>
      </c>
      <c r="P149">
        <v>2008</v>
      </c>
      <c r="Q149">
        <v>2009</v>
      </c>
      <c r="R149">
        <v>2010</v>
      </c>
      <c r="S149">
        <v>2010</v>
      </c>
      <c r="T149">
        <v>0</v>
      </c>
      <c r="U149">
        <v>8.0307452000000001E-2</v>
      </c>
      <c r="X149">
        <v>2008</v>
      </c>
      <c r="Y149">
        <v>2009</v>
      </c>
      <c r="Z149">
        <v>2011</v>
      </c>
      <c r="AA149">
        <v>2011</v>
      </c>
      <c r="AB149">
        <v>0</v>
      </c>
      <c r="AC149">
        <v>3.1306008999999899</v>
      </c>
      <c r="AF149">
        <v>2008</v>
      </c>
      <c r="AG149">
        <v>2009</v>
      </c>
      <c r="AH149">
        <v>0</v>
      </c>
      <c r="AI149">
        <v>0</v>
      </c>
      <c r="AJ149">
        <v>2010</v>
      </c>
      <c r="AK149">
        <v>0.65995165773753595</v>
      </c>
      <c r="AN149">
        <v>2007</v>
      </c>
      <c r="AO149">
        <v>2009</v>
      </c>
      <c r="AP149">
        <v>2008</v>
      </c>
      <c r="AQ149">
        <v>2008</v>
      </c>
      <c r="AR149">
        <v>0</v>
      </c>
      <c r="AS149">
        <v>2.5966336619226902</v>
      </c>
      <c r="AV149">
        <v>2007</v>
      </c>
      <c r="AW149">
        <v>2009</v>
      </c>
      <c r="AX149">
        <v>2008</v>
      </c>
      <c r="AY149">
        <v>2008</v>
      </c>
      <c r="AZ149">
        <v>2012</v>
      </c>
      <c r="BA149">
        <v>1.5817503145974401</v>
      </c>
      <c r="BD149">
        <v>2008</v>
      </c>
      <c r="BE149">
        <v>2009</v>
      </c>
      <c r="BF149">
        <v>2009</v>
      </c>
      <c r="BG149">
        <v>2009</v>
      </c>
      <c r="BH149">
        <v>2014</v>
      </c>
      <c r="BI149">
        <v>0.50214486030801897</v>
      </c>
      <c r="BL149">
        <v>2007</v>
      </c>
      <c r="BM149">
        <v>2008</v>
      </c>
      <c r="BN149">
        <v>2008</v>
      </c>
      <c r="BO149">
        <v>2009</v>
      </c>
      <c r="BP149">
        <v>0</v>
      </c>
      <c r="BQ149">
        <v>0.37080959075047798</v>
      </c>
      <c r="BT149">
        <v>2008</v>
      </c>
      <c r="BU149">
        <v>2009</v>
      </c>
      <c r="BV149">
        <v>2009</v>
      </c>
      <c r="BW149">
        <v>2009</v>
      </c>
      <c r="BX149">
        <v>0</v>
      </c>
      <c r="BY149">
        <v>0.12788632880566</v>
      </c>
      <c r="CB149">
        <v>2007</v>
      </c>
      <c r="CC149">
        <v>2009</v>
      </c>
      <c r="CD149">
        <v>2008</v>
      </c>
      <c r="CE149">
        <v>2008</v>
      </c>
      <c r="CF149">
        <v>0</v>
      </c>
      <c r="CG149">
        <v>0.58627496210136198</v>
      </c>
      <c r="CH149">
        <v>76</v>
      </c>
      <c r="CI149" t="s">
        <v>100</v>
      </c>
      <c r="CJ149" t="s">
        <v>92</v>
      </c>
      <c r="CK149" t="s">
        <v>92</v>
      </c>
      <c r="CL149">
        <v>2008</v>
      </c>
      <c r="CM149">
        <v>25.626356000000001</v>
      </c>
    </row>
    <row r="150" spans="1:91" x14ac:dyDescent="0.3">
      <c r="A150" t="s">
        <v>408</v>
      </c>
      <c r="B150" t="s">
        <v>409</v>
      </c>
      <c r="C150" t="s">
        <v>120</v>
      </c>
      <c r="D150" t="s">
        <v>122</v>
      </c>
      <c r="E150" t="s">
        <v>123</v>
      </c>
      <c r="H150">
        <v>2008</v>
      </c>
      <c r="I150">
        <v>2009</v>
      </c>
      <c r="J150">
        <v>-1</v>
      </c>
      <c r="K150">
        <v>-1</v>
      </c>
      <c r="L150">
        <v>-1</v>
      </c>
      <c r="P150">
        <v>2007</v>
      </c>
      <c r="Q150">
        <v>2009</v>
      </c>
      <c r="R150">
        <v>2008</v>
      </c>
      <c r="S150">
        <v>2010</v>
      </c>
      <c r="T150">
        <v>2010</v>
      </c>
      <c r="U150">
        <v>5.4683359999999903E-2</v>
      </c>
      <c r="X150">
        <v>2008</v>
      </c>
      <c r="Y150">
        <v>2009</v>
      </c>
      <c r="Z150">
        <v>2013</v>
      </c>
      <c r="AA150">
        <v>2013</v>
      </c>
      <c r="AB150">
        <v>2013</v>
      </c>
      <c r="AC150">
        <v>2.2048542000000002</v>
      </c>
      <c r="AF150">
        <v>2008</v>
      </c>
      <c r="AG150">
        <v>2009</v>
      </c>
      <c r="AH150">
        <v>0</v>
      </c>
      <c r="AI150">
        <v>0</v>
      </c>
      <c r="AJ150">
        <v>2011</v>
      </c>
      <c r="AK150">
        <v>1.00716370705602</v>
      </c>
      <c r="AN150">
        <v>2008</v>
      </c>
      <c r="AO150">
        <v>2010</v>
      </c>
      <c r="AP150">
        <v>2009</v>
      </c>
      <c r="AQ150">
        <v>2009</v>
      </c>
      <c r="AR150">
        <v>2015</v>
      </c>
      <c r="AS150">
        <v>1.77614847073578</v>
      </c>
      <c r="AV150">
        <v>2008</v>
      </c>
      <c r="AW150">
        <v>2009</v>
      </c>
      <c r="AX150">
        <v>2009</v>
      </c>
      <c r="AY150">
        <v>2009</v>
      </c>
      <c r="AZ150">
        <v>2015</v>
      </c>
      <c r="BA150">
        <v>0.82158055923843498</v>
      </c>
      <c r="BD150">
        <v>2007</v>
      </c>
      <c r="BE150">
        <v>2008</v>
      </c>
      <c r="BF150">
        <v>2008</v>
      </c>
      <c r="BG150">
        <v>2008</v>
      </c>
      <c r="BH150">
        <v>2012</v>
      </c>
      <c r="BI150">
        <v>0.28671129555061697</v>
      </c>
      <c r="BL150">
        <v>2008</v>
      </c>
      <c r="BM150">
        <v>2012</v>
      </c>
      <c r="BN150">
        <v>-1</v>
      </c>
      <c r="BO150">
        <v>-1</v>
      </c>
      <c r="BP150">
        <v>2013</v>
      </c>
      <c r="BT150">
        <v>2008</v>
      </c>
      <c r="BU150">
        <v>2009</v>
      </c>
      <c r="BV150">
        <v>2009</v>
      </c>
      <c r="BW150">
        <v>2009</v>
      </c>
      <c r="BX150">
        <v>0</v>
      </c>
      <c r="BY150">
        <v>0.62582566962966002</v>
      </c>
      <c r="CB150">
        <v>2007</v>
      </c>
      <c r="CC150">
        <v>2008</v>
      </c>
      <c r="CD150">
        <v>2008</v>
      </c>
      <c r="CE150">
        <v>2008</v>
      </c>
      <c r="CF150">
        <v>2009</v>
      </c>
      <c r="CG150">
        <v>6.1111164229938598E-2</v>
      </c>
      <c r="CH150">
        <v>77</v>
      </c>
      <c r="CI150" t="s">
        <v>92</v>
      </c>
      <c r="CJ150" t="s">
        <v>92</v>
      </c>
      <c r="CK150" t="s">
        <v>92</v>
      </c>
      <c r="CL150">
        <v>2007</v>
      </c>
      <c r="CM150">
        <v>25.893878999999998</v>
      </c>
    </row>
    <row r="151" spans="1:91" x14ac:dyDescent="0.3">
      <c r="A151" t="s">
        <v>410</v>
      </c>
      <c r="B151" t="s">
        <v>411</v>
      </c>
      <c r="C151" t="s">
        <v>107</v>
      </c>
      <c r="D151" t="s">
        <v>122</v>
      </c>
      <c r="E151" t="s">
        <v>123</v>
      </c>
      <c r="H151">
        <v>2007</v>
      </c>
      <c r="I151">
        <v>2009</v>
      </c>
      <c r="J151">
        <v>2008</v>
      </c>
      <c r="K151">
        <v>2008</v>
      </c>
      <c r="L151">
        <v>2014</v>
      </c>
      <c r="M151">
        <v>22432908.7780996</v>
      </c>
      <c r="P151">
        <v>2007</v>
      </c>
      <c r="Q151">
        <v>2009</v>
      </c>
      <c r="R151">
        <v>2011</v>
      </c>
      <c r="S151">
        <v>2011</v>
      </c>
      <c r="T151">
        <v>2011</v>
      </c>
      <c r="U151">
        <v>6.8566956999999998E-2</v>
      </c>
      <c r="X151">
        <v>2008</v>
      </c>
      <c r="Y151">
        <v>2009</v>
      </c>
      <c r="Z151">
        <v>0</v>
      </c>
      <c r="AA151">
        <v>0</v>
      </c>
      <c r="AB151">
        <v>2013</v>
      </c>
      <c r="AC151">
        <v>2.446377</v>
      </c>
      <c r="AF151">
        <v>2008</v>
      </c>
      <c r="AG151">
        <v>2009</v>
      </c>
      <c r="AH151">
        <v>0</v>
      </c>
      <c r="AI151">
        <v>0</v>
      </c>
      <c r="AJ151">
        <v>2013</v>
      </c>
      <c r="AK151">
        <v>1.4474613014706901</v>
      </c>
      <c r="AN151">
        <v>2008</v>
      </c>
      <c r="AO151">
        <v>2009</v>
      </c>
      <c r="AP151">
        <v>2009</v>
      </c>
      <c r="AQ151">
        <v>2009</v>
      </c>
      <c r="AR151">
        <v>2010</v>
      </c>
      <c r="AS151">
        <v>0.99891402791476802</v>
      </c>
      <c r="AV151">
        <v>2007</v>
      </c>
      <c r="AW151">
        <v>2008</v>
      </c>
      <c r="AX151">
        <v>2008</v>
      </c>
      <c r="AY151">
        <v>2008</v>
      </c>
      <c r="AZ151">
        <v>2009</v>
      </c>
      <c r="BA151">
        <v>1.1731735724592501E-2</v>
      </c>
      <c r="BD151">
        <v>2008</v>
      </c>
      <c r="BE151">
        <v>2009</v>
      </c>
      <c r="BF151">
        <v>2009</v>
      </c>
      <c r="BG151">
        <v>2009</v>
      </c>
      <c r="BH151">
        <v>2011</v>
      </c>
      <c r="BI151">
        <v>0.276145959595959</v>
      </c>
      <c r="BL151">
        <v>2008</v>
      </c>
      <c r="BM151">
        <v>0</v>
      </c>
      <c r="BN151">
        <v>0</v>
      </c>
      <c r="BO151">
        <v>0</v>
      </c>
      <c r="BP151">
        <v>0</v>
      </c>
      <c r="BT151">
        <v>2008</v>
      </c>
      <c r="BU151">
        <v>2009</v>
      </c>
      <c r="BV151">
        <v>2009</v>
      </c>
      <c r="BW151">
        <v>2009</v>
      </c>
      <c r="BX151">
        <v>2014</v>
      </c>
      <c r="BY151">
        <v>0.55069028520499197</v>
      </c>
      <c r="CB151">
        <v>2008</v>
      </c>
      <c r="CC151">
        <v>2010</v>
      </c>
      <c r="CD151">
        <v>-1</v>
      </c>
      <c r="CE151">
        <v>-1</v>
      </c>
      <c r="CF151">
        <v>2011</v>
      </c>
      <c r="CH151">
        <v>74</v>
      </c>
      <c r="CI151" t="s">
        <v>92</v>
      </c>
      <c r="CJ151" t="s">
        <v>92</v>
      </c>
      <c r="CK151" t="s">
        <v>92</v>
      </c>
      <c r="CL151">
        <v>2007</v>
      </c>
      <c r="CM151">
        <v>19.136258999999999</v>
      </c>
    </row>
    <row r="152" spans="1:91" x14ac:dyDescent="0.3">
      <c r="A152" t="s">
        <v>412</v>
      </c>
      <c r="B152" t="s">
        <v>413</v>
      </c>
      <c r="C152" t="s">
        <v>120</v>
      </c>
      <c r="D152" t="s">
        <v>122</v>
      </c>
      <c r="E152" t="s">
        <v>123</v>
      </c>
      <c r="H152">
        <v>2007</v>
      </c>
      <c r="I152">
        <v>2008</v>
      </c>
      <c r="J152">
        <v>2008</v>
      </c>
      <c r="K152">
        <v>2008</v>
      </c>
      <c r="L152">
        <v>2009</v>
      </c>
      <c r="M152">
        <v>35759703.375368103</v>
      </c>
      <c r="P152">
        <v>2007</v>
      </c>
      <c r="Q152">
        <v>2008</v>
      </c>
      <c r="R152">
        <v>2009</v>
      </c>
      <c r="S152">
        <v>2010</v>
      </c>
      <c r="T152">
        <v>2014</v>
      </c>
      <c r="U152">
        <v>0.1139205125</v>
      </c>
      <c r="X152">
        <v>2008</v>
      </c>
      <c r="Y152">
        <v>2016</v>
      </c>
      <c r="Z152">
        <v>0</v>
      </c>
      <c r="AA152">
        <v>0</v>
      </c>
      <c r="AB152">
        <v>0</v>
      </c>
      <c r="AF152">
        <v>2008</v>
      </c>
      <c r="AG152">
        <v>2014</v>
      </c>
      <c r="AH152">
        <v>0</v>
      </c>
      <c r="AI152">
        <v>0</v>
      </c>
      <c r="AJ152">
        <v>0</v>
      </c>
      <c r="AN152">
        <v>2007</v>
      </c>
      <c r="AO152">
        <v>2009</v>
      </c>
      <c r="AP152">
        <v>2008</v>
      </c>
      <c r="AQ152">
        <v>2008</v>
      </c>
      <c r="AR152">
        <v>0</v>
      </c>
      <c r="AS152">
        <v>6.2282766935923703</v>
      </c>
      <c r="AV152">
        <v>2007</v>
      </c>
      <c r="AW152">
        <v>2010</v>
      </c>
      <c r="AX152">
        <v>2008</v>
      </c>
      <c r="AY152">
        <v>2008</v>
      </c>
      <c r="AZ152">
        <v>0</v>
      </c>
      <c r="BA152">
        <v>7.6658385494004202</v>
      </c>
      <c r="BD152">
        <v>2007</v>
      </c>
      <c r="BE152">
        <v>2008</v>
      </c>
      <c r="BF152">
        <v>2008</v>
      </c>
      <c r="BG152">
        <v>2008</v>
      </c>
      <c r="BH152">
        <v>2009</v>
      </c>
      <c r="BI152">
        <v>3.2508903801628998E-2</v>
      </c>
      <c r="BL152">
        <v>2007</v>
      </c>
      <c r="BM152">
        <v>2008</v>
      </c>
      <c r="BN152">
        <v>2008</v>
      </c>
      <c r="BO152">
        <v>2008</v>
      </c>
      <c r="BP152">
        <v>0</v>
      </c>
      <c r="BQ152">
        <v>4.6847479460298803E-2</v>
      </c>
      <c r="BT152">
        <v>2007</v>
      </c>
      <c r="BU152">
        <v>2008</v>
      </c>
      <c r="BV152">
        <v>2008</v>
      </c>
      <c r="BW152">
        <v>2008</v>
      </c>
      <c r="BX152">
        <v>2010</v>
      </c>
      <c r="BY152">
        <v>0.12309504855777501</v>
      </c>
      <c r="CB152">
        <v>2007</v>
      </c>
      <c r="CC152">
        <v>2008</v>
      </c>
      <c r="CD152">
        <v>2008</v>
      </c>
      <c r="CE152">
        <v>2014</v>
      </c>
      <c r="CF152">
        <v>2015</v>
      </c>
      <c r="CG152">
        <v>0.63174853055162505</v>
      </c>
      <c r="CH152">
        <v>75</v>
      </c>
      <c r="CI152" t="s">
        <v>100</v>
      </c>
      <c r="CJ152" t="s">
        <v>100</v>
      </c>
      <c r="CK152" t="s">
        <v>100</v>
      </c>
      <c r="CL152">
        <v>2007</v>
      </c>
      <c r="CM152">
        <v>23.220737</v>
      </c>
    </row>
    <row r="153" spans="1:91" x14ac:dyDescent="0.3">
      <c r="A153" t="s">
        <v>414</v>
      </c>
      <c r="B153" t="s">
        <v>415</v>
      </c>
      <c r="C153" t="s">
        <v>96</v>
      </c>
      <c r="D153" t="s">
        <v>109</v>
      </c>
      <c r="E153" t="s">
        <v>110</v>
      </c>
      <c r="H153">
        <v>2008</v>
      </c>
      <c r="I153">
        <v>2009</v>
      </c>
      <c r="J153">
        <v>-1</v>
      </c>
      <c r="K153">
        <v>-1</v>
      </c>
      <c r="L153">
        <v>-1</v>
      </c>
      <c r="P153">
        <v>2007</v>
      </c>
      <c r="Q153">
        <v>2009</v>
      </c>
      <c r="R153">
        <v>2008</v>
      </c>
      <c r="S153">
        <v>0</v>
      </c>
      <c r="T153">
        <v>0</v>
      </c>
      <c r="U153">
        <v>4.2145426999999999E-2</v>
      </c>
      <c r="X153">
        <v>2007</v>
      </c>
      <c r="Y153">
        <v>2009</v>
      </c>
      <c r="Z153">
        <v>0</v>
      </c>
      <c r="AA153">
        <v>0</v>
      </c>
      <c r="AB153">
        <v>0</v>
      </c>
      <c r="AC153">
        <v>4.1547055000000004</v>
      </c>
      <c r="AF153">
        <v>2007</v>
      </c>
      <c r="AG153">
        <v>2010</v>
      </c>
      <c r="AH153">
        <v>0</v>
      </c>
      <c r="AI153">
        <v>0</v>
      </c>
      <c r="AJ153">
        <v>2011</v>
      </c>
      <c r="AK153">
        <v>1.60225363524457</v>
      </c>
      <c r="AN153">
        <v>2008</v>
      </c>
      <c r="AO153">
        <v>2009</v>
      </c>
      <c r="AP153">
        <v>2009</v>
      </c>
      <c r="AQ153">
        <v>2009</v>
      </c>
      <c r="AR153">
        <v>0</v>
      </c>
      <c r="AS153">
        <v>2.7736476989562702</v>
      </c>
      <c r="AV153">
        <v>2008</v>
      </c>
      <c r="AW153">
        <v>2010</v>
      </c>
      <c r="AX153">
        <v>2009</v>
      </c>
      <c r="AY153">
        <v>2009</v>
      </c>
      <c r="AZ153">
        <v>0</v>
      </c>
      <c r="BA153">
        <v>1.72753654740637</v>
      </c>
      <c r="BD153">
        <v>2007</v>
      </c>
      <c r="BE153">
        <v>2009</v>
      </c>
      <c r="BF153">
        <v>2008</v>
      </c>
      <c r="BG153">
        <v>2008</v>
      </c>
      <c r="BH153">
        <v>0</v>
      </c>
      <c r="BI153">
        <v>1.04737906496485</v>
      </c>
      <c r="BL153">
        <v>2008</v>
      </c>
      <c r="BM153">
        <v>2009</v>
      </c>
      <c r="BN153">
        <v>2009</v>
      </c>
      <c r="BO153">
        <v>2009</v>
      </c>
      <c r="BP153">
        <v>0</v>
      </c>
      <c r="BQ153">
        <v>0.69811178338475599</v>
      </c>
      <c r="BT153">
        <v>2008</v>
      </c>
      <c r="BU153">
        <v>0</v>
      </c>
      <c r="BV153">
        <v>0</v>
      </c>
      <c r="BW153">
        <v>0</v>
      </c>
      <c r="BX153">
        <v>0</v>
      </c>
      <c r="CB153">
        <v>2007</v>
      </c>
      <c r="CC153">
        <v>2008</v>
      </c>
      <c r="CD153">
        <v>2008</v>
      </c>
      <c r="CE153">
        <v>2008</v>
      </c>
      <c r="CF153">
        <v>2010</v>
      </c>
      <c r="CG153">
        <v>0.14670317257478099</v>
      </c>
      <c r="CH153">
        <v>77</v>
      </c>
      <c r="CI153" t="s">
        <v>92</v>
      </c>
      <c r="CJ153" t="s">
        <v>92</v>
      </c>
      <c r="CK153" t="s">
        <v>92</v>
      </c>
      <c r="CL153">
        <v>2007</v>
      </c>
      <c r="CM153">
        <v>26.79064</v>
      </c>
    </row>
    <row r="154" spans="1:91" x14ac:dyDescent="0.3">
      <c r="A154" t="s">
        <v>416</v>
      </c>
      <c r="B154" t="s">
        <v>417</v>
      </c>
      <c r="C154" t="s">
        <v>96</v>
      </c>
      <c r="D154" t="s">
        <v>93</v>
      </c>
      <c r="E154" t="s">
        <v>94</v>
      </c>
      <c r="H154">
        <v>2008</v>
      </c>
      <c r="I154">
        <v>2011</v>
      </c>
      <c r="J154">
        <v>-1</v>
      </c>
      <c r="K154">
        <v>-1</v>
      </c>
      <c r="L154">
        <v>-1</v>
      </c>
      <c r="P154">
        <v>2007</v>
      </c>
      <c r="Q154">
        <v>2009</v>
      </c>
      <c r="R154">
        <v>2010</v>
      </c>
      <c r="S154">
        <v>2010</v>
      </c>
      <c r="T154">
        <v>2010</v>
      </c>
      <c r="U154">
        <v>7.8961499999999993E-3</v>
      </c>
      <c r="X154">
        <v>2008</v>
      </c>
      <c r="Y154">
        <v>0</v>
      </c>
      <c r="Z154">
        <v>0</v>
      </c>
      <c r="AA154">
        <v>0</v>
      </c>
      <c r="AB154">
        <v>0</v>
      </c>
      <c r="AF154">
        <v>2008</v>
      </c>
      <c r="AG154">
        <v>0</v>
      </c>
      <c r="AH154">
        <v>0</v>
      </c>
      <c r="AI154">
        <v>0</v>
      </c>
      <c r="AJ154">
        <v>0</v>
      </c>
      <c r="AN154">
        <v>2008</v>
      </c>
      <c r="AO154">
        <v>0</v>
      </c>
      <c r="AP154">
        <v>0</v>
      </c>
      <c r="AQ154">
        <v>0</v>
      </c>
      <c r="AR154">
        <v>0</v>
      </c>
      <c r="AV154">
        <v>2008</v>
      </c>
      <c r="AW154">
        <v>0</v>
      </c>
      <c r="AX154">
        <v>0</v>
      </c>
      <c r="AY154">
        <v>0</v>
      </c>
      <c r="AZ154">
        <v>0</v>
      </c>
      <c r="BD154">
        <v>2008</v>
      </c>
      <c r="BE154">
        <v>0</v>
      </c>
      <c r="BF154">
        <v>0</v>
      </c>
      <c r="BG154">
        <v>0</v>
      </c>
      <c r="BH154">
        <v>0</v>
      </c>
      <c r="BL154">
        <v>2008</v>
      </c>
      <c r="BM154">
        <v>0</v>
      </c>
      <c r="BN154">
        <v>0</v>
      </c>
      <c r="BO154">
        <v>0</v>
      </c>
      <c r="BP154">
        <v>0</v>
      </c>
      <c r="BT154">
        <v>2008</v>
      </c>
      <c r="BU154">
        <v>0</v>
      </c>
      <c r="BV154">
        <v>0</v>
      </c>
      <c r="BW154">
        <v>0</v>
      </c>
      <c r="BX154">
        <v>0</v>
      </c>
      <c r="CB154">
        <v>2008</v>
      </c>
      <c r="CC154">
        <v>0</v>
      </c>
      <c r="CD154">
        <v>0</v>
      </c>
      <c r="CE154">
        <v>0</v>
      </c>
      <c r="CF154">
        <v>0</v>
      </c>
      <c r="CH154">
        <v>78</v>
      </c>
      <c r="CI154" t="s">
        <v>92</v>
      </c>
      <c r="CJ154" t="s">
        <v>92</v>
      </c>
      <c r="CK154" t="s">
        <v>92</v>
      </c>
      <c r="CL154">
        <v>2007</v>
      </c>
      <c r="CM154">
        <v>25.354589000000001</v>
      </c>
    </row>
    <row r="155" spans="1:91" x14ac:dyDescent="0.3">
      <c r="A155" t="s">
        <v>418</v>
      </c>
      <c r="B155" t="s">
        <v>419</v>
      </c>
      <c r="C155" t="s">
        <v>102</v>
      </c>
      <c r="D155" t="s">
        <v>122</v>
      </c>
      <c r="E155" t="s">
        <v>123</v>
      </c>
      <c r="H155">
        <v>2008</v>
      </c>
      <c r="I155">
        <v>0</v>
      </c>
      <c r="J155">
        <v>0</v>
      </c>
      <c r="K155">
        <v>0</v>
      </c>
      <c r="L155">
        <v>0</v>
      </c>
      <c r="P155">
        <v>2008</v>
      </c>
      <c r="Q155">
        <v>0</v>
      </c>
      <c r="R155">
        <v>0</v>
      </c>
      <c r="S155">
        <v>0</v>
      </c>
      <c r="T155">
        <v>0</v>
      </c>
      <c r="X155">
        <v>2008</v>
      </c>
      <c r="Y155">
        <v>0</v>
      </c>
      <c r="Z155">
        <v>0</v>
      </c>
      <c r="AA155">
        <v>0</v>
      </c>
      <c r="AB155">
        <v>0</v>
      </c>
      <c r="AF155">
        <v>2008</v>
      </c>
      <c r="AG155">
        <v>0</v>
      </c>
      <c r="AH155">
        <v>0</v>
      </c>
      <c r="AI155">
        <v>0</v>
      </c>
      <c r="AJ155">
        <v>0</v>
      </c>
      <c r="AN155">
        <v>2008</v>
      </c>
      <c r="AO155">
        <v>0</v>
      </c>
      <c r="AP155">
        <v>0</v>
      </c>
      <c r="AQ155">
        <v>0</v>
      </c>
      <c r="AR155">
        <v>0</v>
      </c>
      <c r="AV155">
        <v>2008</v>
      </c>
      <c r="AW155">
        <v>0</v>
      </c>
      <c r="AX155">
        <v>0</v>
      </c>
      <c r="AY155">
        <v>0</v>
      </c>
      <c r="AZ155">
        <v>0</v>
      </c>
      <c r="BD155">
        <v>2008</v>
      </c>
      <c r="BE155">
        <v>0</v>
      </c>
      <c r="BF155">
        <v>0</v>
      </c>
      <c r="BG155">
        <v>0</v>
      </c>
      <c r="BH155">
        <v>0</v>
      </c>
      <c r="BL155">
        <v>2008</v>
      </c>
      <c r="BM155">
        <v>0</v>
      </c>
      <c r="BN155">
        <v>0</v>
      </c>
      <c r="BO155">
        <v>0</v>
      </c>
      <c r="BP155">
        <v>0</v>
      </c>
      <c r="BT155">
        <v>2008</v>
      </c>
      <c r="BU155">
        <v>0</v>
      </c>
      <c r="BV155">
        <v>0</v>
      </c>
      <c r="BW155">
        <v>0</v>
      </c>
      <c r="BX155">
        <v>0</v>
      </c>
      <c r="CB155">
        <v>2008</v>
      </c>
      <c r="CC155">
        <v>0</v>
      </c>
      <c r="CD155">
        <v>0</v>
      </c>
      <c r="CE155">
        <v>0</v>
      </c>
      <c r="CF155">
        <v>0</v>
      </c>
      <c r="CH155">
        <v>51</v>
      </c>
      <c r="CI155" t="s">
        <v>92</v>
      </c>
      <c r="CJ155" t="s">
        <v>92</v>
      </c>
      <c r="CK155" t="s">
        <v>92</v>
      </c>
      <c r="CL155">
        <v>2008</v>
      </c>
    </row>
    <row r="156" spans="1:91" x14ac:dyDescent="0.3">
      <c r="A156" t="s">
        <v>420</v>
      </c>
      <c r="B156" t="s">
        <v>421</v>
      </c>
      <c r="C156" t="s">
        <v>96</v>
      </c>
      <c r="D156" t="s">
        <v>130</v>
      </c>
      <c r="E156" t="s">
        <v>131</v>
      </c>
      <c r="H156">
        <v>2008</v>
      </c>
      <c r="I156">
        <v>2009</v>
      </c>
      <c r="J156">
        <v>2009</v>
      </c>
      <c r="K156">
        <v>2009</v>
      </c>
      <c r="L156">
        <v>0</v>
      </c>
      <c r="M156">
        <v>7178470746.2992802</v>
      </c>
      <c r="P156">
        <v>2007</v>
      </c>
      <c r="Q156">
        <v>2009</v>
      </c>
      <c r="R156">
        <v>2010</v>
      </c>
      <c r="S156">
        <v>2010</v>
      </c>
      <c r="T156">
        <v>2017</v>
      </c>
      <c r="U156">
        <v>5.4701089000000001E-2</v>
      </c>
      <c r="X156">
        <v>2007</v>
      </c>
      <c r="Y156">
        <v>2010</v>
      </c>
      <c r="Z156">
        <v>0</v>
      </c>
      <c r="AA156">
        <v>0</v>
      </c>
      <c r="AB156">
        <v>0</v>
      </c>
      <c r="AC156">
        <v>5.9896227999999896</v>
      </c>
      <c r="AF156">
        <v>2007</v>
      </c>
      <c r="AG156">
        <v>2011</v>
      </c>
      <c r="AH156">
        <v>0</v>
      </c>
      <c r="AI156">
        <v>0</v>
      </c>
      <c r="AJ156">
        <v>0</v>
      </c>
      <c r="AK156">
        <v>5.0253220579498796</v>
      </c>
      <c r="AN156">
        <v>2007</v>
      </c>
      <c r="AO156">
        <v>2009</v>
      </c>
      <c r="AP156">
        <v>2008</v>
      </c>
      <c r="AQ156">
        <v>2008</v>
      </c>
      <c r="AR156">
        <v>2011</v>
      </c>
      <c r="AS156">
        <v>1.4734470761952101</v>
      </c>
      <c r="AV156">
        <v>2008</v>
      </c>
      <c r="AW156">
        <v>2010</v>
      </c>
      <c r="AX156">
        <v>2009</v>
      </c>
      <c r="AY156">
        <v>2009</v>
      </c>
      <c r="AZ156">
        <v>2011</v>
      </c>
      <c r="BA156">
        <v>0.79143355349205002</v>
      </c>
      <c r="BD156">
        <v>2008</v>
      </c>
      <c r="BE156">
        <v>2009</v>
      </c>
      <c r="BF156">
        <v>2009</v>
      </c>
      <c r="BG156">
        <v>2009</v>
      </c>
      <c r="BH156">
        <v>2012</v>
      </c>
      <c r="BI156">
        <v>1.3282408588579899</v>
      </c>
      <c r="BL156">
        <v>2008</v>
      </c>
      <c r="BM156">
        <v>2009</v>
      </c>
      <c r="BN156">
        <v>2009</v>
      </c>
      <c r="BO156">
        <v>2009</v>
      </c>
      <c r="BP156">
        <v>2010</v>
      </c>
      <c r="BQ156">
        <v>0.111264462910816</v>
      </c>
      <c r="BT156">
        <v>2008</v>
      </c>
      <c r="BU156">
        <v>2009</v>
      </c>
      <c r="BV156">
        <v>2009</v>
      </c>
      <c r="BW156">
        <v>2009</v>
      </c>
      <c r="BX156">
        <v>0</v>
      </c>
      <c r="BY156" s="1">
        <v>4.3423971691899998E-5</v>
      </c>
      <c r="CB156">
        <v>2009</v>
      </c>
      <c r="CC156">
        <v>2010</v>
      </c>
      <c r="CD156">
        <v>2010</v>
      </c>
      <c r="CE156">
        <v>2010</v>
      </c>
      <c r="CF156">
        <v>2012</v>
      </c>
      <c r="CG156">
        <v>0.26131601136041899</v>
      </c>
      <c r="CH156">
        <v>78</v>
      </c>
      <c r="CI156" t="s">
        <v>92</v>
      </c>
      <c r="CJ156" t="s">
        <v>92</v>
      </c>
      <c r="CK156" t="s">
        <v>92</v>
      </c>
      <c r="CL156">
        <v>2007</v>
      </c>
      <c r="CM156">
        <v>26.206244999999999</v>
      </c>
    </row>
    <row r="157" spans="1:91" x14ac:dyDescent="0.3">
      <c r="A157" t="s">
        <v>422</v>
      </c>
      <c r="B157" t="s">
        <v>423</v>
      </c>
      <c r="C157" t="s">
        <v>107</v>
      </c>
      <c r="D157" t="s">
        <v>93</v>
      </c>
      <c r="E157" t="s">
        <v>94</v>
      </c>
      <c r="H157">
        <v>2008</v>
      </c>
      <c r="I157">
        <v>2009</v>
      </c>
      <c r="J157">
        <v>2009</v>
      </c>
      <c r="K157">
        <v>2009</v>
      </c>
      <c r="L157">
        <v>2010</v>
      </c>
      <c r="M157">
        <v>63333315.757160097</v>
      </c>
      <c r="P157">
        <v>2008</v>
      </c>
      <c r="Q157">
        <v>2009</v>
      </c>
      <c r="R157">
        <v>2010</v>
      </c>
      <c r="S157">
        <v>2010</v>
      </c>
      <c r="T157">
        <v>2010</v>
      </c>
      <c r="U157">
        <v>6.6170946899999999E-2</v>
      </c>
      <c r="X157">
        <v>2008</v>
      </c>
      <c r="Y157">
        <v>2009</v>
      </c>
      <c r="Z157">
        <v>0</v>
      </c>
      <c r="AA157">
        <v>0</v>
      </c>
      <c r="AB157">
        <v>0</v>
      </c>
      <c r="AC157">
        <v>1.21588228</v>
      </c>
      <c r="AF157">
        <v>2008</v>
      </c>
      <c r="AG157">
        <v>2009</v>
      </c>
      <c r="AH157">
        <v>0</v>
      </c>
      <c r="AI157">
        <v>0</v>
      </c>
      <c r="AJ157">
        <v>0</v>
      </c>
      <c r="AK157">
        <v>1.75535035900631</v>
      </c>
      <c r="AN157">
        <v>2007</v>
      </c>
      <c r="AO157">
        <v>2008</v>
      </c>
      <c r="AP157">
        <v>2008</v>
      </c>
      <c r="AQ157">
        <v>2008</v>
      </c>
      <c r="AR157">
        <v>2009</v>
      </c>
      <c r="AS157">
        <v>0.18497018650946001</v>
      </c>
      <c r="AV157">
        <v>2009</v>
      </c>
      <c r="AW157">
        <v>2010</v>
      </c>
      <c r="AX157">
        <v>2010</v>
      </c>
      <c r="AY157">
        <v>2010</v>
      </c>
      <c r="AZ157">
        <v>2014</v>
      </c>
      <c r="BA157">
        <v>0.35167338923917602</v>
      </c>
      <c r="BD157">
        <v>2008</v>
      </c>
      <c r="BE157">
        <v>2009</v>
      </c>
      <c r="BF157">
        <v>2009</v>
      </c>
      <c r="BG157">
        <v>2009</v>
      </c>
      <c r="BH157">
        <v>2010</v>
      </c>
      <c r="BI157">
        <v>0.19812102037800899</v>
      </c>
      <c r="BL157">
        <v>2007</v>
      </c>
      <c r="BM157">
        <v>2008</v>
      </c>
      <c r="BN157">
        <v>2008</v>
      </c>
      <c r="BO157">
        <v>2008</v>
      </c>
      <c r="BP157">
        <v>0</v>
      </c>
      <c r="BQ157">
        <v>0.161282264196735</v>
      </c>
      <c r="BT157">
        <v>2008</v>
      </c>
      <c r="BU157">
        <v>2009</v>
      </c>
      <c r="BV157">
        <v>2009</v>
      </c>
      <c r="BW157">
        <v>2009</v>
      </c>
      <c r="BX157">
        <v>2010</v>
      </c>
      <c r="BY157">
        <v>0.10912882447061401</v>
      </c>
      <c r="CB157">
        <v>2007</v>
      </c>
      <c r="CC157">
        <v>2008</v>
      </c>
      <c r="CD157">
        <v>2008</v>
      </c>
      <c r="CE157">
        <v>2008</v>
      </c>
      <c r="CF157">
        <v>0</v>
      </c>
      <c r="CG157">
        <v>0.44674882545820499</v>
      </c>
      <c r="CH157">
        <v>76</v>
      </c>
      <c r="CI157" t="s">
        <v>92</v>
      </c>
      <c r="CJ157" t="s">
        <v>92</v>
      </c>
      <c r="CK157" t="s">
        <v>92</v>
      </c>
      <c r="CL157">
        <v>2008</v>
      </c>
      <c r="CM157">
        <v>23.923998000000001</v>
      </c>
    </row>
    <row r="158" spans="1:91" x14ac:dyDescent="0.3">
      <c r="A158" t="s">
        <v>424</v>
      </c>
      <c r="B158" t="s">
        <v>425</v>
      </c>
      <c r="C158" t="s">
        <v>96</v>
      </c>
      <c r="D158" t="s">
        <v>122</v>
      </c>
      <c r="E158" t="s">
        <v>123</v>
      </c>
      <c r="H158">
        <v>2008</v>
      </c>
      <c r="I158">
        <v>0</v>
      </c>
      <c r="J158">
        <v>0</v>
      </c>
      <c r="K158">
        <v>0</v>
      </c>
      <c r="L158">
        <v>0</v>
      </c>
      <c r="P158">
        <v>2008</v>
      </c>
      <c r="Q158">
        <v>0</v>
      </c>
      <c r="R158">
        <v>0</v>
      </c>
      <c r="S158">
        <v>0</v>
      </c>
      <c r="T158">
        <v>0</v>
      </c>
      <c r="X158">
        <v>2008</v>
      </c>
      <c r="Y158">
        <v>0</v>
      </c>
      <c r="Z158">
        <v>0</v>
      </c>
      <c r="AA158">
        <v>0</v>
      </c>
      <c r="AB158">
        <v>0</v>
      </c>
      <c r="AF158">
        <v>2008</v>
      </c>
      <c r="AG158">
        <v>0</v>
      </c>
      <c r="AH158">
        <v>0</v>
      </c>
      <c r="AI158">
        <v>0</v>
      </c>
      <c r="AJ158">
        <v>0</v>
      </c>
      <c r="AN158">
        <v>2008</v>
      </c>
      <c r="AO158">
        <v>0</v>
      </c>
      <c r="AP158">
        <v>0</v>
      </c>
      <c r="AQ158">
        <v>0</v>
      </c>
      <c r="AR158">
        <v>0</v>
      </c>
      <c r="AV158">
        <v>2008</v>
      </c>
      <c r="AW158">
        <v>0</v>
      </c>
      <c r="AX158">
        <v>0</v>
      </c>
      <c r="AY158">
        <v>0</v>
      </c>
      <c r="AZ158">
        <v>0</v>
      </c>
      <c r="BD158">
        <v>2008</v>
      </c>
      <c r="BE158">
        <v>0</v>
      </c>
      <c r="BF158">
        <v>0</v>
      </c>
      <c r="BG158">
        <v>0</v>
      </c>
      <c r="BH158">
        <v>0</v>
      </c>
      <c r="BL158">
        <v>2008</v>
      </c>
      <c r="BM158">
        <v>0</v>
      </c>
      <c r="BN158">
        <v>0</v>
      </c>
      <c r="BO158">
        <v>0</v>
      </c>
      <c r="BP158">
        <v>0</v>
      </c>
      <c r="BT158">
        <v>2008</v>
      </c>
      <c r="BU158">
        <v>0</v>
      </c>
      <c r="BV158">
        <v>0</v>
      </c>
      <c r="BW158">
        <v>0</v>
      </c>
      <c r="BX158">
        <v>0</v>
      </c>
      <c r="CB158">
        <v>2008</v>
      </c>
      <c r="CC158">
        <v>0</v>
      </c>
      <c r="CD158">
        <v>0</v>
      </c>
      <c r="CE158">
        <v>0</v>
      </c>
      <c r="CF158">
        <v>0</v>
      </c>
      <c r="CH158">
        <v>34</v>
      </c>
      <c r="CI158" t="s">
        <v>92</v>
      </c>
      <c r="CJ158" t="s">
        <v>92</v>
      </c>
      <c r="CK158" t="s">
        <v>92</v>
      </c>
      <c r="CL158">
        <v>2008</v>
      </c>
    </row>
    <row r="159" spans="1:91" x14ac:dyDescent="0.3">
      <c r="A159" t="s">
        <v>426</v>
      </c>
      <c r="B159" t="s">
        <v>427</v>
      </c>
      <c r="C159" t="s">
        <v>96</v>
      </c>
      <c r="D159" t="s">
        <v>113</v>
      </c>
      <c r="E159" t="s">
        <v>114</v>
      </c>
      <c r="H159">
        <v>2008</v>
      </c>
      <c r="I159">
        <v>2009</v>
      </c>
      <c r="J159">
        <v>-1</v>
      </c>
      <c r="K159">
        <v>-1</v>
      </c>
      <c r="L159">
        <v>-1</v>
      </c>
      <c r="P159">
        <v>2008</v>
      </c>
      <c r="Q159">
        <v>2009</v>
      </c>
      <c r="R159">
        <v>2009</v>
      </c>
      <c r="S159">
        <v>2010</v>
      </c>
      <c r="T159">
        <v>2010</v>
      </c>
      <c r="U159">
        <v>5.7069920000000003E-2</v>
      </c>
      <c r="X159">
        <v>2008</v>
      </c>
      <c r="Y159">
        <v>0</v>
      </c>
      <c r="Z159">
        <v>0</v>
      </c>
      <c r="AA159">
        <v>0</v>
      </c>
      <c r="AB159">
        <v>0</v>
      </c>
      <c r="AF159">
        <v>2008</v>
      </c>
      <c r="AG159">
        <v>0</v>
      </c>
      <c r="AH159">
        <v>0</v>
      </c>
      <c r="AI159">
        <v>0</v>
      </c>
      <c r="AJ159">
        <v>0</v>
      </c>
      <c r="AN159">
        <v>2007</v>
      </c>
      <c r="AO159">
        <v>2008</v>
      </c>
      <c r="AP159">
        <v>2008</v>
      </c>
      <c r="AQ159">
        <v>2008</v>
      </c>
      <c r="AR159">
        <v>2009</v>
      </c>
      <c r="AS159">
        <v>7.0038616056694796</v>
      </c>
      <c r="AV159">
        <v>2009</v>
      </c>
      <c r="AW159">
        <v>2010</v>
      </c>
      <c r="AX159">
        <v>2010</v>
      </c>
      <c r="AY159">
        <v>2011</v>
      </c>
      <c r="AZ159">
        <v>2012</v>
      </c>
      <c r="BA159">
        <v>2.8769321391007301</v>
      </c>
      <c r="BD159">
        <v>2008</v>
      </c>
      <c r="BE159">
        <v>0</v>
      </c>
      <c r="BF159">
        <v>0</v>
      </c>
      <c r="BG159">
        <v>0</v>
      </c>
      <c r="BH159">
        <v>0</v>
      </c>
      <c r="BL159">
        <v>2008</v>
      </c>
      <c r="BM159">
        <v>0</v>
      </c>
      <c r="BN159">
        <v>0</v>
      </c>
      <c r="BO159">
        <v>0</v>
      </c>
      <c r="BP159">
        <v>0</v>
      </c>
      <c r="BT159">
        <v>2007</v>
      </c>
      <c r="BU159">
        <v>0</v>
      </c>
      <c r="BV159">
        <v>2008</v>
      </c>
      <c r="BW159">
        <v>0</v>
      </c>
      <c r="BX159">
        <v>0</v>
      </c>
      <c r="CB159">
        <v>2007</v>
      </c>
      <c r="CC159">
        <v>2016</v>
      </c>
      <c r="CD159">
        <v>2008</v>
      </c>
      <c r="CE159">
        <v>2008</v>
      </c>
      <c r="CF159">
        <v>0</v>
      </c>
      <c r="CG159">
        <v>26.2924011837537</v>
      </c>
      <c r="CH159">
        <v>79</v>
      </c>
      <c r="CI159" t="s">
        <v>100</v>
      </c>
      <c r="CJ159" t="s">
        <v>100</v>
      </c>
      <c r="CK159" t="s">
        <v>92</v>
      </c>
      <c r="CL159">
        <v>2008</v>
      </c>
      <c r="CM159">
        <v>25.260698000000001</v>
      </c>
    </row>
    <row r="160" spans="1:91" x14ac:dyDescent="0.3">
      <c r="A160" t="s">
        <v>428</v>
      </c>
      <c r="B160" t="s">
        <v>429</v>
      </c>
      <c r="C160" t="s">
        <v>107</v>
      </c>
      <c r="D160" t="s">
        <v>109</v>
      </c>
      <c r="E160" t="s">
        <v>110</v>
      </c>
      <c r="H160">
        <v>2008</v>
      </c>
      <c r="I160">
        <v>2010</v>
      </c>
      <c r="J160">
        <v>2009</v>
      </c>
      <c r="K160">
        <v>2009</v>
      </c>
      <c r="L160">
        <v>2014</v>
      </c>
      <c r="M160">
        <v>15552506377.2041</v>
      </c>
      <c r="P160">
        <v>2008</v>
      </c>
      <c r="Q160">
        <v>2009</v>
      </c>
      <c r="R160">
        <v>2016</v>
      </c>
      <c r="S160">
        <v>2017</v>
      </c>
      <c r="T160">
        <v>0</v>
      </c>
      <c r="U160">
        <v>0.14170223099999901</v>
      </c>
      <c r="X160">
        <v>2008</v>
      </c>
      <c r="Y160">
        <v>0</v>
      </c>
      <c r="Z160">
        <v>0</v>
      </c>
      <c r="AA160">
        <v>0</v>
      </c>
      <c r="AB160">
        <v>0</v>
      </c>
      <c r="AF160">
        <v>2008</v>
      </c>
      <c r="AG160">
        <v>2010</v>
      </c>
      <c r="AH160">
        <v>0</v>
      </c>
      <c r="AI160">
        <v>0</v>
      </c>
      <c r="AJ160">
        <v>2013</v>
      </c>
      <c r="AK160">
        <v>3.3970824552930701</v>
      </c>
      <c r="AN160">
        <v>2008</v>
      </c>
      <c r="AO160">
        <v>0</v>
      </c>
      <c r="AP160">
        <v>0</v>
      </c>
      <c r="AQ160">
        <v>0</v>
      </c>
      <c r="AR160">
        <v>0</v>
      </c>
      <c r="AV160">
        <v>2007</v>
      </c>
      <c r="AW160">
        <v>2010</v>
      </c>
      <c r="AX160">
        <v>2008</v>
      </c>
      <c r="AY160">
        <v>2008</v>
      </c>
      <c r="AZ160">
        <v>0</v>
      </c>
      <c r="BA160">
        <v>0.77023951278616298</v>
      </c>
      <c r="BD160">
        <v>2007</v>
      </c>
      <c r="BE160">
        <v>2009</v>
      </c>
      <c r="BF160">
        <v>2008</v>
      </c>
      <c r="BG160">
        <v>2008</v>
      </c>
      <c r="BH160">
        <v>2011</v>
      </c>
      <c r="BI160">
        <v>1.77157307576458</v>
      </c>
      <c r="BL160">
        <v>2007</v>
      </c>
      <c r="BM160">
        <v>2008</v>
      </c>
      <c r="BN160">
        <v>2008</v>
      </c>
      <c r="BO160">
        <v>2008</v>
      </c>
      <c r="BP160">
        <v>2009</v>
      </c>
      <c r="BQ160">
        <v>0.41291651190336298</v>
      </c>
      <c r="BT160">
        <v>2008</v>
      </c>
      <c r="BU160">
        <v>2011</v>
      </c>
      <c r="BV160">
        <v>-1</v>
      </c>
      <c r="BW160">
        <v>-1</v>
      </c>
      <c r="BX160">
        <v>2012</v>
      </c>
      <c r="CB160">
        <v>2008</v>
      </c>
      <c r="CC160">
        <v>0</v>
      </c>
      <c r="CD160">
        <v>0</v>
      </c>
      <c r="CE160">
        <v>0</v>
      </c>
      <c r="CF160">
        <v>0</v>
      </c>
      <c r="CH160">
        <v>79</v>
      </c>
      <c r="CI160" t="s">
        <v>92</v>
      </c>
      <c r="CJ160" t="s">
        <v>92</v>
      </c>
      <c r="CK160" t="s">
        <v>92</v>
      </c>
      <c r="CL160">
        <v>2008</v>
      </c>
      <c r="CM160">
        <v>25.92605</v>
      </c>
    </row>
    <row r="161" spans="1:91" x14ac:dyDescent="0.3">
      <c r="A161" t="s">
        <v>430</v>
      </c>
      <c r="B161" t="s">
        <v>431</v>
      </c>
      <c r="C161" t="s">
        <v>107</v>
      </c>
      <c r="D161" t="s">
        <v>109</v>
      </c>
      <c r="E161" t="s">
        <v>110</v>
      </c>
      <c r="H161">
        <v>2008</v>
      </c>
      <c r="I161">
        <v>2009</v>
      </c>
      <c r="J161">
        <v>2009</v>
      </c>
      <c r="K161">
        <v>2009</v>
      </c>
      <c r="L161">
        <v>2011</v>
      </c>
      <c r="M161">
        <v>123804928373.17799</v>
      </c>
      <c r="P161">
        <v>2007</v>
      </c>
      <c r="Q161">
        <v>2009</v>
      </c>
      <c r="R161">
        <v>2008</v>
      </c>
      <c r="S161">
        <v>0</v>
      </c>
      <c r="T161">
        <v>0</v>
      </c>
      <c r="U161">
        <v>0.16355963099999901</v>
      </c>
      <c r="X161">
        <v>2008</v>
      </c>
      <c r="Y161">
        <v>2009</v>
      </c>
      <c r="Z161">
        <v>2011</v>
      </c>
      <c r="AA161">
        <v>0</v>
      </c>
      <c r="AB161">
        <v>0</v>
      </c>
      <c r="AC161">
        <v>16.89896989</v>
      </c>
      <c r="AF161">
        <v>2008</v>
      </c>
      <c r="AG161">
        <v>2009</v>
      </c>
      <c r="AH161">
        <v>0</v>
      </c>
      <c r="AI161">
        <v>0</v>
      </c>
      <c r="AJ161">
        <v>0</v>
      </c>
      <c r="AK161">
        <v>10.576807956103201</v>
      </c>
      <c r="AN161">
        <v>2008</v>
      </c>
      <c r="AO161">
        <v>2009</v>
      </c>
      <c r="AP161">
        <v>2009</v>
      </c>
      <c r="AQ161">
        <v>2009</v>
      </c>
      <c r="AR161">
        <v>0</v>
      </c>
      <c r="AS161">
        <v>6.3221623575903401</v>
      </c>
      <c r="AV161">
        <v>2007</v>
      </c>
      <c r="AW161">
        <v>2009</v>
      </c>
      <c r="AX161">
        <v>2008</v>
      </c>
      <c r="AY161">
        <v>2008</v>
      </c>
      <c r="AZ161">
        <v>0</v>
      </c>
      <c r="BA161">
        <v>2.5246297795924502</v>
      </c>
      <c r="BD161">
        <v>2007</v>
      </c>
      <c r="BE161">
        <v>2008</v>
      </c>
      <c r="BF161">
        <v>2008</v>
      </c>
      <c r="BG161">
        <v>2008</v>
      </c>
      <c r="BH161">
        <v>0</v>
      </c>
      <c r="BI161">
        <v>1.57025545700223</v>
      </c>
      <c r="BL161">
        <v>2007</v>
      </c>
      <c r="BM161">
        <v>2008</v>
      </c>
      <c r="BN161">
        <v>2008</v>
      </c>
      <c r="BO161">
        <v>2008</v>
      </c>
      <c r="BP161">
        <v>2010</v>
      </c>
      <c r="BQ161">
        <v>9.0614258685548094E-2</v>
      </c>
      <c r="BT161">
        <v>2008</v>
      </c>
      <c r="BU161">
        <v>2009</v>
      </c>
      <c r="BV161">
        <v>2009</v>
      </c>
      <c r="BW161">
        <v>2009</v>
      </c>
      <c r="BX161">
        <v>0</v>
      </c>
      <c r="BY161">
        <v>1.6203812248921601</v>
      </c>
      <c r="CB161">
        <v>2008</v>
      </c>
      <c r="CC161">
        <v>2009</v>
      </c>
      <c r="CD161">
        <v>2009</v>
      </c>
      <c r="CE161">
        <v>2011</v>
      </c>
      <c r="CF161">
        <v>0</v>
      </c>
      <c r="CG161">
        <v>3.12909383220715</v>
      </c>
      <c r="CH161">
        <v>80</v>
      </c>
      <c r="CI161" t="s">
        <v>100</v>
      </c>
      <c r="CJ161" t="s">
        <v>100</v>
      </c>
      <c r="CK161" t="s">
        <v>92</v>
      </c>
      <c r="CL161">
        <v>2007</v>
      </c>
      <c r="CM161">
        <v>28.039196</v>
      </c>
    </row>
    <row r="162" spans="1:91" x14ac:dyDescent="0.3">
      <c r="A162" t="s">
        <v>432</v>
      </c>
      <c r="B162" t="s">
        <v>433</v>
      </c>
      <c r="C162" t="s">
        <v>102</v>
      </c>
      <c r="D162" t="s">
        <v>104</v>
      </c>
      <c r="E162" t="s">
        <v>105</v>
      </c>
      <c r="H162">
        <v>2008</v>
      </c>
      <c r="I162">
        <v>2009</v>
      </c>
      <c r="J162">
        <v>-1</v>
      </c>
      <c r="K162">
        <v>-1</v>
      </c>
      <c r="L162">
        <v>-1</v>
      </c>
      <c r="P162">
        <v>2008</v>
      </c>
      <c r="Q162">
        <v>2009</v>
      </c>
      <c r="R162">
        <v>2009</v>
      </c>
      <c r="S162">
        <v>2012</v>
      </c>
      <c r="T162">
        <v>0</v>
      </c>
      <c r="U162">
        <v>4.882392E-2</v>
      </c>
      <c r="X162">
        <v>2008</v>
      </c>
      <c r="Y162">
        <v>2014</v>
      </c>
      <c r="Z162">
        <v>0</v>
      </c>
      <c r="AA162">
        <v>0</v>
      </c>
      <c r="AB162">
        <v>0</v>
      </c>
      <c r="AF162">
        <v>2008</v>
      </c>
      <c r="AG162">
        <v>2014</v>
      </c>
      <c r="AH162">
        <v>0</v>
      </c>
      <c r="AI162">
        <v>0</v>
      </c>
      <c r="AJ162">
        <v>0</v>
      </c>
      <c r="AN162">
        <v>2008</v>
      </c>
      <c r="AO162">
        <v>2009</v>
      </c>
      <c r="AP162">
        <v>2009</v>
      </c>
      <c r="AQ162">
        <v>2009</v>
      </c>
      <c r="AR162">
        <v>2012</v>
      </c>
      <c r="AS162">
        <v>1.91816463818377</v>
      </c>
      <c r="AV162">
        <v>2008</v>
      </c>
      <c r="AW162">
        <v>2009</v>
      </c>
      <c r="AX162">
        <v>2009</v>
      </c>
      <c r="AY162">
        <v>2009</v>
      </c>
      <c r="AZ162">
        <v>2010</v>
      </c>
      <c r="BA162">
        <v>0.205213242707593</v>
      </c>
      <c r="BD162">
        <v>2008</v>
      </c>
      <c r="BE162">
        <v>2010</v>
      </c>
      <c r="BF162">
        <v>2009</v>
      </c>
      <c r="BG162">
        <v>2009</v>
      </c>
      <c r="BH162">
        <v>2013</v>
      </c>
      <c r="BI162">
        <v>0.48615972827824899</v>
      </c>
      <c r="BL162">
        <v>2007</v>
      </c>
      <c r="BM162">
        <v>2008</v>
      </c>
      <c r="BN162">
        <v>2008</v>
      </c>
      <c r="BO162">
        <v>2008</v>
      </c>
      <c r="BP162">
        <v>2009</v>
      </c>
      <c r="BQ162">
        <v>5.20181914441337E-2</v>
      </c>
      <c r="BT162">
        <v>2008</v>
      </c>
      <c r="BU162">
        <v>2011</v>
      </c>
      <c r="BV162">
        <v>2009</v>
      </c>
      <c r="BW162">
        <v>2009</v>
      </c>
      <c r="BX162">
        <v>2016</v>
      </c>
      <c r="BY162">
        <v>0.58070424074257498</v>
      </c>
      <c r="CB162">
        <v>2008</v>
      </c>
      <c r="CC162">
        <v>2010</v>
      </c>
      <c r="CD162">
        <v>2012</v>
      </c>
      <c r="CE162">
        <v>2013</v>
      </c>
      <c r="CF162">
        <v>2015</v>
      </c>
      <c r="CG162">
        <v>1.4291072403487699</v>
      </c>
      <c r="CH162">
        <v>80</v>
      </c>
      <c r="CI162" t="s">
        <v>92</v>
      </c>
      <c r="CJ162" t="s">
        <v>92</v>
      </c>
      <c r="CK162" t="s">
        <v>100</v>
      </c>
      <c r="CL162">
        <v>2008</v>
      </c>
      <c r="CM162">
        <v>22.34498</v>
      </c>
    </row>
    <row r="163" spans="1:91" x14ac:dyDescent="0.3">
      <c r="A163" t="s">
        <v>434</v>
      </c>
      <c r="B163" t="s">
        <v>435</v>
      </c>
      <c r="C163" t="s">
        <v>96</v>
      </c>
      <c r="D163" t="s">
        <v>113</v>
      </c>
      <c r="E163" t="s">
        <v>114</v>
      </c>
      <c r="H163">
        <v>2008</v>
      </c>
      <c r="I163">
        <v>2009</v>
      </c>
      <c r="J163">
        <v>2009</v>
      </c>
      <c r="K163">
        <v>2009</v>
      </c>
      <c r="L163">
        <v>2010</v>
      </c>
      <c r="M163">
        <v>10573073813.333401</v>
      </c>
      <c r="P163">
        <v>2008</v>
      </c>
      <c r="Q163">
        <v>2009</v>
      </c>
      <c r="R163">
        <v>2010</v>
      </c>
      <c r="S163">
        <v>2010</v>
      </c>
      <c r="T163">
        <v>2011</v>
      </c>
      <c r="U163">
        <v>8.3090457999999895E-2</v>
      </c>
      <c r="X163">
        <v>2008</v>
      </c>
      <c r="Y163">
        <v>2010</v>
      </c>
      <c r="Z163">
        <v>0</v>
      </c>
      <c r="AA163">
        <v>0</v>
      </c>
      <c r="AB163">
        <v>0</v>
      </c>
      <c r="AF163">
        <v>2008</v>
      </c>
      <c r="AG163">
        <v>2010</v>
      </c>
      <c r="AH163">
        <v>0</v>
      </c>
      <c r="AI163">
        <v>0</v>
      </c>
      <c r="AJ163">
        <v>0</v>
      </c>
      <c r="AN163">
        <v>2008</v>
      </c>
      <c r="AO163">
        <v>2009</v>
      </c>
      <c r="AP163">
        <v>2009</v>
      </c>
      <c r="AQ163">
        <v>2011</v>
      </c>
      <c r="AR163">
        <v>0</v>
      </c>
      <c r="AS163">
        <v>24.7639313137553</v>
      </c>
      <c r="AV163">
        <v>2008</v>
      </c>
      <c r="AW163">
        <v>2010</v>
      </c>
      <c r="AX163">
        <v>0</v>
      </c>
      <c r="AY163">
        <v>0</v>
      </c>
      <c r="AZ163">
        <v>0</v>
      </c>
      <c r="BD163">
        <v>2008</v>
      </c>
      <c r="BE163">
        <v>0</v>
      </c>
      <c r="BF163">
        <v>0</v>
      </c>
      <c r="BG163">
        <v>0</v>
      </c>
      <c r="BH163">
        <v>0</v>
      </c>
      <c r="BL163">
        <v>2008</v>
      </c>
      <c r="BM163">
        <v>0</v>
      </c>
      <c r="BN163">
        <v>0</v>
      </c>
      <c r="BO163">
        <v>0</v>
      </c>
      <c r="BP163">
        <v>0</v>
      </c>
      <c r="BT163">
        <v>2008</v>
      </c>
      <c r="BU163">
        <v>2011</v>
      </c>
      <c r="BV163">
        <v>0</v>
      </c>
      <c r="BW163">
        <v>0</v>
      </c>
      <c r="BX163">
        <v>0</v>
      </c>
      <c r="CB163">
        <v>2008</v>
      </c>
      <c r="CC163">
        <v>2009</v>
      </c>
      <c r="CD163">
        <v>0</v>
      </c>
      <c r="CE163">
        <v>0</v>
      </c>
      <c r="CF163">
        <v>0</v>
      </c>
      <c r="CH163">
        <v>82</v>
      </c>
      <c r="CI163" t="s">
        <v>100</v>
      </c>
      <c r="CJ163" t="s">
        <v>100</v>
      </c>
      <c r="CK163" t="s">
        <v>92</v>
      </c>
      <c r="CL163">
        <v>2008</v>
      </c>
      <c r="CM163">
        <v>26.964396000000001</v>
      </c>
    </row>
    <row r="164" spans="1:91" x14ac:dyDescent="0.3">
      <c r="A164" t="s">
        <v>436</v>
      </c>
      <c r="B164" t="s">
        <v>437</v>
      </c>
      <c r="C164" t="s">
        <v>120</v>
      </c>
      <c r="D164" t="s">
        <v>104</v>
      </c>
      <c r="E164" t="s">
        <v>105</v>
      </c>
      <c r="H164">
        <v>2008</v>
      </c>
      <c r="I164">
        <v>2009</v>
      </c>
      <c r="J164">
        <v>-1</v>
      </c>
      <c r="K164">
        <v>-1</v>
      </c>
      <c r="L164">
        <v>-1</v>
      </c>
      <c r="P164">
        <v>2007</v>
      </c>
      <c r="Q164">
        <v>2009</v>
      </c>
      <c r="R164">
        <v>2008</v>
      </c>
      <c r="S164">
        <v>0</v>
      </c>
      <c r="T164">
        <v>0</v>
      </c>
      <c r="U164">
        <v>8.2800631999999999E-2</v>
      </c>
      <c r="X164">
        <v>2008</v>
      </c>
      <c r="Y164">
        <v>2009</v>
      </c>
      <c r="Z164">
        <v>0</v>
      </c>
      <c r="AA164">
        <v>0</v>
      </c>
      <c r="AB164">
        <v>0</v>
      </c>
      <c r="AF164">
        <v>2008</v>
      </c>
      <c r="AG164">
        <v>2009</v>
      </c>
      <c r="AH164">
        <v>0</v>
      </c>
      <c r="AI164">
        <v>0</v>
      </c>
      <c r="AJ164">
        <v>0</v>
      </c>
      <c r="AN164">
        <v>2008</v>
      </c>
      <c r="AO164">
        <v>2009</v>
      </c>
      <c r="AP164">
        <v>2009</v>
      </c>
      <c r="AQ164">
        <v>2010</v>
      </c>
      <c r="AR164">
        <v>0</v>
      </c>
      <c r="AS164">
        <v>5.0224429605259102</v>
      </c>
      <c r="AV164">
        <v>2007</v>
      </c>
      <c r="AW164">
        <v>2008</v>
      </c>
      <c r="AX164">
        <v>2008</v>
      </c>
      <c r="AY164">
        <v>2008</v>
      </c>
      <c r="AZ164">
        <v>0</v>
      </c>
      <c r="BA164">
        <v>0.14536902496406701</v>
      </c>
      <c r="BD164">
        <v>2008</v>
      </c>
      <c r="BE164">
        <v>0</v>
      </c>
      <c r="BF164">
        <v>0</v>
      </c>
      <c r="BG164">
        <v>0</v>
      </c>
      <c r="BH164">
        <v>0</v>
      </c>
      <c r="BL164">
        <v>2008</v>
      </c>
      <c r="BM164">
        <v>0</v>
      </c>
      <c r="BN164">
        <v>0</v>
      </c>
      <c r="BO164">
        <v>0</v>
      </c>
      <c r="BP164">
        <v>0</v>
      </c>
      <c r="BT164">
        <v>2007</v>
      </c>
      <c r="BU164">
        <v>2008</v>
      </c>
      <c r="BV164">
        <v>2008</v>
      </c>
      <c r="BW164">
        <v>2008</v>
      </c>
      <c r="BX164">
        <v>2009</v>
      </c>
      <c r="BY164">
        <v>0.36699853339907501</v>
      </c>
      <c r="CB164">
        <v>2008</v>
      </c>
      <c r="CC164">
        <v>2009</v>
      </c>
      <c r="CD164">
        <v>2009</v>
      </c>
      <c r="CE164">
        <v>0</v>
      </c>
      <c r="CF164">
        <v>0</v>
      </c>
      <c r="CG164">
        <v>5.7783171467583703</v>
      </c>
      <c r="CH164">
        <v>90</v>
      </c>
      <c r="CI164" t="s">
        <v>100</v>
      </c>
      <c r="CJ164" t="s">
        <v>100</v>
      </c>
      <c r="CK164" t="s">
        <v>100</v>
      </c>
      <c r="CL164">
        <v>2007</v>
      </c>
      <c r="CM164">
        <v>24.766226</v>
      </c>
    </row>
    <row r="165" spans="1:91" x14ac:dyDescent="0.3">
      <c r="A165" t="s">
        <v>438</v>
      </c>
      <c r="B165" t="s">
        <v>439</v>
      </c>
      <c r="C165" t="s">
        <v>102</v>
      </c>
      <c r="D165" t="s">
        <v>104</v>
      </c>
      <c r="E165" t="s">
        <v>105</v>
      </c>
      <c r="H165">
        <v>2008</v>
      </c>
      <c r="I165">
        <v>2009</v>
      </c>
      <c r="J165">
        <v>-1</v>
      </c>
      <c r="K165">
        <v>-1</v>
      </c>
      <c r="L165">
        <v>-1</v>
      </c>
      <c r="P165">
        <v>2007</v>
      </c>
      <c r="Q165">
        <v>2009</v>
      </c>
      <c r="R165">
        <v>2008</v>
      </c>
      <c r="S165">
        <v>2008</v>
      </c>
      <c r="T165">
        <v>2012</v>
      </c>
      <c r="U165">
        <v>2.8459611999999999E-2</v>
      </c>
      <c r="X165">
        <v>2008</v>
      </c>
      <c r="Y165">
        <v>0</v>
      </c>
      <c r="Z165">
        <v>0</v>
      </c>
      <c r="AA165">
        <v>0</v>
      </c>
      <c r="AB165">
        <v>0</v>
      </c>
      <c r="AF165">
        <v>2008</v>
      </c>
      <c r="AG165">
        <v>0</v>
      </c>
      <c r="AH165">
        <v>0</v>
      </c>
      <c r="AI165">
        <v>0</v>
      </c>
      <c r="AJ165">
        <v>0</v>
      </c>
      <c r="AN165">
        <v>2007</v>
      </c>
      <c r="AO165">
        <v>2009</v>
      </c>
      <c r="AP165">
        <v>2008</v>
      </c>
      <c r="AQ165">
        <v>2008</v>
      </c>
      <c r="AR165">
        <v>2014</v>
      </c>
      <c r="AS165">
        <v>1.4432859664580699</v>
      </c>
      <c r="AV165">
        <v>2008</v>
      </c>
      <c r="AW165">
        <v>2009</v>
      </c>
      <c r="AX165">
        <v>-1</v>
      </c>
      <c r="AY165">
        <v>-1</v>
      </c>
      <c r="AZ165">
        <v>-1</v>
      </c>
      <c r="BD165">
        <v>2008</v>
      </c>
      <c r="BE165">
        <v>2009</v>
      </c>
      <c r="BF165">
        <v>2009</v>
      </c>
      <c r="BG165">
        <v>2009</v>
      </c>
      <c r="BH165">
        <v>2010</v>
      </c>
      <c r="BI165">
        <v>6.5359055894797999E-2</v>
      </c>
      <c r="BL165">
        <v>2007</v>
      </c>
      <c r="BM165">
        <v>2008</v>
      </c>
      <c r="BN165">
        <v>2008</v>
      </c>
      <c r="BO165">
        <v>2008</v>
      </c>
      <c r="BP165">
        <v>0</v>
      </c>
      <c r="BQ165">
        <v>0.235026134398366</v>
      </c>
      <c r="BT165">
        <v>2007</v>
      </c>
      <c r="BU165">
        <v>2009</v>
      </c>
      <c r="BV165">
        <v>2008</v>
      </c>
      <c r="BW165">
        <v>2008</v>
      </c>
      <c r="BX165">
        <v>0</v>
      </c>
      <c r="BY165">
        <v>0.57126541833200295</v>
      </c>
      <c r="CB165">
        <v>2007</v>
      </c>
      <c r="CC165">
        <v>2009</v>
      </c>
      <c r="CD165">
        <v>2008</v>
      </c>
      <c r="CE165">
        <v>2008</v>
      </c>
      <c r="CF165">
        <v>2013</v>
      </c>
      <c r="CG165">
        <v>0.36970340910794602</v>
      </c>
      <c r="CH165">
        <v>83</v>
      </c>
      <c r="CI165" t="s">
        <v>100</v>
      </c>
      <c r="CJ165" t="s">
        <v>92</v>
      </c>
      <c r="CK165" t="s">
        <v>100</v>
      </c>
      <c r="CL165">
        <v>2007</v>
      </c>
      <c r="CM165">
        <v>23.413726999999898</v>
      </c>
    </row>
    <row r="166" spans="1:91" x14ac:dyDescent="0.3">
      <c r="A166" t="s">
        <v>440</v>
      </c>
      <c r="B166" t="s">
        <v>441</v>
      </c>
      <c r="C166" t="s">
        <v>96</v>
      </c>
      <c r="D166" t="s">
        <v>122</v>
      </c>
      <c r="E166" t="s">
        <v>123</v>
      </c>
      <c r="H166">
        <v>2008</v>
      </c>
      <c r="I166">
        <v>2009</v>
      </c>
      <c r="J166">
        <v>2009</v>
      </c>
      <c r="K166">
        <v>2009</v>
      </c>
      <c r="L166">
        <v>2010</v>
      </c>
      <c r="M166">
        <v>1245397873.1205699</v>
      </c>
      <c r="P166">
        <v>2007</v>
      </c>
      <c r="Q166">
        <v>2009</v>
      </c>
      <c r="R166">
        <v>2010</v>
      </c>
      <c r="S166">
        <v>2010</v>
      </c>
      <c r="T166">
        <v>2010</v>
      </c>
      <c r="U166">
        <v>9.7149126000000002E-2</v>
      </c>
      <c r="X166">
        <v>2007</v>
      </c>
      <c r="Y166">
        <v>2009</v>
      </c>
      <c r="Z166">
        <v>2008</v>
      </c>
      <c r="AA166">
        <v>2008</v>
      </c>
      <c r="AB166">
        <v>0</v>
      </c>
      <c r="AC166">
        <v>4.2577401000000004</v>
      </c>
      <c r="AF166">
        <v>2007</v>
      </c>
      <c r="AG166">
        <v>2008</v>
      </c>
      <c r="AH166">
        <v>0</v>
      </c>
      <c r="AI166">
        <v>0</v>
      </c>
      <c r="AJ166">
        <v>0</v>
      </c>
      <c r="AK166">
        <v>2.3559278997242301</v>
      </c>
      <c r="AN166">
        <v>2008</v>
      </c>
      <c r="AO166">
        <v>2010</v>
      </c>
      <c r="AP166">
        <v>2009</v>
      </c>
      <c r="AQ166">
        <v>2009</v>
      </c>
      <c r="AR166">
        <v>0</v>
      </c>
      <c r="AS166">
        <v>3.47929154369255</v>
      </c>
      <c r="AV166">
        <v>2008</v>
      </c>
      <c r="AW166">
        <v>2010</v>
      </c>
      <c r="AX166">
        <v>2009</v>
      </c>
      <c r="AY166">
        <v>2009</v>
      </c>
      <c r="AZ166">
        <v>0</v>
      </c>
      <c r="BA166">
        <v>1.2961636035730899</v>
      </c>
      <c r="BD166">
        <v>2008</v>
      </c>
      <c r="BE166">
        <v>2012</v>
      </c>
      <c r="BF166">
        <v>0</v>
      </c>
      <c r="BG166">
        <v>0</v>
      </c>
      <c r="BH166">
        <v>0</v>
      </c>
      <c r="BL166">
        <v>2007</v>
      </c>
      <c r="BM166">
        <v>2008</v>
      </c>
      <c r="BN166">
        <v>2008</v>
      </c>
      <c r="BO166">
        <v>2008</v>
      </c>
      <c r="BP166">
        <v>0</v>
      </c>
      <c r="BQ166">
        <v>2.4531798387181499E-2</v>
      </c>
      <c r="BT166">
        <v>2008</v>
      </c>
      <c r="BU166">
        <v>0</v>
      </c>
      <c r="BV166">
        <v>0</v>
      </c>
      <c r="BW166">
        <v>0</v>
      </c>
      <c r="BX166">
        <v>0</v>
      </c>
      <c r="CB166">
        <v>2008</v>
      </c>
      <c r="CC166">
        <v>2012</v>
      </c>
      <c r="CD166">
        <v>2009</v>
      </c>
      <c r="CE166">
        <v>2017</v>
      </c>
      <c r="CF166">
        <v>0</v>
      </c>
      <c r="CG166">
        <v>2.6906067316531601</v>
      </c>
      <c r="CH166">
        <v>85</v>
      </c>
      <c r="CI166" t="s">
        <v>92</v>
      </c>
      <c r="CJ166" t="s">
        <v>92</v>
      </c>
      <c r="CK166" t="s">
        <v>92</v>
      </c>
      <c r="CL166">
        <v>2007</v>
      </c>
      <c r="CM166">
        <v>26.035367999999998</v>
      </c>
    </row>
    <row r="167" spans="1:91" x14ac:dyDescent="0.3">
      <c r="A167" t="s">
        <v>442</v>
      </c>
      <c r="B167" t="s">
        <v>443</v>
      </c>
      <c r="C167" t="s">
        <v>120</v>
      </c>
      <c r="D167" t="s">
        <v>122</v>
      </c>
      <c r="E167" t="s">
        <v>123</v>
      </c>
      <c r="H167">
        <v>2008</v>
      </c>
      <c r="I167">
        <v>2009</v>
      </c>
      <c r="J167">
        <v>2009</v>
      </c>
      <c r="K167">
        <v>2009</v>
      </c>
      <c r="L167">
        <v>2010</v>
      </c>
      <c r="M167">
        <v>31647206.324041199</v>
      </c>
      <c r="P167">
        <v>2007</v>
      </c>
      <c r="Q167">
        <v>2009</v>
      </c>
      <c r="R167">
        <v>2008</v>
      </c>
      <c r="S167">
        <v>2008</v>
      </c>
      <c r="T167">
        <v>2011</v>
      </c>
      <c r="U167">
        <v>0.120478798</v>
      </c>
      <c r="X167">
        <v>2008</v>
      </c>
      <c r="Y167">
        <v>2011</v>
      </c>
      <c r="Z167">
        <v>0</v>
      </c>
      <c r="AA167">
        <v>0</v>
      </c>
      <c r="AB167">
        <v>0</v>
      </c>
      <c r="AF167">
        <v>2008</v>
      </c>
      <c r="AG167">
        <v>2011</v>
      </c>
      <c r="AH167">
        <v>0</v>
      </c>
      <c r="AI167">
        <v>0</v>
      </c>
      <c r="AJ167">
        <v>0</v>
      </c>
      <c r="AN167">
        <v>2008</v>
      </c>
      <c r="AO167">
        <v>2009</v>
      </c>
      <c r="AP167">
        <v>-1</v>
      </c>
      <c r="AQ167">
        <v>-1</v>
      </c>
      <c r="AR167">
        <v>-1</v>
      </c>
      <c r="AV167">
        <v>2008</v>
      </c>
      <c r="AW167">
        <v>2009</v>
      </c>
      <c r="AX167">
        <v>-1</v>
      </c>
      <c r="AY167">
        <v>-1</v>
      </c>
      <c r="AZ167">
        <v>-1</v>
      </c>
      <c r="BD167">
        <v>2008</v>
      </c>
      <c r="BE167">
        <v>2013</v>
      </c>
      <c r="BF167">
        <v>0</v>
      </c>
      <c r="BG167">
        <v>0</v>
      </c>
      <c r="BH167">
        <v>0</v>
      </c>
      <c r="BL167">
        <v>2008</v>
      </c>
      <c r="BM167">
        <v>2012</v>
      </c>
      <c r="BN167">
        <v>0</v>
      </c>
      <c r="BO167">
        <v>0</v>
      </c>
      <c r="BP167">
        <v>0</v>
      </c>
      <c r="BT167">
        <v>2007</v>
      </c>
      <c r="BU167">
        <v>2008</v>
      </c>
      <c r="BV167">
        <v>2008</v>
      </c>
      <c r="BW167">
        <v>2008</v>
      </c>
      <c r="BX167">
        <v>2009</v>
      </c>
      <c r="BY167">
        <v>0.251681246523344</v>
      </c>
      <c r="CB167">
        <v>2007</v>
      </c>
      <c r="CC167">
        <v>2008</v>
      </c>
      <c r="CD167">
        <v>2008</v>
      </c>
      <c r="CE167">
        <v>2008</v>
      </c>
      <c r="CF167">
        <v>2015</v>
      </c>
      <c r="CG167">
        <v>1.0147253570440899</v>
      </c>
      <c r="CH167">
        <v>86</v>
      </c>
      <c r="CI167" t="s">
        <v>92</v>
      </c>
      <c r="CJ167" t="s">
        <v>92</v>
      </c>
      <c r="CK167" t="s">
        <v>100</v>
      </c>
      <c r="CL167">
        <v>2007</v>
      </c>
      <c r="CM167">
        <v>20.253312999999999</v>
      </c>
    </row>
    <row r="168" spans="1:91" x14ac:dyDescent="0.3">
      <c r="A168" t="s">
        <v>444</v>
      </c>
      <c r="B168" t="s">
        <v>445</v>
      </c>
      <c r="C168" t="s">
        <v>102</v>
      </c>
      <c r="D168" t="s">
        <v>104</v>
      </c>
      <c r="E168" t="s">
        <v>105</v>
      </c>
      <c r="H168">
        <v>2008</v>
      </c>
      <c r="I168">
        <v>2009</v>
      </c>
      <c r="J168">
        <v>-1</v>
      </c>
      <c r="K168">
        <v>-1</v>
      </c>
      <c r="L168">
        <v>-1</v>
      </c>
      <c r="P168">
        <v>2007</v>
      </c>
      <c r="Q168">
        <v>2009</v>
      </c>
      <c r="R168">
        <v>2008</v>
      </c>
      <c r="S168">
        <v>2011</v>
      </c>
      <c r="T168">
        <v>2012</v>
      </c>
      <c r="U168">
        <v>4.870091E-2</v>
      </c>
      <c r="X168">
        <v>2008</v>
      </c>
      <c r="Y168">
        <v>0</v>
      </c>
      <c r="Z168">
        <v>0</v>
      </c>
      <c r="AA168">
        <v>0</v>
      </c>
      <c r="AB168">
        <v>0</v>
      </c>
      <c r="AF168">
        <v>2008</v>
      </c>
      <c r="AG168">
        <v>0</v>
      </c>
      <c r="AH168">
        <v>0</v>
      </c>
      <c r="AI168">
        <v>0</v>
      </c>
      <c r="AJ168">
        <v>0</v>
      </c>
      <c r="AN168">
        <v>2008</v>
      </c>
      <c r="AO168">
        <v>2009</v>
      </c>
      <c r="AP168">
        <v>-1</v>
      </c>
      <c r="AQ168">
        <v>-1</v>
      </c>
      <c r="AR168">
        <v>-1</v>
      </c>
      <c r="AV168">
        <v>2008</v>
      </c>
      <c r="AW168">
        <v>2009</v>
      </c>
      <c r="AX168">
        <v>2009</v>
      </c>
      <c r="AY168">
        <v>2009</v>
      </c>
      <c r="AZ168">
        <v>2010</v>
      </c>
      <c r="BA168">
        <v>9.97572783846951E-2</v>
      </c>
      <c r="BD168">
        <v>2008</v>
      </c>
      <c r="BE168">
        <v>2009</v>
      </c>
      <c r="BF168">
        <v>2009</v>
      </c>
      <c r="BG168">
        <v>2009</v>
      </c>
      <c r="BH168">
        <v>2010</v>
      </c>
      <c r="BI168">
        <v>0.13676957281874999</v>
      </c>
      <c r="BL168">
        <v>2008</v>
      </c>
      <c r="BM168">
        <v>2009</v>
      </c>
      <c r="BN168">
        <v>-1</v>
      </c>
      <c r="BO168">
        <v>-1</v>
      </c>
      <c r="BP168">
        <v>-1</v>
      </c>
      <c r="BT168">
        <v>2007</v>
      </c>
      <c r="BU168">
        <v>2010</v>
      </c>
      <c r="BV168">
        <v>2008</v>
      </c>
      <c r="BW168">
        <v>0</v>
      </c>
      <c r="BX168">
        <v>0</v>
      </c>
      <c r="BY168">
        <v>2.0544440400566999</v>
      </c>
      <c r="CB168">
        <v>2009</v>
      </c>
      <c r="CC168">
        <v>2011</v>
      </c>
      <c r="CD168">
        <v>2010</v>
      </c>
      <c r="CE168">
        <v>2010</v>
      </c>
      <c r="CF168">
        <v>2017</v>
      </c>
      <c r="CG168">
        <v>0.44608259866819999</v>
      </c>
      <c r="CH168">
        <v>84</v>
      </c>
      <c r="CI168" t="s">
        <v>100</v>
      </c>
      <c r="CJ168" t="s">
        <v>92</v>
      </c>
      <c r="CK168" t="s">
        <v>100</v>
      </c>
      <c r="CL168">
        <v>2007</v>
      </c>
      <c r="CM168">
        <v>21.534246</v>
      </c>
    </row>
    <row r="169" spans="1:91" x14ac:dyDescent="0.3">
      <c r="A169" t="s">
        <v>446</v>
      </c>
      <c r="B169" t="s">
        <v>447</v>
      </c>
      <c r="C169" t="s">
        <v>120</v>
      </c>
      <c r="D169" t="s">
        <v>93</v>
      </c>
      <c r="E169" t="s">
        <v>94</v>
      </c>
      <c r="H169">
        <v>2008</v>
      </c>
      <c r="I169">
        <v>2009</v>
      </c>
      <c r="J169">
        <v>2009</v>
      </c>
      <c r="K169">
        <v>2009</v>
      </c>
      <c r="L169">
        <v>2011</v>
      </c>
      <c r="M169">
        <v>384423915.74384302</v>
      </c>
      <c r="P169">
        <v>2008</v>
      </c>
      <c r="Q169">
        <v>2009</v>
      </c>
      <c r="R169">
        <v>2010</v>
      </c>
      <c r="S169">
        <v>2010</v>
      </c>
      <c r="T169">
        <v>2011</v>
      </c>
      <c r="U169">
        <v>4.2106197999999997E-2</v>
      </c>
      <c r="X169">
        <v>2007</v>
      </c>
      <c r="Y169">
        <v>2009</v>
      </c>
      <c r="Z169">
        <v>0</v>
      </c>
      <c r="AA169">
        <v>0</v>
      </c>
      <c r="AB169">
        <v>0</v>
      </c>
      <c r="AC169">
        <v>7.4046953999999898</v>
      </c>
      <c r="AF169">
        <v>2007</v>
      </c>
      <c r="AG169">
        <v>2009</v>
      </c>
      <c r="AH169">
        <v>0</v>
      </c>
      <c r="AI169">
        <v>0</v>
      </c>
      <c r="AJ169">
        <v>0</v>
      </c>
      <c r="AK169">
        <v>5.3110309730141401</v>
      </c>
      <c r="AN169">
        <v>2008</v>
      </c>
      <c r="AO169">
        <v>2009</v>
      </c>
      <c r="AP169">
        <v>2009</v>
      </c>
      <c r="AQ169">
        <v>2009</v>
      </c>
      <c r="AR169">
        <v>2017</v>
      </c>
      <c r="AS169">
        <v>3.13724154589117</v>
      </c>
      <c r="AV169">
        <v>2008</v>
      </c>
      <c r="AW169">
        <v>2010</v>
      </c>
      <c r="AX169">
        <v>2009</v>
      </c>
      <c r="AY169">
        <v>2009</v>
      </c>
      <c r="AZ169">
        <v>2011</v>
      </c>
      <c r="BA169">
        <v>0.18109572582800501</v>
      </c>
      <c r="BD169">
        <v>2008</v>
      </c>
      <c r="BE169">
        <v>2009</v>
      </c>
      <c r="BF169">
        <v>2009</v>
      </c>
      <c r="BG169">
        <v>2009</v>
      </c>
      <c r="BH169">
        <v>0</v>
      </c>
      <c r="BI169">
        <v>1.89410370088455</v>
      </c>
      <c r="BL169">
        <v>2008</v>
      </c>
      <c r="BM169">
        <v>2009</v>
      </c>
      <c r="BN169">
        <v>-1</v>
      </c>
      <c r="BO169">
        <v>-1</v>
      </c>
      <c r="BP169">
        <v>-1</v>
      </c>
      <c r="BT169">
        <v>2007</v>
      </c>
      <c r="BU169">
        <v>2008</v>
      </c>
      <c r="BV169">
        <v>2008</v>
      </c>
      <c r="BW169">
        <v>2008</v>
      </c>
      <c r="BX169">
        <v>0</v>
      </c>
      <c r="BY169">
        <v>0.203926638711598</v>
      </c>
      <c r="CB169">
        <v>2008</v>
      </c>
      <c r="CC169">
        <v>2009</v>
      </c>
      <c r="CD169">
        <v>2011</v>
      </c>
      <c r="CE169">
        <v>2011</v>
      </c>
      <c r="CF169">
        <v>2011</v>
      </c>
      <c r="CG169">
        <v>1.0538497778954301</v>
      </c>
      <c r="CH169">
        <v>30</v>
      </c>
      <c r="CI169" t="s">
        <v>92</v>
      </c>
      <c r="CJ169" t="s">
        <v>92</v>
      </c>
      <c r="CK169" t="s">
        <v>92</v>
      </c>
      <c r="CL169">
        <v>2008</v>
      </c>
      <c r="CM169">
        <v>23.638428000000001</v>
      </c>
    </row>
    <row r="170" spans="1:91" x14ac:dyDescent="0.3">
      <c r="A170" t="s">
        <v>448</v>
      </c>
      <c r="B170" t="s">
        <v>449</v>
      </c>
      <c r="C170" t="s">
        <v>96</v>
      </c>
      <c r="D170" t="s">
        <v>130</v>
      </c>
      <c r="E170" t="s">
        <v>131</v>
      </c>
      <c r="H170">
        <v>2008</v>
      </c>
      <c r="I170">
        <v>2014</v>
      </c>
      <c r="J170">
        <v>2009</v>
      </c>
      <c r="K170">
        <v>2009</v>
      </c>
      <c r="L170">
        <v>0</v>
      </c>
      <c r="M170">
        <v>852597393.24641299</v>
      </c>
      <c r="P170">
        <v>2007</v>
      </c>
      <c r="Q170">
        <v>2009</v>
      </c>
      <c r="R170">
        <v>0</v>
      </c>
      <c r="S170">
        <v>0</v>
      </c>
      <c r="T170">
        <v>0</v>
      </c>
      <c r="U170">
        <v>0.199549105</v>
      </c>
      <c r="X170">
        <v>2008</v>
      </c>
      <c r="Y170">
        <v>0</v>
      </c>
      <c r="Z170">
        <v>0</v>
      </c>
      <c r="AA170">
        <v>0</v>
      </c>
      <c r="AB170">
        <v>0</v>
      </c>
      <c r="AF170">
        <v>2008</v>
      </c>
      <c r="AG170">
        <v>0</v>
      </c>
      <c r="AH170">
        <v>-1</v>
      </c>
      <c r="AI170">
        <v>-1</v>
      </c>
      <c r="AJ170">
        <v>-1</v>
      </c>
      <c r="AN170">
        <v>2008</v>
      </c>
      <c r="AO170">
        <v>2010</v>
      </c>
      <c r="AP170">
        <v>2009</v>
      </c>
      <c r="AQ170">
        <v>2009</v>
      </c>
      <c r="AR170">
        <v>2012</v>
      </c>
      <c r="AS170">
        <v>1.4180776696339099</v>
      </c>
      <c r="AV170">
        <v>2008</v>
      </c>
      <c r="AW170">
        <v>2010</v>
      </c>
      <c r="AX170">
        <v>2009</v>
      </c>
      <c r="AY170">
        <v>2009</v>
      </c>
      <c r="AZ170">
        <v>2011</v>
      </c>
      <c r="BA170">
        <v>0.84585115068061201</v>
      </c>
      <c r="BD170">
        <v>2008</v>
      </c>
      <c r="BE170">
        <v>2011</v>
      </c>
      <c r="BF170">
        <v>2009</v>
      </c>
      <c r="BG170">
        <v>2009</v>
      </c>
      <c r="BH170">
        <v>0</v>
      </c>
      <c r="BI170">
        <v>1.6480025174035799</v>
      </c>
      <c r="BL170">
        <v>2009</v>
      </c>
      <c r="BM170">
        <v>2010</v>
      </c>
      <c r="BN170">
        <v>2010</v>
      </c>
      <c r="BO170">
        <v>2010</v>
      </c>
      <c r="BP170">
        <v>2011</v>
      </c>
      <c r="BQ170">
        <v>7.7047580614439896E-3</v>
      </c>
      <c r="BT170">
        <v>2008</v>
      </c>
      <c r="BU170">
        <v>2009</v>
      </c>
      <c r="BV170">
        <v>2011</v>
      </c>
      <c r="BW170">
        <v>2017</v>
      </c>
      <c r="BX170">
        <v>2017</v>
      </c>
      <c r="BY170">
        <v>0.296308384278341</v>
      </c>
      <c r="CB170">
        <v>2008</v>
      </c>
      <c r="CC170">
        <v>2009</v>
      </c>
      <c r="CD170">
        <v>-1</v>
      </c>
      <c r="CE170">
        <v>-1</v>
      </c>
      <c r="CF170">
        <v>-1</v>
      </c>
      <c r="CH170">
        <v>81</v>
      </c>
      <c r="CI170" t="s">
        <v>92</v>
      </c>
      <c r="CJ170" t="s">
        <v>92</v>
      </c>
      <c r="CK170" t="s">
        <v>92</v>
      </c>
      <c r="CL170">
        <v>2007</v>
      </c>
      <c r="CM170">
        <v>21.652193</v>
      </c>
    </row>
    <row r="171" spans="1:91" x14ac:dyDescent="0.3">
      <c r="A171" t="s">
        <v>450</v>
      </c>
      <c r="B171" t="s">
        <v>451</v>
      </c>
      <c r="C171" t="s">
        <v>102</v>
      </c>
      <c r="D171" t="s">
        <v>104</v>
      </c>
      <c r="E171" t="s">
        <v>105</v>
      </c>
      <c r="H171">
        <v>2008</v>
      </c>
      <c r="I171">
        <v>0</v>
      </c>
      <c r="J171">
        <v>0</v>
      </c>
      <c r="K171">
        <v>0</v>
      </c>
      <c r="L171">
        <v>0</v>
      </c>
      <c r="P171">
        <v>2008</v>
      </c>
      <c r="Q171">
        <v>0</v>
      </c>
      <c r="R171">
        <v>0</v>
      </c>
      <c r="S171">
        <v>0</v>
      </c>
      <c r="T171">
        <v>0</v>
      </c>
      <c r="X171">
        <v>2008</v>
      </c>
      <c r="Y171">
        <v>0</v>
      </c>
      <c r="Z171">
        <v>0</v>
      </c>
      <c r="AA171">
        <v>0</v>
      </c>
      <c r="AB171">
        <v>0</v>
      </c>
      <c r="AF171">
        <v>2008</v>
      </c>
      <c r="AG171">
        <v>0</v>
      </c>
      <c r="AH171">
        <v>0</v>
      </c>
      <c r="AI171">
        <v>0</v>
      </c>
      <c r="AJ171">
        <v>0</v>
      </c>
      <c r="AN171">
        <v>2008</v>
      </c>
      <c r="AO171">
        <v>2013</v>
      </c>
      <c r="AP171">
        <v>0</v>
      </c>
      <c r="AQ171">
        <v>0</v>
      </c>
      <c r="AR171">
        <v>0</v>
      </c>
      <c r="AV171">
        <v>2008</v>
      </c>
      <c r="AW171">
        <v>2013</v>
      </c>
      <c r="AX171">
        <v>0</v>
      </c>
      <c r="AY171">
        <v>0</v>
      </c>
      <c r="AZ171">
        <v>0</v>
      </c>
      <c r="BD171">
        <v>2008</v>
      </c>
      <c r="BE171">
        <v>0</v>
      </c>
      <c r="BF171">
        <v>0</v>
      </c>
      <c r="BG171">
        <v>0</v>
      </c>
      <c r="BH171">
        <v>0</v>
      </c>
      <c r="BL171">
        <v>2008</v>
      </c>
      <c r="BM171">
        <v>0</v>
      </c>
      <c r="BN171">
        <v>0</v>
      </c>
      <c r="BO171">
        <v>0</v>
      </c>
      <c r="BP171">
        <v>0</v>
      </c>
      <c r="BT171">
        <v>2008</v>
      </c>
      <c r="BU171">
        <v>2014</v>
      </c>
      <c r="BV171">
        <v>0</v>
      </c>
      <c r="BW171">
        <v>0</v>
      </c>
      <c r="BX171">
        <v>0</v>
      </c>
      <c r="CB171">
        <v>2008</v>
      </c>
      <c r="CC171">
        <v>2013</v>
      </c>
      <c r="CD171">
        <v>0</v>
      </c>
      <c r="CE171">
        <v>0</v>
      </c>
      <c r="CF171">
        <v>0</v>
      </c>
      <c r="CH171">
        <v>87</v>
      </c>
      <c r="CI171" t="s">
        <v>92</v>
      </c>
      <c r="CJ171" t="s">
        <v>92</v>
      </c>
      <c r="CK171" t="s">
        <v>100</v>
      </c>
      <c r="CL171">
        <v>2008</v>
      </c>
    </row>
    <row r="172" spans="1:91" x14ac:dyDescent="0.3">
      <c r="A172" t="s">
        <v>452</v>
      </c>
      <c r="B172" t="s">
        <v>453</v>
      </c>
      <c r="C172" t="s">
        <v>107</v>
      </c>
      <c r="D172" t="s">
        <v>109</v>
      </c>
      <c r="E172" t="s">
        <v>110</v>
      </c>
      <c r="H172">
        <v>2008</v>
      </c>
      <c r="I172">
        <v>2009</v>
      </c>
      <c r="J172">
        <v>2009</v>
      </c>
      <c r="K172">
        <v>2009</v>
      </c>
      <c r="L172">
        <v>2013</v>
      </c>
      <c r="M172">
        <v>1261744344.7674899</v>
      </c>
      <c r="P172">
        <v>2007</v>
      </c>
      <c r="Q172">
        <v>2009</v>
      </c>
      <c r="R172">
        <v>2008</v>
      </c>
      <c r="S172">
        <v>2008</v>
      </c>
      <c r="T172">
        <v>0</v>
      </c>
      <c r="U172">
        <v>9.0047327999999996E-2</v>
      </c>
      <c r="X172">
        <v>2008</v>
      </c>
      <c r="Y172">
        <v>2010</v>
      </c>
      <c r="Z172">
        <v>-1</v>
      </c>
      <c r="AA172">
        <v>-1</v>
      </c>
      <c r="AB172">
        <v>-1</v>
      </c>
      <c r="AF172">
        <v>2007</v>
      </c>
      <c r="AG172">
        <v>2008</v>
      </c>
      <c r="AH172">
        <v>0</v>
      </c>
      <c r="AI172">
        <v>0</v>
      </c>
      <c r="AJ172">
        <v>0</v>
      </c>
      <c r="AK172">
        <v>1.5020758549831801</v>
      </c>
      <c r="AN172">
        <v>2008</v>
      </c>
      <c r="AO172">
        <v>2009</v>
      </c>
      <c r="AP172">
        <v>2009</v>
      </c>
      <c r="AQ172">
        <v>2009</v>
      </c>
      <c r="AR172">
        <v>2016</v>
      </c>
      <c r="AS172">
        <v>1.79879777130589</v>
      </c>
      <c r="AV172">
        <v>2008</v>
      </c>
      <c r="AW172">
        <v>2011</v>
      </c>
      <c r="AX172">
        <v>2009</v>
      </c>
      <c r="AY172">
        <v>2009</v>
      </c>
      <c r="AZ172">
        <v>0</v>
      </c>
      <c r="BA172">
        <v>0.81069460648470903</v>
      </c>
      <c r="BD172">
        <v>2007</v>
      </c>
      <c r="BE172">
        <v>2009</v>
      </c>
      <c r="BF172">
        <v>2008</v>
      </c>
      <c r="BG172">
        <v>2008</v>
      </c>
      <c r="BH172">
        <v>0</v>
      </c>
      <c r="BI172">
        <v>1.02176198947543</v>
      </c>
      <c r="BL172">
        <v>2007</v>
      </c>
      <c r="BM172">
        <v>2008</v>
      </c>
      <c r="BN172">
        <v>2008</v>
      </c>
      <c r="BO172">
        <v>2008</v>
      </c>
      <c r="BP172">
        <v>2009</v>
      </c>
      <c r="BQ172">
        <v>0.120501219925707</v>
      </c>
      <c r="BT172">
        <v>2007</v>
      </c>
      <c r="BU172">
        <v>2014</v>
      </c>
      <c r="BV172">
        <v>2008</v>
      </c>
      <c r="BW172">
        <v>2008</v>
      </c>
      <c r="BX172">
        <v>0</v>
      </c>
      <c r="BY172">
        <v>1.52876790232479</v>
      </c>
      <c r="CB172">
        <v>2008</v>
      </c>
      <c r="CC172">
        <v>2009</v>
      </c>
      <c r="CD172">
        <v>2009</v>
      </c>
      <c r="CE172">
        <v>2009</v>
      </c>
      <c r="CF172">
        <v>2015</v>
      </c>
      <c r="CG172">
        <v>0.392798233176542</v>
      </c>
      <c r="CH172">
        <v>83</v>
      </c>
      <c r="CI172" t="s">
        <v>92</v>
      </c>
      <c r="CJ172" t="s">
        <v>92</v>
      </c>
      <c r="CK172" t="s">
        <v>92</v>
      </c>
      <c r="CL172">
        <v>2007</v>
      </c>
      <c r="CM172">
        <v>24.372114</v>
      </c>
    </row>
    <row r="173" spans="1:91" x14ac:dyDescent="0.3">
      <c r="A173" t="s">
        <v>454</v>
      </c>
      <c r="B173" t="s">
        <v>455</v>
      </c>
      <c r="C173" t="s">
        <v>102</v>
      </c>
      <c r="D173" t="s">
        <v>104</v>
      </c>
      <c r="E173" t="s">
        <v>105</v>
      </c>
      <c r="H173">
        <v>2008</v>
      </c>
      <c r="I173">
        <v>0</v>
      </c>
      <c r="J173">
        <v>0</v>
      </c>
      <c r="K173">
        <v>0</v>
      </c>
      <c r="L173">
        <v>0</v>
      </c>
      <c r="P173">
        <v>2008</v>
      </c>
      <c r="Q173">
        <v>0</v>
      </c>
      <c r="R173">
        <v>0</v>
      </c>
      <c r="S173">
        <v>0</v>
      </c>
      <c r="T173">
        <v>0</v>
      </c>
      <c r="X173">
        <v>2008</v>
      </c>
      <c r="Y173">
        <v>0</v>
      </c>
      <c r="Z173">
        <v>0</v>
      </c>
      <c r="AA173">
        <v>0</v>
      </c>
      <c r="AB173">
        <v>0</v>
      </c>
      <c r="AF173">
        <v>2008</v>
      </c>
      <c r="AG173">
        <v>0</v>
      </c>
      <c r="AH173">
        <v>0</v>
      </c>
      <c r="AI173">
        <v>0</v>
      </c>
      <c r="AJ173">
        <v>0</v>
      </c>
      <c r="AN173">
        <v>2008</v>
      </c>
      <c r="AO173">
        <v>2012</v>
      </c>
      <c r="AP173">
        <v>0</v>
      </c>
      <c r="AQ173">
        <v>0</v>
      </c>
      <c r="AR173">
        <v>0</v>
      </c>
      <c r="AV173">
        <v>2008</v>
      </c>
      <c r="AW173">
        <v>0</v>
      </c>
      <c r="AX173">
        <v>0</v>
      </c>
      <c r="AY173">
        <v>0</v>
      </c>
      <c r="AZ173">
        <v>0</v>
      </c>
      <c r="BD173">
        <v>2008</v>
      </c>
      <c r="BE173">
        <v>0</v>
      </c>
      <c r="BF173">
        <v>0</v>
      </c>
      <c r="BG173">
        <v>0</v>
      </c>
      <c r="BH173">
        <v>0</v>
      </c>
      <c r="BL173">
        <v>2008</v>
      </c>
      <c r="BM173">
        <v>0</v>
      </c>
      <c r="BN173">
        <v>0</v>
      </c>
      <c r="BO173">
        <v>0</v>
      </c>
      <c r="BP173">
        <v>0</v>
      </c>
      <c r="BT173">
        <v>2008</v>
      </c>
      <c r="BU173">
        <v>0</v>
      </c>
      <c r="BV173">
        <v>0</v>
      </c>
      <c r="BW173">
        <v>0</v>
      </c>
      <c r="BX173">
        <v>0</v>
      </c>
      <c r="CB173">
        <v>2008</v>
      </c>
      <c r="CC173">
        <v>2011</v>
      </c>
      <c r="CD173">
        <v>0</v>
      </c>
      <c r="CE173">
        <v>0</v>
      </c>
      <c r="CF173">
        <v>0</v>
      </c>
      <c r="CI173" t="s">
        <v>100</v>
      </c>
      <c r="CJ173" t="s">
        <v>100</v>
      </c>
      <c r="CK173" t="s">
        <v>100</v>
      </c>
      <c r="CL173">
        <v>2008</v>
      </c>
    </row>
    <row r="174" spans="1:91" x14ac:dyDescent="0.3">
      <c r="A174" t="s">
        <v>456</v>
      </c>
      <c r="B174" t="s">
        <v>457</v>
      </c>
      <c r="C174" t="s">
        <v>120</v>
      </c>
      <c r="D174" t="s">
        <v>104</v>
      </c>
      <c r="E174" t="s">
        <v>105</v>
      </c>
      <c r="H174">
        <v>2008</v>
      </c>
      <c r="I174">
        <v>2009</v>
      </c>
      <c r="J174">
        <v>-1</v>
      </c>
      <c r="K174">
        <v>-1</v>
      </c>
      <c r="L174">
        <v>-1</v>
      </c>
      <c r="P174">
        <v>2008</v>
      </c>
      <c r="Q174">
        <v>2009</v>
      </c>
      <c r="R174">
        <v>2010</v>
      </c>
      <c r="S174">
        <v>2010</v>
      </c>
      <c r="T174">
        <v>0</v>
      </c>
      <c r="U174">
        <v>5.7598906999999901E-2</v>
      </c>
      <c r="X174">
        <v>2008</v>
      </c>
      <c r="Y174">
        <v>0</v>
      </c>
      <c r="Z174">
        <v>0</v>
      </c>
      <c r="AA174">
        <v>0</v>
      </c>
      <c r="AB174">
        <v>0</v>
      </c>
      <c r="AF174">
        <v>2008</v>
      </c>
      <c r="AG174">
        <v>0</v>
      </c>
      <c r="AH174">
        <v>0</v>
      </c>
      <c r="AI174">
        <v>0</v>
      </c>
      <c r="AJ174">
        <v>0</v>
      </c>
      <c r="AN174">
        <v>2007</v>
      </c>
      <c r="AO174">
        <v>2008</v>
      </c>
      <c r="AP174">
        <v>2010</v>
      </c>
      <c r="AQ174">
        <v>0</v>
      </c>
      <c r="AR174">
        <v>0</v>
      </c>
      <c r="AS174">
        <v>21.635035108703502</v>
      </c>
      <c r="AV174">
        <v>2007</v>
      </c>
      <c r="AW174">
        <v>2008</v>
      </c>
      <c r="AX174">
        <v>2008</v>
      </c>
      <c r="AY174">
        <v>2008</v>
      </c>
      <c r="AZ174">
        <v>2009</v>
      </c>
      <c r="BA174">
        <v>0.15013209227645899</v>
      </c>
      <c r="BD174">
        <v>2008</v>
      </c>
      <c r="BE174">
        <v>0</v>
      </c>
      <c r="BF174">
        <v>0</v>
      </c>
      <c r="BG174">
        <v>0</v>
      </c>
      <c r="BH174">
        <v>0</v>
      </c>
      <c r="BL174">
        <v>2008</v>
      </c>
      <c r="BM174">
        <v>0</v>
      </c>
      <c r="BN174">
        <v>0</v>
      </c>
      <c r="BO174">
        <v>0</v>
      </c>
      <c r="BP174">
        <v>0</v>
      </c>
      <c r="BT174">
        <v>2008</v>
      </c>
      <c r="BU174">
        <v>2009</v>
      </c>
      <c r="BV174">
        <v>2009</v>
      </c>
      <c r="BW174">
        <v>2010</v>
      </c>
      <c r="BX174">
        <v>2010</v>
      </c>
      <c r="BY174">
        <v>2.3587998706289302</v>
      </c>
      <c r="CB174">
        <v>2007</v>
      </c>
      <c r="CC174">
        <v>2008</v>
      </c>
      <c r="CD174">
        <v>0</v>
      </c>
      <c r="CE174">
        <v>0</v>
      </c>
      <c r="CF174">
        <v>0</v>
      </c>
      <c r="CG174">
        <v>20.5987631136645</v>
      </c>
      <c r="CH174">
        <v>82</v>
      </c>
      <c r="CI174" t="s">
        <v>92</v>
      </c>
      <c r="CJ174" t="s">
        <v>92</v>
      </c>
      <c r="CK174" t="s">
        <v>100</v>
      </c>
      <c r="CL174">
        <v>2008</v>
      </c>
      <c r="CM174">
        <v>19.012454999999999</v>
      </c>
    </row>
    <row r="175" spans="1:91" x14ac:dyDescent="0.3">
      <c r="A175" t="s">
        <v>458</v>
      </c>
      <c r="B175" t="s">
        <v>459</v>
      </c>
      <c r="C175" t="s">
        <v>107</v>
      </c>
      <c r="D175" t="s">
        <v>93</v>
      </c>
      <c r="E175" t="s">
        <v>94</v>
      </c>
      <c r="H175">
        <v>2008</v>
      </c>
      <c r="I175">
        <v>2009</v>
      </c>
      <c r="J175">
        <v>-1</v>
      </c>
      <c r="K175">
        <v>-1</v>
      </c>
      <c r="L175">
        <v>-1</v>
      </c>
      <c r="P175">
        <v>2008</v>
      </c>
      <c r="Q175">
        <v>2009</v>
      </c>
      <c r="R175">
        <v>2009</v>
      </c>
      <c r="S175">
        <v>2010</v>
      </c>
      <c r="T175">
        <v>2010</v>
      </c>
      <c r="U175">
        <v>1.1319968999999999E-2</v>
      </c>
      <c r="X175">
        <v>2008</v>
      </c>
      <c r="Y175">
        <v>0</v>
      </c>
      <c r="Z175">
        <v>0</v>
      </c>
      <c r="AA175">
        <v>0</v>
      </c>
      <c r="AB175">
        <v>0</v>
      </c>
      <c r="AF175">
        <v>2008</v>
      </c>
      <c r="AG175">
        <v>0</v>
      </c>
      <c r="AH175">
        <v>0</v>
      </c>
      <c r="AI175">
        <v>0</v>
      </c>
      <c r="AJ175">
        <v>0</v>
      </c>
      <c r="AN175">
        <v>2008</v>
      </c>
      <c r="AO175">
        <v>2010</v>
      </c>
      <c r="AP175">
        <v>2009</v>
      </c>
      <c r="AQ175">
        <v>2011</v>
      </c>
      <c r="AR175">
        <v>0</v>
      </c>
      <c r="AS175">
        <v>9.7545410202421401</v>
      </c>
      <c r="AV175">
        <v>2008</v>
      </c>
      <c r="AW175">
        <v>0</v>
      </c>
      <c r="AX175">
        <v>0</v>
      </c>
      <c r="AY175">
        <v>0</v>
      </c>
      <c r="AZ175">
        <v>0</v>
      </c>
      <c r="BD175">
        <v>2008</v>
      </c>
      <c r="BE175">
        <v>0</v>
      </c>
      <c r="BF175">
        <v>0</v>
      </c>
      <c r="BG175">
        <v>0</v>
      </c>
      <c r="BH175">
        <v>0</v>
      </c>
      <c r="BL175">
        <v>2008</v>
      </c>
      <c r="BM175">
        <v>0</v>
      </c>
      <c r="BN175">
        <v>0</v>
      </c>
      <c r="BO175">
        <v>0</v>
      </c>
      <c r="BP175">
        <v>0</v>
      </c>
      <c r="BT175">
        <v>2008</v>
      </c>
      <c r="BU175">
        <v>0</v>
      </c>
      <c r="BV175">
        <v>0</v>
      </c>
      <c r="BW175">
        <v>0</v>
      </c>
      <c r="BX175">
        <v>0</v>
      </c>
      <c r="CB175">
        <v>2007</v>
      </c>
      <c r="CC175">
        <v>2008</v>
      </c>
      <c r="CD175">
        <v>2008</v>
      </c>
      <c r="CE175">
        <v>2008</v>
      </c>
      <c r="CF175">
        <v>2009</v>
      </c>
      <c r="CG175">
        <v>0.223760599505896</v>
      </c>
      <c r="CH175">
        <v>91</v>
      </c>
      <c r="CI175" t="s">
        <v>100</v>
      </c>
      <c r="CJ175" t="s">
        <v>92</v>
      </c>
      <c r="CK175" t="s">
        <v>92</v>
      </c>
      <c r="CL175">
        <v>2008</v>
      </c>
      <c r="CM175">
        <v>22.117594</v>
      </c>
    </row>
    <row r="176" spans="1:91" x14ac:dyDescent="0.3">
      <c r="A176" t="s">
        <v>460</v>
      </c>
      <c r="B176" t="s">
        <v>461</v>
      </c>
      <c r="C176" t="s">
        <v>96</v>
      </c>
      <c r="D176" t="s">
        <v>109</v>
      </c>
      <c r="E176" t="s">
        <v>110</v>
      </c>
      <c r="H176">
        <v>2008</v>
      </c>
      <c r="I176">
        <v>2009</v>
      </c>
      <c r="J176">
        <v>2009</v>
      </c>
      <c r="K176">
        <v>2009</v>
      </c>
      <c r="L176">
        <v>2011</v>
      </c>
      <c r="M176">
        <v>4885189935.0883398</v>
      </c>
      <c r="P176">
        <v>2007</v>
      </c>
      <c r="Q176">
        <v>2009</v>
      </c>
      <c r="R176">
        <v>2008</v>
      </c>
      <c r="S176">
        <v>0</v>
      </c>
      <c r="T176">
        <v>0</v>
      </c>
      <c r="U176">
        <v>0.16222120199999901</v>
      </c>
      <c r="X176">
        <v>2007</v>
      </c>
      <c r="Y176">
        <v>2009</v>
      </c>
      <c r="Z176">
        <v>0</v>
      </c>
      <c r="AA176">
        <v>0</v>
      </c>
      <c r="AB176">
        <v>0</v>
      </c>
      <c r="AC176">
        <v>5.9378120000000001</v>
      </c>
      <c r="AF176">
        <v>2007</v>
      </c>
      <c r="AG176">
        <v>2009</v>
      </c>
      <c r="AH176">
        <v>0</v>
      </c>
      <c r="AI176">
        <v>0</v>
      </c>
      <c r="AJ176">
        <v>0</v>
      </c>
      <c r="AK176">
        <v>6.9446507320416098</v>
      </c>
      <c r="AN176">
        <v>2007</v>
      </c>
      <c r="AO176">
        <v>2008</v>
      </c>
      <c r="AP176">
        <v>2008</v>
      </c>
      <c r="AQ176">
        <v>2008</v>
      </c>
      <c r="AR176">
        <v>2009</v>
      </c>
      <c r="AS176">
        <v>2.8540504047978001E-2</v>
      </c>
      <c r="AV176">
        <v>2008</v>
      </c>
      <c r="AW176">
        <v>2010</v>
      </c>
      <c r="AX176">
        <v>2009</v>
      </c>
      <c r="AY176">
        <v>2009</v>
      </c>
      <c r="AZ176">
        <v>2014</v>
      </c>
      <c r="BA176">
        <v>1.0785571234798701</v>
      </c>
      <c r="BD176">
        <v>2008</v>
      </c>
      <c r="BE176">
        <v>2010</v>
      </c>
      <c r="BF176">
        <v>2009</v>
      </c>
      <c r="BG176">
        <v>2009</v>
      </c>
      <c r="BH176">
        <v>2015</v>
      </c>
      <c r="BI176">
        <v>0.55966797958499503</v>
      </c>
      <c r="BL176">
        <v>2007</v>
      </c>
      <c r="BM176">
        <v>2008</v>
      </c>
      <c r="BN176">
        <v>2008</v>
      </c>
      <c r="BO176">
        <v>2008</v>
      </c>
      <c r="BP176">
        <v>0</v>
      </c>
      <c r="BQ176">
        <v>0.80189818934192403</v>
      </c>
      <c r="BT176">
        <v>2007</v>
      </c>
      <c r="BU176">
        <v>2009</v>
      </c>
      <c r="BV176">
        <v>0</v>
      </c>
      <c r="BW176">
        <v>0</v>
      </c>
      <c r="BX176">
        <v>0</v>
      </c>
      <c r="BY176">
        <v>1.1155894712495901E-3</v>
      </c>
      <c r="CB176">
        <v>2009</v>
      </c>
      <c r="CC176">
        <v>2010</v>
      </c>
      <c r="CD176">
        <v>2010</v>
      </c>
      <c r="CE176">
        <v>2010</v>
      </c>
      <c r="CF176">
        <v>2011</v>
      </c>
      <c r="CG176">
        <v>0.83537797760687205</v>
      </c>
      <c r="CH176">
        <v>85</v>
      </c>
      <c r="CI176" t="s">
        <v>92</v>
      </c>
      <c r="CJ176" t="s">
        <v>92</v>
      </c>
      <c r="CK176" t="s">
        <v>92</v>
      </c>
      <c r="CL176">
        <v>2007</v>
      </c>
      <c r="CM176">
        <v>25.169309999999999</v>
      </c>
    </row>
    <row r="177" spans="1:91" x14ac:dyDescent="0.3">
      <c r="A177" t="s">
        <v>462</v>
      </c>
      <c r="B177" t="s">
        <v>463</v>
      </c>
      <c r="C177" t="s">
        <v>96</v>
      </c>
      <c r="D177" t="s">
        <v>109</v>
      </c>
      <c r="E177" t="s">
        <v>110</v>
      </c>
      <c r="H177">
        <v>2008</v>
      </c>
      <c r="I177">
        <v>2009</v>
      </c>
      <c r="J177">
        <v>2009</v>
      </c>
      <c r="K177">
        <v>2009</v>
      </c>
      <c r="L177">
        <v>2017</v>
      </c>
      <c r="M177">
        <v>4010707696.3025098</v>
      </c>
      <c r="P177">
        <v>2007</v>
      </c>
      <c r="Q177">
        <v>2009</v>
      </c>
      <c r="R177">
        <v>2017</v>
      </c>
      <c r="S177">
        <v>0</v>
      </c>
      <c r="T177">
        <v>0</v>
      </c>
      <c r="U177">
        <v>0.14738923300000001</v>
      </c>
      <c r="X177">
        <v>2007</v>
      </c>
      <c r="Y177">
        <v>2009</v>
      </c>
      <c r="Z177">
        <v>0</v>
      </c>
      <c r="AA177">
        <v>0</v>
      </c>
      <c r="AB177">
        <v>0</v>
      </c>
      <c r="AC177">
        <v>6.4177149999999896</v>
      </c>
      <c r="AF177">
        <v>2007</v>
      </c>
      <c r="AG177">
        <v>2011</v>
      </c>
      <c r="AH177">
        <v>0</v>
      </c>
      <c r="AI177">
        <v>0</v>
      </c>
      <c r="AJ177">
        <v>0</v>
      </c>
      <c r="AK177">
        <v>7.8525480344892999</v>
      </c>
      <c r="AN177">
        <v>2008</v>
      </c>
      <c r="AO177">
        <v>2009</v>
      </c>
      <c r="AP177">
        <v>2009</v>
      </c>
      <c r="AQ177">
        <v>2009</v>
      </c>
      <c r="AR177">
        <v>2010</v>
      </c>
      <c r="AS177">
        <v>0.91050434626675103</v>
      </c>
      <c r="AV177">
        <v>2007</v>
      </c>
      <c r="AW177">
        <v>2013</v>
      </c>
      <c r="AX177">
        <v>2008</v>
      </c>
      <c r="AY177">
        <v>2008</v>
      </c>
      <c r="AZ177">
        <v>0</v>
      </c>
      <c r="BA177">
        <v>2.34500535798237</v>
      </c>
      <c r="BD177">
        <v>2008</v>
      </c>
      <c r="BE177">
        <v>2009</v>
      </c>
      <c r="BF177">
        <v>2009</v>
      </c>
      <c r="BG177">
        <v>2009</v>
      </c>
      <c r="BH177">
        <v>2013</v>
      </c>
      <c r="BI177">
        <v>0.45642695525743199</v>
      </c>
      <c r="BL177">
        <v>2008</v>
      </c>
      <c r="BM177">
        <v>2009</v>
      </c>
      <c r="BN177">
        <v>-1</v>
      </c>
      <c r="BO177">
        <v>-1</v>
      </c>
      <c r="BP177">
        <v>-1</v>
      </c>
      <c r="BT177">
        <v>2008</v>
      </c>
      <c r="BU177">
        <v>0</v>
      </c>
      <c r="BV177">
        <v>0</v>
      </c>
      <c r="BW177">
        <v>0</v>
      </c>
      <c r="BX177">
        <v>0</v>
      </c>
      <c r="CB177">
        <v>2008</v>
      </c>
      <c r="CC177">
        <v>2009</v>
      </c>
      <c r="CD177">
        <v>-1</v>
      </c>
      <c r="CE177">
        <v>-1</v>
      </c>
      <c r="CF177">
        <v>-1</v>
      </c>
      <c r="CH177">
        <v>86</v>
      </c>
      <c r="CI177" t="s">
        <v>92</v>
      </c>
      <c r="CJ177" t="s">
        <v>92</v>
      </c>
      <c r="CK177" t="s">
        <v>92</v>
      </c>
      <c r="CL177">
        <v>2007</v>
      </c>
      <c r="CM177">
        <v>24.631160999999999</v>
      </c>
    </row>
    <row r="178" spans="1:91" x14ac:dyDescent="0.3">
      <c r="A178" t="s">
        <v>464</v>
      </c>
      <c r="B178" t="s">
        <v>465</v>
      </c>
      <c r="C178" t="s">
        <v>96</v>
      </c>
      <c r="D178" t="s">
        <v>130</v>
      </c>
      <c r="E178" t="s">
        <v>131</v>
      </c>
      <c r="H178">
        <v>2007</v>
      </c>
      <c r="I178">
        <v>2009</v>
      </c>
      <c r="J178">
        <v>2008</v>
      </c>
      <c r="K178">
        <v>2008</v>
      </c>
      <c r="L178">
        <v>2011</v>
      </c>
      <c r="M178">
        <v>27918602192.2229</v>
      </c>
      <c r="P178">
        <v>2008</v>
      </c>
      <c r="Q178">
        <v>2009</v>
      </c>
      <c r="R178">
        <v>2010</v>
      </c>
      <c r="S178">
        <v>2010</v>
      </c>
      <c r="T178">
        <v>2010</v>
      </c>
      <c r="U178">
        <v>4.6276101700000002E-2</v>
      </c>
      <c r="X178">
        <v>2008</v>
      </c>
      <c r="Y178">
        <v>2010</v>
      </c>
      <c r="Z178">
        <v>2009</v>
      </c>
      <c r="AA178">
        <v>2009</v>
      </c>
      <c r="AB178">
        <v>2017</v>
      </c>
      <c r="AC178">
        <v>2.4487370999999998</v>
      </c>
      <c r="AF178">
        <v>2008</v>
      </c>
      <c r="AG178">
        <v>2009</v>
      </c>
      <c r="AH178">
        <v>0</v>
      </c>
      <c r="AI178">
        <v>0</v>
      </c>
      <c r="AJ178">
        <v>0</v>
      </c>
      <c r="AK178">
        <v>1.99854515049835</v>
      </c>
      <c r="AN178">
        <v>2009</v>
      </c>
      <c r="AO178">
        <v>2010</v>
      </c>
      <c r="AP178">
        <v>2010</v>
      </c>
      <c r="AQ178">
        <v>2010</v>
      </c>
      <c r="AR178">
        <v>0</v>
      </c>
      <c r="AS178">
        <v>1.3221746650700701</v>
      </c>
      <c r="AV178">
        <v>2008</v>
      </c>
      <c r="AW178">
        <v>2012</v>
      </c>
      <c r="AX178">
        <v>-1</v>
      </c>
      <c r="AY178">
        <v>-1</v>
      </c>
      <c r="AZ178">
        <v>2016</v>
      </c>
      <c r="BD178">
        <v>2008</v>
      </c>
      <c r="BE178">
        <v>2009</v>
      </c>
      <c r="BF178">
        <v>-1</v>
      </c>
      <c r="BG178">
        <v>-1</v>
      </c>
      <c r="BH178">
        <v>-1</v>
      </c>
      <c r="BL178">
        <v>2007</v>
      </c>
      <c r="BM178">
        <v>2008</v>
      </c>
      <c r="BN178">
        <v>2008</v>
      </c>
      <c r="BO178">
        <v>2008</v>
      </c>
      <c r="BP178">
        <v>2009</v>
      </c>
      <c r="BQ178">
        <v>2.6192614470552201E-2</v>
      </c>
      <c r="BT178">
        <v>2008</v>
      </c>
      <c r="BU178">
        <v>0</v>
      </c>
      <c r="BV178">
        <v>0</v>
      </c>
      <c r="BW178">
        <v>0</v>
      </c>
      <c r="BX178">
        <v>0</v>
      </c>
      <c r="CB178">
        <v>2008</v>
      </c>
      <c r="CC178">
        <v>2010</v>
      </c>
      <c r="CD178">
        <v>2009</v>
      </c>
      <c r="CE178">
        <v>2009</v>
      </c>
      <c r="CF178">
        <v>0</v>
      </c>
      <c r="CG178">
        <v>0.40438356809831699</v>
      </c>
      <c r="CH178">
        <v>92</v>
      </c>
      <c r="CI178" t="s">
        <v>92</v>
      </c>
      <c r="CJ178" t="s">
        <v>92</v>
      </c>
      <c r="CK178" t="s">
        <v>92</v>
      </c>
      <c r="CL178">
        <v>2008</v>
      </c>
      <c r="CM178">
        <v>26.90943</v>
      </c>
    </row>
    <row r="179" spans="1:91" x14ac:dyDescent="0.3">
      <c r="A179" t="s">
        <v>466</v>
      </c>
      <c r="B179" t="s">
        <v>467</v>
      </c>
      <c r="C179" t="s">
        <v>120</v>
      </c>
      <c r="D179" t="s">
        <v>104</v>
      </c>
      <c r="E179" t="s">
        <v>105</v>
      </c>
      <c r="H179">
        <v>2008</v>
      </c>
      <c r="I179">
        <v>2009</v>
      </c>
      <c r="J179">
        <v>-1</v>
      </c>
      <c r="K179">
        <v>-1</v>
      </c>
      <c r="L179">
        <v>-1</v>
      </c>
      <c r="P179">
        <v>2007</v>
      </c>
      <c r="Q179">
        <v>2008</v>
      </c>
      <c r="R179">
        <v>2010</v>
      </c>
      <c r="S179">
        <v>2010</v>
      </c>
      <c r="T179">
        <v>2012</v>
      </c>
      <c r="U179">
        <v>3.6137099099999903E-2</v>
      </c>
      <c r="X179">
        <v>2008</v>
      </c>
      <c r="Y179">
        <v>0</v>
      </c>
      <c r="Z179">
        <v>0</v>
      </c>
      <c r="AA179">
        <v>0</v>
      </c>
      <c r="AB179">
        <v>0</v>
      </c>
      <c r="AF179">
        <v>2008</v>
      </c>
      <c r="AG179">
        <v>0</v>
      </c>
      <c r="AH179">
        <v>0</v>
      </c>
      <c r="AI179">
        <v>0</v>
      </c>
      <c r="AJ179">
        <v>0</v>
      </c>
      <c r="AN179">
        <v>2008</v>
      </c>
      <c r="AO179">
        <v>2010</v>
      </c>
      <c r="AP179">
        <v>2009</v>
      </c>
      <c r="AQ179">
        <v>2009</v>
      </c>
      <c r="AR179">
        <v>0</v>
      </c>
      <c r="AS179">
        <v>14.2137822039413</v>
      </c>
      <c r="AV179">
        <v>2008</v>
      </c>
      <c r="AW179">
        <v>2009</v>
      </c>
      <c r="AX179">
        <v>-1</v>
      </c>
      <c r="AY179">
        <v>-1</v>
      </c>
      <c r="AZ179">
        <v>-1</v>
      </c>
      <c r="BD179">
        <v>2008</v>
      </c>
      <c r="BE179">
        <v>0</v>
      </c>
      <c r="BF179">
        <v>0</v>
      </c>
      <c r="BG179">
        <v>0</v>
      </c>
      <c r="BH179">
        <v>0</v>
      </c>
      <c r="BL179">
        <v>2008</v>
      </c>
      <c r="BM179">
        <v>0</v>
      </c>
      <c r="BN179">
        <v>0</v>
      </c>
      <c r="BO179">
        <v>0</v>
      </c>
      <c r="BP179">
        <v>0</v>
      </c>
      <c r="BT179">
        <v>2008</v>
      </c>
      <c r="BU179">
        <v>2010</v>
      </c>
      <c r="BV179">
        <v>2009</v>
      </c>
      <c r="BW179">
        <v>2009</v>
      </c>
      <c r="BX179">
        <v>0</v>
      </c>
      <c r="BY179">
        <v>13.9917031170631</v>
      </c>
      <c r="CB179">
        <v>2007</v>
      </c>
      <c r="CC179">
        <v>2009</v>
      </c>
      <c r="CD179">
        <v>2008</v>
      </c>
      <c r="CE179">
        <v>2008</v>
      </c>
      <c r="CF179">
        <v>0</v>
      </c>
      <c r="CG179">
        <v>0.69798000145303896</v>
      </c>
      <c r="CH179">
        <v>91</v>
      </c>
      <c r="CI179" t="s">
        <v>92</v>
      </c>
      <c r="CJ179" t="s">
        <v>92</v>
      </c>
      <c r="CK179" t="s">
        <v>92</v>
      </c>
      <c r="CL179">
        <v>2007</v>
      </c>
      <c r="CM179">
        <v>22.152697</v>
      </c>
    </row>
    <row r="180" spans="1:91" x14ac:dyDescent="0.3">
      <c r="A180" t="s">
        <v>468</v>
      </c>
      <c r="B180" t="s">
        <v>469</v>
      </c>
      <c r="C180" t="s">
        <v>96</v>
      </c>
      <c r="D180" t="s">
        <v>104</v>
      </c>
      <c r="E180" t="s">
        <v>105</v>
      </c>
      <c r="H180">
        <v>2007</v>
      </c>
      <c r="I180">
        <v>2009</v>
      </c>
      <c r="J180">
        <v>2008</v>
      </c>
      <c r="K180">
        <v>2008</v>
      </c>
      <c r="L180">
        <v>2010</v>
      </c>
      <c r="M180">
        <v>30539563.139128599</v>
      </c>
      <c r="P180">
        <v>2007</v>
      </c>
      <c r="Q180">
        <v>2008</v>
      </c>
      <c r="R180">
        <v>2010</v>
      </c>
      <c r="S180">
        <v>2011</v>
      </c>
      <c r="T180">
        <v>0</v>
      </c>
      <c r="U180">
        <v>0.12568328199999901</v>
      </c>
      <c r="X180">
        <v>2008</v>
      </c>
      <c r="Y180">
        <v>2009</v>
      </c>
      <c r="Z180">
        <v>2009</v>
      </c>
      <c r="AA180">
        <v>2010</v>
      </c>
      <c r="AB180">
        <v>2011</v>
      </c>
      <c r="AC180">
        <v>1.7929938000000001</v>
      </c>
      <c r="AF180">
        <v>2008</v>
      </c>
      <c r="AG180">
        <v>2010</v>
      </c>
      <c r="AH180">
        <v>0</v>
      </c>
      <c r="AI180">
        <v>0</v>
      </c>
      <c r="AJ180">
        <v>0</v>
      </c>
      <c r="AK180">
        <v>3.7083455040293001</v>
      </c>
      <c r="AN180">
        <v>2008</v>
      </c>
      <c r="AO180">
        <v>2009</v>
      </c>
      <c r="AP180">
        <v>2009</v>
      </c>
      <c r="AQ180">
        <v>2009</v>
      </c>
      <c r="AR180">
        <v>2010</v>
      </c>
      <c r="AS180">
        <v>0.13602956685152201</v>
      </c>
      <c r="AV180">
        <v>2008</v>
      </c>
      <c r="AW180">
        <v>2009</v>
      </c>
      <c r="AX180">
        <v>-1</v>
      </c>
      <c r="AY180">
        <v>-1</v>
      </c>
      <c r="AZ180">
        <v>-1</v>
      </c>
      <c r="BD180">
        <v>2007</v>
      </c>
      <c r="BE180">
        <v>2008</v>
      </c>
      <c r="BF180">
        <v>2008</v>
      </c>
      <c r="BG180">
        <v>2008</v>
      </c>
      <c r="BH180">
        <v>2009</v>
      </c>
      <c r="BI180">
        <v>1.20419421111735</v>
      </c>
      <c r="BL180">
        <v>2008</v>
      </c>
      <c r="BM180">
        <v>2013</v>
      </c>
      <c r="BN180">
        <v>0</v>
      </c>
      <c r="BO180">
        <v>0</v>
      </c>
      <c r="BP180">
        <v>0</v>
      </c>
      <c r="BT180">
        <v>2008</v>
      </c>
      <c r="BU180">
        <v>2009</v>
      </c>
      <c r="BV180">
        <v>2009</v>
      </c>
      <c r="BW180">
        <v>2009</v>
      </c>
      <c r="BX180">
        <v>2010</v>
      </c>
      <c r="BY180">
        <v>0.40781723362619898</v>
      </c>
      <c r="CB180">
        <v>2008</v>
      </c>
      <c r="CC180">
        <v>2009</v>
      </c>
      <c r="CD180">
        <v>2009</v>
      </c>
      <c r="CE180">
        <v>2012</v>
      </c>
      <c r="CF180">
        <v>0</v>
      </c>
      <c r="CG180">
        <v>3.0098419111897901</v>
      </c>
      <c r="CH180">
        <v>84</v>
      </c>
      <c r="CI180" t="s">
        <v>92</v>
      </c>
      <c r="CJ180" t="s">
        <v>92</v>
      </c>
      <c r="CK180" t="s">
        <v>92</v>
      </c>
      <c r="CL180">
        <v>2007</v>
      </c>
      <c r="CM180">
        <v>20.667712999999999</v>
      </c>
    </row>
    <row r="181" spans="1:91" x14ac:dyDescent="0.3">
      <c r="A181" t="s">
        <v>470</v>
      </c>
      <c r="B181" t="s">
        <v>471</v>
      </c>
      <c r="C181" t="s">
        <v>120</v>
      </c>
      <c r="D181" t="s">
        <v>113</v>
      </c>
      <c r="E181" t="s">
        <v>114</v>
      </c>
      <c r="H181">
        <v>2008</v>
      </c>
      <c r="I181">
        <v>0</v>
      </c>
      <c r="J181">
        <v>0</v>
      </c>
      <c r="K181">
        <v>0</v>
      </c>
      <c r="L181">
        <v>0</v>
      </c>
      <c r="P181">
        <v>2008</v>
      </c>
      <c r="Q181">
        <v>0</v>
      </c>
      <c r="R181">
        <v>0</v>
      </c>
      <c r="S181">
        <v>0</v>
      </c>
      <c r="T181">
        <v>0</v>
      </c>
      <c r="X181">
        <v>2008</v>
      </c>
      <c r="Y181">
        <v>0</v>
      </c>
      <c r="Z181">
        <v>0</v>
      </c>
      <c r="AA181">
        <v>0</v>
      </c>
      <c r="AB181">
        <v>0</v>
      </c>
      <c r="AF181">
        <v>2008</v>
      </c>
      <c r="AG181">
        <v>0</v>
      </c>
      <c r="AH181">
        <v>0</v>
      </c>
      <c r="AI181">
        <v>0</v>
      </c>
      <c r="AJ181">
        <v>0</v>
      </c>
      <c r="AN181">
        <v>2008</v>
      </c>
      <c r="AO181">
        <v>0</v>
      </c>
      <c r="AP181">
        <v>0</v>
      </c>
      <c r="AQ181">
        <v>0</v>
      </c>
      <c r="AR181">
        <v>0</v>
      </c>
      <c r="AV181">
        <v>2008</v>
      </c>
      <c r="AW181">
        <v>0</v>
      </c>
      <c r="AX181">
        <v>0</v>
      </c>
      <c r="AY181">
        <v>0</v>
      </c>
      <c r="AZ181">
        <v>0</v>
      </c>
      <c r="BD181">
        <v>2008</v>
      </c>
      <c r="BE181">
        <v>0</v>
      </c>
      <c r="BF181">
        <v>0</v>
      </c>
      <c r="BG181">
        <v>0</v>
      </c>
      <c r="BH181">
        <v>0</v>
      </c>
      <c r="BL181">
        <v>2008</v>
      </c>
      <c r="BM181">
        <v>0</v>
      </c>
      <c r="BN181">
        <v>0</v>
      </c>
      <c r="BO181">
        <v>0</v>
      </c>
      <c r="BP181">
        <v>0</v>
      </c>
      <c r="BT181">
        <v>2008</v>
      </c>
      <c r="BU181">
        <v>0</v>
      </c>
      <c r="BV181">
        <v>0</v>
      </c>
      <c r="BW181">
        <v>0</v>
      </c>
      <c r="BX181">
        <v>0</v>
      </c>
      <c r="CB181">
        <v>2008</v>
      </c>
      <c r="CC181">
        <v>0</v>
      </c>
      <c r="CD181">
        <v>0</v>
      </c>
      <c r="CE181">
        <v>0</v>
      </c>
      <c r="CF181">
        <v>0</v>
      </c>
      <c r="CH181">
        <v>93</v>
      </c>
      <c r="CI181" t="s">
        <v>100</v>
      </c>
      <c r="CJ181" t="s">
        <v>100</v>
      </c>
      <c r="CK181" t="s">
        <v>92</v>
      </c>
      <c r="CL181">
        <v>2008</v>
      </c>
    </row>
    <row r="182" spans="1:91" x14ac:dyDescent="0.3">
      <c r="A182" t="s">
        <v>472</v>
      </c>
      <c r="B182" t="s">
        <v>473</v>
      </c>
      <c r="C182" t="s">
        <v>102</v>
      </c>
      <c r="D182" t="s">
        <v>104</v>
      </c>
      <c r="E182" t="s">
        <v>105</v>
      </c>
      <c r="H182">
        <v>2008</v>
      </c>
      <c r="I182">
        <v>2009</v>
      </c>
      <c r="J182">
        <v>-1</v>
      </c>
      <c r="K182">
        <v>-1</v>
      </c>
      <c r="L182">
        <v>-1</v>
      </c>
      <c r="P182">
        <v>2007</v>
      </c>
      <c r="Q182">
        <v>2008</v>
      </c>
      <c r="R182">
        <v>2008</v>
      </c>
      <c r="S182">
        <v>2008</v>
      </c>
      <c r="T182">
        <v>2009</v>
      </c>
      <c r="U182">
        <v>2.188064E-3</v>
      </c>
      <c r="X182">
        <v>2008</v>
      </c>
      <c r="Y182">
        <v>0</v>
      </c>
      <c r="Z182">
        <v>0</v>
      </c>
      <c r="AA182">
        <v>0</v>
      </c>
      <c r="AB182">
        <v>0</v>
      </c>
      <c r="AF182">
        <v>2008</v>
      </c>
      <c r="AG182">
        <v>0</v>
      </c>
      <c r="AH182">
        <v>0</v>
      </c>
      <c r="AI182">
        <v>0</v>
      </c>
      <c r="AJ182">
        <v>0</v>
      </c>
      <c r="AN182">
        <v>2008</v>
      </c>
      <c r="AO182">
        <v>2009</v>
      </c>
      <c r="AP182">
        <v>2009</v>
      </c>
      <c r="AQ182">
        <v>2010</v>
      </c>
      <c r="AR182">
        <v>2011</v>
      </c>
      <c r="AS182">
        <v>8.8824277961143796</v>
      </c>
      <c r="AV182">
        <v>2008</v>
      </c>
      <c r="AW182">
        <v>0</v>
      </c>
      <c r="AX182">
        <v>0</v>
      </c>
      <c r="AY182">
        <v>0</v>
      </c>
      <c r="AZ182">
        <v>0</v>
      </c>
      <c r="BD182">
        <v>2008</v>
      </c>
      <c r="BE182">
        <v>0</v>
      </c>
      <c r="BF182">
        <v>0</v>
      </c>
      <c r="BG182">
        <v>0</v>
      </c>
      <c r="BH182">
        <v>0</v>
      </c>
      <c r="BL182">
        <v>2008</v>
      </c>
      <c r="BM182">
        <v>0</v>
      </c>
      <c r="BN182">
        <v>0</v>
      </c>
      <c r="BO182">
        <v>0</v>
      </c>
      <c r="BP182">
        <v>0</v>
      </c>
      <c r="BT182">
        <v>2008</v>
      </c>
      <c r="BU182">
        <v>0</v>
      </c>
      <c r="BV182">
        <v>0</v>
      </c>
      <c r="BW182">
        <v>0</v>
      </c>
      <c r="BX182">
        <v>0</v>
      </c>
      <c r="CB182">
        <v>2008</v>
      </c>
      <c r="CC182">
        <v>2009</v>
      </c>
      <c r="CD182">
        <v>2010</v>
      </c>
      <c r="CE182">
        <v>2012</v>
      </c>
      <c r="CF182">
        <v>0</v>
      </c>
      <c r="CG182">
        <v>4.7177901481479196</v>
      </c>
      <c r="CH182">
        <v>20</v>
      </c>
      <c r="CI182" t="s">
        <v>100</v>
      </c>
      <c r="CJ182" t="s">
        <v>100</v>
      </c>
      <c r="CK182" t="s">
        <v>100</v>
      </c>
      <c r="CL182">
        <v>2007</v>
      </c>
      <c r="CM182">
        <v>22.891092</v>
      </c>
    </row>
    <row r="183" spans="1:91" x14ac:dyDescent="0.3">
      <c r="A183" t="s">
        <v>474</v>
      </c>
      <c r="B183" t="s">
        <v>475</v>
      </c>
      <c r="C183" t="s">
        <v>102</v>
      </c>
      <c r="D183" t="s">
        <v>104</v>
      </c>
      <c r="E183" t="s">
        <v>105</v>
      </c>
      <c r="H183">
        <v>2008</v>
      </c>
      <c r="I183">
        <v>2009</v>
      </c>
      <c r="J183">
        <v>-1</v>
      </c>
      <c r="K183">
        <v>-1</v>
      </c>
      <c r="L183">
        <v>-1</v>
      </c>
      <c r="P183">
        <v>2008</v>
      </c>
      <c r="Q183">
        <v>2009</v>
      </c>
      <c r="R183">
        <v>-1</v>
      </c>
      <c r="S183">
        <v>-1</v>
      </c>
      <c r="T183">
        <v>-1</v>
      </c>
      <c r="X183">
        <v>2008</v>
      </c>
      <c r="Y183">
        <v>2009</v>
      </c>
      <c r="Z183">
        <v>2009</v>
      </c>
      <c r="AA183">
        <v>2010</v>
      </c>
      <c r="AB183">
        <v>2010</v>
      </c>
      <c r="AC183">
        <v>0.450208099999999</v>
      </c>
      <c r="AF183">
        <v>2008</v>
      </c>
      <c r="AG183">
        <v>2009</v>
      </c>
      <c r="AH183">
        <v>0</v>
      </c>
      <c r="AI183">
        <v>0</v>
      </c>
      <c r="AJ183">
        <v>0</v>
      </c>
      <c r="AK183">
        <v>1.50088881622203</v>
      </c>
      <c r="AN183">
        <v>2007</v>
      </c>
      <c r="AO183">
        <v>2008</v>
      </c>
      <c r="AP183">
        <v>2008</v>
      </c>
      <c r="AQ183">
        <v>2008</v>
      </c>
      <c r="AR183">
        <v>2010</v>
      </c>
      <c r="AS183">
        <v>1.0727516083625499</v>
      </c>
      <c r="AV183">
        <v>2007</v>
      </c>
      <c r="AW183">
        <v>2008</v>
      </c>
      <c r="AX183">
        <v>2008</v>
      </c>
      <c r="AY183">
        <v>2008</v>
      </c>
      <c r="AZ183">
        <v>2009</v>
      </c>
      <c r="BA183">
        <v>0.46500588959515898</v>
      </c>
      <c r="BD183">
        <v>2008</v>
      </c>
      <c r="BE183">
        <v>2009</v>
      </c>
      <c r="BF183">
        <v>2009</v>
      </c>
      <c r="BG183">
        <v>2009</v>
      </c>
      <c r="BH183">
        <v>2010</v>
      </c>
      <c r="BI183">
        <v>0.250346444347473</v>
      </c>
      <c r="BL183">
        <v>2007</v>
      </c>
      <c r="BM183">
        <v>2011</v>
      </c>
      <c r="BN183">
        <v>2008</v>
      </c>
      <c r="BO183">
        <v>2008</v>
      </c>
      <c r="BP183">
        <v>2014</v>
      </c>
      <c r="BQ183">
        <v>0.37886078738864598</v>
      </c>
      <c r="BT183">
        <v>2008</v>
      </c>
      <c r="BU183">
        <v>2009</v>
      </c>
      <c r="BV183">
        <v>-1</v>
      </c>
      <c r="BW183">
        <v>-1</v>
      </c>
      <c r="BX183">
        <v>-1</v>
      </c>
      <c r="CB183">
        <v>2008</v>
      </c>
      <c r="CC183">
        <v>2009</v>
      </c>
      <c r="CD183">
        <v>-1</v>
      </c>
      <c r="CE183">
        <v>-1</v>
      </c>
      <c r="CF183">
        <v>-1</v>
      </c>
      <c r="CH183">
        <v>95</v>
      </c>
      <c r="CI183" t="s">
        <v>92</v>
      </c>
      <c r="CJ183" t="s">
        <v>92</v>
      </c>
      <c r="CK183" t="s">
        <v>100</v>
      </c>
      <c r="CL183">
        <v>2008</v>
      </c>
      <c r="CM183">
        <v>21.841560000000001</v>
      </c>
    </row>
    <row r="184" spans="1:91" x14ac:dyDescent="0.3">
      <c r="A184" t="s">
        <v>476</v>
      </c>
      <c r="B184" t="s">
        <v>477</v>
      </c>
      <c r="C184" t="s">
        <v>107</v>
      </c>
      <c r="D184" t="s">
        <v>122</v>
      </c>
      <c r="E184" t="s">
        <v>123</v>
      </c>
      <c r="H184">
        <v>2008</v>
      </c>
      <c r="I184">
        <v>2009</v>
      </c>
      <c r="J184">
        <v>2009</v>
      </c>
      <c r="K184">
        <v>2009</v>
      </c>
      <c r="L184">
        <v>2010</v>
      </c>
      <c r="M184">
        <v>2206710589.3597398</v>
      </c>
      <c r="P184">
        <v>2007</v>
      </c>
      <c r="Q184">
        <v>2009</v>
      </c>
      <c r="R184">
        <v>2010</v>
      </c>
      <c r="S184">
        <v>2010</v>
      </c>
      <c r="T184">
        <v>2010</v>
      </c>
      <c r="U184">
        <v>6.1258260999999897E-2</v>
      </c>
      <c r="X184">
        <v>2008</v>
      </c>
      <c r="Y184">
        <v>2009</v>
      </c>
      <c r="Z184">
        <v>2010</v>
      </c>
      <c r="AA184">
        <v>2010</v>
      </c>
      <c r="AB184">
        <v>2013</v>
      </c>
      <c r="AC184">
        <v>2.38366389999999</v>
      </c>
      <c r="AF184">
        <v>2008</v>
      </c>
      <c r="AG184">
        <v>2009</v>
      </c>
      <c r="AH184">
        <v>0</v>
      </c>
      <c r="AI184">
        <v>0</v>
      </c>
      <c r="AJ184">
        <v>0</v>
      </c>
      <c r="AK184">
        <v>1.3528838312282101</v>
      </c>
      <c r="AN184">
        <v>2008</v>
      </c>
      <c r="AO184">
        <v>2009</v>
      </c>
      <c r="AP184">
        <v>2009</v>
      </c>
      <c r="AQ184">
        <v>2009</v>
      </c>
      <c r="AR184">
        <v>2010</v>
      </c>
      <c r="AS184">
        <v>1.0307801469767299</v>
      </c>
      <c r="AV184">
        <v>2008</v>
      </c>
      <c r="AW184">
        <v>2010</v>
      </c>
      <c r="AX184">
        <v>2009</v>
      </c>
      <c r="AY184">
        <v>2009</v>
      </c>
      <c r="AZ184">
        <v>2011</v>
      </c>
      <c r="BA184">
        <v>1.02416919911603</v>
      </c>
      <c r="BD184">
        <v>2008</v>
      </c>
      <c r="BE184">
        <v>2009</v>
      </c>
      <c r="BF184">
        <v>2009</v>
      </c>
      <c r="BG184">
        <v>2009</v>
      </c>
      <c r="BH184">
        <v>2011</v>
      </c>
      <c r="BI184">
        <v>0.55783882776149296</v>
      </c>
      <c r="BL184">
        <v>2007</v>
      </c>
      <c r="BM184">
        <v>2008</v>
      </c>
      <c r="BN184">
        <v>2008</v>
      </c>
      <c r="BO184">
        <v>2008</v>
      </c>
      <c r="BP184">
        <v>2010</v>
      </c>
      <c r="BQ184">
        <v>0.51015321787301704</v>
      </c>
      <c r="BT184">
        <v>2008</v>
      </c>
      <c r="BU184">
        <v>2009</v>
      </c>
      <c r="BV184">
        <v>2009</v>
      </c>
      <c r="BW184">
        <v>2009</v>
      </c>
      <c r="BX184">
        <v>0</v>
      </c>
      <c r="BY184">
        <v>0.19814186807529</v>
      </c>
      <c r="CB184">
        <v>2008</v>
      </c>
      <c r="CC184">
        <v>2009</v>
      </c>
      <c r="CD184">
        <v>2009</v>
      </c>
      <c r="CE184">
        <v>2009</v>
      </c>
      <c r="CF184">
        <v>2010</v>
      </c>
      <c r="CG184">
        <v>2.5836049591583699E-2</v>
      </c>
      <c r="CH184">
        <v>94</v>
      </c>
      <c r="CI184" t="s">
        <v>92</v>
      </c>
      <c r="CJ184" t="s">
        <v>92</v>
      </c>
      <c r="CK184" t="s">
        <v>92</v>
      </c>
      <c r="CL184">
        <v>2007</v>
      </c>
      <c r="CM184">
        <v>26.472832</v>
      </c>
    </row>
    <row r="185" spans="1:91" x14ac:dyDescent="0.3">
      <c r="A185" t="s">
        <v>478</v>
      </c>
      <c r="B185" t="s">
        <v>479</v>
      </c>
      <c r="C185" t="s">
        <v>120</v>
      </c>
      <c r="D185" t="s">
        <v>109</v>
      </c>
      <c r="E185" t="s">
        <v>110</v>
      </c>
      <c r="H185">
        <v>2008</v>
      </c>
      <c r="I185">
        <v>2009</v>
      </c>
      <c r="J185">
        <v>-1</v>
      </c>
      <c r="K185">
        <v>-1</v>
      </c>
      <c r="L185">
        <v>-1</v>
      </c>
      <c r="P185">
        <v>2008</v>
      </c>
      <c r="Q185">
        <v>2009</v>
      </c>
      <c r="R185">
        <v>2010</v>
      </c>
      <c r="S185">
        <v>2010</v>
      </c>
      <c r="T185">
        <v>0</v>
      </c>
      <c r="U185">
        <v>4.0177076999999901E-2</v>
      </c>
      <c r="X185">
        <v>2008</v>
      </c>
      <c r="Y185">
        <v>0</v>
      </c>
      <c r="Z185">
        <v>0</v>
      </c>
      <c r="AA185">
        <v>0</v>
      </c>
      <c r="AB185">
        <v>0</v>
      </c>
      <c r="AF185">
        <v>2008</v>
      </c>
      <c r="AG185">
        <v>0</v>
      </c>
      <c r="AH185">
        <v>0</v>
      </c>
      <c r="AI185">
        <v>0</v>
      </c>
      <c r="AJ185">
        <v>0</v>
      </c>
      <c r="AN185">
        <v>2008</v>
      </c>
      <c r="AO185">
        <v>2009</v>
      </c>
      <c r="AP185">
        <v>2009</v>
      </c>
      <c r="AQ185">
        <v>2009</v>
      </c>
      <c r="AR185">
        <v>2010</v>
      </c>
      <c r="AS185">
        <v>0.79364939277074897</v>
      </c>
      <c r="AV185">
        <v>2008</v>
      </c>
      <c r="AW185">
        <v>2009</v>
      </c>
      <c r="AX185">
        <v>2009</v>
      </c>
      <c r="AY185">
        <v>2009</v>
      </c>
      <c r="AZ185">
        <v>2009</v>
      </c>
      <c r="BD185">
        <v>2008</v>
      </c>
      <c r="BE185">
        <v>2010</v>
      </c>
      <c r="BF185">
        <v>2009</v>
      </c>
      <c r="BG185">
        <v>2009</v>
      </c>
      <c r="BH185">
        <v>0</v>
      </c>
      <c r="BI185">
        <v>1.5425011328807401</v>
      </c>
      <c r="BL185">
        <v>2008</v>
      </c>
      <c r="BM185">
        <v>2010</v>
      </c>
      <c r="BN185">
        <v>0</v>
      </c>
      <c r="BO185">
        <v>0</v>
      </c>
      <c r="BP185">
        <v>0</v>
      </c>
      <c r="BT185">
        <v>2008</v>
      </c>
      <c r="BU185">
        <v>2010</v>
      </c>
      <c r="BV185">
        <v>-1</v>
      </c>
      <c r="BW185">
        <v>-1</v>
      </c>
      <c r="BX185">
        <v>-1</v>
      </c>
      <c r="CB185">
        <v>2007</v>
      </c>
      <c r="CC185">
        <v>2008</v>
      </c>
      <c r="CD185">
        <v>2008</v>
      </c>
      <c r="CE185">
        <v>2009</v>
      </c>
      <c r="CF185">
        <v>2010</v>
      </c>
      <c r="CG185">
        <v>0.89792742738699405</v>
      </c>
      <c r="CH185">
        <v>93</v>
      </c>
      <c r="CI185" t="s">
        <v>92</v>
      </c>
      <c r="CJ185" t="s">
        <v>92</v>
      </c>
      <c r="CK185" t="s">
        <v>100</v>
      </c>
      <c r="CL185">
        <v>2008</v>
      </c>
      <c r="CM185">
        <v>22.352176999999902</v>
      </c>
    </row>
    <row r="186" spans="1:91" x14ac:dyDescent="0.3">
      <c r="A186" t="s">
        <v>480</v>
      </c>
      <c r="B186" t="s">
        <v>481</v>
      </c>
      <c r="C186" t="s">
        <v>120</v>
      </c>
      <c r="D186" t="s">
        <v>109</v>
      </c>
      <c r="E186" t="s">
        <v>110</v>
      </c>
      <c r="H186">
        <v>2008</v>
      </c>
      <c r="I186">
        <v>2009</v>
      </c>
      <c r="J186">
        <v>-1</v>
      </c>
      <c r="K186">
        <v>-1</v>
      </c>
      <c r="L186">
        <v>-1</v>
      </c>
      <c r="P186">
        <v>2008</v>
      </c>
      <c r="Q186">
        <v>2009</v>
      </c>
      <c r="R186">
        <v>2010</v>
      </c>
      <c r="S186">
        <v>2011</v>
      </c>
      <c r="T186">
        <v>0</v>
      </c>
      <c r="U186">
        <v>8.5999957999999904E-2</v>
      </c>
      <c r="X186">
        <v>2008</v>
      </c>
      <c r="Y186">
        <v>0</v>
      </c>
      <c r="Z186">
        <v>0</v>
      </c>
      <c r="AA186">
        <v>0</v>
      </c>
      <c r="AB186">
        <v>0</v>
      </c>
      <c r="AF186">
        <v>2008</v>
      </c>
      <c r="AG186">
        <v>0</v>
      </c>
      <c r="AH186">
        <v>0</v>
      </c>
      <c r="AI186">
        <v>0</v>
      </c>
      <c r="AJ186">
        <v>0</v>
      </c>
      <c r="AN186">
        <v>2008</v>
      </c>
      <c r="AO186">
        <v>0</v>
      </c>
      <c r="AP186">
        <v>0</v>
      </c>
      <c r="AQ186">
        <v>0</v>
      </c>
      <c r="AR186">
        <v>0</v>
      </c>
      <c r="AV186">
        <v>2008</v>
      </c>
      <c r="AW186">
        <v>0</v>
      </c>
      <c r="AX186">
        <v>0</v>
      </c>
      <c r="AY186">
        <v>0</v>
      </c>
      <c r="AZ186">
        <v>0</v>
      </c>
      <c r="BD186">
        <v>2008</v>
      </c>
      <c r="BE186">
        <v>0</v>
      </c>
      <c r="BF186">
        <v>0</v>
      </c>
      <c r="BG186">
        <v>0</v>
      </c>
      <c r="BH186">
        <v>0</v>
      </c>
      <c r="BL186">
        <v>2008</v>
      </c>
      <c r="BM186">
        <v>0</v>
      </c>
      <c r="BN186">
        <v>0</v>
      </c>
      <c r="BO186">
        <v>0</v>
      </c>
      <c r="BP186">
        <v>0</v>
      </c>
      <c r="BT186">
        <v>2008</v>
      </c>
      <c r="BU186">
        <v>0</v>
      </c>
      <c r="BV186">
        <v>0</v>
      </c>
      <c r="BW186">
        <v>0</v>
      </c>
      <c r="BX186">
        <v>0</v>
      </c>
      <c r="CB186">
        <v>2008</v>
      </c>
      <c r="CC186">
        <v>0</v>
      </c>
      <c r="CD186">
        <v>0</v>
      </c>
      <c r="CE186">
        <v>0</v>
      </c>
      <c r="CF186">
        <v>0</v>
      </c>
      <c r="CH186">
        <v>98</v>
      </c>
      <c r="CI186" t="s">
        <v>100</v>
      </c>
      <c r="CJ186" t="s">
        <v>100</v>
      </c>
      <c r="CK186" t="s">
        <v>92</v>
      </c>
      <c r="CL186">
        <v>2008</v>
      </c>
      <c r="CM186">
        <v>23.693247</v>
      </c>
    </row>
    <row r="187" spans="1:91" x14ac:dyDescent="0.3">
      <c r="A187" t="s">
        <v>482</v>
      </c>
      <c r="B187" t="s">
        <v>483</v>
      </c>
      <c r="C187" t="s">
        <v>120</v>
      </c>
      <c r="D187" t="s">
        <v>122</v>
      </c>
      <c r="E187" t="s">
        <v>123</v>
      </c>
      <c r="H187">
        <v>2008</v>
      </c>
      <c r="I187">
        <v>0</v>
      </c>
      <c r="J187">
        <v>0</v>
      </c>
      <c r="K187">
        <v>0</v>
      </c>
      <c r="L187">
        <v>0</v>
      </c>
      <c r="P187">
        <v>2008</v>
      </c>
      <c r="Q187">
        <v>0</v>
      </c>
      <c r="R187">
        <v>0</v>
      </c>
      <c r="S187">
        <v>0</v>
      </c>
      <c r="T187">
        <v>0</v>
      </c>
      <c r="X187">
        <v>2008</v>
      </c>
      <c r="Y187">
        <v>0</v>
      </c>
      <c r="Z187">
        <v>0</v>
      </c>
      <c r="AA187">
        <v>0</v>
      </c>
      <c r="AB187">
        <v>0</v>
      </c>
      <c r="AF187">
        <v>2008</v>
      </c>
      <c r="AG187">
        <v>0</v>
      </c>
      <c r="AH187">
        <v>0</v>
      </c>
      <c r="AI187">
        <v>0</v>
      </c>
      <c r="AJ187">
        <v>0</v>
      </c>
      <c r="AN187">
        <v>2008</v>
      </c>
      <c r="AO187">
        <v>0</v>
      </c>
      <c r="AP187">
        <v>0</v>
      </c>
      <c r="AQ187">
        <v>0</v>
      </c>
      <c r="AR187">
        <v>0</v>
      </c>
      <c r="AV187">
        <v>2008</v>
      </c>
      <c r="AW187">
        <v>0</v>
      </c>
      <c r="AX187">
        <v>0</v>
      </c>
      <c r="AY187">
        <v>0</v>
      </c>
      <c r="AZ187">
        <v>0</v>
      </c>
      <c r="BD187">
        <v>2008</v>
      </c>
      <c r="BE187">
        <v>0</v>
      </c>
      <c r="BF187">
        <v>0</v>
      </c>
      <c r="BG187">
        <v>0</v>
      </c>
      <c r="BH187">
        <v>0</v>
      </c>
      <c r="BL187">
        <v>2008</v>
      </c>
      <c r="BM187">
        <v>0</v>
      </c>
      <c r="BN187">
        <v>0</v>
      </c>
      <c r="BO187">
        <v>0</v>
      </c>
      <c r="BP187">
        <v>0</v>
      </c>
      <c r="BT187">
        <v>2008</v>
      </c>
      <c r="BU187">
        <v>0</v>
      </c>
      <c r="BV187">
        <v>0</v>
      </c>
      <c r="BW187">
        <v>0</v>
      </c>
      <c r="BX187">
        <v>0</v>
      </c>
      <c r="CB187">
        <v>2008</v>
      </c>
      <c r="CC187">
        <v>0</v>
      </c>
      <c r="CD187">
        <v>0</v>
      </c>
      <c r="CE187">
        <v>0</v>
      </c>
      <c r="CF187">
        <v>0</v>
      </c>
      <c r="CH187">
        <v>95</v>
      </c>
      <c r="CI187" t="s">
        <v>100</v>
      </c>
      <c r="CJ187" t="s">
        <v>100</v>
      </c>
      <c r="CK187" t="s">
        <v>92</v>
      </c>
      <c r="CL187">
        <v>2008</v>
      </c>
    </row>
    <row r="188" spans="1:91" x14ac:dyDescent="0.3">
      <c r="A188" t="s">
        <v>484</v>
      </c>
      <c r="B188" t="s">
        <v>485</v>
      </c>
      <c r="C188" t="s">
        <v>120</v>
      </c>
      <c r="D188" t="s">
        <v>122</v>
      </c>
      <c r="E188" t="s">
        <v>123</v>
      </c>
      <c r="H188">
        <v>2008</v>
      </c>
      <c r="I188">
        <v>2009</v>
      </c>
      <c r="J188">
        <v>-1</v>
      </c>
      <c r="K188">
        <v>-1</v>
      </c>
      <c r="L188">
        <v>-1</v>
      </c>
      <c r="P188">
        <v>2008</v>
      </c>
      <c r="Q188">
        <v>2009</v>
      </c>
      <c r="R188">
        <v>2009</v>
      </c>
      <c r="S188">
        <v>2010</v>
      </c>
      <c r="T188">
        <v>2010</v>
      </c>
      <c r="U188">
        <v>8.0890549999999995E-3</v>
      </c>
      <c r="X188">
        <v>2008</v>
      </c>
      <c r="Y188">
        <v>2015</v>
      </c>
      <c r="Z188">
        <v>0</v>
      </c>
      <c r="AA188">
        <v>0</v>
      </c>
      <c r="AB188">
        <v>0</v>
      </c>
      <c r="AF188">
        <v>2008</v>
      </c>
      <c r="AG188">
        <v>2016</v>
      </c>
      <c r="AH188">
        <v>0</v>
      </c>
      <c r="AI188">
        <v>0</v>
      </c>
      <c r="AJ188">
        <v>0</v>
      </c>
      <c r="AN188">
        <v>2008</v>
      </c>
      <c r="AO188">
        <v>2012</v>
      </c>
      <c r="AP188">
        <v>2009</v>
      </c>
      <c r="AQ188">
        <v>2009</v>
      </c>
      <c r="AR188">
        <v>0</v>
      </c>
      <c r="AS188">
        <v>6.2197270093030301</v>
      </c>
      <c r="AV188">
        <v>2007</v>
      </c>
      <c r="AW188">
        <v>2008</v>
      </c>
      <c r="AX188">
        <v>2008</v>
      </c>
      <c r="AY188">
        <v>2008</v>
      </c>
      <c r="AZ188">
        <v>2009</v>
      </c>
      <c r="BA188">
        <v>0.13447153543082099</v>
      </c>
      <c r="BD188">
        <v>2008</v>
      </c>
      <c r="BE188">
        <v>0</v>
      </c>
      <c r="BF188">
        <v>0</v>
      </c>
      <c r="BG188">
        <v>0</v>
      </c>
      <c r="BH188">
        <v>0</v>
      </c>
      <c r="BL188">
        <v>2008</v>
      </c>
      <c r="BM188">
        <v>0</v>
      </c>
      <c r="BN188">
        <v>0</v>
      </c>
      <c r="BO188">
        <v>0</v>
      </c>
      <c r="BP188">
        <v>0</v>
      </c>
      <c r="BT188">
        <v>2008</v>
      </c>
      <c r="BU188">
        <v>2014</v>
      </c>
      <c r="BV188">
        <v>0</v>
      </c>
      <c r="BW188">
        <v>0</v>
      </c>
      <c r="BX188">
        <v>0</v>
      </c>
      <c r="BY188">
        <v>5.9106608251186499</v>
      </c>
      <c r="CB188">
        <v>2009</v>
      </c>
      <c r="CC188">
        <v>2011</v>
      </c>
      <c r="CD188">
        <v>2010</v>
      </c>
      <c r="CE188">
        <v>2010</v>
      </c>
      <c r="CF188">
        <v>2016</v>
      </c>
      <c r="CG188">
        <v>1.6923179081572399</v>
      </c>
      <c r="CH188">
        <v>96</v>
      </c>
      <c r="CI188" t="s">
        <v>92</v>
      </c>
      <c r="CJ188" t="s">
        <v>92</v>
      </c>
      <c r="CK188" t="s">
        <v>100</v>
      </c>
      <c r="CL188">
        <v>2008</v>
      </c>
      <c r="CM188">
        <v>19.669744000000001</v>
      </c>
    </row>
    <row r="189" spans="1:91" x14ac:dyDescent="0.3">
      <c r="A189" t="s">
        <v>486</v>
      </c>
      <c r="B189" t="s">
        <v>487</v>
      </c>
      <c r="C189" t="s">
        <v>96</v>
      </c>
      <c r="D189" t="s">
        <v>93</v>
      </c>
      <c r="E189" t="s">
        <v>94</v>
      </c>
      <c r="H189">
        <v>2008</v>
      </c>
      <c r="I189">
        <v>2009</v>
      </c>
      <c r="J189">
        <v>2009</v>
      </c>
      <c r="K189">
        <v>2009</v>
      </c>
      <c r="L189">
        <v>2013</v>
      </c>
      <c r="M189">
        <v>984781822.96868098</v>
      </c>
      <c r="P189">
        <v>2008</v>
      </c>
      <c r="Q189">
        <v>2009</v>
      </c>
      <c r="R189">
        <v>2010</v>
      </c>
      <c r="S189">
        <v>2010</v>
      </c>
      <c r="T189">
        <v>0</v>
      </c>
      <c r="U189">
        <v>7.7810127000000007E-2</v>
      </c>
      <c r="X189">
        <v>2008</v>
      </c>
      <c r="Y189">
        <v>2009</v>
      </c>
      <c r="Z189">
        <v>0</v>
      </c>
      <c r="AA189">
        <v>0</v>
      </c>
      <c r="AB189">
        <v>0</v>
      </c>
      <c r="AC189">
        <v>7.3676959000000002</v>
      </c>
      <c r="AF189">
        <v>2007</v>
      </c>
      <c r="AG189">
        <v>2009</v>
      </c>
      <c r="AH189">
        <v>0</v>
      </c>
      <c r="AI189">
        <v>0</v>
      </c>
      <c r="AJ189">
        <v>0</v>
      </c>
      <c r="AK189">
        <v>8.5014879771428298</v>
      </c>
      <c r="AN189">
        <v>2008</v>
      </c>
      <c r="AO189">
        <v>2011</v>
      </c>
      <c r="AP189">
        <v>2009</v>
      </c>
      <c r="AQ189">
        <v>2009</v>
      </c>
      <c r="AR189">
        <v>0</v>
      </c>
      <c r="AS189">
        <v>3.6421458834098099</v>
      </c>
      <c r="AV189">
        <v>2008</v>
      </c>
      <c r="AW189">
        <v>0</v>
      </c>
      <c r="AX189">
        <v>0</v>
      </c>
      <c r="AY189">
        <v>0</v>
      </c>
      <c r="AZ189">
        <v>0</v>
      </c>
      <c r="BD189">
        <v>2008</v>
      </c>
      <c r="BE189">
        <v>0</v>
      </c>
      <c r="BF189">
        <v>0</v>
      </c>
      <c r="BG189">
        <v>0</v>
      </c>
      <c r="BH189">
        <v>0</v>
      </c>
      <c r="BL189">
        <v>2008</v>
      </c>
      <c r="BM189">
        <v>0</v>
      </c>
      <c r="BN189">
        <v>0</v>
      </c>
      <c r="BO189">
        <v>0</v>
      </c>
      <c r="BP189">
        <v>0</v>
      </c>
      <c r="BT189">
        <v>2008</v>
      </c>
      <c r="BU189">
        <v>0</v>
      </c>
      <c r="BV189">
        <v>0</v>
      </c>
      <c r="BW189">
        <v>0</v>
      </c>
      <c r="BX189">
        <v>0</v>
      </c>
      <c r="CB189">
        <v>2008</v>
      </c>
      <c r="CC189">
        <v>0</v>
      </c>
      <c r="CD189">
        <v>0</v>
      </c>
      <c r="CE189">
        <v>0</v>
      </c>
      <c r="CF189">
        <v>0</v>
      </c>
      <c r="CH189">
        <v>96</v>
      </c>
      <c r="CI189" t="s">
        <v>100</v>
      </c>
      <c r="CJ189" t="s">
        <v>100</v>
      </c>
      <c r="CK189" t="s">
        <v>92</v>
      </c>
      <c r="CL189">
        <v>2008</v>
      </c>
      <c r="CM189">
        <v>23.833637</v>
      </c>
    </row>
    <row r="190" spans="1:91" x14ac:dyDescent="0.3">
      <c r="A190" t="s">
        <v>488</v>
      </c>
      <c r="B190" t="s">
        <v>489</v>
      </c>
      <c r="C190" t="s">
        <v>120</v>
      </c>
      <c r="D190" t="s">
        <v>113</v>
      </c>
      <c r="E190" t="s">
        <v>114</v>
      </c>
      <c r="H190">
        <v>2008</v>
      </c>
      <c r="I190">
        <v>2009</v>
      </c>
      <c r="J190">
        <v>-1</v>
      </c>
      <c r="K190">
        <v>-1</v>
      </c>
      <c r="L190">
        <v>-1</v>
      </c>
      <c r="P190">
        <v>2007</v>
      </c>
      <c r="Q190">
        <v>2009</v>
      </c>
      <c r="R190">
        <v>2008</v>
      </c>
      <c r="S190">
        <v>0</v>
      </c>
      <c r="T190">
        <v>0</v>
      </c>
      <c r="U190">
        <v>3.6661789999999903E-2</v>
      </c>
      <c r="X190">
        <v>2008</v>
      </c>
      <c r="Y190">
        <v>0</v>
      </c>
      <c r="Z190">
        <v>0</v>
      </c>
      <c r="AA190">
        <v>0</v>
      </c>
      <c r="AB190">
        <v>0</v>
      </c>
      <c r="AF190">
        <v>2008</v>
      </c>
      <c r="AG190">
        <v>0</v>
      </c>
      <c r="AH190">
        <v>-1</v>
      </c>
      <c r="AI190">
        <v>-1</v>
      </c>
      <c r="AJ190">
        <v>-1</v>
      </c>
      <c r="AN190">
        <v>2008</v>
      </c>
      <c r="AO190">
        <v>2009</v>
      </c>
      <c r="AP190">
        <v>2009</v>
      </c>
      <c r="AQ190">
        <v>2009</v>
      </c>
      <c r="AR190">
        <v>2011</v>
      </c>
      <c r="AS190">
        <v>1.0373014055852201</v>
      </c>
      <c r="AV190">
        <v>2008</v>
      </c>
      <c r="AW190">
        <v>2009</v>
      </c>
      <c r="AX190">
        <v>2009</v>
      </c>
      <c r="AY190">
        <v>2009</v>
      </c>
      <c r="AZ190">
        <v>2011</v>
      </c>
      <c r="BA190">
        <v>0.35958489744035599</v>
      </c>
      <c r="BD190">
        <v>2008</v>
      </c>
      <c r="BE190">
        <v>2009</v>
      </c>
      <c r="BF190">
        <v>2009</v>
      </c>
      <c r="BG190">
        <v>2009</v>
      </c>
      <c r="BH190">
        <v>2011</v>
      </c>
      <c r="BI190">
        <v>0.199438680263653</v>
      </c>
      <c r="BL190">
        <v>2007</v>
      </c>
      <c r="BM190">
        <v>2008</v>
      </c>
      <c r="BN190">
        <v>2008</v>
      </c>
      <c r="BO190">
        <v>2008</v>
      </c>
      <c r="BP190">
        <v>2016</v>
      </c>
      <c r="BQ190">
        <v>8.8259129295354205E-2</v>
      </c>
      <c r="BT190">
        <v>2008</v>
      </c>
      <c r="BU190">
        <v>2009</v>
      </c>
      <c r="BV190">
        <v>2009</v>
      </c>
      <c r="BW190">
        <v>2009</v>
      </c>
      <c r="BX190">
        <v>0</v>
      </c>
      <c r="BY190">
        <v>0.15741744608862501</v>
      </c>
      <c r="CB190">
        <v>2008</v>
      </c>
      <c r="CC190">
        <v>2010</v>
      </c>
      <c r="CD190">
        <v>2009</v>
      </c>
      <c r="CE190">
        <v>2009</v>
      </c>
      <c r="CF190">
        <v>2011</v>
      </c>
      <c r="CG190">
        <v>0.492602951765021</v>
      </c>
      <c r="CH190">
        <v>97</v>
      </c>
      <c r="CI190" t="s">
        <v>92</v>
      </c>
      <c r="CJ190" t="s">
        <v>92</v>
      </c>
      <c r="CK190" t="s">
        <v>92</v>
      </c>
      <c r="CL190">
        <v>2007</v>
      </c>
      <c r="CM190">
        <v>24.402623999999999</v>
      </c>
    </row>
    <row r="191" spans="1:91" x14ac:dyDescent="0.3">
      <c r="A191" t="s">
        <v>490</v>
      </c>
      <c r="B191" t="s">
        <v>491</v>
      </c>
      <c r="C191" t="s">
        <v>107</v>
      </c>
      <c r="D191" t="s">
        <v>113</v>
      </c>
      <c r="E191" t="s">
        <v>114</v>
      </c>
      <c r="H191">
        <v>2008</v>
      </c>
      <c r="I191">
        <v>2009</v>
      </c>
      <c r="J191">
        <v>2009</v>
      </c>
      <c r="K191">
        <v>2009</v>
      </c>
      <c r="L191">
        <v>2010</v>
      </c>
      <c r="M191">
        <v>35125188784.380402</v>
      </c>
      <c r="P191">
        <v>2008</v>
      </c>
      <c r="Q191">
        <v>2009</v>
      </c>
      <c r="R191">
        <v>2010</v>
      </c>
      <c r="S191">
        <v>2010</v>
      </c>
      <c r="T191">
        <v>2010</v>
      </c>
      <c r="U191">
        <v>5.5496640200000003E-2</v>
      </c>
      <c r="X191">
        <v>2008</v>
      </c>
      <c r="Y191">
        <v>2009</v>
      </c>
      <c r="Z191">
        <v>0</v>
      </c>
      <c r="AA191">
        <v>0</v>
      </c>
      <c r="AB191">
        <v>0</v>
      </c>
      <c r="AF191">
        <v>2008</v>
      </c>
      <c r="AG191">
        <v>2009</v>
      </c>
      <c r="AH191">
        <v>0</v>
      </c>
      <c r="AI191">
        <v>0</v>
      </c>
      <c r="AJ191">
        <v>2015</v>
      </c>
      <c r="AK191">
        <v>6.0751722064697402</v>
      </c>
      <c r="AN191">
        <v>2008</v>
      </c>
      <c r="AO191">
        <v>2009</v>
      </c>
      <c r="AP191">
        <v>0</v>
      </c>
      <c r="AQ191">
        <v>0</v>
      </c>
      <c r="AR191">
        <v>0</v>
      </c>
      <c r="AV191">
        <v>2009</v>
      </c>
      <c r="AW191">
        <v>2010</v>
      </c>
      <c r="AX191">
        <v>2010</v>
      </c>
      <c r="AY191">
        <v>2010</v>
      </c>
      <c r="AZ191">
        <v>0</v>
      </c>
      <c r="BA191">
        <v>0.36554153812786899</v>
      </c>
      <c r="BD191">
        <v>2008</v>
      </c>
      <c r="BE191">
        <v>2009</v>
      </c>
      <c r="BF191">
        <v>2009</v>
      </c>
      <c r="BG191">
        <v>2009</v>
      </c>
      <c r="BH191">
        <v>2010</v>
      </c>
      <c r="BI191">
        <v>3.50376147394815E-3</v>
      </c>
      <c r="BL191">
        <v>2007</v>
      </c>
      <c r="BM191">
        <v>2008</v>
      </c>
      <c r="BN191">
        <v>2008</v>
      </c>
      <c r="BO191">
        <v>2008</v>
      </c>
      <c r="BP191">
        <v>2010</v>
      </c>
      <c r="BQ191">
        <v>0.23693817972845599</v>
      </c>
      <c r="BT191">
        <v>2008</v>
      </c>
      <c r="BU191">
        <v>2009</v>
      </c>
      <c r="BV191">
        <v>2009</v>
      </c>
      <c r="BW191">
        <v>2009</v>
      </c>
      <c r="BX191">
        <v>2010</v>
      </c>
      <c r="BY191">
        <v>3.0449246445227899E-2</v>
      </c>
      <c r="CB191">
        <v>2008</v>
      </c>
      <c r="CC191">
        <v>2011</v>
      </c>
      <c r="CD191">
        <v>0</v>
      </c>
      <c r="CE191">
        <v>0</v>
      </c>
      <c r="CF191">
        <v>0</v>
      </c>
      <c r="CH191">
        <v>97</v>
      </c>
      <c r="CI191" t="s">
        <v>92</v>
      </c>
      <c r="CJ191" t="s">
        <v>92</v>
      </c>
      <c r="CK191" t="s">
        <v>92</v>
      </c>
      <c r="CL191">
        <v>2008</v>
      </c>
      <c r="CM191">
        <v>27.338846</v>
      </c>
    </row>
    <row r="192" spans="1:91" x14ac:dyDescent="0.3">
      <c r="A192" t="s">
        <v>492</v>
      </c>
      <c r="B192" t="s">
        <v>493</v>
      </c>
      <c r="C192" t="s">
        <v>107</v>
      </c>
      <c r="D192" t="s">
        <v>122</v>
      </c>
      <c r="E192" t="s">
        <v>123</v>
      </c>
      <c r="H192">
        <v>2008</v>
      </c>
      <c r="I192">
        <v>2010</v>
      </c>
      <c r="J192">
        <v>2009</v>
      </c>
      <c r="K192">
        <v>2009</v>
      </c>
      <c r="L192">
        <v>2013</v>
      </c>
      <c r="M192">
        <v>2410516.9798117899</v>
      </c>
      <c r="P192">
        <v>2008</v>
      </c>
      <c r="Q192">
        <v>2009</v>
      </c>
      <c r="R192">
        <v>2011</v>
      </c>
      <c r="S192">
        <v>2011</v>
      </c>
      <c r="T192">
        <v>2015</v>
      </c>
      <c r="U192">
        <v>0.12416116200000001</v>
      </c>
      <c r="X192">
        <v>2008</v>
      </c>
      <c r="Y192">
        <v>0</v>
      </c>
      <c r="Z192">
        <v>0</v>
      </c>
      <c r="AA192">
        <v>0</v>
      </c>
      <c r="AB192">
        <v>0</v>
      </c>
      <c r="AF192">
        <v>2008</v>
      </c>
      <c r="AG192">
        <v>0</v>
      </c>
      <c r="AH192">
        <v>0</v>
      </c>
      <c r="AI192">
        <v>0</v>
      </c>
      <c r="AJ192">
        <v>0</v>
      </c>
      <c r="AN192">
        <v>2009</v>
      </c>
      <c r="AO192">
        <v>2011</v>
      </c>
      <c r="AP192">
        <v>2010</v>
      </c>
      <c r="AQ192">
        <v>2010</v>
      </c>
      <c r="AR192">
        <v>2012</v>
      </c>
      <c r="AS192">
        <v>10.9313533834586</v>
      </c>
      <c r="AV192">
        <v>2008</v>
      </c>
      <c r="AW192">
        <v>2009</v>
      </c>
      <c r="AX192">
        <v>2009</v>
      </c>
      <c r="AY192">
        <v>2009</v>
      </c>
      <c r="AZ192">
        <v>2009</v>
      </c>
      <c r="BD192">
        <v>2008</v>
      </c>
      <c r="BE192">
        <v>2011</v>
      </c>
      <c r="BF192">
        <v>2009</v>
      </c>
      <c r="BG192">
        <v>2012</v>
      </c>
      <c r="BH192">
        <v>2012</v>
      </c>
      <c r="BI192">
        <v>1.0108479532163701</v>
      </c>
      <c r="BL192">
        <v>2008</v>
      </c>
      <c r="BM192">
        <v>2011</v>
      </c>
      <c r="BN192">
        <v>2009</v>
      </c>
      <c r="BO192">
        <v>2009</v>
      </c>
      <c r="BP192">
        <v>2009</v>
      </c>
      <c r="BT192">
        <v>2008</v>
      </c>
      <c r="BU192">
        <v>2010</v>
      </c>
      <c r="BV192">
        <v>2009</v>
      </c>
      <c r="BW192">
        <v>2009</v>
      </c>
      <c r="BX192">
        <v>0</v>
      </c>
      <c r="BY192">
        <v>2.3650793650793598</v>
      </c>
      <c r="CB192">
        <v>2009</v>
      </c>
      <c r="CC192">
        <v>2011</v>
      </c>
      <c r="CD192">
        <v>2010</v>
      </c>
      <c r="CE192">
        <v>2010</v>
      </c>
      <c r="CF192">
        <v>2012</v>
      </c>
      <c r="CG192">
        <v>11.8758270676691</v>
      </c>
      <c r="CI192" t="s">
        <v>92</v>
      </c>
      <c r="CJ192" t="s">
        <v>92</v>
      </c>
      <c r="CK192" t="s">
        <v>100</v>
      </c>
      <c r="CL192">
        <v>2008</v>
      </c>
      <c r="CM192">
        <v>17.34873</v>
      </c>
    </row>
    <row r="193" spans="1:91" x14ac:dyDescent="0.3">
      <c r="A193" t="s">
        <v>494</v>
      </c>
      <c r="B193" t="s">
        <v>495</v>
      </c>
      <c r="C193" t="s">
        <v>102</v>
      </c>
      <c r="D193" t="s">
        <v>104</v>
      </c>
      <c r="E193" t="s">
        <v>105</v>
      </c>
      <c r="H193">
        <v>2008</v>
      </c>
      <c r="I193">
        <v>2009</v>
      </c>
      <c r="J193">
        <v>-1</v>
      </c>
      <c r="K193">
        <v>-1</v>
      </c>
      <c r="L193">
        <v>-1</v>
      </c>
      <c r="P193">
        <v>2007</v>
      </c>
      <c r="Q193">
        <v>2009</v>
      </c>
      <c r="R193">
        <v>2008</v>
      </c>
      <c r="S193">
        <v>2010</v>
      </c>
      <c r="T193">
        <v>0</v>
      </c>
      <c r="U193">
        <v>3.0820324999999999E-2</v>
      </c>
      <c r="X193">
        <v>2008</v>
      </c>
      <c r="Y193">
        <v>2009</v>
      </c>
      <c r="Z193">
        <v>0</v>
      </c>
      <c r="AA193">
        <v>0</v>
      </c>
      <c r="AB193">
        <v>0</v>
      </c>
      <c r="AF193">
        <v>2008</v>
      </c>
      <c r="AG193">
        <v>2009</v>
      </c>
      <c r="AH193">
        <v>0</v>
      </c>
      <c r="AI193">
        <v>0</v>
      </c>
      <c r="AJ193">
        <v>0</v>
      </c>
      <c r="AN193">
        <v>2009</v>
      </c>
      <c r="AO193">
        <v>2011</v>
      </c>
      <c r="AP193">
        <v>2010</v>
      </c>
      <c r="AQ193">
        <v>2010</v>
      </c>
      <c r="AR193">
        <v>2014</v>
      </c>
      <c r="AS193">
        <v>0.82166303628511905</v>
      </c>
      <c r="AV193">
        <v>2009</v>
      </c>
      <c r="AW193">
        <v>2010</v>
      </c>
      <c r="AX193">
        <v>2010</v>
      </c>
      <c r="AY193">
        <v>2010</v>
      </c>
      <c r="AZ193">
        <v>2012</v>
      </c>
      <c r="BA193">
        <v>0.28168137324253301</v>
      </c>
      <c r="BD193">
        <v>2009</v>
      </c>
      <c r="BE193">
        <v>2011</v>
      </c>
      <c r="BF193">
        <v>2010</v>
      </c>
      <c r="BG193">
        <v>2010</v>
      </c>
      <c r="BH193">
        <v>2017</v>
      </c>
      <c r="BI193">
        <v>0.20248118089310699</v>
      </c>
      <c r="BL193">
        <v>2009</v>
      </c>
      <c r="BM193">
        <v>2011</v>
      </c>
      <c r="BN193">
        <v>2010</v>
      </c>
      <c r="BO193">
        <v>2010</v>
      </c>
      <c r="BP193">
        <v>2012</v>
      </c>
      <c r="BQ193">
        <v>0.203842723157003</v>
      </c>
      <c r="BT193">
        <v>2007</v>
      </c>
      <c r="BU193">
        <v>2008</v>
      </c>
      <c r="BV193">
        <v>2008</v>
      </c>
      <c r="BW193">
        <v>2008</v>
      </c>
      <c r="BX193">
        <v>2009</v>
      </c>
      <c r="BY193">
        <v>3.6883899693098403E-2</v>
      </c>
      <c r="CB193">
        <v>2008</v>
      </c>
      <c r="CC193">
        <v>2010</v>
      </c>
      <c r="CD193">
        <v>2009</v>
      </c>
      <c r="CE193">
        <v>2009</v>
      </c>
      <c r="CF193">
        <v>2012</v>
      </c>
      <c r="CG193">
        <v>0.345583093523742</v>
      </c>
      <c r="CH193">
        <v>94</v>
      </c>
      <c r="CI193" t="s">
        <v>92</v>
      </c>
      <c r="CJ193" t="s">
        <v>92</v>
      </c>
      <c r="CK193" t="s">
        <v>100</v>
      </c>
      <c r="CL193">
        <v>2007</v>
      </c>
      <c r="CM193">
        <v>24.002133999999899</v>
      </c>
    </row>
    <row r="194" spans="1:91" x14ac:dyDescent="0.3">
      <c r="A194" t="s">
        <v>496</v>
      </c>
      <c r="B194" t="s">
        <v>497</v>
      </c>
      <c r="C194" t="s">
        <v>102</v>
      </c>
      <c r="D194" t="s">
        <v>104</v>
      </c>
      <c r="E194" t="s">
        <v>105</v>
      </c>
      <c r="H194">
        <v>2008</v>
      </c>
      <c r="I194">
        <v>2009</v>
      </c>
      <c r="J194">
        <v>-1</v>
      </c>
      <c r="K194">
        <v>-1</v>
      </c>
      <c r="L194">
        <v>-1</v>
      </c>
      <c r="P194">
        <v>2008</v>
      </c>
      <c r="Q194">
        <v>2010</v>
      </c>
      <c r="R194">
        <v>2009</v>
      </c>
      <c r="S194">
        <v>2009</v>
      </c>
      <c r="T194">
        <v>2011</v>
      </c>
      <c r="U194">
        <v>3.0711479E-2</v>
      </c>
      <c r="X194">
        <v>2008</v>
      </c>
      <c r="Y194">
        <v>0</v>
      </c>
      <c r="Z194">
        <v>0</v>
      </c>
      <c r="AA194">
        <v>0</v>
      </c>
      <c r="AB194">
        <v>0</v>
      </c>
      <c r="AF194">
        <v>2008</v>
      </c>
      <c r="AG194">
        <v>2016</v>
      </c>
      <c r="AH194">
        <v>0</v>
      </c>
      <c r="AI194">
        <v>0</v>
      </c>
      <c r="AJ194">
        <v>0</v>
      </c>
      <c r="AN194">
        <v>2007</v>
      </c>
      <c r="AO194">
        <v>2010</v>
      </c>
      <c r="AP194">
        <v>2008</v>
      </c>
      <c r="AQ194">
        <v>2008</v>
      </c>
      <c r="AR194">
        <v>2015</v>
      </c>
      <c r="AS194">
        <v>1.7564972401771499</v>
      </c>
      <c r="AV194">
        <v>2007</v>
      </c>
      <c r="AW194">
        <v>2008</v>
      </c>
      <c r="AX194">
        <v>2008</v>
      </c>
      <c r="AY194">
        <v>2008</v>
      </c>
      <c r="AZ194">
        <v>2012</v>
      </c>
      <c r="BA194">
        <v>0.46203183856879598</v>
      </c>
      <c r="BD194">
        <v>2008</v>
      </c>
      <c r="BE194">
        <v>2011</v>
      </c>
      <c r="BF194">
        <v>-1</v>
      </c>
      <c r="BG194">
        <v>-1</v>
      </c>
      <c r="BH194">
        <v>2013</v>
      </c>
      <c r="BL194">
        <v>2008</v>
      </c>
      <c r="BM194">
        <v>2011</v>
      </c>
      <c r="BN194">
        <v>-1</v>
      </c>
      <c r="BO194">
        <v>-1</v>
      </c>
      <c r="BP194">
        <v>2017</v>
      </c>
      <c r="BT194">
        <v>2008</v>
      </c>
      <c r="BU194">
        <v>2010</v>
      </c>
      <c r="BV194">
        <v>-1</v>
      </c>
      <c r="BW194">
        <v>-1</v>
      </c>
      <c r="BX194">
        <v>2015</v>
      </c>
      <c r="CB194">
        <v>2007</v>
      </c>
      <c r="CC194">
        <v>2008</v>
      </c>
      <c r="CD194">
        <v>2008</v>
      </c>
      <c r="CE194">
        <v>2009</v>
      </c>
      <c r="CF194">
        <v>2012</v>
      </c>
      <c r="CG194">
        <v>0.21200634168674301</v>
      </c>
      <c r="CH194">
        <v>98</v>
      </c>
      <c r="CI194" t="s">
        <v>92</v>
      </c>
      <c r="CJ194" t="s">
        <v>92</v>
      </c>
      <c r="CK194" t="s">
        <v>100</v>
      </c>
      <c r="CL194">
        <v>2008</v>
      </c>
      <c r="CM194">
        <v>23.607634000000001</v>
      </c>
    </row>
    <row r="195" spans="1:91" x14ac:dyDescent="0.3">
      <c r="A195" t="s">
        <v>498</v>
      </c>
      <c r="B195" t="s">
        <v>499</v>
      </c>
      <c r="C195" t="s">
        <v>120</v>
      </c>
      <c r="D195" t="s">
        <v>109</v>
      </c>
      <c r="E195" t="s">
        <v>110</v>
      </c>
      <c r="H195">
        <v>2008</v>
      </c>
      <c r="I195">
        <v>2009</v>
      </c>
      <c r="J195">
        <v>2009</v>
      </c>
      <c r="K195">
        <v>2009</v>
      </c>
      <c r="L195">
        <v>0</v>
      </c>
      <c r="M195">
        <v>22679444528.454102</v>
      </c>
      <c r="P195">
        <v>2007</v>
      </c>
      <c r="Q195">
        <v>2009</v>
      </c>
      <c r="R195">
        <v>2010</v>
      </c>
      <c r="S195">
        <v>0</v>
      </c>
      <c r="T195">
        <v>0</v>
      </c>
      <c r="U195">
        <v>0.22352013300000001</v>
      </c>
      <c r="X195">
        <v>2007</v>
      </c>
      <c r="Y195">
        <v>2009</v>
      </c>
      <c r="Z195">
        <v>0</v>
      </c>
      <c r="AA195">
        <v>2015</v>
      </c>
      <c r="AB195">
        <v>2015</v>
      </c>
      <c r="AC195">
        <v>5.0128961999999904</v>
      </c>
      <c r="AF195">
        <v>2007</v>
      </c>
      <c r="AG195">
        <v>2010</v>
      </c>
      <c r="AH195">
        <v>0</v>
      </c>
      <c r="AI195">
        <v>0</v>
      </c>
      <c r="AJ195">
        <v>2016</v>
      </c>
      <c r="AK195">
        <v>6.06863592173268</v>
      </c>
      <c r="AN195">
        <v>2008</v>
      </c>
      <c r="AO195">
        <v>2009</v>
      </c>
      <c r="AP195">
        <v>2009</v>
      </c>
      <c r="AQ195">
        <v>2009</v>
      </c>
      <c r="AR195">
        <v>2011</v>
      </c>
      <c r="AS195">
        <v>1.0091648195324601</v>
      </c>
      <c r="AV195">
        <v>2008</v>
      </c>
      <c r="AW195">
        <v>2009</v>
      </c>
      <c r="AX195">
        <v>2009</v>
      </c>
      <c r="AY195">
        <v>2009</v>
      </c>
      <c r="AZ195">
        <v>0</v>
      </c>
      <c r="BA195">
        <v>1.2752655933364301</v>
      </c>
      <c r="BD195">
        <v>2008</v>
      </c>
      <c r="BE195">
        <v>2010</v>
      </c>
      <c r="BF195">
        <v>2009</v>
      </c>
      <c r="BG195">
        <v>2009</v>
      </c>
      <c r="BH195">
        <v>2011</v>
      </c>
      <c r="BI195">
        <v>1.3071470422776701</v>
      </c>
      <c r="BL195">
        <v>2007</v>
      </c>
      <c r="BM195">
        <v>2008</v>
      </c>
      <c r="BN195">
        <v>2008</v>
      </c>
      <c r="BO195">
        <v>2008</v>
      </c>
      <c r="BP195">
        <v>2009</v>
      </c>
      <c r="BQ195">
        <v>0.127408594708043</v>
      </c>
      <c r="BT195">
        <v>2008</v>
      </c>
      <c r="BU195">
        <v>2009</v>
      </c>
      <c r="BV195">
        <v>2009</v>
      </c>
      <c r="BW195">
        <v>2015</v>
      </c>
      <c r="BX195">
        <v>2015</v>
      </c>
      <c r="BY195">
        <v>0.55821689672747099</v>
      </c>
      <c r="CB195">
        <v>2008</v>
      </c>
      <c r="CC195">
        <v>2009</v>
      </c>
      <c r="CD195">
        <v>2009</v>
      </c>
      <c r="CE195">
        <v>2009</v>
      </c>
      <c r="CF195">
        <v>2009</v>
      </c>
      <c r="CH195">
        <v>99</v>
      </c>
      <c r="CI195" t="s">
        <v>92</v>
      </c>
      <c r="CJ195" t="s">
        <v>92</v>
      </c>
      <c r="CK195" t="s">
        <v>92</v>
      </c>
      <c r="CL195">
        <v>2007</v>
      </c>
      <c r="CM195">
        <v>25.735294</v>
      </c>
    </row>
    <row r="196" spans="1:91" x14ac:dyDescent="0.3">
      <c r="A196" t="s">
        <v>500</v>
      </c>
      <c r="B196" t="s">
        <v>501</v>
      </c>
      <c r="C196" t="s">
        <v>96</v>
      </c>
      <c r="D196" t="s">
        <v>93</v>
      </c>
      <c r="E196" t="s">
        <v>94</v>
      </c>
      <c r="H196">
        <v>2008</v>
      </c>
      <c r="I196">
        <v>2009</v>
      </c>
      <c r="J196">
        <v>-1</v>
      </c>
      <c r="K196">
        <v>-1</v>
      </c>
      <c r="L196">
        <v>-1</v>
      </c>
      <c r="P196">
        <v>2008</v>
      </c>
      <c r="Q196">
        <v>2009</v>
      </c>
      <c r="R196">
        <v>2009</v>
      </c>
      <c r="S196">
        <v>2010</v>
      </c>
      <c r="T196">
        <v>2010</v>
      </c>
      <c r="U196">
        <v>2.9326573000000002E-2</v>
      </c>
      <c r="X196">
        <v>2008</v>
      </c>
      <c r="Y196">
        <v>2009</v>
      </c>
      <c r="Z196">
        <v>0</v>
      </c>
      <c r="AA196">
        <v>0</v>
      </c>
      <c r="AB196">
        <v>0</v>
      </c>
      <c r="AC196">
        <v>3.6537289999999998</v>
      </c>
      <c r="AF196">
        <v>2008</v>
      </c>
      <c r="AG196">
        <v>2010</v>
      </c>
      <c r="AH196">
        <v>0</v>
      </c>
      <c r="AI196">
        <v>0</v>
      </c>
      <c r="AJ196">
        <v>0</v>
      </c>
      <c r="AK196">
        <v>3.8171102073741299</v>
      </c>
      <c r="AN196">
        <v>2008</v>
      </c>
      <c r="AO196">
        <v>2009</v>
      </c>
      <c r="AP196">
        <v>2009</v>
      </c>
      <c r="AQ196">
        <v>2009</v>
      </c>
      <c r="AR196">
        <v>2010</v>
      </c>
      <c r="AS196">
        <v>0.123583482514888</v>
      </c>
      <c r="AV196">
        <v>2008</v>
      </c>
      <c r="AW196">
        <v>2009</v>
      </c>
      <c r="AX196">
        <v>2009</v>
      </c>
      <c r="AY196">
        <v>2009</v>
      </c>
      <c r="AZ196">
        <v>2010</v>
      </c>
      <c r="BA196">
        <v>6.8935374821243095E-2</v>
      </c>
      <c r="BD196">
        <v>2007</v>
      </c>
      <c r="BE196">
        <v>2011</v>
      </c>
      <c r="BF196">
        <v>2008</v>
      </c>
      <c r="BG196">
        <v>2008</v>
      </c>
      <c r="BH196">
        <v>0</v>
      </c>
      <c r="BI196">
        <v>1.1550299686499901</v>
      </c>
      <c r="BL196">
        <v>2008</v>
      </c>
      <c r="BM196">
        <v>2009</v>
      </c>
      <c r="BN196">
        <v>2009</v>
      </c>
      <c r="BO196">
        <v>2009</v>
      </c>
      <c r="BP196">
        <v>0</v>
      </c>
      <c r="BQ196">
        <v>0.30587158893734401</v>
      </c>
      <c r="BT196">
        <v>2008</v>
      </c>
      <c r="BU196">
        <v>2009</v>
      </c>
      <c r="BV196">
        <v>2009</v>
      </c>
      <c r="BW196">
        <v>2009</v>
      </c>
      <c r="BX196">
        <v>2011</v>
      </c>
      <c r="BY196">
        <v>0.13097461407140301</v>
      </c>
      <c r="CB196">
        <v>2008</v>
      </c>
      <c r="CC196">
        <v>2009</v>
      </c>
      <c r="CD196">
        <v>2009</v>
      </c>
      <c r="CE196">
        <v>2009</v>
      </c>
      <c r="CF196">
        <v>0</v>
      </c>
      <c r="CG196">
        <v>0.60397746415298004</v>
      </c>
      <c r="CH196">
        <v>101</v>
      </c>
      <c r="CI196" t="s">
        <v>92</v>
      </c>
      <c r="CJ196" t="s">
        <v>92</v>
      </c>
      <c r="CK196" t="s">
        <v>92</v>
      </c>
      <c r="CL196">
        <v>2008</v>
      </c>
      <c r="CM196">
        <v>24.302534000000001</v>
      </c>
    </row>
    <row r="197" spans="1:91" x14ac:dyDescent="0.3">
      <c r="A197" t="s">
        <v>502</v>
      </c>
      <c r="B197" t="s">
        <v>503</v>
      </c>
      <c r="C197" t="s">
        <v>96</v>
      </c>
      <c r="D197" t="s">
        <v>174</v>
      </c>
      <c r="E197" t="s">
        <v>175</v>
      </c>
      <c r="H197">
        <v>2007</v>
      </c>
      <c r="I197">
        <v>2009</v>
      </c>
      <c r="J197">
        <v>2008</v>
      </c>
      <c r="K197">
        <v>2008</v>
      </c>
      <c r="L197">
        <v>2011</v>
      </c>
      <c r="M197">
        <v>460553122900</v>
      </c>
      <c r="P197">
        <v>2008</v>
      </c>
      <c r="Q197">
        <v>2009</v>
      </c>
      <c r="R197">
        <v>2010</v>
      </c>
      <c r="S197">
        <v>2010</v>
      </c>
      <c r="T197">
        <v>2010</v>
      </c>
      <c r="U197">
        <v>2.4839071399999999E-2</v>
      </c>
      <c r="X197">
        <v>2008</v>
      </c>
      <c r="Y197">
        <v>2009</v>
      </c>
      <c r="Z197">
        <v>2013</v>
      </c>
      <c r="AA197">
        <v>2013</v>
      </c>
      <c r="AB197">
        <v>2013</v>
      </c>
      <c r="AC197">
        <v>4.9941270999999903</v>
      </c>
      <c r="AF197">
        <v>2008</v>
      </c>
      <c r="AG197">
        <v>2010</v>
      </c>
      <c r="AH197">
        <v>-1</v>
      </c>
      <c r="AI197">
        <v>-1</v>
      </c>
      <c r="AJ197">
        <v>2014</v>
      </c>
      <c r="AN197">
        <v>2007</v>
      </c>
      <c r="AO197">
        <v>2009</v>
      </c>
      <c r="AP197">
        <v>2008</v>
      </c>
      <c r="AQ197">
        <v>2008</v>
      </c>
      <c r="AR197">
        <v>2017</v>
      </c>
      <c r="AS197">
        <v>3.2720626735643301</v>
      </c>
      <c r="AV197">
        <v>2007</v>
      </c>
      <c r="AW197">
        <v>2009</v>
      </c>
      <c r="AX197">
        <v>2008</v>
      </c>
      <c r="AY197">
        <v>2008</v>
      </c>
      <c r="AZ197">
        <v>0</v>
      </c>
      <c r="BA197">
        <v>3.6661724297874199</v>
      </c>
      <c r="BD197">
        <v>2008</v>
      </c>
      <c r="BE197">
        <v>2009</v>
      </c>
      <c r="BF197">
        <v>2009</v>
      </c>
      <c r="BG197">
        <v>2009</v>
      </c>
      <c r="BH197">
        <v>0</v>
      </c>
      <c r="BI197">
        <v>9.6746752676269296E-2</v>
      </c>
      <c r="BL197">
        <v>2007</v>
      </c>
      <c r="BM197">
        <v>2008</v>
      </c>
      <c r="BN197">
        <v>2008</v>
      </c>
      <c r="BO197">
        <v>2008</v>
      </c>
      <c r="BP197">
        <v>2009</v>
      </c>
      <c r="BQ197">
        <v>4.0315740253183102E-2</v>
      </c>
      <c r="BT197">
        <v>2007</v>
      </c>
      <c r="BU197">
        <v>2009</v>
      </c>
      <c r="BV197">
        <v>2008</v>
      </c>
      <c r="BW197">
        <v>2008</v>
      </c>
      <c r="BX197">
        <v>2011</v>
      </c>
      <c r="BY197">
        <v>3.94847694014396E-2</v>
      </c>
      <c r="CB197">
        <v>2008</v>
      </c>
      <c r="CC197">
        <v>2009</v>
      </c>
      <c r="CD197">
        <v>-1</v>
      </c>
      <c r="CE197">
        <v>-1</v>
      </c>
      <c r="CF197">
        <v>-1</v>
      </c>
      <c r="CH197">
        <v>100</v>
      </c>
      <c r="CI197" t="s">
        <v>92</v>
      </c>
      <c r="CJ197" t="s">
        <v>92</v>
      </c>
      <c r="CK197" t="s">
        <v>92</v>
      </c>
      <c r="CL197">
        <v>2008</v>
      </c>
      <c r="CM197">
        <v>30.339835999999998</v>
      </c>
    </row>
    <row r="198" spans="1:91" x14ac:dyDescent="0.3">
      <c r="A198" t="s">
        <v>504</v>
      </c>
      <c r="B198" t="s">
        <v>505</v>
      </c>
      <c r="C198" t="s">
        <v>120</v>
      </c>
      <c r="D198" t="s">
        <v>109</v>
      </c>
      <c r="E198" t="s">
        <v>110</v>
      </c>
      <c r="H198">
        <v>2008</v>
      </c>
      <c r="I198">
        <v>2009</v>
      </c>
      <c r="J198">
        <v>-1</v>
      </c>
      <c r="K198">
        <v>-1</v>
      </c>
      <c r="L198">
        <v>-1</v>
      </c>
      <c r="P198">
        <v>2007</v>
      </c>
      <c r="Q198">
        <v>2009</v>
      </c>
      <c r="R198">
        <v>2008</v>
      </c>
      <c r="S198">
        <v>2008</v>
      </c>
      <c r="T198">
        <v>0</v>
      </c>
      <c r="U198">
        <v>1.8211565999999998E-2</v>
      </c>
      <c r="X198">
        <v>2008</v>
      </c>
      <c r="Y198">
        <v>2011</v>
      </c>
      <c r="Z198">
        <v>0</v>
      </c>
      <c r="AA198">
        <v>0</v>
      </c>
      <c r="AB198">
        <v>0</v>
      </c>
      <c r="AF198">
        <v>2008</v>
      </c>
      <c r="AG198">
        <v>2011</v>
      </c>
      <c r="AH198">
        <v>0</v>
      </c>
      <c r="AI198">
        <v>0</v>
      </c>
      <c r="AJ198">
        <v>0</v>
      </c>
      <c r="AN198">
        <v>2008</v>
      </c>
      <c r="AO198">
        <v>2011</v>
      </c>
      <c r="AP198">
        <v>2009</v>
      </c>
      <c r="AQ198">
        <v>2009</v>
      </c>
      <c r="AR198">
        <v>0</v>
      </c>
      <c r="AS198">
        <v>2.1251376097669201</v>
      </c>
      <c r="AV198">
        <v>2008</v>
      </c>
      <c r="AW198">
        <v>2010</v>
      </c>
      <c r="AX198">
        <v>2009</v>
      </c>
      <c r="AY198">
        <v>2009</v>
      </c>
      <c r="AZ198">
        <v>0</v>
      </c>
      <c r="BA198">
        <v>1.03946059575095</v>
      </c>
      <c r="BD198">
        <v>2008</v>
      </c>
      <c r="BE198">
        <v>2011</v>
      </c>
      <c r="BF198">
        <v>2009</v>
      </c>
      <c r="BG198">
        <v>2009</v>
      </c>
      <c r="BH198">
        <v>0</v>
      </c>
      <c r="BI198">
        <v>0.59171815296556496</v>
      </c>
      <c r="BL198">
        <v>2007</v>
      </c>
      <c r="BM198">
        <v>2008</v>
      </c>
      <c r="BN198">
        <v>2008</v>
      </c>
      <c r="BO198">
        <v>2008</v>
      </c>
      <c r="BP198">
        <v>2009</v>
      </c>
      <c r="BQ198">
        <v>0.63305415692415301</v>
      </c>
      <c r="BT198">
        <v>2007</v>
      </c>
      <c r="BU198">
        <v>2009</v>
      </c>
      <c r="BV198">
        <v>2008</v>
      </c>
      <c r="BW198">
        <v>2008</v>
      </c>
      <c r="BX198">
        <v>0</v>
      </c>
      <c r="BY198">
        <v>0.35439574247851002</v>
      </c>
      <c r="CB198">
        <v>2008</v>
      </c>
      <c r="CC198">
        <v>2009</v>
      </c>
      <c r="CD198">
        <v>2009</v>
      </c>
      <c r="CE198">
        <v>2011</v>
      </c>
      <c r="CF198">
        <v>2011</v>
      </c>
      <c r="CG198">
        <v>3.8069786030936701</v>
      </c>
      <c r="CH198">
        <v>101</v>
      </c>
      <c r="CI198" t="s">
        <v>92</v>
      </c>
      <c r="CJ198" t="s">
        <v>92</v>
      </c>
      <c r="CK198" t="s">
        <v>100</v>
      </c>
      <c r="CL198">
        <v>2007</v>
      </c>
      <c r="CM198">
        <v>24.149678999999999</v>
      </c>
    </row>
    <row r="199" spans="1:91" x14ac:dyDescent="0.3">
      <c r="A199" t="s">
        <v>506</v>
      </c>
      <c r="B199" t="s">
        <v>507</v>
      </c>
      <c r="C199" t="s">
        <v>107</v>
      </c>
      <c r="D199" t="s">
        <v>93</v>
      </c>
      <c r="E199" t="s">
        <v>94</v>
      </c>
      <c r="H199">
        <v>2008</v>
      </c>
      <c r="I199">
        <v>2011</v>
      </c>
      <c r="J199">
        <v>2009</v>
      </c>
      <c r="K199">
        <v>2009</v>
      </c>
      <c r="L199">
        <v>2016</v>
      </c>
      <c r="M199">
        <v>41607267.325246401</v>
      </c>
      <c r="P199">
        <v>2008</v>
      </c>
      <c r="Q199">
        <v>2010</v>
      </c>
      <c r="R199">
        <v>-1</v>
      </c>
      <c r="S199">
        <v>-1</v>
      </c>
      <c r="T199">
        <v>2013</v>
      </c>
      <c r="X199">
        <v>2007</v>
      </c>
      <c r="Y199">
        <v>2009</v>
      </c>
      <c r="Z199">
        <v>2008</v>
      </c>
      <c r="AA199">
        <v>2008</v>
      </c>
      <c r="AB199">
        <v>2016</v>
      </c>
      <c r="AC199">
        <v>3.35231485</v>
      </c>
      <c r="AF199">
        <v>2007</v>
      </c>
      <c r="AG199">
        <v>2009</v>
      </c>
      <c r="AH199">
        <v>0</v>
      </c>
      <c r="AI199">
        <v>0</v>
      </c>
      <c r="AJ199">
        <v>0</v>
      </c>
      <c r="AK199">
        <v>5.2797924920775197</v>
      </c>
      <c r="AN199">
        <v>2008</v>
      </c>
      <c r="AO199">
        <v>2009</v>
      </c>
      <c r="AP199">
        <v>2009</v>
      </c>
      <c r="AQ199">
        <v>2009</v>
      </c>
      <c r="AR199">
        <v>2010</v>
      </c>
      <c r="AS199">
        <v>0.46326397936007102</v>
      </c>
      <c r="AV199">
        <v>2009</v>
      </c>
      <c r="AW199">
        <v>2010</v>
      </c>
      <c r="AX199">
        <v>2010</v>
      </c>
      <c r="AY199">
        <v>2010</v>
      </c>
      <c r="AZ199">
        <v>2011</v>
      </c>
      <c r="BA199">
        <v>0.139914575823612</v>
      </c>
      <c r="BD199">
        <v>2008</v>
      </c>
      <c r="BE199">
        <v>2013</v>
      </c>
      <c r="BF199">
        <v>2009</v>
      </c>
      <c r="BG199">
        <v>2009</v>
      </c>
      <c r="BH199">
        <v>2016</v>
      </c>
      <c r="BI199">
        <v>1.46103325325601</v>
      </c>
      <c r="BL199">
        <v>2008</v>
      </c>
      <c r="BM199">
        <v>2011</v>
      </c>
      <c r="BN199">
        <v>0</v>
      </c>
      <c r="BO199">
        <v>0</v>
      </c>
      <c r="BP199">
        <v>0</v>
      </c>
      <c r="BT199">
        <v>2008</v>
      </c>
      <c r="BU199">
        <v>2013</v>
      </c>
      <c r="BV199">
        <v>-1</v>
      </c>
      <c r="BW199">
        <v>-1</v>
      </c>
      <c r="BX199">
        <v>2014</v>
      </c>
      <c r="CB199">
        <v>2008</v>
      </c>
      <c r="CC199">
        <v>2009</v>
      </c>
      <c r="CD199">
        <v>2009</v>
      </c>
      <c r="CE199">
        <v>2009</v>
      </c>
      <c r="CF199">
        <v>2010</v>
      </c>
      <c r="CG199">
        <v>0.35405560993372898</v>
      </c>
      <c r="CH199">
        <v>90</v>
      </c>
      <c r="CI199" t="s">
        <v>92</v>
      </c>
      <c r="CJ199" t="s">
        <v>92</v>
      </c>
      <c r="CK199" t="s">
        <v>100</v>
      </c>
      <c r="CL199">
        <v>2008</v>
      </c>
      <c r="CM199">
        <v>20.394729999999999</v>
      </c>
    </row>
    <row r="200" spans="1:91" x14ac:dyDescent="0.3">
      <c r="A200" t="s">
        <v>508</v>
      </c>
      <c r="B200" t="s">
        <v>509</v>
      </c>
      <c r="C200" t="s">
        <v>107</v>
      </c>
      <c r="D200" t="s">
        <v>93</v>
      </c>
      <c r="E200" t="s">
        <v>94</v>
      </c>
      <c r="H200">
        <v>2008</v>
      </c>
      <c r="I200">
        <v>2010</v>
      </c>
      <c r="J200">
        <v>2009</v>
      </c>
      <c r="K200">
        <v>2009</v>
      </c>
      <c r="L200">
        <v>2012</v>
      </c>
      <c r="M200">
        <v>19146623594.0896</v>
      </c>
      <c r="P200">
        <v>2008</v>
      </c>
      <c r="Q200">
        <v>2009</v>
      </c>
      <c r="R200">
        <v>2011</v>
      </c>
      <c r="S200">
        <v>2011</v>
      </c>
      <c r="T200">
        <v>2012</v>
      </c>
      <c r="U200">
        <v>8.4801555000000001E-2</v>
      </c>
      <c r="X200">
        <v>2008</v>
      </c>
      <c r="Y200">
        <v>0</v>
      </c>
      <c r="Z200">
        <v>0</v>
      </c>
      <c r="AA200">
        <v>0</v>
      </c>
      <c r="AB200">
        <v>0</v>
      </c>
      <c r="AF200">
        <v>2008</v>
      </c>
      <c r="AG200">
        <v>0</v>
      </c>
      <c r="AH200">
        <v>0</v>
      </c>
      <c r="AI200">
        <v>0</v>
      </c>
      <c r="AJ200">
        <v>0</v>
      </c>
      <c r="AN200">
        <v>2008</v>
      </c>
      <c r="AO200">
        <v>2010</v>
      </c>
      <c r="AP200">
        <v>-1</v>
      </c>
      <c r="AQ200">
        <v>-1</v>
      </c>
      <c r="AR200">
        <v>-1</v>
      </c>
      <c r="AV200">
        <v>2007</v>
      </c>
      <c r="AW200">
        <v>2010</v>
      </c>
      <c r="AX200">
        <v>2008</v>
      </c>
      <c r="AY200">
        <v>2008</v>
      </c>
      <c r="AZ200">
        <v>0</v>
      </c>
      <c r="BA200">
        <v>3.97232643586907</v>
      </c>
      <c r="BD200">
        <v>2007</v>
      </c>
      <c r="BE200">
        <v>2008</v>
      </c>
      <c r="BF200">
        <v>2008</v>
      </c>
      <c r="BG200">
        <v>2008</v>
      </c>
      <c r="BH200">
        <v>2009</v>
      </c>
      <c r="BI200">
        <v>1.0065944749181801</v>
      </c>
      <c r="BL200">
        <v>2009</v>
      </c>
      <c r="BM200">
        <v>2011</v>
      </c>
      <c r="BN200">
        <v>2010</v>
      </c>
      <c r="BO200">
        <v>2010</v>
      </c>
      <c r="BP200">
        <v>2015</v>
      </c>
      <c r="BQ200">
        <v>0.38934085794426798</v>
      </c>
      <c r="BT200">
        <v>2007</v>
      </c>
      <c r="BU200">
        <v>2010</v>
      </c>
      <c r="BV200">
        <v>2008</v>
      </c>
      <c r="BW200">
        <v>2012</v>
      </c>
      <c r="BX200">
        <v>2015</v>
      </c>
      <c r="BY200">
        <v>0.69495150437631803</v>
      </c>
      <c r="CB200">
        <v>2008</v>
      </c>
      <c r="CC200">
        <v>2009</v>
      </c>
      <c r="CD200">
        <v>2009</v>
      </c>
      <c r="CE200">
        <v>2011</v>
      </c>
      <c r="CF200">
        <v>0</v>
      </c>
      <c r="CG200">
        <v>3.0317026117322698</v>
      </c>
      <c r="CH200">
        <v>102</v>
      </c>
      <c r="CI200" t="s">
        <v>100</v>
      </c>
      <c r="CJ200" t="s">
        <v>100</v>
      </c>
      <c r="CK200" t="s">
        <v>92</v>
      </c>
      <c r="CL200">
        <v>2008</v>
      </c>
      <c r="CM200">
        <v>26.745110999999898</v>
      </c>
    </row>
    <row r="201" spans="1:91" x14ac:dyDescent="0.3">
      <c r="A201" t="s">
        <v>510</v>
      </c>
      <c r="B201" t="s">
        <v>511</v>
      </c>
      <c r="C201" t="s">
        <v>96</v>
      </c>
      <c r="D201" t="s">
        <v>93</v>
      </c>
      <c r="E201" t="s">
        <v>94</v>
      </c>
      <c r="H201">
        <v>2008</v>
      </c>
      <c r="I201">
        <v>2009</v>
      </c>
      <c r="J201">
        <v>2009</v>
      </c>
      <c r="K201">
        <v>2009</v>
      </c>
      <c r="L201">
        <v>0</v>
      </c>
      <c r="M201">
        <v>305909219.52369601</v>
      </c>
      <c r="P201">
        <v>2007</v>
      </c>
      <c r="Q201">
        <v>2009</v>
      </c>
      <c r="R201">
        <v>0</v>
      </c>
      <c r="S201">
        <v>0</v>
      </c>
      <c r="T201">
        <v>0</v>
      </c>
      <c r="U201">
        <v>0.106769562</v>
      </c>
      <c r="X201">
        <v>2008</v>
      </c>
      <c r="Y201">
        <v>0</v>
      </c>
      <c r="Z201">
        <v>0</v>
      </c>
      <c r="AA201">
        <v>0</v>
      </c>
      <c r="AB201">
        <v>0</v>
      </c>
      <c r="AF201">
        <v>2008</v>
      </c>
      <c r="AG201">
        <v>0</v>
      </c>
      <c r="AH201">
        <v>0</v>
      </c>
      <c r="AI201">
        <v>0</v>
      </c>
      <c r="AJ201">
        <v>0</v>
      </c>
      <c r="AN201">
        <v>2008</v>
      </c>
      <c r="AO201">
        <v>0</v>
      </c>
      <c r="AP201">
        <v>0</v>
      </c>
      <c r="AQ201">
        <v>0</v>
      </c>
      <c r="AR201">
        <v>0</v>
      </c>
      <c r="AV201">
        <v>2008</v>
      </c>
      <c r="AW201">
        <v>0</v>
      </c>
      <c r="AX201">
        <v>0</v>
      </c>
      <c r="AY201">
        <v>0</v>
      </c>
      <c r="AZ201">
        <v>0</v>
      </c>
      <c r="BD201">
        <v>2008</v>
      </c>
      <c r="BE201">
        <v>0</v>
      </c>
      <c r="BF201">
        <v>0</v>
      </c>
      <c r="BG201">
        <v>0</v>
      </c>
      <c r="BH201">
        <v>0</v>
      </c>
      <c r="BL201">
        <v>2008</v>
      </c>
      <c r="BM201">
        <v>0</v>
      </c>
      <c r="BN201">
        <v>0</v>
      </c>
      <c r="BO201">
        <v>0</v>
      </c>
      <c r="BP201">
        <v>0</v>
      </c>
      <c r="BT201">
        <v>2008</v>
      </c>
      <c r="BU201">
        <v>0</v>
      </c>
      <c r="BV201">
        <v>0</v>
      </c>
      <c r="BW201">
        <v>0</v>
      </c>
      <c r="BX201">
        <v>0</v>
      </c>
      <c r="CB201">
        <v>2008</v>
      </c>
      <c r="CC201">
        <v>0</v>
      </c>
      <c r="CD201">
        <v>0</v>
      </c>
      <c r="CE201">
        <v>0</v>
      </c>
      <c r="CF201">
        <v>0</v>
      </c>
      <c r="CH201">
        <v>103</v>
      </c>
      <c r="CI201" t="s">
        <v>92</v>
      </c>
      <c r="CJ201" t="s">
        <v>92</v>
      </c>
      <c r="CK201" t="s">
        <v>92</v>
      </c>
      <c r="CL201">
        <v>2007</v>
      </c>
      <c r="CM201">
        <v>22.241258999999999</v>
      </c>
    </row>
    <row r="202" spans="1:91" x14ac:dyDescent="0.3">
      <c r="A202" t="s">
        <v>512</v>
      </c>
      <c r="B202" t="s">
        <v>513</v>
      </c>
      <c r="C202" t="s">
        <v>120</v>
      </c>
      <c r="D202" t="s">
        <v>122</v>
      </c>
      <c r="E202" t="s">
        <v>123</v>
      </c>
      <c r="H202">
        <v>2008</v>
      </c>
      <c r="I202">
        <v>2009</v>
      </c>
      <c r="J202">
        <v>-1</v>
      </c>
      <c r="K202">
        <v>-1</v>
      </c>
      <c r="L202">
        <v>-1</v>
      </c>
      <c r="P202">
        <v>2007</v>
      </c>
      <c r="Q202">
        <v>2009</v>
      </c>
      <c r="R202">
        <v>2008</v>
      </c>
      <c r="S202">
        <v>2008</v>
      </c>
      <c r="T202">
        <v>0</v>
      </c>
      <c r="U202">
        <v>1.7316031999999999E-2</v>
      </c>
      <c r="X202">
        <v>2008</v>
      </c>
      <c r="Y202">
        <v>0</v>
      </c>
      <c r="Z202">
        <v>0</v>
      </c>
      <c r="AA202">
        <v>0</v>
      </c>
      <c r="AB202">
        <v>0</v>
      </c>
      <c r="AF202">
        <v>2008</v>
      </c>
      <c r="AG202">
        <v>0</v>
      </c>
      <c r="AH202">
        <v>0</v>
      </c>
      <c r="AI202">
        <v>0</v>
      </c>
      <c r="AJ202">
        <v>0</v>
      </c>
      <c r="AN202">
        <v>2008</v>
      </c>
      <c r="AO202">
        <v>2009</v>
      </c>
      <c r="AP202">
        <v>2009</v>
      </c>
      <c r="AQ202">
        <v>2009</v>
      </c>
      <c r="AR202">
        <v>2010</v>
      </c>
      <c r="AS202">
        <v>0.90127355536698395</v>
      </c>
      <c r="AV202">
        <v>2008</v>
      </c>
      <c r="AW202">
        <v>2014</v>
      </c>
      <c r="AX202">
        <v>0</v>
      </c>
      <c r="AY202">
        <v>0</v>
      </c>
      <c r="AZ202">
        <v>0</v>
      </c>
      <c r="BD202">
        <v>2008</v>
      </c>
      <c r="BE202">
        <v>0</v>
      </c>
      <c r="BF202">
        <v>0</v>
      </c>
      <c r="BG202">
        <v>0</v>
      </c>
      <c r="BH202">
        <v>0</v>
      </c>
      <c r="BL202">
        <v>2008</v>
      </c>
      <c r="BM202">
        <v>0</v>
      </c>
      <c r="BN202">
        <v>0</v>
      </c>
      <c r="BO202">
        <v>0</v>
      </c>
      <c r="BP202">
        <v>0</v>
      </c>
      <c r="BT202">
        <v>2008</v>
      </c>
      <c r="BU202">
        <v>2013</v>
      </c>
      <c r="BV202">
        <v>0</v>
      </c>
      <c r="BW202">
        <v>0</v>
      </c>
      <c r="BX202">
        <v>0</v>
      </c>
      <c r="CB202">
        <v>2007</v>
      </c>
      <c r="CC202">
        <v>2008</v>
      </c>
      <c r="CD202">
        <v>2008</v>
      </c>
      <c r="CE202">
        <v>2008</v>
      </c>
      <c r="CF202">
        <v>2009</v>
      </c>
      <c r="CG202">
        <v>0.72386211053213201</v>
      </c>
      <c r="CH202">
        <v>103</v>
      </c>
      <c r="CI202" t="s">
        <v>100</v>
      </c>
      <c r="CJ202" t="s">
        <v>100</v>
      </c>
      <c r="CK202" t="s">
        <v>100</v>
      </c>
      <c r="CL202">
        <v>2007</v>
      </c>
      <c r="CM202">
        <v>25.306367999999999</v>
      </c>
    </row>
    <row r="203" spans="1:91" x14ac:dyDescent="0.3">
      <c r="A203" t="s">
        <v>514</v>
      </c>
      <c r="B203" t="s">
        <v>515</v>
      </c>
      <c r="C203" t="s">
        <v>120</v>
      </c>
      <c r="D203" t="s">
        <v>122</v>
      </c>
      <c r="E203" t="s">
        <v>123</v>
      </c>
      <c r="H203">
        <v>2008</v>
      </c>
      <c r="I203">
        <v>2009</v>
      </c>
      <c r="J203">
        <v>-1</v>
      </c>
      <c r="K203">
        <v>-1</v>
      </c>
      <c r="L203">
        <v>-1</v>
      </c>
      <c r="P203">
        <v>2008</v>
      </c>
      <c r="Q203">
        <v>2011</v>
      </c>
      <c r="R203">
        <v>2009</v>
      </c>
      <c r="S203">
        <v>0</v>
      </c>
      <c r="T203">
        <v>0</v>
      </c>
      <c r="U203">
        <v>5.2252962999999999E-2</v>
      </c>
      <c r="X203">
        <v>2008</v>
      </c>
      <c r="Y203">
        <v>2010</v>
      </c>
      <c r="Z203">
        <v>0</v>
      </c>
      <c r="AA203">
        <v>0</v>
      </c>
      <c r="AB203">
        <v>0</v>
      </c>
      <c r="AF203">
        <v>2008</v>
      </c>
      <c r="AG203">
        <v>2010</v>
      </c>
      <c r="AH203">
        <v>0</v>
      </c>
      <c r="AI203">
        <v>0</v>
      </c>
      <c r="AJ203">
        <v>0</v>
      </c>
      <c r="AN203">
        <v>2008</v>
      </c>
      <c r="AO203">
        <v>2010</v>
      </c>
      <c r="AP203">
        <v>2009</v>
      </c>
      <c r="AQ203">
        <v>2009</v>
      </c>
      <c r="AR203">
        <v>2016</v>
      </c>
      <c r="AS203">
        <v>2.4699169047818699</v>
      </c>
      <c r="AV203">
        <v>2008</v>
      </c>
      <c r="AW203">
        <v>0</v>
      </c>
      <c r="AX203">
        <v>0</v>
      </c>
      <c r="AY203">
        <v>0</v>
      </c>
      <c r="AZ203">
        <v>0</v>
      </c>
      <c r="BD203">
        <v>2008</v>
      </c>
      <c r="BE203">
        <v>0</v>
      </c>
      <c r="BF203">
        <v>0</v>
      </c>
      <c r="BG203">
        <v>0</v>
      </c>
      <c r="BH203">
        <v>0</v>
      </c>
      <c r="BL203">
        <v>2008</v>
      </c>
      <c r="BM203">
        <v>0</v>
      </c>
      <c r="BN203">
        <v>0</v>
      </c>
      <c r="BO203">
        <v>0</v>
      </c>
      <c r="BP203">
        <v>0</v>
      </c>
      <c r="BT203">
        <v>2008</v>
      </c>
      <c r="BU203">
        <v>0</v>
      </c>
      <c r="BV203">
        <v>0</v>
      </c>
      <c r="BW203">
        <v>0</v>
      </c>
      <c r="BX203">
        <v>0</v>
      </c>
      <c r="CB203">
        <v>2007</v>
      </c>
      <c r="CC203">
        <v>2008</v>
      </c>
      <c r="CD203">
        <v>2008</v>
      </c>
      <c r="CE203">
        <v>2008</v>
      </c>
      <c r="CF203">
        <v>2009</v>
      </c>
      <c r="CG203">
        <v>0.25560982935960402</v>
      </c>
      <c r="CH203">
        <v>102</v>
      </c>
      <c r="CI203" t="s">
        <v>92</v>
      </c>
      <c r="CJ203" t="s">
        <v>92</v>
      </c>
      <c r="CK203" t="s">
        <v>100</v>
      </c>
      <c r="CL203">
        <v>2008</v>
      </c>
      <c r="CM203">
        <v>20.318988999999998</v>
      </c>
    </row>
    <row r="204" spans="1:91" x14ac:dyDescent="0.3">
      <c r="A204" t="s">
        <v>516</v>
      </c>
      <c r="B204" t="s">
        <v>517</v>
      </c>
      <c r="C204" t="s">
        <v>120</v>
      </c>
      <c r="D204" t="s">
        <v>113</v>
      </c>
      <c r="E204" t="s">
        <v>114</v>
      </c>
      <c r="H204">
        <v>2008</v>
      </c>
      <c r="I204">
        <v>0</v>
      </c>
      <c r="J204">
        <v>0</v>
      </c>
      <c r="K204">
        <v>0</v>
      </c>
      <c r="L204">
        <v>0</v>
      </c>
      <c r="P204">
        <v>2008</v>
      </c>
      <c r="Q204">
        <v>0</v>
      </c>
      <c r="R204">
        <v>0</v>
      </c>
      <c r="S204">
        <v>0</v>
      </c>
      <c r="T204">
        <v>0</v>
      </c>
      <c r="X204">
        <v>2008</v>
      </c>
      <c r="Y204">
        <v>0</v>
      </c>
      <c r="Z204">
        <v>0</v>
      </c>
      <c r="AA204">
        <v>0</v>
      </c>
      <c r="AB204">
        <v>0</v>
      </c>
      <c r="AF204">
        <v>2008</v>
      </c>
      <c r="AG204">
        <v>0</v>
      </c>
      <c r="AH204">
        <v>0</v>
      </c>
      <c r="AI204">
        <v>0</v>
      </c>
      <c r="AJ204">
        <v>0</v>
      </c>
      <c r="AN204">
        <v>2008</v>
      </c>
      <c r="AO204">
        <v>2009</v>
      </c>
      <c r="AP204">
        <v>2009</v>
      </c>
      <c r="AQ204">
        <v>2009</v>
      </c>
      <c r="AR204">
        <v>0</v>
      </c>
      <c r="AS204">
        <v>1.70402071312231</v>
      </c>
      <c r="AV204">
        <v>2007</v>
      </c>
      <c r="AW204">
        <v>2008</v>
      </c>
      <c r="AX204">
        <v>2008</v>
      </c>
      <c r="AY204">
        <v>2008</v>
      </c>
      <c r="AZ204">
        <v>2010</v>
      </c>
      <c r="BA204">
        <v>6.0524385408753698E-2</v>
      </c>
      <c r="BD204">
        <v>2008</v>
      </c>
      <c r="BE204">
        <v>2010</v>
      </c>
      <c r="BF204">
        <v>2009</v>
      </c>
      <c r="BG204">
        <v>2009</v>
      </c>
      <c r="BH204">
        <v>0</v>
      </c>
      <c r="BI204">
        <v>0.32535470993461701</v>
      </c>
      <c r="BL204">
        <v>2007</v>
      </c>
      <c r="BM204">
        <v>2009</v>
      </c>
      <c r="BN204">
        <v>2008</v>
      </c>
      <c r="BO204">
        <v>2008</v>
      </c>
      <c r="BP204">
        <v>2010</v>
      </c>
      <c r="BQ204">
        <v>0.41328139237004802</v>
      </c>
      <c r="BT204">
        <v>2008</v>
      </c>
      <c r="BU204">
        <v>2009</v>
      </c>
      <c r="BV204">
        <v>2010</v>
      </c>
      <c r="BW204">
        <v>2010</v>
      </c>
      <c r="BX204">
        <v>2014</v>
      </c>
      <c r="BY204">
        <v>1.5284427318354199</v>
      </c>
      <c r="CB204">
        <v>2008</v>
      </c>
      <c r="CC204">
        <v>2012</v>
      </c>
      <c r="CD204">
        <v>0</v>
      </c>
      <c r="CE204">
        <v>0</v>
      </c>
      <c r="CF204">
        <v>0</v>
      </c>
      <c r="CG204">
        <v>2.4071595641100001</v>
      </c>
      <c r="CH204">
        <v>104</v>
      </c>
      <c r="CI204" t="s">
        <v>92</v>
      </c>
      <c r="CJ204" t="s">
        <v>92</v>
      </c>
      <c r="CK204" t="s">
        <v>92</v>
      </c>
      <c r="CL204">
        <v>2008</v>
      </c>
    </row>
    <row r="205" spans="1:91" x14ac:dyDescent="0.3">
      <c r="A205" t="s">
        <v>518</v>
      </c>
      <c r="B205" t="s">
        <v>519</v>
      </c>
      <c r="C205" t="s">
        <v>120</v>
      </c>
      <c r="D205" t="s">
        <v>122</v>
      </c>
      <c r="E205" t="s">
        <v>123</v>
      </c>
      <c r="H205">
        <v>2008</v>
      </c>
      <c r="I205">
        <v>2009</v>
      </c>
      <c r="J205">
        <v>2009</v>
      </c>
      <c r="K205">
        <v>2009</v>
      </c>
      <c r="L205">
        <v>2011</v>
      </c>
      <c r="M205">
        <v>32326328.506185401</v>
      </c>
      <c r="P205">
        <v>2007</v>
      </c>
      <c r="Q205">
        <v>2009</v>
      </c>
      <c r="R205">
        <v>2011</v>
      </c>
      <c r="S205">
        <v>2011</v>
      </c>
      <c r="T205">
        <v>2016</v>
      </c>
      <c r="U205">
        <v>0.11130918199999899</v>
      </c>
      <c r="X205">
        <v>2008</v>
      </c>
      <c r="Y205">
        <v>2012</v>
      </c>
      <c r="Z205">
        <v>0</v>
      </c>
      <c r="AA205">
        <v>0</v>
      </c>
      <c r="AB205">
        <v>0</v>
      </c>
      <c r="AF205">
        <v>2008</v>
      </c>
      <c r="AG205">
        <v>2014</v>
      </c>
      <c r="AH205">
        <v>0</v>
      </c>
      <c r="AI205">
        <v>0</v>
      </c>
      <c r="AJ205">
        <v>0</v>
      </c>
      <c r="AN205">
        <v>2007</v>
      </c>
      <c r="AO205">
        <v>2008</v>
      </c>
      <c r="AP205">
        <v>2008</v>
      </c>
      <c r="AQ205">
        <v>2008</v>
      </c>
      <c r="AR205">
        <v>2016</v>
      </c>
      <c r="AS205">
        <v>3.5816845373524502</v>
      </c>
      <c r="AV205">
        <v>2008</v>
      </c>
      <c r="AW205">
        <v>2011</v>
      </c>
      <c r="AX205">
        <v>0</v>
      </c>
      <c r="AY205">
        <v>0</v>
      </c>
      <c r="AZ205">
        <v>0</v>
      </c>
      <c r="BD205">
        <v>2008</v>
      </c>
      <c r="BE205">
        <v>2011</v>
      </c>
      <c r="BF205">
        <v>0</v>
      </c>
      <c r="BG205">
        <v>0</v>
      </c>
      <c r="BH205">
        <v>0</v>
      </c>
      <c r="BL205">
        <v>2008</v>
      </c>
      <c r="BM205">
        <v>2015</v>
      </c>
      <c r="BN205">
        <v>0</v>
      </c>
      <c r="BO205">
        <v>0</v>
      </c>
      <c r="BP205">
        <v>0</v>
      </c>
      <c r="BT205">
        <v>2008</v>
      </c>
      <c r="BU205">
        <v>2012</v>
      </c>
      <c r="BV205">
        <v>0</v>
      </c>
      <c r="BW205">
        <v>0</v>
      </c>
      <c r="BX205">
        <v>0</v>
      </c>
      <c r="CB205">
        <v>2007</v>
      </c>
      <c r="CC205">
        <v>2008</v>
      </c>
      <c r="CD205">
        <v>2008</v>
      </c>
      <c r="CE205">
        <v>2008</v>
      </c>
      <c r="CF205">
        <v>0</v>
      </c>
      <c r="CG205">
        <v>0.79252982288537199</v>
      </c>
      <c r="CH205">
        <v>81</v>
      </c>
      <c r="CI205" t="s">
        <v>92</v>
      </c>
      <c r="CJ205" t="s">
        <v>92</v>
      </c>
      <c r="CK205" t="s">
        <v>100</v>
      </c>
      <c r="CL205">
        <v>2007</v>
      </c>
      <c r="CM205">
        <v>20.316185000000001</v>
      </c>
    </row>
    <row r="206" spans="1:91" x14ac:dyDescent="0.3">
      <c r="A206" t="s">
        <v>520</v>
      </c>
      <c r="B206" t="s">
        <v>521</v>
      </c>
      <c r="C206" t="s">
        <v>120</v>
      </c>
      <c r="D206" t="s">
        <v>113</v>
      </c>
      <c r="E206" t="s">
        <v>114</v>
      </c>
      <c r="H206">
        <v>2008</v>
      </c>
      <c r="I206">
        <v>2009</v>
      </c>
      <c r="J206">
        <v>-1</v>
      </c>
      <c r="K206">
        <v>-1</v>
      </c>
      <c r="L206">
        <v>-1</v>
      </c>
      <c r="P206">
        <v>2008</v>
      </c>
      <c r="Q206">
        <v>2009</v>
      </c>
      <c r="R206">
        <v>-1</v>
      </c>
      <c r="S206">
        <v>-1</v>
      </c>
      <c r="T206">
        <v>-1</v>
      </c>
      <c r="X206">
        <v>2008</v>
      </c>
      <c r="Y206">
        <v>0</v>
      </c>
      <c r="Z206">
        <v>0</v>
      </c>
      <c r="AA206">
        <v>0</v>
      </c>
      <c r="AB206">
        <v>0</v>
      </c>
      <c r="AF206">
        <v>2008</v>
      </c>
      <c r="AG206">
        <v>0</v>
      </c>
      <c r="AH206">
        <v>0</v>
      </c>
      <c r="AI206">
        <v>0</v>
      </c>
      <c r="AJ206">
        <v>0</v>
      </c>
      <c r="AN206">
        <v>2008</v>
      </c>
      <c r="AO206">
        <v>2009</v>
      </c>
      <c r="AP206">
        <v>2009</v>
      </c>
      <c r="AQ206">
        <v>0</v>
      </c>
      <c r="AR206">
        <v>0</v>
      </c>
      <c r="AS206">
        <v>11.859674710198799</v>
      </c>
      <c r="AV206">
        <v>2007</v>
      </c>
      <c r="AW206">
        <v>2008</v>
      </c>
      <c r="AX206">
        <v>2008</v>
      </c>
      <c r="AY206">
        <v>2008</v>
      </c>
      <c r="AZ206">
        <v>2009</v>
      </c>
      <c r="BA206">
        <v>0.45884659823594098</v>
      </c>
      <c r="BD206">
        <v>2008</v>
      </c>
      <c r="BE206">
        <v>0</v>
      </c>
      <c r="BF206">
        <v>0</v>
      </c>
      <c r="BG206">
        <v>0</v>
      </c>
      <c r="BH206">
        <v>0</v>
      </c>
      <c r="BL206">
        <v>2008</v>
      </c>
      <c r="BM206">
        <v>0</v>
      </c>
      <c r="BN206">
        <v>0</v>
      </c>
      <c r="BO206">
        <v>0</v>
      </c>
      <c r="BP206">
        <v>0</v>
      </c>
      <c r="BT206">
        <v>2007</v>
      </c>
      <c r="BU206">
        <v>2008</v>
      </c>
      <c r="BV206">
        <v>2008</v>
      </c>
      <c r="BW206">
        <v>2008</v>
      </c>
      <c r="BX206">
        <v>2009</v>
      </c>
      <c r="BY206">
        <v>0.16552223846561501</v>
      </c>
      <c r="CB206">
        <v>2008</v>
      </c>
      <c r="CC206">
        <v>2010</v>
      </c>
      <c r="CD206">
        <v>2009</v>
      </c>
      <c r="CE206">
        <v>0</v>
      </c>
      <c r="CF206">
        <v>0</v>
      </c>
      <c r="CG206">
        <v>27.849791813363201</v>
      </c>
      <c r="CH206">
        <v>104</v>
      </c>
      <c r="CI206" t="s">
        <v>100</v>
      </c>
      <c r="CJ206" t="s">
        <v>100</v>
      </c>
      <c r="CK206" t="s">
        <v>100</v>
      </c>
      <c r="CL206">
        <v>2008</v>
      </c>
      <c r="CM206">
        <v>24.042107000000001</v>
      </c>
    </row>
    <row r="207" spans="1:91" x14ac:dyDescent="0.3">
      <c r="A207" t="s">
        <v>522</v>
      </c>
      <c r="B207" t="s">
        <v>523</v>
      </c>
      <c r="C207" t="s">
        <v>107</v>
      </c>
      <c r="D207" t="s">
        <v>104</v>
      </c>
      <c r="E207" t="s">
        <v>105</v>
      </c>
      <c r="H207">
        <v>2008</v>
      </c>
      <c r="I207">
        <v>2009</v>
      </c>
      <c r="J207">
        <v>2009</v>
      </c>
      <c r="K207">
        <v>2009</v>
      </c>
      <c r="L207">
        <v>2010</v>
      </c>
      <c r="M207">
        <v>5690420516.3336697</v>
      </c>
      <c r="P207">
        <v>2008</v>
      </c>
      <c r="Q207">
        <v>2009</v>
      </c>
      <c r="R207">
        <v>2010</v>
      </c>
      <c r="S207">
        <v>2010</v>
      </c>
      <c r="T207">
        <v>2011</v>
      </c>
      <c r="U207">
        <v>4.7291406000000001E-2</v>
      </c>
      <c r="X207">
        <v>2007</v>
      </c>
      <c r="Y207">
        <v>2009</v>
      </c>
      <c r="Z207">
        <v>2008</v>
      </c>
      <c r="AA207">
        <v>0</v>
      </c>
      <c r="AB207">
        <v>0</v>
      </c>
      <c r="AC207">
        <v>6.8155278199999998</v>
      </c>
      <c r="AF207">
        <v>2008</v>
      </c>
      <c r="AG207">
        <v>2009</v>
      </c>
      <c r="AH207">
        <v>0</v>
      </c>
      <c r="AI207">
        <v>0</v>
      </c>
      <c r="AJ207">
        <v>0</v>
      </c>
      <c r="AK207">
        <v>2.2846676118504798</v>
      </c>
      <c r="AN207">
        <v>2007</v>
      </c>
      <c r="AO207">
        <v>2009</v>
      </c>
      <c r="AP207">
        <v>2008</v>
      </c>
      <c r="AQ207">
        <v>2008</v>
      </c>
      <c r="AR207">
        <v>2014</v>
      </c>
      <c r="AS207">
        <v>3.5835704111803599</v>
      </c>
      <c r="AV207">
        <v>2008</v>
      </c>
      <c r="AW207">
        <v>2010</v>
      </c>
      <c r="AX207">
        <v>2009</v>
      </c>
      <c r="AY207">
        <v>2009</v>
      </c>
      <c r="AZ207">
        <v>0</v>
      </c>
      <c r="BA207">
        <v>2.3610570970804599</v>
      </c>
      <c r="BD207">
        <v>2008</v>
      </c>
      <c r="BE207">
        <v>2009</v>
      </c>
      <c r="BF207">
        <v>2009</v>
      </c>
      <c r="BG207">
        <v>2009</v>
      </c>
      <c r="BH207">
        <v>2010</v>
      </c>
      <c r="BI207">
        <v>0.94527767728686196</v>
      </c>
      <c r="BL207">
        <v>2007</v>
      </c>
      <c r="BM207">
        <v>2008</v>
      </c>
      <c r="BN207">
        <v>2008</v>
      </c>
      <c r="BO207">
        <v>2008</v>
      </c>
      <c r="BP207">
        <v>2009</v>
      </c>
      <c r="BQ207">
        <v>0.124914910573731</v>
      </c>
      <c r="BT207">
        <v>2008</v>
      </c>
      <c r="BU207">
        <v>2009</v>
      </c>
      <c r="BV207">
        <v>2009</v>
      </c>
      <c r="BW207">
        <v>2009</v>
      </c>
      <c r="BX207">
        <v>2010</v>
      </c>
      <c r="BY207">
        <v>0.19185458740523201</v>
      </c>
      <c r="CB207">
        <v>2007</v>
      </c>
      <c r="CC207">
        <v>2008</v>
      </c>
      <c r="CD207">
        <v>2008</v>
      </c>
      <c r="CE207">
        <v>2008</v>
      </c>
      <c r="CF207">
        <v>2010</v>
      </c>
      <c r="CG207">
        <v>0.58060447065174103</v>
      </c>
      <c r="CH207">
        <v>87</v>
      </c>
      <c r="CI207" t="s">
        <v>100</v>
      </c>
      <c r="CJ207" t="s">
        <v>92</v>
      </c>
      <c r="CK207" t="s">
        <v>92</v>
      </c>
      <c r="CL207">
        <v>2008</v>
      </c>
      <c r="CM207">
        <v>26.636678999999901</v>
      </c>
    </row>
    <row r="208" spans="1:91" x14ac:dyDescent="0.3">
      <c r="A208" t="s">
        <v>524</v>
      </c>
      <c r="B208" t="s">
        <v>525</v>
      </c>
      <c r="C208" t="s">
        <v>120</v>
      </c>
      <c r="D208" t="s">
        <v>104</v>
      </c>
      <c r="E208" t="s">
        <v>105</v>
      </c>
      <c r="H208">
        <v>2008</v>
      </c>
      <c r="I208">
        <v>2009</v>
      </c>
      <c r="J208">
        <v>-1</v>
      </c>
      <c r="K208">
        <v>-1</v>
      </c>
      <c r="L208">
        <v>-1</v>
      </c>
      <c r="P208">
        <v>2007</v>
      </c>
      <c r="Q208">
        <v>2008</v>
      </c>
      <c r="R208">
        <v>2008</v>
      </c>
      <c r="S208">
        <v>2008</v>
      </c>
      <c r="T208">
        <v>2009</v>
      </c>
      <c r="U208">
        <v>5.78540499999999E-3</v>
      </c>
      <c r="X208">
        <v>2007</v>
      </c>
      <c r="Y208">
        <v>2009</v>
      </c>
      <c r="Z208">
        <v>2011</v>
      </c>
      <c r="AA208">
        <v>2011</v>
      </c>
      <c r="AB208">
        <v>2011</v>
      </c>
      <c r="AC208">
        <v>1.5882284</v>
      </c>
      <c r="AF208">
        <v>2007</v>
      </c>
      <c r="AG208">
        <v>2008</v>
      </c>
      <c r="AH208">
        <v>0</v>
      </c>
      <c r="AI208">
        <v>0</v>
      </c>
      <c r="AJ208">
        <v>2009</v>
      </c>
      <c r="AK208">
        <v>1.60688703021808</v>
      </c>
      <c r="AN208">
        <v>2008</v>
      </c>
      <c r="AO208">
        <v>2009</v>
      </c>
      <c r="AP208">
        <v>2009</v>
      </c>
      <c r="AQ208">
        <v>2009</v>
      </c>
      <c r="AR208">
        <v>2011</v>
      </c>
      <c r="AS208">
        <v>1.8992809466151099</v>
      </c>
      <c r="AV208">
        <v>2008</v>
      </c>
      <c r="AW208">
        <v>2009</v>
      </c>
      <c r="AX208">
        <v>2009</v>
      </c>
      <c r="AY208">
        <v>2009</v>
      </c>
      <c r="AZ208">
        <v>2010</v>
      </c>
      <c r="BA208">
        <v>0.41421760945200697</v>
      </c>
      <c r="BD208">
        <v>2007</v>
      </c>
      <c r="BE208">
        <v>2009</v>
      </c>
      <c r="BF208">
        <v>2008</v>
      </c>
      <c r="BG208">
        <v>2008</v>
      </c>
      <c r="BH208">
        <v>2013</v>
      </c>
      <c r="BI208">
        <v>0.76549785355939504</v>
      </c>
      <c r="BL208">
        <v>2007</v>
      </c>
      <c r="BM208">
        <v>2009</v>
      </c>
      <c r="BN208">
        <v>2008</v>
      </c>
      <c r="BO208">
        <v>2008</v>
      </c>
      <c r="BP208">
        <v>0</v>
      </c>
      <c r="BQ208">
        <v>0.81784734227301703</v>
      </c>
      <c r="BT208">
        <v>2008</v>
      </c>
      <c r="BU208">
        <v>2010</v>
      </c>
      <c r="BV208">
        <v>2009</v>
      </c>
      <c r="BW208">
        <v>2011</v>
      </c>
      <c r="BX208">
        <v>0</v>
      </c>
      <c r="BY208">
        <v>0.72795368943493799</v>
      </c>
      <c r="CB208">
        <v>2009</v>
      </c>
      <c r="CC208">
        <v>2010</v>
      </c>
      <c r="CD208">
        <v>2010</v>
      </c>
      <c r="CE208">
        <v>2010</v>
      </c>
      <c r="CF208">
        <v>2011</v>
      </c>
      <c r="CG208">
        <v>0.12856443586805999</v>
      </c>
      <c r="CH208">
        <v>105</v>
      </c>
      <c r="CI208" t="s">
        <v>100</v>
      </c>
      <c r="CJ208" t="s">
        <v>92</v>
      </c>
      <c r="CK208" t="s">
        <v>100</v>
      </c>
      <c r="CL208">
        <v>2007</v>
      </c>
      <c r="CM208">
        <v>23.471108999999998</v>
      </c>
    </row>
    <row r="209" spans="1:91" x14ac:dyDescent="0.3">
      <c r="A209" t="s">
        <v>526</v>
      </c>
      <c r="B209" t="s">
        <v>527</v>
      </c>
      <c r="C209" t="s">
        <v>102</v>
      </c>
      <c r="D209" t="s">
        <v>104</v>
      </c>
      <c r="E209" t="s">
        <v>105</v>
      </c>
      <c r="H209">
        <v>2007</v>
      </c>
      <c r="I209">
        <v>2008</v>
      </c>
      <c r="J209">
        <v>2008</v>
      </c>
      <c r="K209">
        <v>2008</v>
      </c>
      <c r="L209">
        <v>2010</v>
      </c>
      <c r="M209">
        <v>1927678929.1661699</v>
      </c>
      <c r="P209">
        <v>2007</v>
      </c>
      <c r="Q209">
        <v>2008</v>
      </c>
      <c r="R209">
        <v>2009</v>
      </c>
      <c r="S209">
        <v>2009</v>
      </c>
      <c r="T209">
        <v>2009</v>
      </c>
      <c r="U209">
        <v>0.14015619699999901</v>
      </c>
      <c r="X209">
        <v>2008</v>
      </c>
      <c r="Y209">
        <v>2009</v>
      </c>
      <c r="Z209">
        <v>0</v>
      </c>
      <c r="AA209">
        <v>0</v>
      </c>
      <c r="AB209">
        <v>0</v>
      </c>
      <c r="AF209">
        <v>2008</v>
      </c>
      <c r="AG209">
        <v>0</v>
      </c>
      <c r="AH209">
        <v>0</v>
      </c>
      <c r="AI209">
        <v>0</v>
      </c>
      <c r="AJ209">
        <v>0</v>
      </c>
      <c r="AN209">
        <v>2007</v>
      </c>
      <c r="AO209">
        <v>2008</v>
      </c>
      <c r="AP209">
        <v>2008</v>
      </c>
      <c r="AQ209">
        <v>2008</v>
      </c>
      <c r="AR209">
        <v>2009</v>
      </c>
      <c r="AS209">
        <v>0.61173062892429397</v>
      </c>
      <c r="AV209">
        <v>2007</v>
      </c>
      <c r="AW209">
        <v>2008</v>
      </c>
      <c r="AX209">
        <v>2008</v>
      </c>
      <c r="AY209">
        <v>2009</v>
      </c>
      <c r="AZ209">
        <v>2009</v>
      </c>
      <c r="BA209">
        <v>0.54683231957255896</v>
      </c>
      <c r="BD209">
        <v>2007</v>
      </c>
      <c r="BE209">
        <v>2008</v>
      </c>
      <c r="BF209">
        <v>2008</v>
      </c>
      <c r="BG209">
        <v>2009</v>
      </c>
      <c r="BH209">
        <v>2009</v>
      </c>
      <c r="BI209">
        <v>0.31928987621039101</v>
      </c>
      <c r="BL209">
        <v>2007</v>
      </c>
      <c r="BM209">
        <v>2008</v>
      </c>
      <c r="BN209">
        <v>2008</v>
      </c>
      <c r="BO209">
        <v>2008</v>
      </c>
      <c r="BP209">
        <v>2009</v>
      </c>
      <c r="BQ209">
        <v>1.33029468440405E-2</v>
      </c>
      <c r="BT209">
        <v>2008</v>
      </c>
      <c r="BU209">
        <v>2009</v>
      </c>
      <c r="BV209">
        <v>-1</v>
      </c>
      <c r="BW209">
        <v>-1</v>
      </c>
      <c r="BX209">
        <v>-1</v>
      </c>
      <c r="CB209">
        <v>2007</v>
      </c>
      <c r="CC209">
        <v>2008</v>
      </c>
      <c r="CD209">
        <v>2008</v>
      </c>
      <c r="CE209">
        <v>2009</v>
      </c>
      <c r="CF209">
        <v>2009</v>
      </c>
      <c r="CG209">
        <v>4.1057957737192799E-2</v>
      </c>
      <c r="CH209">
        <v>105</v>
      </c>
      <c r="CI209" t="s">
        <v>92</v>
      </c>
      <c r="CJ209" t="s">
        <v>92</v>
      </c>
      <c r="CK209" t="s">
        <v>100</v>
      </c>
      <c r="CL209">
        <v>2007</v>
      </c>
      <c r="CM209">
        <v>23.112943999999999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M20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M47" sqref="CM47"/>
    </sheetView>
  </sheetViews>
  <sheetFormatPr defaultRowHeight="14.4" x14ac:dyDescent="0.3"/>
  <cols>
    <col min="3" max="3" width="19.109375" bestFit="1" customWidth="1"/>
    <col min="5" max="5" width="26.109375" bestFit="1" customWidth="1"/>
  </cols>
  <sheetData>
    <row r="1" spans="1:91" x14ac:dyDescent="0.3">
      <c r="A1" t="s">
        <v>0</v>
      </c>
      <c r="B1" t="s">
        <v>87</v>
      </c>
      <c r="C1" t="s">
        <v>88</v>
      </c>
      <c r="D1" t="s">
        <v>84</v>
      </c>
      <c r="E1" t="s">
        <v>85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86</v>
      </c>
      <c r="CL1" t="s">
        <v>89</v>
      </c>
      <c r="CM1" t="s">
        <v>90</v>
      </c>
    </row>
    <row r="2" spans="1:91" x14ac:dyDescent="0.3">
      <c r="A2" t="s">
        <v>91</v>
      </c>
      <c r="B2" t="s">
        <v>95</v>
      </c>
      <c r="C2" t="s">
        <v>96</v>
      </c>
      <c r="D2" t="s">
        <v>93</v>
      </c>
      <c r="E2" t="s">
        <v>94</v>
      </c>
      <c r="H2">
        <v>2007</v>
      </c>
      <c r="I2">
        <v>2010</v>
      </c>
      <c r="J2">
        <v>2008</v>
      </c>
      <c r="K2">
        <v>2008</v>
      </c>
      <c r="L2">
        <v>0</v>
      </c>
      <c r="M2">
        <v>385771533.52669197</v>
      </c>
      <c r="P2">
        <v>2007</v>
      </c>
      <c r="Q2">
        <v>2009</v>
      </c>
      <c r="R2">
        <v>2011</v>
      </c>
      <c r="S2">
        <v>2011</v>
      </c>
      <c r="T2">
        <v>2011</v>
      </c>
      <c r="U2">
        <v>0.12319967599999999</v>
      </c>
      <c r="X2">
        <v>2008</v>
      </c>
      <c r="Y2">
        <v>0</v>
      </c>
      <c r="Z2">
        <v>0</v>
      </c>
      <c r="AA2">
        <v>0</v>
      </c>
      <c r="AB2">
        <v>0</v>
      </c>
      <c r="AF2">
        <v>2008</v>
      </c>
      <c r="AG2">
        <v>0</v>
      </c>
      <c r="AH2">
        <v>0</v>
      </c>
      <c r="AI2">
        <v>0</v>
      </c>
      <c r="AJ2">
        <v>0</v>
      </c>
      <c r="AN2">
        <v>2008</v>
      </c>
      <c r="AO2">
        <v>2009</v>
      </c>
      <c r="AP2">
        <v>-1</v>
      </c>
      <c r="AQ2">
        <v>-1</v>
      </c>
      <c r="AR2">
        <v>-1</v>
      </c>
      <c r="AV2">
        <v>2008</v>
      </c>
      <c r="AW2">
        <v>2009</v>
      </c>
      <c r="AX2">
        <v>-1</v>
      </c>
      <c r="AY2">
        <v>-1</v>
      </c>
      <c r="AZ2">
        <v>-1</v>
      </c>
      <c r="BD2">
        <v>2008</v>
      </c>
      <c r="BE2">
        <v>0</v>
      </c>
      <c r="BF2">
        <v>0</v>
      </c>
      <c r="BG2">
        <v>0</v>
      </c>
      <c r="BH2">
        <v>0</v>
      </c>
      <c r="BL2">
        <v>2008</v>
      </c>
      <c r="BM2">
        <v>0</v>
      </c>
      <c r="BN2">
        <v>0</v>
      </c>
      <c r="BO2">
        <v>0</v>
      </c>
      <c r="BP2">
        <v>0</v>
      </c>
      <c r="BT2">
        <v>2008</v>
      </c>
      <c r="BU2">
        <v>0</v>
      </c>
      <c r="BV2">
        <v>0</v>
      </c>
      <c r="BW2">
        <v>0</v>
      </c>
      <c r="BX2">
        <v>0</v>
      </c>
      <c r="CB2">
        <v>2007</v>
      </c>
      <c r="CC2">
        <v>2008</v>
      </c>
      <c r="CD2">
        <v>2008</v>
      </c>
      <c r="CE2">
        <v>2008</v>
      </c>
      <c r="CF2">
        <v>2009</v>
      </c>
      <c r="CG2">
        <v>0.245043877857787</v>
      </c>
      <c r="CH2">
        <v>6</v>
      </c>
      <c r="CI2" t="s">
        <v>92</v>
      </c>
      <c r="CJ2" t="s">
        <v>92</v>
      </c>
      <c r="CK2" t="s">
        <v>92</v>
      </c>
      <c r="CL2">
        <v>2007</v>
      </c>
      <c r="CM2">
        <v>21.744375000000002</v>
      </c>
    </row>
    <row r="3" spans="1:91" x14ac:dyDescent="0.3">
      <c r="A3" t="s">
        <v>97</v>
      </c>
      <c r="B3" t="s">
        <v>101</v>
      </c>
      <c r="C3" t="s">
        <v>102</v>
      </c>
      <c r="D3" t="s">
        <v>98</v>
      </c>
      <c r="E3" t="s">
        <v>99</v>
      </c>
      <c r="H3">
        <v>2008</v>
      </c>
      <c r="I3">
        <v>2009</v>
      </c>
      <c r="J3">
        <v>-1</v>
      </c>
      <c r="K3">
        <v>-1</v>
      </c>
      <c r="L3">
        <v>-1</v>
      </c>
      <c r="P3">
        <v>2007</v>
      </c>
      <c r="Q3">
        <v>2008</v>
      </c>
      <c r="R3">
        <v>2009</v>
      </c>
      <c r="S3">
        <v>2009</v>
      </c>
      <c r="T3">
        <v>2009</v>
      </c>
      <c r="U3">
        <v>9.9013426000000002E-2</v>
      </c>
      <c r="X3">
        <v>2007</v>
      </c>
      <c r="Y3">
        <v>2008</v>
      </c>
      <c r="Z3">
        <v>0</v>
      </c>
      <c r="AA3">
        <v>0</v>
      </c>
      <c r="AB3">
        <v>0</v>
      </c>
      <c r="AC3">
        <v>26.481379</v>
      </c>
      <c r="AF3">
        <v>2007</v>
      </c>
      <c r="AG3">
        <v>2008</v>
      </c>
      <c r="AH3">
        <v>0</v>
      </c>
      <c r="AI3">
        <v>0</v>
      </c>
      <c r="AJ3">
        <v>0</v>
      </c>
      <c r="AK3">
        <v>26.476039051038601</v>
      </c>
      <c r="AN3">
        <v>2007</v>
      </c>
      <c r="AO3">
        <v>2008</v>
      </c>
      <c r="AP3">
        <v>2008</v>
      </c>
      <c r="AQ3">
        <v>2008</v>
      </c>
      <c r="AR3">
        <v>2009</v>
      </c>
      <c r="AS3">
        <v>5.3378859054964397E-3</v>
      </c>
      <c r="AV3">
        <v>2009</v>
      </c>
      <c r="AW3">
        <v>2010</v>
      </c>
      <c r="AX3">
        <v>2010</v>
      </c>
      <c r="AY3">
        <v>2010</v>
      </c>
      <c r="AZ3">
        <v>2014</v>
      </c>
      <c r="BA3">
        <v>4.5218016164403303E-2</v>
      </c>
      <c r="BD3">
        <v>2007</v>
      </c>
      <c r="BE3">
        <v>2008</v>
      </c>
      <c r="BF3">
        <v>2008</v>
      </c>
      <c r="BG3">
        <v>2008</v>
      </c>
      <c r="BH3">
        <v>2009</v>
      </c>
      <c r="BI3">
        <v>6.0217565092264003E-2</v>
      </c>
      <c r="BL3">
        <v>2008</v>
      </c>
      <c r="BM3">
        <v>0</v>
      </c>
      <c r="BN3">
        <v>0</v>
      </c>
      <c r="BO3">
        <v>0</v>
      </c>
      <c r="BP3">
        <v>0</v>
      </c>
      <c r="BT3">
        <v>2007</v>
      </c>
      <c r="BU3">
        <v>2008</v>
      </c>
      <c r="BV3">
        <v>2008</v>
      </c>
      <c r="BW3">
        <v>2008</v>
      </c>
      <c r="BX3">
        <v>2009</v>
      </c>
      <c r="BY3">
        <v>0.30765549736954201</v>
      </c>
      <c r="CB3">
        <v>2007</v>
      </c>
      <c r="CC3">
        <v>2008</v>
      </c>
      <c r="CD3">
        <v>2008</v>
      </c>
      <c r="CE3">
        <v>2008</v>
      </c>
      <c r="CF3">
        <v>2009</v>
      </c>
      <c r="CG3">
        <v>6.6069625209679697E-2</v>
      </c>
      <c r="CH3">
        <v>1</v>
      </c>
      <c r="CI3" t="s">
        <v>92</v>
      </c>
      <c r="CJ3" t="s">
        <v>92</v>
      </c>
      <c r="CK3" t="s">
        <v>100</v>
      </c>
      <c r="CL3">
        <v>2007</v>
      </c>
      <c r="CM3">
        <v>23.120305999999999</v>
      </c>
    </row>
    <row r="4" spans="1:91" x14ac:dyDescent="0.3">
      <c r="A4" t="s">
        <v>103</v>
      </c>
      <c r="B4" t="s">
        <v>106</v>
      </c>
      <c r="C4" t="s">
        <v>107</v>
      </c>
      <c r="D4" t="s">
        <v>104</v>
      </c>
      <c r="E4" t="s">
        <v>105</v>
      </c>
      <c r="H4">
        <v>2008</v>
      </c>
      <c r="I4">
        <v>2009</v>
      </c>
      <c r="J4">
        <v>-1</v>
      </c>
      <c r="K4">
        <v>-1</v>
      </c>
      <c r="L4">
        <v>-1</v>
      </c>
      <c r="P4">
        <v>2007</v>
      </c>
      <c r="Q4">
        <v>2009</v>
      </c>
      <c r="R4">
        <v>2008</v>
      </c>
      <c r="S4">
        <v>2008</v>
      </c>
      <c r="T4">
        <v>0</v>
      </c>
      <c r="U4">
        <v>0.1315130622</v>
      </c>
      <c r="X4">
        <v>2008</v>
      </c>
      <c r="Y4">
        <v>2009</v>
      </c>
      <c r="Z4">
        <v>0</v>
      </c>
      <c r="AA4">
        <v>0</v>
      </c>
      <c r="AB4">
        <v>0</v>
      </c>
      <c r="AF4">
        <v>2008</v>
      </c>
      <c r="AG4">
        <v>2011</v>
      </c>
      <c r="AH4">
        <v>-1</v>
      </c>
      <c r="AI4">
        <v>-1</v>
      </c>
      <c r="AJ4">
        <v>2015</v>
      </c>
      <c r="AN4">
        <v>2008</v>
      </c>
      <c r="AO4">
        <v>2009</v>
      </c>
      <c r="AP4">
        <v>0</v>
      </c>
      <c r="AQ4">
        <v>0</v>
      </c>
      <c r="AR4">
        <v>0</v>
      </c>
      <c r="AV4">
        <v>2008</v>
      </c>
      <c r="AW4">
        <v>0</v>
      </c>
      <c r="AX4">
        <v>0</v>
      </c>
      <c r="AY4">
        <v>0</v>
      </c>
      <c r="AZ4">
        <v>0</v>
      </c>
      <c r="BD4">
        <v>2008</v>
      </c>
      <c r="BE4">
        <v>0</v>
      </c>
      <c r="BF4">
        <v>0</v>
      </c>
      <c r="BG4">
        <v>0</v>
      </c>
      <c r="BH4">
        <v>0</v>
      </c>
      <c r="BL4">
        <v>2008</v>
      </c>
      <c r="BM4">
        <v>0</v>
      </c>
      <c r="BN4">
        <v>0</v>
      </c>
      <c r="BO4">
        <v>0</v>
      </c>
      <c r="BP4">
        <v>0</v>
      </c>
      <c r="BT4">
        <v>2008</v>
      </c>
      <c r="BU4">
        <v>0</v>
      </c>
      <c r="BV4">
        <v>0</v>
      </c>
      <c r="BW4">
        <v>0</v>
      </c>
      <c r="BX4">
        <v>0</v>
      </c>
      <c r="CB4">
        <v>2008</v>
      </c>
      <c r="CC4">
        <v>2009</v>
      </c>
      <c r="CD4">
        <v>2009</v>
      </c>
      <c r="CE4">
        <v>0</v>
      </c>
      <c r="CF4">
        <v>0</v>
      </c>
      <c r="CG4">
        <v>1.0530630343168701</v>
      </c>
      <c r="CH4">
        <v>4</v>
      </c>
      <c r="CI4" t="s">
        <v>100</v>
      </c>
      <c r="CJ4" t="s">
        <v>100</v>
      </c>
      <c r="CK4" t="s">
        <v>100</v>
      </c>
      <c r="CL4">
        <v>2007</v>
      </c>
      <c r="CM4">
        <v>24.989837999999999</v>
      </c>
    </row>
    <row r="5" spans="1:91" x14ac:dyDescent="0.3">
      <c r="A5" t="s">
        <v>108</v>
      </c>
      <c r="B5" t="s">
        <v>111</v>
      </c>
      <c r="C5" t="s">
        <v>107</v>
      </c>
      <c r="D5" t="s">
        <v>109</v>
      </c>
      <c r="E5" t="s">
        <v>110</v>
      </c>
      <c r="H5">
        <v>2008</v>
      </c>
      <c r="I5">
        <v>2009</v>
      </c>
      <c r="J5">
        <v>-1</v>
      </c>
      <c r="K5">
        <v>-1</v>
      </c>
      <c r="L5">
        <v>-1</v>
      </c>
      <c r="P5">
        <v>2008</v>
      </c>
      <c r="Q5">
        <v>2009</v>
      </c>
      <c r="R5">
        <v>2017</v>
      </c>
      <c r="S5">
        <v>0</v>
      </c>
      <c r="T5">
        <v>0</v>
      </c>
      <c r="U5">
        <v>4.1500054000000001E-2</v>
      </c>
      <c r="X5">
        <v>2008</v>
      </c>
      <c r="Y5">
        <v>2013</v>
      </c>
      <c r="Z5">
        <v>0</v>
      </c>
      <c r="AA5">
        <v>0</v>
      </c>
      <c r="AB5">
        <v>0</v>
      </c>
      <c r="AF5">
        <v>2008</v>
      </c>
      <c r="AG5">
        <v>2011</v>
      </c>
      <c r="AH5">
        <v>0</v>
      </c>
      <c r="AI5">
        <v>0</v>
      </c>
      <c r="AJ5">
        <v>0</v>
      </c>
      <c r="AN5">
        <v>2008</v>
      </c>
      <c r="AO5">
        <v>2009</v>
      </c>
      <c r="AP5">
        <v>2009</v>
      </c>
      <c r="AQ5">
        <v>2009</v>
      </c>
      <c r="AR5">
        <v>0</v>
      </c>
      <c r="AS5">
        <v>0.75290017447113999</v>
      </c>
      <c r="AV5">
        <v>2008</v>
      </c>
      <c r="AW5">
        <v>2013</v>
      </c>
      <c r="AX5">
        <v>2009</v>
      </c>
      <c r="AY5">
        <v>2009</v>
      </c>
      <c r="AZ5">
        <v>0</v>
      </c>
      <c r="BA5">
        <v>0.77340176474756195</v>
      </c>
      <c r="BD5">
        <v>2008</v>
      </c>
      <c r="BE5">
        <v>2013</v>
      </c>
      <c r="BF5">
        <v>2009</v>
      </c>
      <c r="BG5">
        <v>2009</v>
      </c>
      <c r="BH5">
        <v>0</v>
      </c>
      <c r="BI5">
        <v>2.1184496761343601</v>
      </c>
      <c r="BL5">
        <v>2008</v>
      </c>
      <c r="BM5">
        <v>2009</v>
      </c>
      <c r="BN5">
        <v>2009</v>
      </c>
      <c r="BO5">
        <v>2009</v>
      </c>
      <c r="BP5">
        <v>2010</v>
      </c>
      <c r="BQ5">
        <v>7.9511327472989196E-2</v>
      </c>
      <c r="BT5">
        <v>2008</v>
      </c>
      <c r="BU5">
        <v>2010</v>
      </c>
      <c r="BV5">
        <v>-1</v>
      </c>
      <c r="BW5">
        <v>-1</v>
      </c>
      <c r="BX5">
        <v>2011</v>
      </c>
      <c r="CB5">
        <v>2007</v>
      </c>
      <c r="CC5">
        <v>2009</v>
      </c>
      <c r="CD5">
        <v>2008</v>
      </c>
      <c r="CE5">
        <v>2008</v>
      </c>
      <c r="CF5">
        <v>0</v>
      </c>
      <c r="CG5">
        <v>0.80723413683905898</v>
      </c>
      <c r="CH5">
        <v>2</v>
      </c>
      <c r="CI5" t="s">
        <v>92</v>
      </c>
      <c r="CJ5" t="s">
        <v>92</v>
      </c>
      <c r="CK5" t="s">
        <v>92</v>
      </c>
      <c r="CL5">
        <v>2008</v>
      </c>
      <c r="CM5">
        <v>23.132687000000001</v>
      </c>
    </row>
    <row r="6" spans="1:91" x14ac:dyDescent="0.3">
      <c r="A6" t="s">
        <v>112</v>
      </c>
      <c r="B6" t="s">
        <v>115</v>
      </c>
      <c r="C6" t="s">
        <v>96</v>
      </c>
      <c r="D6" t="s">
        <v>113</v>
      </c>
      <c r="E6" t="s">
        <v>114</v>
      </c>
      <c r="H6">
        <v>2008</v>
      </c>
      <c r="I6">
        <v>2009</v>
      </c>
      <c r="J6">
        <v>2009</v>
      </c>
      <c r="K6">
        <v>2009</v>
      </c>
      <c r="L6">
        <v>2011</v>
      </c>
      <c r="M6">
        <v>15781032539.1422</v>
      </c>
      <c r="P6">
        <v>2008</v>
      </c>
      <c r="Q6">
        <v>2009</v>
      </c>
      <c r="R6">
        <v>2010</v>
      </c>
      <c r="S6">
        <v>2011</v>
      </c>
      <c r="T6">
        <v>2011</v>
      </c>
      <c r="U6">
        <v>8.4347515999999997E-2</v>
      </c>
      <c r="X6">
        <v>2008</v>
      </c>
      <c r="Y6">
        <v>2011</v>
      </c>
      <c r="Z6">
        <v>0</v>
      </c>
      <c r="AA6">
        <v>0</v>
      </c>
      <c r="AB6">
        <v>0</v>
      </c>
      <c r="AF6">
        <v>2008</v>
      </c>
      <c r="AG6">
        <v>2012</v>
      </c>
      <c r="AH6">
        <v>0</v>
      </c>
      <c r="AI6">
        <v>0</v>
      </c>
      <c r="AJ6">
        <v>0</v>
      </c>
      <c r="AN6">
        <v>2008</v>
      </c>
      <c r="AO6">
        <v>2009</v>
      </c>
      <c r="AP6">
        <v>2009</v>
      </c>
      <c r="AQ6">
        <v>2010</v>
      </c>
      <c r="AR6">
        <v>0</v>
      </c>
      <c r="AS6">
        <v>11.783693585578799</v>
      </c>
      <c r="AV6">
        <v>2008</v>
      </c>
      <c r="AW6">
        <v>0</v>
      </c>
      <c r="AX6">
        <v>0</v>
      </c>
      <c r="AY6">
        <v>0</v>
      </c>
      <c r="AZ6">
        <v>0</v>
      </c>
      <c r="BD6">
        <v>2008</v>
      </c>
      <c r="BE6">
        <v>0</v>
      </c>
      <c r="BF6">
        <v>0</v>
      </c>
      <c r="BG6">
        <v>0</v>
      </c>
      <c r="BH6">
        <v>0</v>
      </c>
      <c r="BL6">
        <v>2008</v>
      </c>
      <c r="BM6">
        <v>0</v>
      </c>
      <c r="BN6">
        <v>0</v>
      </c>
      <c r="BO6">
        <v>0</v>
      </c>
      <c r="BP6">
        <v>0</v>
      </c>
      <c r="BT6">
        <v>2007</v>
      </c>
      <c r="BU6">
        <v>2008</v>
      </c>
      <c r="BV6">
        <v>2008</v>
      </c>
      <c r="BW6">
        <v>2008</v>
      </c>
      <c r="BX6">
        <v>2009</v>
      </c>
      <c r="BY6">
        <v>0.105549457216563</v>
      </c>
      <c r="CB6">
        <v>2008</v>
      </c>
      <c r="CC6">
        <v>0</v>
      </c>
      <c r="CD6">
        <v>0</v>
      </c>
      <c r="CE6">
        <v>0</v>
      </c>
      <c r="CF6">
        <v>0</v>
      </c>
      <c r="CH6">
        <v>99</v>
      </c>
      <c r="CI6" t="s">
        <v>100</v>
      </c>
      <c r="CJ6" t="s">
        <v>100</v>
      </c>
      <c r="CK6" t="s">
        <v>92</v>
      </c>
      <c r="CL6">
        <v>2008</v>
      </c>
      <c r="CM6">
        <v>26.430366999999901</v>
      </c>
    </row>
    <row r="7" spans="1:91" x14ac:dyDescent="0.3">
      <c r="A7" t="s">
        <v>116</v>
      </c>
      <c r="B7" t="s">
        <v>117</v>
      </c>
      <c r="C7" t="s">
        <v>107</v>
      </c>
      <c r="D7" t="s">
        <v>93</v>
      </c>
      <c r="E7" t="s">
        <v>94</v>
      </c>
      <c r="H7">
        <v>2008</v>
      </c>
      <c r="I7">
        <v>2009</v>
      </c>
      <c r="J7">
        <v>2009</v>
      </c>
      <c r="K7">
        <v>2009</v>
      </c>
      <c r="L7">
        <v>2010</v>
      </c>
      <c r="M7">
        <v>24199475217.0079</v>
      </c>
      <c r="P7">
        <v>2007</v>
      </c>
      <c r="Q7">
        <v>2009</v>
      </c>
      <c r="R7">
        <v>2010</v>
      </c>
      <c r="S7">
        <v>2010</v>
      </c>
      <c r="T7">
        <v>2010</v>
      </c>
      <c r="U7">
        <v>0.14926176199999999</v>
      </c>
      <c r="X7">
        <v>2008</v>
      </c>
      <c r="Y7">
        <v>0</v>
      </c>
      <c r="Z7">
        <v>0</v>
      </c>
      <c r="AA7">
        <v>0</v>
      </c>
      <c r="AB7">
        <v>0</v>
      </c>
      <c r="AF7">
        <v>2008</v>
      </c>
      <c r="AG7">
        <v>2016</v>
      </c>
      <c r="AH7">
        <v>0</v>
      </c>
      <c r="AI7">
        <v>0</v>
      </c>
      <c r="AJ7">
        <v>0</v>
      </c>
      <c r="AN7">
        <v>2008</v>
      </c>
      <c r="AO7">
        <v>0</v>
      </c>
      <c r="AP7">
        <v>0</v>
      </c>
      <c r="AQ7">
        <v>0</v>
      </c>
      <c r="AR7">
        <v>0</v>
      </c>
      <c r="AV7">
        <v>2007</v>
      </c>
      <c r="AW7">
        <v>2009</v>
      </c>
      <c r="AX7">
        <v>2008</v>
      </c>
      <c r="AY7">
        <v>2008</v>
      </c>
      <c r="AZ7">
        <v>2011</v>
      </c>
      <c r="BA7">
        <v>0.37201514445618999</v>
      </c>
      <c r="BD7">
        <v>2009</v>
      </c>
      <c r="BE7">
        <v>2010</v>
      </c>
      <c r="BF7">
        <v>2010</v>
      </c>
      <c r="BG7">
        <v>2010</v>
      </c>
      <c r="BH7">
        <v>2011</v>
      </c>
      <c r="BI7">
        <v>7.5444225691441602E-2</v>
      </c>
      <c r="BL7">
        <v>2007</v>
      </c>
      <c r="BM7">
        <v>2008</v>
      </c>
      <c r="BN7">
        <v>2008</v>
      </c>
      <c r="BO7">
        <v>2008</v>
      </c>
      <c r="BP7">
        <v>2009</v>
      </c>
      <c r="BQ7">
        <v>3.8266820249628797E-2</v>
      </c>
      <c r="BT7">
        <v>2008</v>
      </c>
      <c r="BU7">
        <v>2009</v>
      </c>
      <c r="BV7">
        <v>2009</v>
      </c>
      <c r="BW7">
        <v>2009</v>
      </c>
      <c r="BX7">
        <v>0</v>
      </c>
      <c r="BY7">
        <v>0.73585209812774499</v>
      </c>
      <c r="CB7">
        <v>2008</v>
      </c>
      <c r="CC7">
        <v>0</v>
      </c>
      <c r="CD7">
        <v>0</v>
      </c>
      <c r="CE7">
        <v>0</v>
      </c>
      <c r="CF7">
        <v>0</v>
      </c>
      <c r="CH7">
        <v>5</v>
      </c>
      <c r="CI7" t="s">
        <v>100</v>
      </c>
      <c r="CJ7" t="s">
        <v>100</v>
      </c>
      <c r="CK7" t="s">
        <v>92</v>
      </c>
      <c r="CL7">
        <v>2007</v>
      </c>
      <c r="CM7">
        <v>26.696909000000002</v>
      </c>
    </row>
    <row r="8" spans="1:91" x14ac:dyDescent="0.3">
      <c r="A8" t="s">
        <v>118</v>
      </c>
      <c r="B8" t="s">
        <v>119</v>
      </c>
      <c r="C8" t="s">
        <v>120</v>
      </c>
      <c r="D8" t="s">
        <v>109</v>
      </c>
      <c r="E8" t="s">
        <v>110</v>
      </c>
      <c r="H8">
        <v>2008</v>
      </c>
      <c r="I8">
        <v>2009</v>
      </c>
      <c r="J8">
        <v>2009</v>
      </c>
      <c r="K8">
        <v>2009</v>
      </c>
      <c r="L8">
        <v>2013</v>
      </c>
      <c r="M8">
        <v>1493444846.3022699</v>
      </c>
      <c r="P8">
        <v>2007</v>
      </c>
      <c r="Q8">
        <v>2009</v>
      </c>
      <c r="R8">
        <v>2008</v>
      </c>
      <c r="S8">
        <v>0</v>
      </c>
      <c r="T8">
        <v>0</v>
      </c>
      <c r="U8">
        <v>0.27899191000000001</v>
      </c>
      <c r="X8">
        <v>2007</v>
      </c>
      <c r="Y8">
        <v>2009</v>
      </c>
      <c r="Z8">
        <v>0</v>
      </c>
      <c r="AA8">
        <v>0</v>
      </c>
      <c r="AB8">
        <v>0</v>
      </c>
      <c r="AC8">
        <v>6.3038670999999997</v>
      </c>
      <c r="AF8">
        <v>2007</v>
      </c>
      <c r="AG8">
        <v>2009</v>
      </c>
      <c r="AH8">
        <v>0</v>
      </c>
      <c r="AI8">
        <v>0</v>
      </c>
      <c r="AJ8">
        <v>0</v>
      </c>
      <c r="AK8">
        <v>6.8194926139309704</v>
      </c>
      <c r="AN8">
        <v>2008</v>
      </c>
      <c r="AO8">
        <v>2009</v>
      </c>
      <c r="AP8">
        <v>2009</v>
      </c>
      <c r="AQ8">
        <v>2009</v>
      </c>
      <c r="AR8">
        <v>2011</v>
      </c>
      <c r="AS8">
        <v>0.73639781268372995</v>
      </c>
      <c r="AV8">
        <v>2009</v>
      </c>
      <c r="AW8">
        <v>2010</v>
      </c>
      <c r="AX8">
        <v>2010</v>
      </c>
      <c r="AY8">
        <v>2010</v>
      </c>
      <c r="AZ8">
        <v>2011</v>
      </c>
      <c r="BA8">
        <v>0.135041044008059</v>
      </c>
      <c r="BD8">
        <v>2008</v>
      </c>
      <c r="BE8">
        <v>2009</v>
      </c>
      <c r="BF8">
        <v>2009</v>
      </c>
      <c r="BG8">
        <v>2009</v>
      </c>
      <c r="BH8">
        <v>2014</v>
      </c>
      <c r="BI8">
        <v>0.86739546878910501</v>
      </c>
      <c r="BL8">
        <v>2007</v>
      </c>
      <c r="BM8">
        <v>2008</v>
      </c>
      <c r="BN8">
        <v>2008</v>
      </c>
      <c r="BO8">
        <v>2008</v>
      </c>
      <c r="BP8">
        <v>2009</v>
      </c>
      <c r="BQ8">
        <v>3.35002795112819E-2</v>
      </c>
      <c r="BT8">
        <v>2008</v>
      </c>
      <c r="BU8">
        <v>2009</v>
      </c>
      <c r="BV8">
        <v>2009</v>
      </c>
      <c r="BW8">
        <v>2009</v>
      </c>
      <c r="BX8">
        <v>2015</v>
      </c>
      <c r="BY8">
        <v>0.245751720311286</v>
      </c>
      <c r="CB8">
        <v>2007</v>
      </c>
      <c r="CC8">
        <v>2009</v>
      </c>
      <c r="CD8">
        <v>2008</v>
      </c>
      <c r="CE8">
        <v>2008</v>
      </c>
      <c r="CF8">
        <v>2011</v>
      </c>
      <c r="CG8">
        <v>0.17996311508169799</v>
      </c>
      <c r="CH8">
        <v>5</v>
      </c>
      <c r="CI8" t="s">
        <v>92</v>
      </c>
      <c r="CJ8" t="s">
        <v>92</v>
      </c>
      <c r="CK8" t="s">
        <v>100</v>
      </c>
      <c r="CL8">
        <v>2007</v>
      </c>
      <c r="CM8">
        <v>23.013083999999999</v>
      </c>
    </row>
    <row r="9" spans="1:91" x14ac:dyDescent="0.3">
      <c r="A9" t="s">
        <v>121</v>
      </c>
      <c r="B9" t="s">
        <v>124</v>
      </c>
      <c r="C9" t="s">
        <v>107</v>
      </c>
      <c r="D9" t="s">
        <v>122</v>
      </c>
      <c r="E9" t="s">
        <v>123</v>
      </c>
      <c r="H9">
        <v>2007</v>
      </c>
      <c r="I9">
        <v>2009</v>
      </c>
      <c r="J9">
        <v>2008</v>
      </c>
      <c r="K9">
        <v>2008</v>
      </c>
      <c r="L9">
        <v>0</v>
      </c>
      <c r="M9">
        <v>41444933.920704797</v>
      </c>
      <c r="P9">
        <v>2007</v>
      </c>
      <c r="Q9">
        <v>2009</v>
      </c>
      <c r="R9">
        <v>2015</v>
      </c>
      <c r="S9">
        <v>0</v>
      </c>
      <c r="T9">
        <v>0</v>
      </c>
      <c r="U9">
        <v>6.2008255999999998E-2</v>
      </c>
      <c r="X9">
        <v>2008</v>
      </c>
      <c r="Y9">
        <v>0</v>
      </c>
      <c r="Z9">
        <v>0</v>
      </c>
      <c r="AA9">
        <v>0</v>
      </c>
      <c r="AB9">
        <v>0</v>
      </c>
      <c r="AF9">
        <v>2008</v>
      </c>
      <c r="AG9">
        <v>0</v>
      </c>
      <c r="AH9">
        <v>0</v>
      </c>
      <c r="AI9">
        <v>0</v>
      </c>
      <c r="AJ9">
        <v>0</v>
      </c>
      <c r="AN9">
        <v>2008</v>
      </c>
      <c r="AO9">
        <v>0</v>
      </c>
      <c r="AP9">
        <v>0</v>
      </c>
      <c r="AQ9">
        <v>0</v>
      </c>
      <c r="AR9">
        <v>0</v>
      </c>
      <c r="AV9">
        <v>2008</v>
      </c>
      <c r="AW9">
        <v>0</v>
      </c>
      <c r="AX9">
        <v>0</v>
      </c>
      <c r="AY9">
        <v>0</v>
      </c>
      <c r="AZ9">
        <v>0</v>
      </c>
      <c r="BD9">
        <v>2008</v>
      </c>
      <c r="BE9">
        <v>0</v>
      </c>
      <c r="BF9">
        <v>0</v>
      </c>
      <c r="BG9">
        <v>0</v>
      </c>
      <c r="BH9">
        <v>0</v>
      </c>
      <c r="BL9">
        <v>2008</v>
      </c>
      <c r="BM9">
        <v>0</v>
      </c>
      <c r="BN9">
        <v>0</v>
      </c>
      <c r="BO9">
        <v>0</v>
      </c>
      <c r="BP9">
        <v>0</v>
      </c>
      <c r="BT9">
        <v>2008</v>
      </c>
      <c r="BU9">
        <v>0</v>
      </c>
      <c r="BV9">
        <v>0</v>
      </c>
      <c r="BW9">
        <v>0</v>
      </c>
      <c r="BX9">
        <v>0</v>
      </c>
      <c r="CB9">
        <v>2008</v>
      </c>
      <c r="CC9">
        <v>0</v>
      </c>
      <c r="CD9">
        <v>0</v>
      </c>
      <c r="CE9">
        <v>0</v>
      </c>
      <c r="CF9">
        <v>0</v>
      </c>
      <c r="CH9">
        <v>3</v>
      </c>
      <c r="CI9" t="s">
        <v>92</v>
      </c>
      <c r="CJ9" t="s">
        <v>92</v>
      </c>
      <c r="CK9" t="s">
        <v>92</v>
      </c>
      <c r="CL9">
        <v>2007</v>
      </c>
      <c r="CM9">
        <v>20.236982000000001</v>
      </c>
    </row>
    <row r="10" spans="1:91" x14ac:dyDescent="0.3">
      <c r="A10" t="s">
        <v>125</v>
      </c>
      <c r="B10" t="s">
        <v>126</v>
      </c>
      <c r="C10" t="s">
        <v>96</v>
      </c>
      <c r="D10" t="s">
        <v>93</v>
      </c>
      <c r="E10" t="s">
        <v>94</v>
      </c>
      <c r="H10">
        <v>2007</v>
      </c>
      <c r="I10">
        <v>2011</v>
      </c>
      <c r="J10">
        <v>2008</v>
      </c>
      <c r="K10">
        <v>2008</v>
      </c>
      <c r="L10">
        <v>0</v>
      </c>
      <c r="M10">
        <v>284877850.08138001</v>
      </c>
      <c r="P10">
        <v>2008</v>
      </c>
      <c r="Q10">
        <v>2009</v>
      </c>
      <c r="R10">
        <v>2012</v>
      </c>
      <c r="S10">
        <v>2012</v>
      </c>
      <c r="T10">
        <v>2012</v>
      </c>
      <c r="U10">
        <v>0.12077406799</v>
      </c>
      <c r="X10">
        <v>2008</v>
      </c>
      <c r="Y10">
        <v>0</v>
      </c>
      <c r="Z10">
        <v>0</v>
      </c>
      <c r="AA10">
        <v>0</v>
      </c>
      <c r="AB10">
        <v>0</v>
      </c>
      <c r="AF10">
        <v>2008</v>
      </c>
      <c r="AG10">
        <v>0</v>
      </c>
      <c r="AH10">
        <v>0</v>
      </c>
      <c r="AI10">
        <v>0</v>
      </c>
      <c r="AJ10">
        <v>0</v>
      </c>
      <c r="AN10">
        <v>2007</v>
      </c>
      <c r="AO10">
        <v>2009</v>
      </c>
      <c r="AP10">
        <v>2008</v>
      </c>
      <c r="AQ10">
        <v>2008</v>
      </c>
      <c r="AR10">
        <v>2010</v>
      </c>
      <c r="AS10">
        <v>2.4357128788716902</v>
      </c>
      <c r="AV10">
        <v>2008</v>
      </c>
      <c r="AW10">
        <v>2009</v>
      </c>
      <c r="AX10">
        <v>2009</v>
      </c>
      <c r="AY10">
        <v>2009</v>
      </c>
      <c r="AZ10">
        <v>0</v>
      </c>
      <c r="BA10">
        <v>5.2387103642122401E-2</v>
      </c>
      <c r="BD10">
        <v>2008</v>
      </c>
      <c r="BE10">
        <v>2010</v>
      </c>
      <c r="BF10">
        <v>2009</v>
      </c>
      <c r="BG10">
        <v>2009</v>
      </c>
      <c r="BH10">
        <v>2012</v>
      </c>
      <c r="BI10">
        <v>0.67415582789220396</v>
      </c>
      <c r="BL10">
        <v>2008</v>
      </c>
      <c r="BM10">
        <v>0</v>
      </c>
      <c r="BN10">
        <v>0</v>
      </c>
      <c r="BO10">
        <v>0</v>
      </c>
      <c r="BP10">
        <v>0</v>
      </c>
      <c r="BT10">
        <v>2008</v>
      </c>
      <c r="BU10">
        <v>2009</v>
      </c>
      <c r="BV10">
        <v>2009</v>
      </c>
      <c r="BW10">
        <v>2009</v>
      </c>
      <c r="BX10">
        <v>2010</v>
      </c>
      <c r="BY10">
        <v>0.34552560089584</v>
      </c>
      <c r="CB10">
        <v>2008</v>
      </c>
      <c r="CC10">
        <v>2009</v>
      </c>
      <c r="CD10">
        <v>2009</v>
      </c>
      <c r="CE10">
        <v>2010</v>
      </c>
      <c r="CF10">
        <v>2010</v>
      </c>
      <c r="CG10">
        <v>0.49918624956241697</v>
      </c>
      <c r="CH10">
        <v>4</v>
      </c>
      <c r="CI10" t="s">
        <v>92</v>
      </c>
      <c r="CJ10" t="s">
        <v>92</v>
      </c>
      <c r="CK10" t="s">
        <v>92</v>
      </c>
      <c r="CL10">
        <v>2008</v>
      </c>
      <c r="CM10">
        <v>21.068953</v>
      </c>
    </row>
    <row r="11" spans="1:91" x14ac:dyDescent="0.3">
      <c r="A11" t="s">
        <v>127</v>
      </c>
      <c r="B11" t="s">
        <v>128</v>
      </c>
      <c r="C11" t="s">
        <v>96</v>
      </c>
      <c r="D11" t="s">
        <v>122</v>
      </c>
      <c r="E11" t="s">
        <v>123</v>
      </c>
      <c r="H11">
        <v>2008</v>
      </c>
      <c r="I11">
        <v>2009</v>
      </c>
      <c r="J11">
        <v>-1</v>
      </c>
      <c r="K11">
        <v>-1</v>
      </c>
      <c r="L11">
        <v>-1</v>
      </c>
      <c r="P11">
        <v>2007</v>
      </c>
      <c r="Q11">
        <v>2009</v>
      </c>
      <c r="R11">
        <v>2008</v>
      </c>
      <c r="S11">
        <v>2008</v>
      </c>
      <c r="T11">
        <v>2012</v>
      </c>
      <c r="U11">
        <v>1.854596E-2</v>
      </c>
      <c r="X11">
        <v>2008</v>
      </c>
      <c r="Y11">
        <v>2010</v>
      </c>
      <c r="Z11">
        <v>-1</v>
      </c>
      <c r="AA11">
        <v>-1</v>
      </c>
      <c r="AB11">
        <v>2017</v>
      </c>
      <c r="AF11">
        <v>2008</v>
      </c>
      <c r="AG11">
        <v>2010</v>
      </c>
      <c r="AH11">
        <v>0</v>
      </c>
      <c r="AI11">
        <v>0</v>
      </c>
      <c r="AJ11">
        <v>0</v>
      </c>
      <c r="AK11">
        <v>2.3984234649995999</v>
      </c>
      <c r="AN11">
        <v>2008</v>
      </c>
      <c r="AO11">
        <v>2009</v>
      </c>
      <c r="AP11">
        <v>2009</v>
      </c>
      <c r="AQ11">
        <v>2009</v>
      </c>
      <c r="AR11">
        <v>2013</v>
      </c>
      <c r="AS11">
        <v>0.37660598152729802</v>
      </c>
      <c r="AV11">
        <v>2007</v>
      </c>
      <c r="AW11">
        <v>2009</v>
      </c>
      <c r="AX11">
        <v>2008</v>
      </c>
      <c r="AY11">
        <v>2008</v>
      </c>
      <c r="AZ11">
        <v>0</v>
      </c>
      <c r="BA11">
        <v>3.6305642550863202</v>
      </c>
      <c r="BD11">
        <v>2007</v>
      </c>
      <c r="BE11">
        <v>2008</v>
      </c>
      <c r="BF11">
        <v>2008</v>
      </c>
      <c r="BG11">
        <v>2008</v>
      </c>
      <c r="BH11">
        <v>0</v>
      </c>
      <c r="BI11">
        <v>1.024996082108</v>
      </c>
      <c r="BL11">
        <v>2008</v>
      </c>
      <c r="BM11">
        <v>0</v>
      </c>
      <c r="BN11">
        <v>-1</v>
      </c>
      <c r="BO11">
        <v>-1</v>
      </c>
      <c r="BP11">
        <v>-1</v>
      </c>
      <c r="BT11">
        <v>2008</v>
      </c>
      <c r="BU11">
        <v>2010</v>
      </c>
      <c r="BV11">
        <v>-1</v>
      </c>
      <c r="BW11">
        <v>-1</v>
      </c>
      <c r="BX11">
        <v>2012</v>
      </c>
      <c r="CB11">
        <v>2008</v>
      </c>
      <c r="CC11">
        <v>2009</v>
      </c>
      <c r="CD11">
        <v>-1</v>
      </c>
      <c r="CE11">
        <v>-1</v>
      </c>
      <c r="CF11">
        <v>-1</v>
      </c>
      <c r="CH11">
        <v>6</v>
      </c>
      <c r="CI11" t="s">
        <v>100</v>
      </c>
      <c r="CJ11" t="s">
        <v>92</v>
      </c>
      <c r="CK11" t="s">
        <v>92</v>
      </c>
      <c r="CL11">
        <v>2007</v>
      </c>
      <c r="CM11">
        <v>27.690488999999999</v>
      </c>
    </row>
    <row r="12" spans="1:91" x14ac:dyDescent="0.3">
      <c r="A12" t="s">
        <v>129</v>
      </c>
      <c r="B12" t="s">
        <v>132</v>
      </c>
      <c r="C12" t="s">
        <v>96</v>
      </c>
      <c r="D12" t="s">
        <v>130</v>
      </c>
      <c r="E12" t="s">
        <v>131</v>
      </c>
      <c r="H12">
        <v>2008</v>
      </c>
      <c r="I12">
        <v>2009</v>
      </c>
      <c r="J12">
        <v>2009</v>
      </c>
      <c r="K12">
        <v>2009</v>
      </c>
      <c r="L12">
        <v>2011</v>
      </c>
      <c r="M12">
        <v>15053686499.122601</v>
      </c>
      <c r="P12">
        <v>2007</v>
      </c>
      <c r="Q12">
        <v>2009</v>
      </c>
      <c r="R12">
        <v>2011</v>
      </c>
      <c r="S12">
        <v>2011</v>
      </c>
      <c r="T12">
        <v>0</v>
      </c>
      <c r="U12">
        <v>7.4920001999999999E-2</v>
      </c>
      <c r="X12">
        <v>2007</v>
      </c>
      <c r="Y12">
        <v>2009</v>
      </c>
      <c r="Z12">
        <v>0</v>
      </c>
      <c r="AA12">
        <v>0</v>
      </c>
      <c r="AB12">
        <v>0</v>
      </c>
      <c r="AC12">
        <v>3.5103330999999902</v>
      </c>
      <c r="AF12">
        <v>2007</v>
      </c>
      <c r="AG12">
        <v>2009</v>
      </c>
      <c r="AH12">
        <v>0</v>
      </c>
      <c r="AI12">
        <v>0</v>
      </c>
      <c r="AJ12">
        <v>0</v>
      </c>
      <c r="AK12">
        <v>3.87044174391868</v>
      </c>
      <c r="AN12">
        <v>2009</v>
      </c>
      <c r="AO12">
        <v>2011</v>
      </c>
      <c r="AP12">
        <v>2010</v>
      </c>
      <c r="AQ12">
        <v>2010</v>
      </c>
      <c r="AR12">
        <v>2012</v>
      </c>
      <c r="AS12">
        <v>0.343135587496675</v>
      </c>
      <c r="AV12">
        <v>2008</v>
      </c>
      <c r="AW12">
        <v>2009</v>
      </c>
      <c r="AX12">
        <v>2009</v>
      </c>
      <c r="AY12">
        <v>2009</v>
      </c>
      <c r="AZ12">
        <v>2015</v>
      </c>
      <c r="BA12">
        <v>1.2900002044105301</v>
      </c>
      <c r="BD12">
        <v>2008</v>
      </c>
      <c r="BE12">
        <v>2009</v>
      </c>
      <c r="BF12">
        <v>2009</v>
      </c>
      <c r="BG12">
        <v>2009</v>
      </c>
      <c r="BH12">
        <v>2009</v>
      </c>
      <c r="BL12">
        <v>2008</v>
      </c>
      <c r="BM12">
        <v>2009</v>
      </c>
      <c r="BN12">
        <v>2009</v>
      </c>
      <c r="BO12">
        <v>2009</v>
      </c>
      <c r="BP12">
        <v>2010</v>
      </c>
      <c r="BQ12">
        <v>6.4799222975353496E-3</v>
      </c>
      <c r="BT12">
        <v>2007</v>
      </c>
      <c r="BU12">
        <v>2008</v>
      </c>
      <c r="BV12">
        <v>2009</v>
      </c>
      <c r="BW12">
        <v>2009</v>
      </c>
      <c r="BX12">
        <v>2009</v>
      </c>
      <c r="BY12">
        <v>4.3321197483176003E-3</v>
      </c>
      <c r="CB12">
        <v>2007</v>
      </c>
      <c r="CC12">
        <v>2008</v>
      </c>
      <c r="CD12">
        <v>2008</v>
      </c>
      <c r="CE12">
        <v>2008</v>
      </c>
      <c r="CF12">
        <v>2009</v>
      </c>
      <c r="CG12">
        <v>0.35425893310920797</v>
      </c>
      <c r="CH12">
        <v>7</v>
      </c>
      <c r="CI12" t="s">
        <v>92</v>
      </c>
      <c r="CJ12" t="s">
        <v>92</v>
      </c>
      <c r="CK12" t="s">
        <v>92</v>
      </c>
      <c r="CL12">
        <v>2007</v>
      </c>
      <c r="CM12">
        <v>26.699923999999999</v>
      </c>
    </row>
    <row r="13" spans="1:91" x14ac:dyDescent="0.3">
      <c r="A13" t="s">
        <v>133</v>
      </c>
      <c r="B13" t="s">
        <v>134</v>
      </c>
      <c r="C13" t="s">
        <v>107</v>
      </c>
      <c r="D13" t="s">
        <v>109</v>
      </c>
      <c r="E13" t="s">
        <v>110</v>
      </c>
      <c r="H13">
        <v>2008</v>
      </c>
      <c r="I13">
        <v>2009</v>
      </c>
      <c r="J13">
        <v>-1</v>
      </c>
      <c r="K13">
        <v>-1</v>
      </c>
      <c r="L13">
        <v>-1</v>
      </c>
      <c r="P13">
        <v>2008</v>
      </c>
      <c r="Q13">
        <v>2011</v>
      </c>
      <c r="R13">
        <v>-1</v>
      </c>
      <c r="S13">
        <v>-1</v>
      </c>
      <c r="T13">
        <v>-1</v>
      </c>
      <c r="X13">
        <v>2008</v>
      </c>
      <c r="Y13">
        <v>2009</v>
      </c>
      <c r="Z13">
        <v>2009</v>
      </c>
      <c r="AA13">
        <v>2011</v>
      </c>
      <c r="AB13">
        <v>0</v>
      </c>
      <c r="AC13">
        <v>15.385404999999899</v>
      </c>
      <c r="AF13">
        <v>2008</v>
      </c>
      <c r="AG13">
        <v>2009</v>
      </c>
      <c r="AH13">
        <v>0</v>
      </c>
      <c r="AI13">
        <v>0</v>
      </c>
      <c r="AJ13">
        <v>2011</v>
      </c>
      <c r="AK13">
        <v>4.5710345048861702</v>
      </c>
      <c r="AN13">
        <v>2008</v>
      </c>
      <c r="AO13">
        <v>2009</v>
      </c>
      <c r="AP13">
        <v>2009</v>
      </c>
      <c r="AQ13">
        <v>2009</v>
      </c>
      <c r="AR13">
        <v>0</v>
      </c>
      <c r="AS13">
        <v>10.8143715465905</v>
      </c>
      <c r="AV13">
        <v>2007</v>
      </c>
      <c r="AW13">
        <v>2010</v>
      </c>
      <c r="AX13">
        <v>2008</v>
      </c>
      <c r="AY13">
        <v>2008</v>
      </c>
      <c r="AZ13">
        <v>0</v>
      </c>
      <c r="BA13">
        <v>5.9832422532799399</v>
      </c>
      <c r="BD13">
        <v>2009</v>
      </c>
      <c r="BE13">
        <v>2011</v>
      </c>
      <c r="BF13">
        <v>2010</v>
      </c>
      <c r="BG13">
        <v>2010</v>
      </c>
      <c r="BH13">
        <v>2015</v>
      </c>
      <c r="BI13">
        <v>1.38590746395103</v>
      </c>
      <c r="BL13">
        <v>2007</v>
      </c>
      <c r="BM13">
        <v>2008</v>
      </c>
      <c r="BN13">
        <v>2008</v>
      </c>
      <c r="BO13">
        <v>2008</v>
      </c>
      <c r="BP13">
        <v>0</v>
      </c>
      <c r="BQ13">
        <v>0.13958878550300299</v>
      </c>
      <c r="BT13">
        <v>2008</v>
      </c>
      <c r="BU13">
        <v>2010</v>
      </c>
      <c r="BV13">
        <v>2009</v>
      </c>
      <c r="BW13">
        <v>2009</v>
      </c>
      <c r="BX13">
        <v>2014</v>
      </c>
      <c r="BY13">
        <v>0.49639847219894301</v>
      </c>
      <c r="CB13">
        <v>2008</v>
      </c>
      <c r="CC13">
        <v>2009</v>
      </c>
      <c r="CD13">
        <v>2009</v>
      </c>
      <c r="CE13">
        <v>2009</v>
      </c>
      <c r="CF13">
        <v>0</v>
      </c>
      <c r="CG13">
        <v>7.5786435052462604</v>
      </c>
      <c r="CH13">
        <v>7</v>
      </c>
      <c r="CI13" t="s">
        <v>100</v>
      </c>
      <c r="CJ13" t="s">
        <v>100</v>
      </c>
      <c r="CK13" t="s">
        <v>92</v>
      </c>
      <c r="CL13">
        <v>2008</v>
      </c>
      <c r="CM13">
        <v>24.554379999999998</v>
      </c>
    </row>
    <row r="14" spans="1:91" x14ac:dyDescent="0.3">
      <c r="A14" t="s">
        <v>135</v>
      </c>
      <c r="B14" t="s">
        <v>136</v>
      </c>
      <c r="C14" t="s">
        <v>102</v>
      </c>
      <c r="D14" t="s">
        <v>104</v>
      </c>
      <c r="E14" t="s">
        <v>105</v>
      </c>
      <c r="H14">
        <v>2008</v>
      </c>
      <c r="I14">
        <v>2009</v>
      </c>
      <c r="J14">
        <v>-1</v>
      </c>
      <c r="K14">
        <v>-1</v>
      </c>
      <c r="L14">
        <v>-1</v>
      </c>
      <c r="P14">
        <v>2008</v>
      </c>
      <c r="Q14">
        <v>2009</v>
      </c>
      <c r="R14">
        <v>2009</v>
      </c>
      <c r="S14">
        <v>2009</v>
      </c>
      <c r="T14">
        <v>2010</v>
      </c>
      <c r="U14">
        <v>1.0489686999999999E-2</v>
      </c>
      <c r="X14">
        <v>2008</v>
      </c>
      <c r="Y14">
        <v>0</v>
      </c>
      <c r="Z14">
        <v>0</v>
      </c>
      <c r="AA14">
        <v>0</v>
      </c>
      <c r="AB14">
        <v>0</v>
      </c>
      <c r="AF14">
        <v>2008</v>
      </c>
      <c r="AG14">
        <v>0</v>
      </c>
      <c r="AH14">
        <v>0</v>
      </c>
      <c r="AI14">
        <v>0</v>
      </c>
      <c r="AJ14">
        <v>0</v>
      </c>
      <c r="AN14">
        <v>2007</v>
      </c>
      <c r="AO14">
        <v>2008</v>
      </c>
      <c r="AP14">
        <v>2008</v>
      </c>
      <c r="AQ14">
        <v>2008</v>
      </c>
      <c r="AR14">
        <v>2009</v>
      </c>
      <c r="AS14">
        <v>3.5764594684101397E-2</v>
      </c>
      <c r="AV14">
        <v>2007</v>
      </c>
      <c r="AW14">
        <v>2008</v>
      </c>
      <c r="AX14">
        <v>2008</v>
      </c>
      <c r="AY14">
        <v>2008</v>
      </c>
      <c r="AZ14">
        <v>2009</v>
      </c>
      <c r="BA14">
        <v>0.24521110842043201</v>
      </c>
      <c r="BD14">
        <v>2008</v>
      </c>
      <c r="BE14">
        <v>0</v>
      </c>
      <c r="BF14">
        <v>0</v>
      </c>
      <c r="BG14">
        <v>0</v>
      </c>
      <c r="BH14">
        <v>0</v>
      </c>
      <c r="BL14">
        <v>2008</v>
      </c>
      <c r="BM14">
        <v>0</v>
      </c>
      <c r="BN14">
        <v>0</v>
      </c>
      <c r="BO14">
        <v>0</v>
      </c>
      <c r="BP14">
        <v>0</v>
      </c>
      <c r="BT14">
        <v>2007</v>
      </c>
      <c r="BU14">
        <v>2011</v>
      </c>
      <c r="BV14">
        <v>2008</v>
      </c>
      <c r="BW14">
        <v>2008</v>
      </c>
      <c r="BX14">
        <v>0</v>
      </c>
      <c r="BY14">
        <v>0.85639271208800705</v>
      </c>
      <c r="CB14">
        <v>2008</v>
      </c>
      <c r="CC14">
        <v>2010</v>
      </c>
      <c r="CD14">
        <v>2009</v>
      </c>
      <c r="CE14">
        <v>2009</v>
      </c>
      <c r="CF14">
        <v>2014</v>
      </c>
      <c r="CG14">
        <v>0.50971360799352505</v>
      </c>
      <c r="CH14">
        <v>16</v>
      </c>
      <c r="CI14" t="s">
        <v>92</v>
      </c>
      <c r="CJ14" t="s">
        <v>92</v>
      </c>
      <c r="CK14" t="s">
        <v>100</v>
      </c>
      <c r="CL14">
        <v>2008</v>
      </c>
      <c r="CM14">
        <v>21.344963</v>
      </c>
    </row>
    <row r="15" spans="1:91" x14ac:dyDescent="0.3">
      <c r="A15" t="s">
        <v>137</v>
      </c>
      <c r="B15" t="s">
        <v>138</v>
      </c>
      <c r="C15" t="s">
        <v>96</v>
      </c>
      <c r="D15" t="s">
        <v>130</v>
      </c>
      <c r="E15" t="s">
        <v>131</v>
      </c>
      <c r="H15">
        <v>2008</v>
      </c>
      <c r="I15">
        <v>2009</v>
      </c>
      <c r="J15">
        <v>2009</v>
      </c>
      <c r="K15">
        <v>2009</v>
      </c>
      <c r="L15">
        <v>2010</v>
      </c>
      <c r="M15">
        <v>10848618586.7649</v>
      </c>
      <c r="P15">
        <v>2007</v>
      </c>
      <c r="Q15">
        <v>2009</v>
      </c>
      <c r="R15">
        <v>2010</v>
      </c>
      <c r="S15">
        <v>2010</v>
      </c>
      <c r="T15">
        <v>0</v>
      </c>
      <c r="U15">
        <v>5.7021502000000002E-2</v>
      </c>
      <c r="X15">
        <v>2008</v>
      </c>
      <c r="Y15">
        <v>2009</v>
      </c>
      <c r="Z15">
        <v>0</v>
      </c>
      <c r="AA15">
        <v>2015</v>
      </c>
      <c r="AB15">
        <v>2015</v>
      </c>
      <c r="AC15">
        <v>3.1891627999999899</v>
      </c>
      <c r="AF15">
        <v>2007</v>
      </c>
      <c r="AG15">
        <v>2009</v>
      </c>
      <c r="AH15">
        <v>0</v>
      </c>
      <c r="AI15">
        <v>0</v>
      </c>
      <c r="AJ15">
        <v>2017</v>
      </c>
      <c r="AK15">
        <v>4.0803147361906804</v>
      </c>
      <c r="AN15">
        <v>2008</v>
      </c>
      <c r="AO15">
        <v>2009</v>
      </c>
      <c r="AP15">
        <v>2009</v>
      </c>
      <c r="AQ15">
        <v>2009</v>
      </c>
      <c r="AR15">
        <v>2011</v>
      </c>
      <c r="AS15">
        <v>0.90850746159459494</v>
      </c>
      <c r="AV15">
        <v>2008</v>
      </c>
      <c r="AW15">
        <v>2009</v>
      </c>
      <c r="AX15">
        <v>2009</v>
      </c>
      <c r="AY15">
        <v>2009</v>
      </c>
      <c r="AZ15">
        <v>2013</v>
      </c>
      <c r="BA15">
        <v>1.2151750489931701</v>
      </c>
      <c r="BD15">
        <v>2007</v>
      </c>
      <c r="BE15">
        <v>2009</v>
      </c>
      <c r="BF15">
        <v>2008</v>
      </c>
      <c r="BG15">
        <v>2008</v>
      </c>
      <c r="BH15">
        <v>0</v>
      </c>
      <c r="BI15">
        <v>0.36232873408120297</v>
      </c>
      <c r="BL15">
        <v>2007</v>
      </c>
      <c r="BM15">
        <v>2008</v>
      </c>
      <c r="BN15">
        <v>2008</v>
      </c>
      <c r="BO15">
        <v>2008</v>
      </c>
      <c r="BP15">
        <v>2016</v>
      </c>
      <c r="BQ15">
        <v>8.9384064112984996E-2</v>
      </c>
      <c r="BT15">
        <v>2008</v>
      </c>
      <c r="BU15">
        <v>0</v>
      </c>
      <c r="BV15">
        <v>0</v>
      </c>
      <c r="BW15">
        <v>0</v>
      </c>
      <c r="BX15">
        <v>0</v>
      </c>
      <c r="CB15">
        <v>2008</v>
      </c>
      <c r="CC15">
        <v>2009</v>
      </c>
      <c r="CD15">
        <v>-1</v>
      </c>
      <c r="CE15">
        <v>-1</v>
      </c>
      <c r="CF15">
        <v>-1</v>
      </c>
      <c r="CH15">
        <v>10</v>
      </c>
      <c r="CI15" t="s">
        <v>92</v>
      </c>
      <c r="CJ15" t="s">
        <v>92</v>
      </c>
      <c r="CK15" t="s">
        <v>92</v>
      </c>
      <c r="CL15">
        <v>2007</v>
      </c>
      <c r="CM15">
        <v>26.892332</v>
      </c>
    </row>
    <row r="16" spans="1:91" x14ac:dyDescent="0.3">
      <c r="A16" t="s">
        <v>139</v>
      </c>
      <c r="B16" t="s">
        <v>140</v>
      </c>
      <c r="C16" t="s">
        <v>102</v>
      </c>
      <c r="D16" t="s">
        <v>104</v>
      </c>
      <c r="E16" t="s">
        <v>105</v>
      </c>
      <c r="H16">
        <v>2008</v>
      </c>
      <c r="I16">
        <v>2009</v>
      </c>
      <c r="J16">
        <v>-1</v>
      </c>
      <c r="K16">
        <v>-1</v>
      </c>
      <c r="L16">
        <v>-1</v>
      </c>
      <c r="P16">
        <v>2007</v>
      </c>
      <c r="Q16">
        <v>2010</v>
      </c>
      <c r="R16">
        <v>2008</v>
      </c>
      <c r="S16">
        <v>2008</v>
      </c>
      <c r="T16">
        <v>2013</v>
      </c>
      <c r="U16">
        <v>3.8763115000000001E-2</v>
      </c>
      <c r="X16">
        <v>2008</v>
      </c>
      <c r="Y16">
        <v>0</v>
      </c>
      <c r="Z16">
        <v>0</v>
      </c>
      <c r="AA16">
        <v>0</v>
      </c>
      <c r="AB16">
        <v>0</v>
      </c>
      <c r="AF16">
        <v>2008</v>
      </c>
      <c r="AG16">
        <v>0</v>
      </c>
      <c r="AH16">
        <v>0</v>
      </c>
      <c r="AI16">
        <v>0</v>
      </c>
      <c r="AJ16">
        <v>0</v>
      </c>
      <c r="AN16">
        <v>2007</v>
      </c>
      <c r="AO16">
        <v>2009</v>
      </c>
      <c r="AP16">
        <v>2008</v>
      </c>
      <c r="AQ16">
        <v>2008</v>
      </c>
      <c r="AR16">
        <v>0</v>
      </c>
      <c r="AS16">
        <v>2.5961199565770601</v>
      </c>
      <c r="AV16">
        <v>2008</v>
      </c>
      <c r="AW16">
        <v>2010</v>
      </c>
      <c r="AX16">
        <v>2009</v>
      </c>
      <c r="AY16">
        <v>2009</v>
      </c>
      <c r="AZ16">
        <v>0</v>
      </c>
      <c r="BA16">
        <v>0.30286861098046503</v>
      </c>
      <c r="BD16">
        <v>2009</v>
      </c>
      <c r="BE16">
        <v>2012</v>
      </c>
      <c r="BF16">
        <v>2010</v>
      </c>
      <c r="BG16">
        <v>2010</v>
      </c>
      <c r="BH16">
        <v>0</v>
      </c>
      <c r="BI16">
        <v>0.59005729240848803</v>
      </c>
      <c r="BL16">
        <v>2008</v>
      </c>
      <c r="BM16">
        <v>2009</v>
      </c>
      <c r="BN16">
        <v>-1</v>
      </c>
      <c r="BO16">
        <v>-1</v>
      </c>
      <c r="BP16">
        <v>-1</v>
      </c>
      <c r="BT16">
        <v>2008</v>
      </c>
      <c r="BU16">
        <v>2009</v>
      </c>
      <c r="BV16">
        <v>2009</v>
      </c>
      <c r="BW16">
        <v>2009</v>
      </c>
      <c r="BX16">
        <v>2014</v>
      </c>
      <c r="BY16">
        <v>0.90658106165946095</v>
      </c>
      <c r="CB16">
        <v>2007</v>
      </c>
      <c r="CC16">
        <v>2008</v>
      </c>
      <c r="CD16">
        <v>2014</v>
      </c>
      <c r="CE16">
        <v>2015</v>
      </c>
      <c r="CF16">
        <v>0</v>
      </c>
      <c r="CG16">
        <v>2.0864747062898199</v>
      </c>
      <c r="CH16">
        <v>11</v>
      </c>
      <c r="CI16" t="s">
        <v>92</v>
      </c>
      <c r="CJ16" t="s">
        <v>92</v>
      </c>
      <c r="CK16" t="s">
        <v>100</v>
      </c>
      <c r="CL16">
        <v>2007</v>
      </c>
      <c r="CM16">
        <v>22.573267000000001</v>
      </c>
    </row>
    <row r="17" spans="1:91" x14ac:dyDescent="0.3">
      <c r="A17" t="s">
        <v>141</v>
      </c>
      <c r="B17" t="s">
        <v>142</v>
      </c>
      <c r="C17" t="s">
        <v>102</v>
      </c>
      <c r="D17" t="s">
        <v>104</v>
      </c>
      <c r="E17" t="s">
        <v>105</v>
      </c>
      <c r="H17">
        <v>2008</v>
      </c>
      <c r="I17">
        <v>2009</v>
      </c>
      <c r="J17">
        <v>-1</v>
      </c>
      <c r="K17">
        <v>-1</v>
      </c>
      <c r="L17">
        <v>-1</v>
      </c>
      <c r="P17">
        <v>2008</v>
      </c>
      <c r="Q17">
        <v>2009</v>
      </c>
      <c r="R17">
        <v>2010</v>
      </c>
      <c r="S17">
        <v>2011</v>
      </c>
      <c r="T17">
        <v>0</v>
      </c>
      <c r="U17">
        <v>4.3324810999999998E-2</v>
      </c>
      <c r="X17">
        <v>2008</v>
      </c>
      <c r="Y17">
        <v>2009</v>
      </c>
      <c r="Z17">
        <v>-1</v>
      </c>
      <c r="AA17">
        <v>-1</v>
      </c>
      <c r="AB17">
        <v>-1</v>
      </c>
      <c r="AF17">
        <v>2008</v>
      </c>
      <c r="AG17">
        <v>2009</v>
      </c>
      <c r="AH17">
        <v>0</v>
      </c>
      <c r="AI17">
        <v>0</v>
      </c>
      <c r="AJ17">
        <v>2010</v>
      </c>
      <c r="AK17">
        <v>0.52554329421415902</v>
      </c>
      <c r="AN17">
        <v>2007</v>
      </c>
      <c r="AO17">
        <v>2008</v>
      </c>
      <c r="AP17">
        <v>2008</v>
      </c>
      <c r="AQ17">
        <v>2008</v>
      </c>
      <c r="AR17">
        <v>2010</v>
      </c>
      <c r="AS17">
        <v>0.85065009648447898</v>
      </c>
      <c r="AV17">
        <v>2007</v>
      </c>
      <c r="AW17">
        <v>2009</v>
      </c>
      <c r="AX17">
        <v>2008</v>
      </c>
      <c r="AY17">
        <v>2008</v>
      </c>
      <c r="AZ17">
        <v>2011</v>
      </c>
      <c r="BA17">
        <v>0.32476861360720499</v>
      </c>
      <c r="BD17">
        <v>2007</v>
      </c>
      <c r="BE17">
        <v>2008</v>
      </c>
      <c r="BF17">
        <v>2008</v>
      </c>
      <c r="BG17">
        <v>2008</v>
      </c>
      <c r="BH17">
        <v>2009</v>
      </c>
      <c r="BI17">
        <v>5.13204365331301E-2</v>
      </c>
      <c r="BL17">
        <v>2007</v>
      </c>
      <c r="BM17">
        <v>2008</v>
      </c>
      <c r="BN17">
        <v>2008</v>
      </c>
      <c r="BO17">
        <v>2008</v>
      </c>
      <c r="BP17">
        <v>2010</v>
      </c>
      <c r="BQ17">
        <v>0.139757009388149</v>
      </c>
      <c r="BT17">
        <v>2007</v>
      </c>
      <c r="BU17">
        <v>2008</v>
      </c>
      <c r="BV17">
        <v>2008</v>
      </c>
      <c r="BW17">
        <v>2008</v>
      </c>
      <c r="BX17">
        <v>2012</v>
      </c>
      <c r="BY17">
        <v>0.42297183410059103</v>
      </c>
      <c r="CB17">
        <v>2007</v>
      </c>
      <c r="CC17">
        <v>2008</v>
      </c>
      <c r="CD17">
        <v>2008</v>
      </c>
      <c r="CE17">
        <v>2008</v>
      </c>
      <c r="CF17">
        <v>2009</v>
      </c>
      <c r="CG17">
        <v>2.9267347238694799E-2</v>
      </c>
      <c r="CH17">
        <v>16</v>
      </c>
      <c r="CI17" t="s">
        <v>92</v>
      </c>
      <c r="CJ17" t="s">
        <v>92</v>
      </c>
      <c r="CK17" t="s">
        <v>100</v>
      </c>
      <c r="CL17">
        <v>2008</v>
      </c>
      <c r="CM17">
        <v>22.836732999999999</v>
      </c>
    </row>
    <row r="18" spans="1:91" x14ac:dyDescent="0.3">
      <c r="A18" t="s">
        <v>143</v>
      </c>
      <c r="B18" t="s">
        <v>144</v>
      </c>
      <c r="C18" t="s">
        <v>120</v>
      </c>
      <c r="D18" t="s">
        <v>98</v>
      </c>
      <c r="E18" t="s">
        <v>99</v>
      </c>
      <c r="H18">
        <v>2008</v>
      </c>
      <c r="I18">
        <v>2009</v>
      </c>
      <c r="J18">
        <v>-1</v>
      </c>
      <c r="K18">
        <v>-1</v>
      </c>
      <c r="L18">
        <v>-1</v>
      </c>
      <c r="P18">
        <v>2007</v>
      </c>
      <c r="Q18">
        <v>2009</v>
      </c>
      <c r="R18">
        <v>2008</v>
      </c>
      <c r="S18">
        <v>2008</v>
      </c>
      <c r="T18">
        <v>2016</v>
      </c>
      <c r="U18">
        <v>2.0134728000000001E-2</v>
      </c>
      <c r="X18">
        <v>2008</v>
      </c>
      <c r="Y18">
        <v>2009</v>
      </c>
      <c r="Z18">
        <v>2010</v>
      </c>
      <c r="AA18">
        <v>2010</v>
      </c>
      <c r="AB18">
        <v>2010</v>
      </c>
      <c r="AC18">
        <v>0.128548049999999</v>
      </c>
      <c r="AF18">
        <v>2008</v>
      </c>
      <c r="AG18">
        <v>2009</v>
      </c>
      <c r="AH18">
        <v>0</v>
      </c>
      <c r="AI18">
        <v>0</v>
      </c>
      <c r="AJ18">
        <v>2010</v>
      </c>
      <c r="AK18">
        <v>0.44280243210404302</v>
      </c>
      <c r="AN18">
        <v>2008</v>
      </c>
      <c r="AO18">
        <v>2009</v>
      </c>
      <c r="AP18">
        <v>-1</v>
      </c>
      <c r="AQ18">
        <v>-1</v>
      </c>
      <c r="AR18">
        <v>-1</v>
      </c>
      <c r="AV18">
        <v>2008</v>
      </c>
      <c r="AW18">
        <v>2009</v>
      </c>
      <c r="AX18">
        <v>-1</v>
      </c>
      <c r="AY18">
        <v>-1</v>
      </c>
      <c r="AZ18">
        <v>-1</v>
      </c>
      <c r="BD18">
        <v>2008</v>
      </c>
      <c r="BE18">
        <v>2009</v>
      </c>
      <c r="BF18">
        <v>-1</v>
      </c>
      <c r="BG18">
        <v>-1</v>
      </c>
      <c r="BH18">
        <v>-1</v>
      </c>
      <c r="BL18">
        <v>2008</v>
      </c>
      <c r="BM18">
        <v>2009</v>
      </c>
      <c r="BN18">
        <v>2009</v>
      </c>
      <c r="BO18">
        <v>2009</v>
      </c>
      <c r="BP18">
        <v>2011</v>
      </c>
      <c r="BQ18">
        <v>5.5667283796886E-3</v>
      </c>
      <c r="BT18">
        <v>2008</v>
      </c>
      <c r="BU18">
        <v>2009</v>
      </c>
      <c r="BV18">
        <v>2009</v>
      </c>
      <c r="BW18">
        <v>2009</v>
      </c>
      <c r="BX18">
        <v>2010</v>
      </c>
      <c r="BY18">
        <v>7.8131859398358594E-2</v>
      </c>
      <c r="CB18">
        <v>2007</v>
      </c>
      <c r="CC18">
        <v>2009</v>
      </c>
      <c r="CD18">
        <v>2008</v>
      </c>
      <c r="CE18">
        <v>2008</v>
      </c>
      <c r="CF18">
        <v>2012</v>
      </c>
      <c r="CG18">
        <v>0.16674947941504301</v>
      </c>
      <c r="CH18">
        <v>9</v>
      </c>
      <c r="CI18" t="s">
        <v>92</v>
      </c>
      <c r="CJ18" t="s">
        <v>92</v>
      </c>
      <c r="CK18" t="s">
        <v>100</v>
      </c>
      <c r="CL18">
        <v>2007</v>
      </c>
      <c r="CM18">
        <v>25.308782999999998</v>
      </c>
    </row>
    <row r="19" spans="1:91" x14ac:dyDescent="0.3">
      <c r="A19" t="s">
        <v>145</v>
      </c>
      <c r="B19" t="s">
        <v>146</v>
      </c>
      <c r="C19" t="s">
        <v>107</v>
      </c>
      <c r="D19" t="s">
        <v>109</v>
      </c>
      <c r="E19" t="s">
        <v>110</v>
      </c>
      <c r="H19">
        <v>2008</v>
      </c>
      <c r="I19">
        <v>2009</v>
      </c>
      <c r="J19">
        <v>2009</v>
      </c>
      <c r="K19">
        <v>2009</v>
      </c>
      <c r="L19">
        <v>2013</v>
      </c>
      <c r="M19">
        <v>1857858399.8917</v>
      </c>
      <c r="P19">
        <v>2007</v>
      </c>
      <c r="Q19">
        <v>2009</v>
      </c>
      <c r="R19">
        <v>2008</v>
      </c>
      <c r="S19">
        <v>2008</v>
      </c>
      <c r="T19">
        <v>0</v>
      </c>
      <c r="U19">
        <v>0.109305635</v>
      </c>
      <c r="X19">
        <v>2008</v>
      </c>
      <c r="Y19">
        <v>2009</v>
      </c>
      <c r="Z19">
        <v>0</v>
      </c>
      <c r="AA19">
        <v>0</v>
      </c>
      <c r="AB19">
        <v>0</v>
      </c>
      <c r="AC19">
        <v>5.2359258299999896</v>
      </c>
      <c r="AF19">
        <v>2008</v>
      </c>
      <c r="AG19">
        <v>2009</v>
      </c>
      <c r="AH19">
        <v>0</v>
      </c>
      <c r="AI19">
        <v>0</v>
      </c>
      <c r="AJ19">
        <v>2010</v>
      </c>
      <c r="AK19">
        <v>2.03695267038449</v>
      </c>
      <c r="AN19">
        <v>2008</v>
      </c>
      <c r="AO19">
        <v>2011</v>
      </c>
      <c r="AP19">
        <v>2009</v>
      </c>
      <c r="AQ19">
        <v>2009</v>
      </c>
      <c r="AR19">
        <v>0</v>
      </c>
      <c r="AS19">
        <v>6.1453891024929899</v>
      </c>
      <c r="AV19">
        <v>2007</v>
      </c>
      <c r="AW19">
        <v>2011</v>
      </c>
      <c r="AX19">
        <v>2008</v>
      </c>
      <c r="AY19">
        <v>2008</v>
      </c>
      <c r="AZ19">
        <v>0</v>
      </c>
      <c r="BA19">
        <v>2.70628857469173</v>
      </c>
      <c r="BD19">
        <v>2008</v>
      </c>
      <c r="BE19">
        <v>2009</v>
      </c>
      <c r="BF19">
        <v>2009</v>
      </c>
      <c r="BG19">
        <v>2009</v>
      </c>
      <c r="BH19">
        <v>0</v>
      </c>
      <c r="BI19">
        <v>1.92513813747595</v>
      </c>
      <c r="BL19">
        <v>2008</v>
      </c>
      <c r="BM19">
        <v>2010</v>
      </c>
      <c r="BN19">
        <v>2009</v>
      </c>
      <c r="BO19">
        <v>2009</v>
      </c>
      <c r="BP19">
        <v>0</v>
      </c>
      <c r="BQ19">
        <v>0.90287715953079795</v>
      </c>
      <c r="BT19">
        <v>2007</v>
      </c>
      <c r="BU19">
        <v>2008</v>
      </c>
      <c r="BV19">
        <v>2008</v>
      </c>
      <c r="BW19">
        <v>2008</v>
      </c>
      <c r="BX19">
        <v>2010</v>
      </c>
      <c r="BY19">
        <v>4.6833451498870001E-4</v>
      </c>
      <c r="CB19">
        <v>2009</v>
      </c>
      <c r="CC19">
        <v>2011</v>
      </c>
      <c r="CD19">
        <v>2010</v>
      </c>
      <c r="CE19">
        <v>2010</v>
      </c>
      <c r="CF19">
        <v>2013</v>
      </c>
      <c r="CG19">
        <v>1.6600537892762099</v>
      </c>
      <c r="CH19">
        <v>15</v>
      </c>
      <c r="CI19" t="s">
        <v>92</v>
      </c>
      <c r="CJ19" t="s">
        <v>92</v>
      </c>
      <c r="CK19" t="s">
        <v>92</v>
      </c>
      <c r="CL19">
        <v>2007</v>
      </c>
      <c r="CM19">
        <v>24.612307000000001</v>
      </c>
    </row>
    <row r="20" spans="1:91" x14ac:dyDescent="0.3">
      <c r="A20" t="s">
        <v>147</v>
      </c>
      <c r="B20" t="s">
        <v>148</v>
      </c>
      <c r="C20" t="s">
        <v>96</v>
      </c>
      <c r="D20" t="s">
        <v>113</v>
      </c>
      <c r="E20" t="s">
        <v>114</v>
      </c>
      <c r="H20">
        <v>2008</v>
      </c>
      <c r="I20">
        <v>2009</v>
      </c>
      <c r="J20">
        <v>-1</v>
      </c>
      <c r="K20">
        <v>-1</v>
      </c>
      <c r="L20">
        <v>-1</v>
      </c>
      <c r="P20">
        <v>2007</v>
      </c>
      <c r="Q20">
        <v>2009</v>
      </c>
      <c r="R20">
        <v>2008</v>
      </c>
      <c r="S20">
        <v>2008</v>
      </c>
      <c r="T20">
        <v>0</v>
      </c>
      <c r="U20">
        <v>5.75267189999999E-2</v>
      </c>
      <c r="X20">
        <v>2008</v>
      </c>
      <c r="Y20">
        <v>0</v>
      </c>
      <c r="Z20">
        <v>0</v>
      </c>
      <c r="AA20">
        <v>0</v>
      </c>
      <c r="AB20">
        <v>0</v>
      </c>
      <c r="AF20">
        <v>2008</v>
      </c>
      <c r="AG20">
        <v>0</v>
      </c>
      <c r="AH20">
        <v>0</v>
      </c>
      <c r="AI20">
        <v>0</v>
      </c>
      <c r="AJ20">
        <v>0</v>
      </c>
      <c r="AN20">
        <v>2008</v>
      </c>
      <c r="AO20">
        <v>2009</v>
      </c>
      <c r="AP20">
        <v>2009</v>
      </c>
      <c r="AQ20">
        <v>2010</v>
      </c>
      <c r="AR20">
        <v>0</v>
      </c>
      <c r="AS20">
        <v>7.9207455335123296</v>
      </c>
      <c r="AV20">
        <v>2008</v>
      </c>
      <c r="AW20">
        <v>0</v>
      </c>
      <c r="AX20">
        <v>2009</v>
      </c>
      <c r="AY20">
        <v>2011</v>
      </c>
      <c r="AZ20">
        <v>0</v>
      </c>
      <c r="BD20">
        <v>2008</v>
      </c>
      <c r="BE20">
        <v>2009</v>
      </c>
      <c r="BF20">
        <v>0</v>
      </c>
      <c r="BG20">
        <v>0</v>
      </c>
      <c r="BH20">
        <v>0</v>
      </c>
      <c r="BL20">
        <v>2008</v>
      </c>
      <c r="BM20">
        <v>0</v>
      </c>
      <c r="BN20">
        <v>0</v>
      </c>
      <c r="BO20">
        <v>0</v>
      </c>
      <c r="BP20">
        <v>0</v>
      </c>
      <c r="BT20">
        <v>2008</v>
      </c>
      <c r="BU20">
        <v>2009</v>
      </c>
      <c r="BV20">
        <v>2009</v>
      </c>
      <c r="BW20">
        <v>2009</v>
      </c>
      <c r="BX20">
        <v>2010</v>
      </c>
      <c r="BY20">
        <v>5.4569008864762097E-2</v>
      </c>
      <c r="CB20">
        <v>2008</v>
      </c>
      <c r="CC20">
        <v>2009</v>
      </c>
      <c r="CD20">
        <v>2009</v>
      </c>
      <c r="CE20">
        <v>2010</v>
      </c>
      <c r="CF20">
        <v>0</v>
      </c>
      <c r="CG20">
        <v>8.0480220322237805</v>
      </c>
      <c r="CH20">
        <v>8</v>
      </c>
      <c r="CI20" t="s">
        <v>100</v>
      </c>
      <c r="CJ20" t="s">
        <v>100</v>
      </c>
      <c r="CK20" t="s">
        <v>92</v>
      </c>
      <c r="CL20">
        <v>2007</v>
      </c>
      <c r="CM20">
        <v>23.842182000000001</v>
      </c>
    </row>
    <row r="21" spans="1:91" x14ac:dyDescent="0.3">
      <c r="A21" t="s">
        <v>149</v>
      </c>
      <c r="B21" t="s">
        <v>150</v>
      </c>
      <c r="C21" t="s">
        <v>96</v>
      </c>
      <c r="D21" t="s">
        <v>93</v>
      </c>
      <c r="E21" t="s">
        <v>94</v>
      </c>
      <c r="H21">
        <v>2007</v>
      </c>
      <c r="I21">
        <v>2009</v>
      </c>
      <c r="J21">
        <v>2008</v>
      </c>
      <c r="K21">
        <v>2008</v>
      </c>
      <c r="L21">
        <v>0</v>
      </c>
      <c r="M21">
        <v>680096237.99963295</v>
      </c>
      <c r="P21">
        <v>2008</v>
      </c>
      <c r="Q21">
        <v>2009</v>
      </c>
      <c r="R21">
        <v>2010</v>
      </c>
      <c r="S21">
        <v>2010</v>
      </c>
      <c r="T21">
        <v>2010</v>
      </c>
      <c r="U21">
        <v>1.8512905E-2</v>
      </c>
      <c r="X21">
        <v>2008</v>
      </c>
      <c r="Y21">
        <v>2009</v>
      </c>
      <c r="Z21">
        <v>0</v>
      </c>
      <c r="AA21">
        <v>0</v>
      </c>
      <c r="AB21">
        <v>0</v>
      </c>
      <c r="AC21">
        <v>1.8503266899999999</v>
      </c>
      <c r="AF21">
        <v>2008</v>
      </c>
      <c r="AG21">
        <v>2009</v>
      </c>
      <c r="AH21">
        <v>0</v>
      </c>
      <c r="AI21">
        <v>0</v>
      </c>
      <c r="AJ21">
        <v>0</v>
      </c>
      <c r="AK21">
        <v>1.4656136624298699</v>
      </c>
      <c r="AN21">
        <v>2008</v>
      </c>
      <c r="AO21">
        <v>2010</v>
      </c>
      <c r="AP21">
        <v>2009</v>
      </c>
      <c r="AQ21">
        <v>2009</v>
      </c>
      <c r="AR21">
        <v>2011</v>
      </c>
      <c r="AS21">
        <v>0.78382969060386798</v>
      </c>
      <c r="AV21">
        <v>2008</v>
      </c>
      <c r="AW21">
        <v>0</v>
      </c>
      <c r="AX21">
        <v>0</v>
      </c>
      <c r="AY21">
        <v>0</v>
      </c>
      <c r="AZ21">
        <v>0</v>
      </c>
      <c r="BD21">
        <v>2008</v>
      </c>
      <c r="BE21">
        <v>2015</v>
      </c>
      <c r="BF21">
        <v>0</v>
      </c>
      <c r="BG21">
        <v>0</v>
      </c>
      <c r="BH21">
        <v>0</v>
      </c>
      <c r="BL21">
        <v>2008</v>
      </c>
      <c r="BM21">
        <v>2011</v>
      </c>
      <c r="BN21">
        <v>0</v>
      </c>
      <c r="BO21">
        <v>0</v>
      </c>
      <c r="BP21">
        <v>0</v>
      </c>
      <c r="BT21">
        <v>2009</v>
      </c>
      <c r="BU21">
        <v>2010</v>
      </c>
      <c r="BV21">
        <v>2010</v>
      </c>
      <c r="BW21">
        <v>2010</v>
      </c>
      <c r="BX21">
        <v>2011</v>
      </c>
      <c r="BY21">
        <v>0.35587047573111802</v>
      </c>
      <c r="CB21">
        <v>2009</v>
      </c>
      <c r="CC21">
        <v>2011</v>
      </c>
      <c r="CD21">
        <v>2010</v>
      </c>
      <c r="CE21">
        <v>2010</v>
      </c>
      <c r="CF21">
        <v>2016</v>
      </c>
      <c r="CG21">
        <v>0.59383379656370405</v>
      </c>
      <c r="CH21">
        <v>8</v>
      </c>
      <c r="CI21" t="s">
        <v>92</v>
      </c>
      <c r="CJ21" t="s">
        <v>92</v>
      </c>
      <c r="CK21" t="s">
        <v>92</v>
      </c>
      <c r="CL21">
        <v>2008</v>
      </c>
      <c r="CM21">
        <v>23.062759</v>
      </c>
    </row>
    <row r="22" spans="1:91" x14ac:dyDescent="0.3">
      <c r="A22" t="s">
        <v>151</v>
      </c>
      <c r="B22" t="s">
        <v>152</v>
      </c>
      <c r="C22" t="s">
        <v>107</v>
      </c>
      <c r="D22" t="s">
        <v>109</v>
      </c>
      <c r="E22" t="s">
        <v>110</v>
      </c>
      <c r="H22">
        <v>2008</v>
      </c>
      <c r="I22">
        <v>2009</v>
      </c>
      <c r="J22">
        <v>2009</v>
      </c>
      <c r="K22">
        <v>2009</v>
      </c>
      <c r="L22">
        <v>2013</v>
      </c>
      <c r="M22">
        <v>527145662.62611902</v>
      </c>
      <c r="P22">
        <v>2007</v>
      </c>
      <c r="Q22">
        <v>2009</v>
      </c>
      <c r="R22">
        <v>2008</v>
      </c>
      <c r="S22">
        <v>2008</v>
      </c>
      <c r="T22">
        <v>0</v>
      </c>
      <c r="U22">
        <v>8.8583411000000001E-2</v>
      </c>
      <c r="X22">
        <v>2008</v>
      </c>
      <c r="Y22">
        <v>2009</v>
      </c>
      <c r="Z22">
        <v>0</v>
      </c>
      <c r="AA22">
        <v>0</v>
      </c>
      <c r="AB22">
        <v>2016</v>
      </c>
      <c r="AC22">
        <v>4.3326924</v>
      </c>
      <c r="AF22">
        <v>2008</v>
      </c>
      <c r="AG22">
        <v>2009</v>
      </c>
      <c r="AH22">
        <v>0</v>
      </c>
      <c r="AI22">
        <v>0</v>
      </c>
      <c r="AJ22">
        <v>2013</v>
      </c>
      <c r="AK22">
        <v>1.9935477800849599</v>
      </c>
      <c r="AN22">
        <v>2007</v>
      </c>
      <c r="AO22">
        <v>2009</v>
      </c>
      <c r="AP22">
        <v>2008</v>
      </c>
      <c r="AQ22">
        <v>2008</v>
      </c>
      <c r="AR22">
        <v>0</v>
      </c>
      <c r="AS22">
        <v>4.56534337738338</v>
      </c>
      <c r="AV22">
        <v>2007</v>
      </c>
      <c r="AW22">
        <v>2008</v>
      </c>
      <c r="AX22">
        <v>2008</v>
      </c>
      <c r="AY22">
        <v>2008</v>
      </c>
      <c r="AZ22">
        <v>2009</v>
      </c>
      <c r="BA22">
        <v>0.26727635596564697</v>
      </c>
      <c r="BD22">
        <v>2008</v>
      </c>
      <c r="BE22">
        <v>2013</v>
      </c>
      <c r="BF22">
        <v>0</v>
      </c>
      <c r="BG22">
        <v>0</v>
      </c>
      <c r="BH22">
        <v>0</v>
      </c>
      <c r="BL22">
        <v>2008</v>
      </c>
      <c r="BM22">
        <v>2012</v>
      </c>
      <c r="BN22">
        <v>0</v>
      </c>
      <c r="BO22">
        <v>0</v>
      </c>
      <c r="BP22">
        <v>0</v>
      </c>
      <c r="BT22">
        <v>2007</v>
      </c>
      <c r="BU22">
        <v>2015</v>
      </c>
      <c r="BV22">
        <v>2008</v>
      </c>
      <c r="BW22">
        <v>0</v>
      </c>
      <c r="BX22">
        <v>0</v>
      </c>
      <c r="BY22">
        <v>2.55026659240776E-2</v>
      </c>
      <c r="CB22">
        <v>2007</v>
      </c>
      <c r="CC22">
        <v>2009</v>
      </c>
      <c r="CD22">
        <v>2008</v>
      </c>
      <c r="CE22">
        <v>2008</v>
      </c>
      <c r="CF22">
        <v>0</v>
      </c>
      <c r="CG22">
        <v>0.87853544714201004</v>
      </c>
      <c r="CH22">
        <v>13</v>
      </c>
      <c r="CI22" t="s">
        <v>92</v>
      </c>
      <c r="CJ22" t="s">
        <v>92</v>
      </c>
      <c r="CK22" t="s">
        <v>100</v>
      </c>
      <c r="CL22">
        <v>2007</v>
      </c>
      <c r="CM22">
        <v>23.535782000000001</v>
      </c>
    </row>
    <row r="23" spans="1:91" x14ac:dyDescent="0.3">
      <c r="A23" t="s">
        <v>153</v>
      </c>
      <c r="B23" t="s">
        <v>154</v>
      </c>
      <c r="C23" t="s">
        <v>107</v>
      </c>
      <c r="D23" t="s">
        <v>109</v>
      </c>
      <c r="E23" t="s">
        <v>110</v>
      </c>
      <c r="H23">
        <v>2008</v>
      </c>
      <c r="I23">
        <v>2009</v>
      </c>
      <c r="J23">
        <v>2009</v>
      </c>
      <c r="K23">
        <v>2009</v>
      </c>
      <c r="L23">
        <v>2009</v>
      </c>
      <c r="P23">
        <v>2008</v>
      </c>
      <c r="Q23">
        <v>2009</v>
      </c>
      <c r="R23">
        <v>2010</v>
      </c>
      <c r="S23">
        <v>2010</v>
      </c>
      <c r="T23">
        <v>0</v>
      </c>
      <c r="U23">
        <v>0.100000046</v>
      </c>
      <c r="X23">
        <v>2008</v>
      </c>
      <c r="Y23">
        <v>2010</v>
      </c>
      <c r="Z23">
        <v>2011</v>
      </c>
      <c r="AA23">
        <v>0</v>
      </c>
      <c r="AB23">
        <v>0</v>
      </c>
      <c r="AC23">
        <v>4.7360808099999998</v>
      </c>
      <c r="AF23">
        <v>2008</v>
      </c>
      <c r="AG23">
        <v>2009</v>
      </c>
      <c r="AH23">
        <v>-1</v>
      </c>
      <c r="AI23">
        <v>-1</v>
      </c>
      <c r="AJ23">
        <v>-1</v>
      </c>
      <c r="AN23">
        <v>2008</v>
      </c>
      <c r="AO23">
        <v>2011</v>
      </c>
      <c r="AP23">
        <v>2009</v>
      </c>
      <c r="AQ23">
        <v>2009</v>
      </c>
      <c r="AR23">
        <v>0</v>
      </c>
      <c r="AS23">
        <v>10.2759193102683</v>
      </c>
      <c r="AV23">
        <v>2008</v>
      </c>
      <c r="AW23">
        <v>2009</v>
      </c>
      <c r="AX23">
        <v>2009</v>
      </c>
      <c r="AY23">
        <v>2009</v>
      </c>
      <c r="AZ23">
        <v>0</v>
      </c>
      <c r="BA23">
        <v>1.5477246303644301</v>
      </c>
      <c r="BD23">
        <v>2008</v>
      </c>
      <c r="BE23">
        <v>2012</v>
      </c>
      <c r="BF23">
        <v>-1</v>
      </c>
      <c r="BG23">
        <v>-1</v>
      </c>
      <c r="BH23">
        <v>-1</v>
      </c>
      <c r="BL23">
        <v>2008</v>
      </c>
      <c r="BM23">
        <v>2011</v>
      </c>
      <c r="BN23">
        <v>-1</v>
      </c>
      <c r="BO23">
        <v>-1</v>
      </c>
      <c r="BP23">
        <v>-1</v>
      </c>
      <c r="BT23">
        <v>2008</v>
      </c>
      <c r="BU23">
        <v>2010</v>
      </c>
      <c r="BV23">
        <v>2009</v>
      </c>
      <c r="BW23">
        <v>0</v>
      </c>
      <c r="BX23">
        <v>0</v>
      </c>
      <c r="BY23">
        <v>4.4996210622905197</v>
      </c>
      <c r="CB23">
        <v>2007</v>
      </c>
      <c r="CC23">
        <v>2008</v>
      </c>
      <c r="CD23">
        <v>2008</v>
      </c>
      <c r="CE23">
        <v>2008</v>
      </c>
      <c r="CF23">
        <v>2009</v>
      </c>
      <c r="CG23">
        <v>0.763196496149389</v>
      </c>
      <c r="CH23">
        <v>10</v>
      </c>
      <c r="CI23" t="s">
        <v>92</v>
      </c>
      <c r="CJ23" t="s">
        <v>92</v>
      </c>
      <c r="CK23" t="s">
        <v>92</v>
      </c>
      <c r="CL23">
        <v>2008</v>
      </c>
      <c r="CM23">
        <v>24.718021</v>
      </c>
    </row>
    <row r="24" spans="1:91" x14ac:dyDescent="0.3">
      <c r="A24" t="s">
        <v>155</v>
      </c>
      <c r="B24" t="s">
        <v>156</v>
      </c>
      <c r="C24" t="s">
        <v>107</v>
      </c>
      <c r="D24" t="s">
        <v>93</v>
      </c>
      <c r="E24" t="s">
        <v>94</v>
      </c>
      <c r="H24">
        <v>2008</v>
      </c>
      <c r="I24">
        <v>2009</v>
      </c>
      <c r="J24">
        <v>-1</v>
      </c>
      <c r="K24">
        <v>-1</v>
      </c>
      <c r="L24">
        <v>-1</v>
      </c>
      <c r="P24">
        <v>2008</v>
      </c>
      <c r="Q24">
        <v>2009</v>
      </c>
      <c r="R24">
        <v>2010</v>
      </c>
      <c r="S24">
        <v>2010</v>
      </c>
      <c r="T24">
        <v>2010</v>
      </c>
      <c r="U24">
        <v>2.5580525400000002E-2</v>
      </c>
      <c r="X24">
        <v>2007</v>
      </c>
      <c r="Y24">
        <v>2009</v>
      </c>
      <c r="Z24">
        <v>2008</v>
      </c>
      <c r="AA24">
        <v>2008</v>
      </c>
      <c r="AB24">
        <v>2010</v>
      </c>
      <c r="AC24">
        <v>1.91122579</v>
      </c>
      <c r="AF24">
        <v>2008</v>
      </c>
      <c r="AG24">
        <v>2009</v>
      </c>
      <c r="AH24">
        <v>0</v>
      </c>
      <c r="AI24">
        <v>0</v>
      </c>
      <c r="AJ24">
        <v>2012</v>
      </c>
      <c r="AK24">
        <v>1.89668843918677</v>
      </c>
      <c r="AN24">
        <v>2007</v>
      </c>
      <c r="AO24">
        <v>2008</v>
      </c>
      <c r="AP24">
        <v>2008</v>
      </c>
      <c r="AQ24">
        <v>2008</v>
      </c>
      <c r="AR24">
        <v>2010</v>
      </c>
      <c r="AS24">
        <v>0.76273112145654998</v>
      </c>
      <c r="AV24">
        <v>2008</v>
      </c>
      <c r="AW24">
        <v>2009</v>
      </c>
      <c r="AX24">
        <v>-1</v>
      </c>
      <c r="AY24">
        <v>-1</v>
      </c>
      <c r="AZ24">
        <v>-1</v>
      </c>
      <c r="BD24">
        <v>2007</v>
      </c>
      <c r="BE24">
        <v>2009</v>
      </c>
      <c r="BF24">
        <v>2008</v>
      </c>
      <c r="BG24">
        <v>2008</v>
      </c>
      <c r="BH24">
        <v>2013</v>
      </c>
      <c r="BI24">
        <v>1.0117615911145501</v>
      </c>
      <c r="BL24">
        <v>2008</v>
      </c>
      <c r="BM24">
        <v>0</v>
      </c>
      <c r="BN24">
        <v>0</v>
      </c>
      <c r="BO24">
        <v>0</v>
      </c>
      <c r="BP24">
        <v>0</v>
      </c>
      <c r="BT24">
        <v>2007</v>
      </c>
      <c r="BU24">
        <v>2008</v>
      </c>
      <c r="BV24">
        <v>2008</v>
      </c>
      <c r="BW24">
        <v>2008</v>
      </c>
      <c r="BX24">
        <v>2011</v>
      </c>
      <c r="BY24">
        <v>0.91473288471428604</v>
      </c>
      <c r="CB24">
        <v>2008</v>
      </c>
      <c r="CC24">
        <v>2009</v>
      </c>
      <c r="CD24">
        <v>2009</v>
      </c>
      <c r="CE24">
        <v>2009</v>
      </c>
      <c r="CF24">
        <v>2010</v>
      </c>
      <c r="CG24">
        <v>0.630516065732595</v>
      </c>
      <c r="CH24">
        <v>11</v>
      </c>
      <c r="CI24" t="s">
        <v>92</v>
      </c>
      <c r="CJ24" t="s">
        <v>92</v>
      </c>
      <c r="CK24" t="s">
        <v>92</v>
      </c>
      <c r="CL24">
        <v>2008</v>
      </c>
      <c r="CM24">
        <v>21.017441000000002</v>
      </c>
    </row>
    <row r="25" spans="1:91" x14ac:dyDescent="0.3">
      <c r="A25" t="s">
        <v>157</v>
      </c>
      <c r="B25" t="s">
        <v>158</v>
      </c>
      <c r="C25" t="s">
        <v>96</v>
      </c>
      <c r="D25" t="s">
        <v>93</v>
      </c>
      <c r="E25" t="s">
        <v>94</v>
      </c>
      <c r="H25">
        <v>2008</v>
      </c>
      <c r="I25">
        <v>0</v>
      </c>
      <c r="J25">
        <v>2009</v>
      </c>
      <c r="K25">
        <v>2009</v>
      </c>
      <c r="L25">
        <v>0</v>
      </c>
      <c r="P25">
        <v>2008</v>
      </c>
      <c r="Q25">
        <v>2009</v>
      </c>
      <c r="R25">
        <v>0</v>
      </c>
      <c r="S25">
        <v>0</v>
      </c>
      <c r="T25">
        <v>0</v>
      </c>
      <c r="U25">
        <v>6.8120643999999994E-2</v>
      </c>
      <c r="X25">
        <v>2008</v>
      </c>
      <c r="Y25">
        <v>0</v>
      </c>
      <c r="Z25">
        <v>0</v>
      </c>
      <c r="AA25">
        <v>0</v>
      </c>
      <c r="AB25">
        <v>0</v>
      </c>
      <c r="AF25">
        <v>2008</v>
      </c>
      <c r="AG25">
        <v>0</v>
      </c>
      <c r="AH25">
        <v>0</v>
      </c>
      <c r="AI25">
        <v>0</v>
      </c>
      <c r="AJ25">
        <v>0</v>
      </c>
      <c r="AN25">
        <v>2008</v>
      </c>
      <c r="AO25">
        <v>0</v>
      </c>
      <c r="AP25">
        <v>0</v>
      </c>
      <c r="AQ25">
        <v>0</v>
      </c>
      <c r="AR25">
        <v>0</v>
      </c>
      <c r="AV25">
        <v>2008</v>
      </c>
      <c r="AW25">
        <v>0</v>
      </c>
      <c r="AX25">
        <v>0</v>
      </c>
      <c r="AY25">
        <v>0</v>
      </c>
      <c r="AZ25">
        <v>0</v>
      </c>
      <c r="BD25">
        <v>2008</v>
      </c>
      <c r="BE25">
        <v>0</v>
      </c>
      <c r="BF25">
        <v>0</v>
      </c>
      <c r="BG25">
        <v>0</v>
      </c>
      <c r="BH25">
        <v>0</v>
      </c>
      <c r="BL25">
        <v>2008</v>
      </c>
      <c r="BM25">
        <v>0</v>
      </c>
      <c r="BN25">
        <v>0</v>
      </c>
      <c r="BO25">
        <v>0</v>
      </c>
      <c r="BP25">
        <v>0</v>
      </c>
      <c r="BT25">
        <v>2008</v>
      </c>
      <c r="BU25">
        <v>0</v>
      </c>
      <c r="BV25">
        <v>0</v>
      </c>
      <c r="BW25">
        <v>0</v>
      </c>
      <c r="BX25">
        <v>0</v>
      </c>
      <c r="CB25">
        <v>2008</v>
      </c>
      <c r="CC25">
        <v>0</v>
      </c>
      <c r="CD25">
        <v>0</v>
      </c>
      <c r="CE25">
        <v>0</v>
      </c>
      <c r="CF25">
        <v>0</v>
      </c>
      <c r="CH25">
        <v>12</v>
      </c>
      <c r="CI25" t="s">
        <v>92</v>
      </c>
      <c r="CJ25" t="s">
        <v>92</v>
      </c>
      <c r="CK25" t="s">
        <v>92</v>
      </c>
      <c r="CL25">
        <v>2008</v>
      </c>
      <c r="CM25">
        <v>22.546945999999998</v>
      </c>
    </row>
    <row r="26" spans="1:91" x14ac:dyDescent="0.3">
      <c r="A26" t="s">
        <v>159</v>
      </c>
      <c r="B26" t="s">
        <v>160</v>
      </c>
      <c r="C26" t="s">
        <v>120</v>
      </c>
      <c r="D26" t="s">
        <v>93</v>
      </c>
      <c r="E26" t="s">
        <v>94</v>
      </c>
      <c r="H26">
        <v>2008</v>
      </c>
      <c r="I26">
        <v>2009</v>
      </c>
      <c r="J26">
        <v>-1</v>
      </c>
      <c r="K26">
        <v>-1</v>
      </c>
      <c r="L26">
        <v>-1</v>
      </c>
      <c r="P26">
        <v>2008</v>
      </c>
      <c r="Q26">
        <v>2009</v>
      </c>
      <c r="R26">
        <v>2009</v>
      </c>
      <c r="S26">
        <v>2011</v>
      </c>
      <c r="T26">
        <v>2013</v>
      </c>
      <c r="U26">
        <v>2.7914951999999899E-2</v>
      </c>
      <c r="X26">
        <v>2008</v>
      </c>
      <c r="Y26">
        <v>0</v>
      </c>
      <c r="Z26">
        <v>0</v>
      </c>
      <c r="AA26">
        <v>0</v>
      </c>
      <c r="AB26">
        <v>0</v>
      </c>
      <c r="AF26">
        <v>2008</v>
      </c>
      <c r="AG26">
        <v>0</v>
      </c>
      <c r="AH26">
        <v>0</v>
      </c>
      <c r="AI26">
        <v>0</v>
      </c>
      <c r="AJ26">
        <v>0</v>
      </c>
      <c r="AN26">
        <v>2008</v>
      </c>
      <c r="AO26">
        <v>2010</v>
      </c>
      <c r="AP26">
        <v>2009</v>
      </c>
      <c r="AQ26">
        <v>2009</v>
      </c>
      <c r="AR26">
        <v>2013</v>
      </c>
      <c r="AS26">
        <v>5.1208844193065399</v>
      </c>
      <c r="AV26">
        <v>2009</v>
      </c>
      <c r="AW26">
        <v>2010</v>
      </c>
      <c r="AX26">
        <v>2010</v>
      </c>
      <c r="AY26">
        <v>2010</v>
      </c>
      <c r="AZ26">
        <v>2011</v>
      </c>
      <c r="BA26">
        <v>0.64854356154897896</v>
      </c>
      <c r="BD26">
        <v>2008</v>
      </c>
      <c r="BE26">
        <v>2012</v>
      </c>
      <c r="BF26">
        <v>0</v>
      </c>
      <c r="BG26">
        <v>0</v>
      </c>
      <c r="BH26">
        <v>0</v>
      </c>
      <c r="BL26">
        <v>2007</v>
      </c>
      <c r="BM26">
        <v>2009</v>
      </c>
      <c r="BN26">
        <v>2008</v>
      </c>
      <c r="BO26">
        <v>2008</v>
      </c>
      <c r="BP26">
        <v>0</v>
      </c>
      <c r="BQ26">
        <v>0.82586395771256504</v>
      </c>
      <c r="BT26">
        <v>2008</v>
      </c>
      <c r="BU26">
        <v>0</v>
      </c>
      <c r="BV26">
        <v>0</v>
      </c>
      <c r="BW26">
        <v>0</v>
      </c>
      <c r="BX26">
        <v>0</v>
      </c>
      <c r="CB26">
        <v>2007</v>
      </c>
      <c r="CC26">
        <v>2008</v>
      </c>
      <c r="CD26">
        <v>2008</v>
      </c>
      <c r="CE26">
        <v>2008</v>
      </c>
      <c r="CF26">
        <v>2009</v>
      </c>
      <c r="CG26">
        <v>0.339660736934699</v>
      </c>
      <c r="CH26">
        <v>13</v>
      </c>
      <c r="CI26" t="s">
        <v>100</v>
      </c>
      <c r="CJ26" t="s">
        <v>100</v>
      </c>
      <c r="CK26" t="s">
        <v>100</v>
      </c>
      <c r="CL26">
        <v>2008</v>
      </c>
      <c r="CM26">
        <v>23.627872</v>
      </c>
    </row>
    <row r="27" spans="1:91" x14ac:dyDescent="0.3">
      <c r="A27" t="s">
        <v>161</v>
      </c>
      <c r="B27" t="s">
        <v>162</v>
      </c>
      <c r="C27" t="s">
        <v>107</v>
      </c>
      <c r="D27" t="s">
        <v>93</v>
      </c>
      <c r="E27" t="s">
        <v>94</v>
      </c>
      <c r="H27">
        <v>2008</v>
      </c>
      <c r="I27">
        <v>2009</v>
      </c>
      <c r="J27">
        <v>2009</v>
      </c>
      <c r="K27">
        <v>2009</v>
      </c>
      <c r="L27">
        <v>2010</v>
      </c>
      <c r="M27">
        <v>2586631842.0129299</v>
      </c>
      <c r="P27">
        <v>2007</v>
      </c>
      <c r="Q27">
        <v>2009</v>
      </c>
      <c r="R27">
        <v>2008</v>
      </c>
      <c r="S27">
        <v>2008</v>
      </c>
      <c r="T27">
        <v>2010</v>
      </c>
      <c r="U27">
        <v>6.1861263299999997E-2</v>
      </c>
      <c r="X27">
        <v>2008</v>
      </c>
      <c r="Y27">
        <v>2010</v>
      </c>
      <c r="Z27">
        <v>2009</v>
      </c>
      <c r="AA27">
        <v>0</v>
      </c>
      <c r="AB27">
        <v>0</v>
      </c>
      <c r="AC27">
        <v>5.0369261999999999</v>
      </c>
      <c r="AF27">
        <v>2007</v>
      </c>
      <c r="AG27">
        <v>2008</v>
      </c>
      <c r="AH27">
        <v>0</v>
      </c>
      <c r="AI27">
        <v>0</v>
      </c>
      <c r="AJ27">
        <v>2009</v>
      </c>
      <c r="AK27">
        <v>0.49577099504480399</v>
      </c>
      <c r="AN27">
        <v>2008</v>
      </c>
      <c r="AO27">
        <v>2010</v>
      </c>
      <c r="AP27">
        <v>2009</v>
      </c>
      <c r="AQ27">
        <v>2009</v>
      </c>
      <c r="AR27">
        <v>0</v>
      </c>
      <c r="AS27">
        <v>2.0743995859153999</v>
      </c>
      <c r="AV27">
        <v>2008</v>
      </c>
      <c r="AW27">
        <v>2010</v>
      </c>
      <c r="AX27">
        <v>2009</v>
      </c>
      <c r="AY27">
        <v>2009</v>
      </c>
      <c r="AZ27">
        <v>0</v>
      </c>
      <c r="BA27">
        <v>1.05465997416668</v>
      </c>
      <c r="BD27">
        <v>2008</v>
      </c>
      <c r="BE27">
        <v>2011</v>
      </c>
      <c r="BF27">
        <v>-1</v>
      </c>
      <c r="BG27">
        <v>-1</v>
      </c>
      <c r="BH27">
        <v>-1</v>
      </c>
      <c r="BL27">
        <v>2008</v>
      </c>
      <c r="BM27">
        <v>2009</v>
      </c>
      <c r="BN27">
        <v>2009</v>
      </c>
      <c r="BO27">
        <v>2009</v>
      </c>
      <c r="BP27">
        <v>2010</v>
      </c>
      <c r="BQ27">
        <v>4.3900475631831803E-2</v>
      </c>
      <c r="BT27">
        <v>2008</v>
      </c>
      <c r="BU27">
        <v>2009</v>
      </c>
      <c r="BV27">
        <v>2009</v>
      </c>
      <c r="BW27">
        <v>2009</v>
      </c>
      <c r="BX27">
        <v>2011</v>
      </c>
      <c r="BY27">
        <v>7.6748312042607694E-2</v>
      </c>
      <c r="CB27">
        <v>2008</v>
      </c>
      <c r="CC27">
        <v>2009</v>
      </c>
      <c r="CD27">
        <v>2009</v>
      </c>
      <c r="CE27">
        <v>2009</v>
      </c>
      <c r="CF27">
        <v>2010</v>
      </c>
      <c r="CG27">
        <v>0.69830221917158797</v>
      </c>
      <c r="CH27">
        <v>14</v>
      </c>
      <c r="CI27" t="s">
        <v>92</v>
      </c>
      <c r="CJ27" t="s">
        <v>92</v>
      </c>
      <c r="CK27" t="s">
        <v>92</v>
      </c>
      <c r="CL27">
        <v>2007</v>
      </c>
      <c r="CM27">
        <v>28.3023969999999</v>
      </c>
    </row>
    <row r="28" spans="1:91" x14ac:dyDescent="0.3">
      <c r="A28" t="s">
        <v>163</v>
      </c>
      <c r="B28" t="s">
        <v>164</v>
      </c>
      <c r="C28" t="s">
        <v>96</v>
      </c>
      <c r="D28" t="s">
        <v>93</v>
      </c>
      <c r="E28" t="s">
        <v>94</v>
      </c>
      <c r="H28">
        <v>2008</v>
      </c>
      <c r="I28">
        <v>2009</v>
      </c>
      <c r="J28">
        <v>2009</v>
      </c>
      <c r="K28">
        <v>2009</v>
      </c>
      <c r="L28">
        <v>2016</v>
      </c>
      <c r="M28">
        <v>186919371.91893399</v>
      </c>
      <c r="P28">
        <v>2008</v>
      </c>
      <c r="Q28">
        <v>2009</v>
      </c>
      <c r="R28">
        <v>2010</v>
      </c>
      <c r="S28">
        <v>2010</v>
      </c>
      <c r="T28">
        <v>2010</v>
      </c>
      <c r="U28">
        <v>4.0961381599999999E-2</v>
      </c>
      <c r="X28">
        <v>2008</v>
      </c>
      <c r="Y28">
        <v>2010</v>
      </c>
      <c r="Z28">
        <v>-1</v>
      </c>
      <c r="AA28">
        <v>-1</v>
      </c>
      <c r="AB28">
        <v>-1</v>
      </c>
      <c r="AF28">
        <v>2008</v>
      </c>
      <c r="AG28">
        <v>2010</v>
      </c>
      <c r="AH28">
        <v>-1</v>
      </c>
      <c r="AI28">
        <v>-1</v>
      </c>
      <c r="AJ28">
        <v>-1</v>
      </c>
      <c r="AN28">
        <v>2009</v>
      </c>
      <c r="AO28">
        <v>2010</v>
      </c>
      <c r="AP28">
        <v>2010</v>
      </c>
      <c r="AQ28">
        <v>2010</v>
      </c>
      <c r="AR28">
        <v>0</v>
      </c>
      <c r="AS28">
        <v>1.37577725112544</v>
      </c>
      <c r="AV28">
        <v>2007</v>
      </c>
      <c r="AW28">
        <v>2013</v>
      </c>
      <c r="AX28">
        <v>2008</v>
      </c>
      <c r="AY28">
        <v>2008</v>
      </c>
      <c r="AZ28">
        <v>0</v>
      </c>
      <c r="BA28">
        <v>3.1815182991947299</v>
      </c>
      <c r="BD28">
        <v>2007</v>
      </c>
      <c r="BE28">
        <v>2009</v>
      </c>
      <c r="BF28">
        <v>2008</v>
      </c>
      <c r="BG28">
        <v>2008</v>
      </c>
      <c r="BH28">
        <v>2011</v>
      </c>
      <c r="BI28">
        <v>0.63648805446664003</v>
      </c>
      <c r="BL28">
        <v>2008</v>
      </c>
      <c r="BM28">
        <v>2010</v>
      </c>
      <c r="BN28">
        <v>-1</v>
      </c>
      <c r="BO28">
        <v>-1</v>
      </c>
      <c r="BP28">
        <v>2011</v>
      </c>
      <c r="BT28">
        <v>2007</v>
      </c>
      <c r="BU28">
        <v>2009</v>
      </c>
      <c r="BV28">
        <v>2008</v>
      </c>
      <c r="BW28">
        <v>2008</v>
      </c>
      <c r="BX28">
        <v>2014</v>
      </c>
      <c r="BY28">
        <v>0.245167711354012</v>
      </c>
      <c r="CB28">
        <v>2009</v>
      </c>
      <c r="CC28">
        <v>2012</v>
      </c>
      <c r="CD28">
        <v>2010</v>
      </c>
      <c r="CE28">
        <v>0</v>
      </c>
      <c r="CF28">
        <v>0</v>
      </c>
      <c r="CG28">
        <v>1.7431939108630099</v>
      </c>
      <c r="CH28">
        <v>9</v>
      </c>
      <c r="CI28" t="s">
        <v>92</v>
      </c>
      <c r="CJ28" t="s">
        <v>92</v>
      </c>
      <c r="CK28" t="s">
        <v>92</v>
      </c>
      <c r="CL28">
        <v>2008</v>
      </c>
      <c r="CM28">
        <v>22.271854000000001</v>
      </c>
    </row>
    <row r="29" spans="1:91" x14ac:dyDescent="0.3">
      <c r="A29" t="s">
        <v>165</v>
      </c>
      <c r="B29" t="s">
        <v>166</v>
      </c>
      <c r="C29" t="s">
        <v>96</v>
      </c>
      <c r="D29" t="s">
        <v>122</v>
      </c>
      <c r="E29" t="s">
        <v>123</v>
      </c>
      <c r="H29">
        <v>2007</v>
      </c>
      <c r="I29">
        <v>2009</v>
      </c>
      <c r="J29">
        <v>2008</v>
      </c>
      <c r="K29">
        <v>2008</v>
      </c>
      <c r="L29">
        <v>2011</v>
      </c>
      <c r="M29">
        <v>509000880.08801001</v>
      </c>
      <c r="P29">
        <v>2007</v>
      </c>
      <c r="Q29">
        <v>2008</v>
      </c>
      <c r="R29">
        <v>2010</v>
      </c>
      <c r="S29">
        <v>2010</v>
      </c>
      <c r="T29">
        <v>2010</v>
      </c>
      <c r="U29">
        <v>2.0942936200000001E-2</v>
      </c>
      <c r="X29">
        <v>2008</v>
      </c>
      <c r="Y29">
        <v>0</v>
      </c>
      <c r="Z29">
        <v>0</v>
      </c>
      <c r="AA29">
        <v>0</v>
      </c>
      <c r="AB29">
        <v>0</v>
      </c>
      <c r="AF29">
        <v>2008</v>
      </c>
      <c r="AG29">
        <v>0</v>
      </c>
      <c r="AH29">
        <v>0</v>
      </c>
      <c r="AI29">
        <v>0</v>
      </c>
      <c r="AJ29">
        <v>0</v>
      </c>
      <c r="AN29">
        <v>2008</v>
      </c>
      <c r="AO29">
        <v>2011</v>
      </c>
      <c r="AP29">
        <v>2009</v>
      </c>
      <c r="AQ29">
        <v>2011</v>
      </c>
      <c r="AR29">
        <v>2012</v>
      </c>
      <c r="AS29">
        <v>10.831345293781</v>
      </c>
      <c r="AV29">
        <v>2008</v>
      </c>
      <c r="AW29">
        <v>0</v>
      </c>
      <c r="AX29">
        <v>2009</v>
      </c>
      <c r="AY29">
        <v>0</v>
      </c>
      <c r="AZ29">
        <v>0</v>
      </c>
      <c r="BD29">
        <v>2008</v>
      </c>
      <c r="BE29">
        <v>0</v>
      </c>
      <c r="BF29">
        <v>0</v>
      </c>
      <c r="BG29">
        <v>0</v>
      </c>
      <c r="BH29">
        <v>0</v>
      </c>
      <c r="BL29">
        <v>2008</v>
      </c>
      <c r="BM29">
        <v>0</v>
      </c>
      <c r="BN29">
        <v>0</v>
      </c>
      <c r="BO29">
        <v>0</v>
      </c>
      <c r="BP29">
        <v>0</v>
      </c>
      <c r="BT29">
        <v>2007</v>
      </c>
      <c r="BU29">
        <v>2008</v>
      </c>
      <c r="BV29">
        <v>2008</v>
      </c>
      <c r="BW29">
        <v>2008</v>
      </c>
      <c r="BX29">
        <v>2009</v>
      </c>
      <c r="BY29">
        <v>0.120732610872408</v>
      </c>
      <c r="CB29">
        <v>2008</v>
      </c>
      <c r="CC29">
        <v>2011</v>
      </c>
      <c r="CD29">
        <v>2009</v>
      </c>
      <c r="CE29">
        <v>2009</v>
      </c>
      <c r="CF29">
        <v>2011</v>
      </c>
      <c r="CH29">
        <v>15</v>
      </c>
      <c r="CI29" t="s">
        <v>100</v>
      </c>
      <c r="CJ29" t="s">
        <v>100</v>
      </c>
      <c r="CK29" t="s">
        <v>92</v>
      </c>
      <c r="CL29">
        <v>2007</v>
      </c>
      <c r="CM29">
        <v>23.352931999999999</v>
      </c>
    </row>
    <row r="30" spans="1:91" x14ac:dyDescent="0.3">
      <c r="A30" t="s">
        <v>167</v>
      </c>
      <c r="B30" t="s">
        <v>168</v>
      </c>
      <c r="C30" t="s">
        <v>120</v>
      </c>
      <c r="D30" t="s">
        <v>98</v>
      </c>
      <c r="E30" t="s">
        <v>99</v>
      </c>
      <c r="H30">
        <v>2008</v>
      </c>
      <c r="I30">
        <v>2009</v>
      </c>
      <c r="J30">
        <v>-1</v>
      </c>
      <c r="K30">
        <v>-1</v>
      </c>
      <c r="L30">
        <v>-1</v>
      </c>
      <c r="P30">
        <v>2007</v>
      </c>
      <c r="Q30">
        <v>2008</v>
      </c>
      <c r="R30">
        <v>2010</v>
      </c>
      <c r="S30">
        <v>0</v>
      </c>
      <c r="T30">
        <v>0</v>
      </c>
      <c r="U30">
        <v>0.13157474399999999</v>
      </c>
      <c r="X30">
        <v>2007</v>
      </c>
      <c r="Y30">
        <v>2009</v>
      </c>
      <c r="Z30">
        <v>2014</v>
      </c>
      <c r="AA30">
        <v>0</v>
      </c>
      <c r="AB30">
        <v>0</v>
      </c>
      <c r="AC30">
        <v>3.2024545600000001</v>
      </c>
      <c r="AF30">
        <v>2007</v>
      </c>
      <c r="AG30">
        <v>2009</v>
      </c>
      <c r="AH30">
        <v>0</v>
      </c>
      <c r="AI30">
        <v>0</v>
      </c>
      <c r="AJ30">
        <v>2014</v>
      </c>
      <c r="AK30">
        <v>5.0467019726719196</v>
      </c>
      <c r="AN30">
        <v>2009</v>
      </c>
      <c r="AO30">
        <v>2011</v>
      </c>
      <c r="AP30">
        <v>2010</v>
      </c>
      <c r="AQ30">
        <v>2010</v>
      </c>
      <c r="AR30">
        <v>0</v>
      </c>
      <c r="AS30">
        <v>2.05605143363415</v>
      </c>
      <c r="AV30">
        <v>2008</v>
      </c>
      <c r="AW30">
        <v>2009</v>
      </c>
      <c r="AX30">
        <v>-1</v>
      </c>
      <c r="AY30">
        <v>-1</v>
      </c>
      <c r="AZ30">
        <v>-1</v>
      </c>
      <c r="BD30">
        <v>2008</v>
      </c>
      <c r="BE30">
        <v>2010</v>
      </c>
      <c r="BF30">
        <v>0</v>
      </c>
      <c r="BG30">
        <v>0</v>
      </c>
      <c r="BH30">
        <v>0</v>
      </c>
      <c r="BL30">
        <v>2008</v>
      </c>
      <c r="BM30">
        <v>2009</v>
      </c>
      <c r="BN30">
        <v>-1</v>
      </c>
      <c r="BO30">
        <v>-1</v>
      </c>
      <c r="BP30">
        <v>-1</v>
      </c>
      <c r="BT30">
        <v>2007</v>
      </c>
      <c r="BU30">
        <v>2008</v>
      </c>
      <c r="BV30">
        <v>2008</v>
      </c>
      <c r="BW30">
        <v>2008</v>
      </c>
      <c r="BX30">
        <v>2012</v>
      </c>
      <c r="BY30">
        <v>7.17480977040416E-2</v>
      </c>
      <c r="CB30">
        <v>2008</v>
      </c>
      <c r="CC30">
        <v>2013</v>
      </c>
      <c r="CD30">
        <v>2009</v>
      </c>
      <c r="CE30">
        <v>2009</v>
      </c>
      <c r="CF30">
        <v>0</v>
      </c>
      <c r="CG30">
        <v>8.94742301927546</v>
      </c>
      <c r="CH30">
        <v>12</v>
      </c>
      <c r="CI30" t="s">
        <v>92</v>
      </c>
      <c r="CJ30" t="s">
        <v>92</v>
      </c>
      <c r="CK30" t="s">
        <v>100</v>
      </c>
      <c r="CL30">
        <v>2007</v>
      </c>
      <c r="CM30">
        <v>20.962194</v>
      </c>
    </row>
    <row r="31" spans="1:91" x14ac:dyDescent="0.3">
      <c r="A31" t="s">
        <v>169</v>
      </c>
      <c r="B31" t="s">
        <v>170</v>
      </c>
      <c r="C31" t="s">
        <v>107</v>
      </c>
      <c r="D31" t="s">
        <v>104</v>
      </c>
      <c r="E31" t="s">
        <v>105</v>
      </c>
      <c r="H31">
        <v>2008</v>
      </c>
      <c r="I31">
        <v>2009</v>
      </c>
      <c r="J31">
        <v>2009</v>
      </c>
      <c r="K31">
        <v>2009</v>
      </c>
      <c r="L31">
        <v>2010</v>
      </c>
      <c r="M31">
        <v>975975900.91612005</v>
      </c>
      <c r="P31">
        <v>2008</v>
      </c>
      <c r="Q31">
        <v>2009</v>
      </c>
      <c r="R31">
        <v>2010</v>
      </c>
      <c r="S31">
        <v>2010</v>
      </c>
      <c r="T31">
        <v>2010</v>
      </c>
      <c r="U31">
        <v>0.138977446</v>
      </c>
      <c r="X31">
        <v>2008</v>
      </c>
      <c r="Y31">
        <v>2009</v>
      </c>
      <c r="Z31">
        <v>2011</v>
      </c>
      <c r="AA31">
        <v>2011</v>
      </c>
      <c r="AB31">
        <v>2011</v>
      </c>
      <c r="AC31">
        <v>5.0220694999999997</v>
      </c>
      <c r="AF31">
        <v>2008</v>
      </c>
      <c r="AG31">
        <v>2009</v>
      </c>
      <c r="AH31">
        <v>0</v>
      </c>
      <c r="AI31">
        <v>0</v>
      </c>
      <c r="AJ31">
        <v>2010</v>
      </c>
      <c r="AK31">
        <v>3.55691274221827</v>
      </c>
      <c r="AN31">
        <v>2008</v>
      </c>
      <c r="AO31">
        <v>2010</v>
      </c>
      <c r="AP31">
        <v>-1</v>
      </c>
      <c r="AQ31">
        <v>-1</v>
      </c>
      <c r="AR31">
        <v>-1</v>
      </c>
      <c r="AV31">
        <v>2008</v>
      </c>
      <c r="AW31">
        <v>2010</v>
      </c>
      <c r="AX31">
        <v>2009</v>
      </c>
      <c r="AY31">
        <v>2009</v>
      </c>
      <c r="AZ31">
        <v>2013</v>
      </c>
      <c r="BA31">
        <v>0.76082732229038896</v>
      </c>
      <c r="BD31">
        <v>2008</v>
      </c>
      <c r="BE31">
        <v>2011</v>
      </c>
      <c r="BF31">
        <v>2009</v>
      </c>
      <c r="BG31">
        <v>2009</v>
      </c>
      <c r="BH31">
        <v>0</v>
      </c>
      <c r="BI31">
        <v>1.2189262659408999</v>
      </c>
      <c r="BL31">
        <v>2008</v>
      </c>
      <c r="BM31">
        <v>0</v>
      </c>
      <c r="BN31">
        <v>0</v>
      </c>
      <c r="BO31">
        <v>0</v>
      </c>
      <c r="BP31">
        <v>0</v>
      </c>
      <c r="BT31">
        <v>2007</v>
      </c>
      <c r="BU31">
        <v>2008</v>
      </c>
      <c r="BV31">
        <v>2008</v>
      </c>
      <c r="BW31">
        <v>2008</v>
      </c>
      <c r="BX31">
        <v>2012</v>
      </c>
      <c r="BY31">
        <v>1.2954695520269199</v>
      </c>
      <c r="CB31">
        <v>2008</v>
      </c>
      <c r="CC31">
        <v>2010</v>
      </c>
      <c r="CD31">
        <v>-1</v>
      </c>
      <c r="CE31">
        <v>-1</v>
      </c>
      <c r="CF31">
        <v>2013</v>
      </c>
      <c r="CH31">
        <v>14</v>
      </c>
      <c r="CI31" t="s">
        <v>100</v>
      </c>
      <c r="CJ31" t="s">
        <v>92</v>
      </c>
      <c r="CK31" t="s">
        <v>92</v>
      </c>
      <c r="CL31">
        <v>2008</v>
      </c>
      <c r="CM31">
        <v>23.269112</v>
      </c>
    </row>
    <row r="32" spans="1:91" x14ac:dyDescent="0.3">
      <c r="A32" t="s">
        <v>171</v>
      </c>
      <c r="B32" t="s">
        <v>172</v>
      </c>
      <c r="C32" t="s">
        <v>102</v>
      </c>
      <c r="D32" t="s">
        <v>104</v>
      </c>
      <c r="E32" t="s">
        <v>105</v>
      </c>
      <c r="H32">
        <v>2008</v>
      </c>
      <c r="I32">
        <v>2009</v>
      </c>
      <c r="J32">
        <v>-1</v>
      </c>
      <c r="K32">
        <v>-1</v>
      </c>
      <c r="L32">
        <v>-1</v>
      </c>
      <c r="P32">
        <v>2008</v>
      </c>
      <c r="Q32">
        <v>2009</v>
      </c>
      <c r="R32">
        <v>2009</v>
      </c>
      <c r="S32">
        <v>2009</v>
      </c>
      <c r="T32">
        <v>2010</v>
      </c>
      <c r="U32">
        <v>3.4489579999999898E-3</v>
      </c>
      <c r="X32">
        <v>2008</v>
      </c>
      <c r="Y32">
        <v>2009</v>
      </c>
      <c r="Z32">
        <v>2012</v>
      </c>
      <c r="AA32">
        <v>2012</v>
      </c>
      <c r="AB32">
        <v>2012</v>
      </c>
      <c r="AC32">
        <v>4.8137698999999996</v>
      </c>
      <c r="AF32">
        <v>2008</v>
      </c>
      <c r="AG32">
        <v>2010</v>
      </c>
      <c r="AH32">
        <v>0</v>
      </c>
      <c r="AI32">
        <v>2012</v>
      </c>
      <c r="AJ32">
        <v>2012</v>
      </c>
      <c r="AK32">
        <v>5.3305918298239297</v>
      </c>
      <c r="AN32">
        <v>2007</v>
      </c>
      <c r="AO32">
        <v>2008</v>
      </c>
      <c r="AP32">
        <v>2008</v>
      </c>
      <c r="AQ32">
        <v>2008</v>
      </c>
      <c r="AR32">
        <v>2012</v>
      </c>
      <c r="AS32">
        <v>1.1064782863654501</v>
      </c>
      <c r="AV32">
        <v>2007</v>
      </c>
      <c r="AW32">
        <v>2008</v>
      </c>
      <c r="AX32">
        <v>2008</v>
      </c>
      <c r="AY32">
        <v>2009</v>
      </c>
      <c r="AZ32">
        <v>0</v>
      </c>
      <c r="BA32">
        <v>0.49196079612895</v>
      </c>
      <c r="BD32">
        <v>2008</v>
      </c>
      <c r="BE32">
        <v>2009</v>
      </c>
      <c r="BF32">
        <v>2009</v>
      </c>
      <c r="BG32">
        <v>2009</v>
      </c>
      <c r="BH32">
        <v>2009</v>
      </c>
      <c r="BL32">
        <v>2008</v>
      </c>
      <c r="BM32">
        <v>2009</v>
      </c>
      <c r="BN32">
        <v>0</v>
      </c>
      <c r="BO32">
        <v>0</v>
      </c>
      <c r="BP32">
        <v>0</v>
      </c>
      <c r="BQ32">
        <v>0.45415226020164001</v>
      </c>
      <c r="BT32">
        <v>2008</v>
      </c>
      <c r="BU32">
        <v>2009</v>
      </c>
      <c r="BV32">
        <v>-1</v>
      </c>
      <c r="BW32">
        <v>-1</v>
      </c>
      <c r="BX32">
        <v>-1</v>
      </c>
      <c r="CB32">
        <v>2007</v>
      </c>
      <c r="CC32">
        <v>2008</v>
      </c>
      <c r="CD32">
        <v>0</v>
      </c>
      <c r="CE32">
        <v>0</v>
      </c>
      <c r="CF32">
        <v>0</v>
      </c>
      <c r="CG32">
        <v>2.0775365862551398</v>
      </c>
      <c r="CH32">
        <v>19</v>
      </c>
      <c r="CI32" t="s">
        <v>92</v>
      </c>
      <c r="CJ32" t="s">
        <v>92</v>
      </c>
      <c r="CK32" t="s">
        <v>100</v>
      </c>
      <c r="CL32">
        <v>2008</v>
      </c>
      <c r="CM32">
        <v>21.362435999999999</v>
      </c>
    </row>
    <row r="33" spans="1:91" x14ac:dyDescent="0.3">
      <c r="A33" t="s">
        <v>173</v>
      </c>
      <c r="B33" t="s">
        <v>176</v>
      </c>
      <c r="C33" t="s">
        <v>96</v>
      </c>
      <c r="D33" t="s">
        <v>174</v>
      </c>
      <c r="E33" t="s">
        <v>175</v>
      </c>
      <c r="H33">
        <v>2008</v>
      </c>
      <c r="I33">
        <v>2009</v>
      </c>
      <c r="J33">
        <v>2009</v>
      </c>
      <c r="K33">
        <v>2009</v>
      </c>
      <c r="L33">
        <v>2010</v>
      </c>
      <c r="M33">
        <v>47570103687.388603</v>
      </c>
      <c r="P33">
        <v>2008</v>
      </c>
      <c r="Q33">
        <v>2009</v>
      </c>
      <c r="R33">
        <v>2010</v>
      </c>
      <c r="S33">
        <v>2010</v>
      </c>
      <c r="T33">
        <v>2010</v>
      </c>
      <c r="U33">
        <v>3.9499488999999999E-2</v>
      </c>
      <c r="X33">
        <v>2007</v>
      </c>
      <c r="Y33">
        <v>2010</v>
      </c>
      <c r="Z33">
        <v>2008</v>
      </c>
      <c r="AA33">
        <v>2008</v>
      </c>
      <c r="AB33">
        <v>0</v>
      </c>
      <c r="AC33">
        <v>4.0555449999999897</v>
      </c>
      <c r="AF33">
        <v>2007</v>
      </c>
      <c r="AG33">
        <v>2010</v>
      </c>
      <c r="AH33">
        <v>0</v>
      </c>
      <c r="AI33">
        <v>0</v>
      </c>
      <c r="AJ33">
        <v>2014</v>
      </c>
      <c r="AK33">
        <v>2.12237901861866</v>
      </c>
      <c r="AN33">
        <v>2007</v>
      </c>
      <c r="AO33">
        <v>2008</v>
      </c>
      <c r="AP33">
        <v>2008</v>
      </c>
      <c r="AQ33">
        <v>2008</v>
      </c>
      <c r="AR33">
        <v>0</v>
      </c>
      <c r="AS33">
        <v>1.2414948627164299</v>
      </c>
      <c r="AV33">
        <v>2007</v>
      </c>
      <c r="AW33">
        <v>2008</v>
      </c>
      <c r="AX33">
        <v>2008</v>
      </c>
      <c r="AY33">
        <v>2008</v>
      </c>
      <c r="AZ33">
        <v>0</v>
      </c>
      <c r="BA33">
        <v>0.49495013769412899</v>
      </c>
      <c r="BD33">
        <v>2007</v>
      </c>
      <c r="BE33">
        <v>2008</v>
      </c>
      <c r="BF33">
        <v>2008</v>
      </c>
      <c r="BG33">
        <v>2008</v>
      </c>
      <c r="BH33">
        <v>2015</v>
      </c>
      <c r="BI33">
        <v>0.52995272295761797</v>
      </c>
      <c r="BL33">
        <v>2007</v>
      </c>
      <c r="BM33">
        <v>2008</v>
      </c>
      <c r="BN33">
        <v>2008</v>
      </c>
      <c r="BO33">
        <v>2008</v>
      </c>
      <c r="BP33">
        <v>0</v>
      </c>
      <c r="BQ33">
        <v>0.16031070316527399</v>
      </c>
      <c r="BT33">
        <v>2007</v>
      </c>
      <c r="BU33">
        <v>2010</v>
      </c>
      <c r="BV33">
        <v>2008</v>
      </c>
      <c r="BW33">
        <v>2008</v>
      </c>
      <c r="BX33">
        <v>2015</v>
      </c>
      <c r="BY33">
        <v>3.6164797249718397E-2</v>
      </c>
      <c r="CB33">
        <v>2007</v>
      </c>
      <c r="CC33">
        <v>2009</v>
      </c>
      <c r="CD33">
        <v>2008</v>
      </c>
      <c r="CE33">
        <v>2008</v>
      </c>
      <c r="CF33">
        <v>0</v>
      </c>
      <c r="CG33">
        <v>0.61155695776746</v>
      </c>
      <c r="CH33">
        <v>18</v>
      </c>
      <c r="CI33" t="s">
        <v>92</v>
      </c>
      <c r="CJ33" t="s">
        <v>92</v>
      </c>
      <c r="CK33" t="s">
        <v>92</v>
      </c>
      <c r="CL33">
        <v>2008</v>
      </c>
      <c r="CM33">
        <v>28.108974</v>
      </c>
    </row>
    <row r="34" spans="1:91" x14ac:dyDescent="0.3">
      <c r="A34" t="s">
        <v>177</v>
      </c>
      <c r="B34" t="s">
        <v>178</v>
      </c>
      <c r="C34" t="s">
        <v>96</v>
      </c>
      <c r="D34" t="s">
        <v>130</v>
      </c>
      <c r="E34" t="s">
        <v>131</v>
      </c>
      <c r="H34">
        <v>2008</v>
      </c>
      <c r="I34">
        <v>2009</v>
      </c>
      <c r="J34">
        <v>2009</v>
      </c>
      <c r="K34">
        <v>2009</v>
      </c>
      <c r="L34">
        <v>2010</v>
      </c>
      <c r="M34">
        <v>12880334433.851801</v>
      </c>
      <c r="P34">
        <v>2007</v>
      </c>
      <c r="Q34">
        <v>2009</v>
      </c>
      <c r="R34">
        <v>2008</v>
      </c>
      <c r="S34">
        <v>0</v>
      </c>
      <c r="T34">
        <v>0</v>
      </c>
      <c r="U34">
        <v>6.3339883999999999E-2</v>
      </c>
      <c r="X34">
        <v>2008</v>
      </c>
      <c r="Y34">
        <v>2010</v>
      </c>
      <c r="Z34">
        <v>2009</v>
      </c>
      <c r="AA34">
        <v>2009</v>
      </c>
      <c r="AB34">
        <v>2017</v>
      </c>
      <c r="AC34">
        <v>1.034197</v>
      </c>
      <c r="AF34">
        <v>2008</v>
      </c>
      <c r="AG34">
        <v>2009</v>
      </c>
      <c r="AH34">
        <v>0</v>
      </c>
      <c r="AI34">
        <v>0</v>
      </c>
      <c r="AJ34">
        <v>0</v>
      </c>
      <c r="AK34">
        <v>1.10297777188251</v>
      </c>
      <c r="AN34">
        <v>2009</v>
      </c>
      <c r="AO34">
        <v>2012</v>
      </c>
      <c r="AP34">
        <v>2010</v>
      </c>
      <c r="AQ34">
        <v>2010</v>
      </c>
      <c r="AR34">
        <v>2015</v>
      </c>
      <c r="AS34">
        <v>0.313794456169183</v>
      </c>
      <c r="AV34">
        <v>2009</v>
      </c>
      <c r="AW34">
        <v>2010</v>
      </c>
      <c r="AX34">
        <v>2010</v>
      </c>
      <c r="AY34">
        <v>2010</v>
      </c>
      <c r="AZ34">
        <v>2015</v>
      </c>
      <c r="BA34">
        <v>0.46593535239122902</v>
      </c>
      <c r="BD34">
        <v>2008</v>
      </c>
      <c r="BE34">
        <v>2009</v>
      </c>
      <c r="BF34">
        <v>2009</v>
      </c>
      <c r="BG34">
        <v>2009</v>
      </c>
      <c r="BH34">
        <v>2011</v>
      </c>
      <c r="BI34">
        <v>7.4552810335733799E-2</v>
      </c>
      <c r="BL34">
        <v>2008</v>
      </c>
      <c r="BM34">
        <v>2009</v>
      </c>
      <c r="BN34">
        <v>-1</v>
      </c>
      <c r="BO34">
        <v>-1</v>
      </c>
      <c r="BP34">
        <v>-1</v>
      </c>
      <c r="BT34">
        <v>2007</v>
      </c>
      <c r="BU34">
        <v>2008</v>
      </c>
      <c r="BV34">
        <v>2008</v>
      </c>
      <c r="BW34">
        <v>2008</v>
      </c>
      <c r="BX34">
        <v>2017</v>
      </c>
      <c r="BY34">
        <v>1.0897528815300799E-2</v>
      </c>
      <c r="CB34">
        <v>2008</v>
      </c>
      <c r="CC34">
        <v>2009</v>
      </c>
      <c r="CD34">
        <v>2009</v>
      </c>
      <c r="CE34">
        <v>2009</v>
      </c>
      <c r="CF34">
        <v>2010</v>
      </c>
      <c r="CG34">
        <v>0.162911273087924</v>
      </c>
      <c r="CH34">
        <v>92</v>
      </c>
      <c r="CI34" t="s">
        <v>92</v>
      </c>
      <c r="CJ34" t="s">
        <v>92</v>
      </c>
      <c r="CK34" t="s">
        <v>92</v>
      </c>
      <c r="CL34">
        <v>2007</v>
      </c>
      <c r="CM34">
        <v>27.064363</v>
      </c>
    </row>
    <row r="35" spans="1:91" x14ac:dyDescent="0.3">
      <c r="A35" t="s">
        <v>179</v>
      </c>
      <c r="B35" t="s">
        <v>180</v>
      </c>
      <c r="C35" t="s">
        <v>96</v>
      </c>
      <c r="D35" t="s">
        <v>130</v>
      </c>
      <c r="E35" t="s">
        <v>131</v>
      </c>
      <c r="H35">
        <v>2008</v>
      </c>
      <c r="I35">
        <v>0</v>
      </c>
      <c r="J35">
        <v>0</v>
      </c>
      <c r="K35">
        <v>0</v>
      </c>
      <c r="L35">
        <v>0</v>
      </c>
      <c r="P35">
        <v>2008</v>
      </c>
      <c r="Q35">
        <v>0</v>
      </c>
      <c r="R35">
        <v>0</v>
      </c>
      <c r="S35">
        <v>0</v>
      </c>
      <c r="T35">
        <v>0</v>
      </c>
      <c r="X35">
        <v>2008</v>
      </c>
      <c r="Y35">
        <v>0</v>
      </c>
      <c r="Z35">
        <v>0</v>
      </c>
      <c r="AA35">
        <v>0</v>
      </c>
      <c r="AB35">
        <v>0</v>
      </c>
      <c r="AF35">
        <v>2008</v>
      </c>
      <c r="AG35">
        <v>0</v>
      </c>
      <c r="AH35">
        <v>0</v>
      </c>
      <c r="AI35">
        <v>0</v>
      </c>
      <c r="AJ35">
        <v>0</v>
      </c>
      <c r="AN35">
        <v>2008</v>
      </c>
      <c r="AO35">
        <v>0</v>
      </c>
      <c r="AP35">
        <v>0</v>
      </c>
      <c r="AQ35">
        <v>0</v>
      </c>
      <c r="AR35">
        <v>0</v>
      </c>
      <c r="AV35">
        <v>2008</v>
      </c>
      <c r="AW35">
        <v>0</v>
      </c>
      <c r="AX35">
        <v>0</v>
      </c>
      <c r="AY35">
        <v>0</v>
      </c>
      <c r="AZ35">
        <v>0</v>
      </c>
      <c r="BD35">
        <v>2008</v>
      </c>
      <c r="BE35">
        <v>0</v>
      </c>
      <c r="BF35">
        <v>0</v>
      </c>
      <c r="BG35">
        <v>0</v>
      </c>
      <c r="BH35">
        <v>0</v>
      </c>
      <c r="BL35">
        <v>2008</v>
      </c>
      <c r="BM35">
        <v>0</v>
      </c>
      <c r="BN35">
        <v>0</v>
      </c>
      <c r="BO35">
        <v>0</v>
      </c>
      <c r="BP35">
        <v>0</v>
      </c>
      <c r="BT35">
        <v>2008</v>
      </c>
      <c r="BU35">
        <v>0</v>
      </c>
      <c r="BV35">
        <v>0</v>
      </c>
      <c r="BW35">
        <v>0</v>
      </c>
      <c r="BX35">
        <v>0</v>
      </c>
      <c r="CB35">
        <v>2008</v>
      </c>
      <c r="CC35">
        <v>0</v>
      </c>
      <c r="CD35">
        <v>0</v>
      </c>
      <c r="CE35">
        <v>0</v>
      </c>
      <c r="CF35">
        <v>0</v>
      </c>
      <c r="CH35">
        <v>20</v>
      </c>
      <c r="CI35" t="s">
        <v>92</v>
      </c>
      <c r="CJ35" t="s">
        <v>92</v>
      </c>
      <c r="CK35" t="s">
        <v>92</v>
      </c>
      <c r="CL35">
        <v>2008</v>
      </c>
    </row>
    <row r="36" spans="1:91" x14ac:dyDescent="0.3">
      <c r="A36" t="s">
        <v>181</v>
      </c>
      <c r="B36" t="s">
        <v>182</v>
      </c>
      <c r="C36" t="s">
        <v>96</v>
      </c>
      <c r="D36" t="s">
        <v>93</v>
      </c>
      <c r="E36" t="s">
        <v>94</v>
      </c>
      <c r="H36">
        <v>2008</v>
      </c>
      <c r="I36">
        <v>2009</v>
      </c>
      <c r="J36">
        <v>2009</v>
      </c>
      <c r="K36">
        <v>2009</v>
      </c>
      <c r="L36">
        <v>2010</v>
      </c>
      <c r="M36">
        <v>3281024189.1661</v>
      </c>
      <c r="P36">
        <v>2008</v>
      </c>
      <c r="Q36">
        <v>2009</v>
      </c>
      <c r="R36">
        <v>2010</v>
      </c>
      <c r="S36">
        <v>2010</v>
      </c>
      <c r="T36">
        <v>2010</v>
      </c>
      <c r="U36">
        <v>5.0937742000000001E-2</v>
      </c>
      <c r="X36">
        <v>2007</v>
      </c>
      <c r="Y36">
        <v>2009</v>
      </c>
      <c r="Z36">
        <v>2008</v>
      </c>
      <c r="AA36">
        <v>0</v>
      </c>
      <c r="AB36">
        <v>0</v>
      </c>
      <c r="AC36">
        <v>11.7067239</v>
      </c>
      <c r="AF36">
        <v>2008</v>
      </c>
      <c r="AG36">
        <v>2009</v>
      </c>
      <c r="AH36">
        <v>0</v>
      </c>
      <c r="AI36">
        <v>0</v>
      </c>
      <c r="AJ36">
        <v>0</v>
      </c>
      <c r="AK36">
        <v>2.8490238401749499</v>
      </c>
      <c r="AN36">
        <v>2007</v>
      </c>
      <c r="AO36">
        <v>2009</v>
      </c>
      <c r="AP36">
        <v>2008</v>
      </c>
      <c r="AQ36">
        <v>2008</v>
      </c>
      <c r="AR36">
        <v>0</v>
      </c>
      <c r="AS36">
        <v>6.6124181961107897</v>
      </c>
      <c r="AV36">
        <v>2007</v>
      </c>
      <c r="AW36">
        <v>2009</v>
      </c>
      <c r="AX36">
        <v>2008</v>
      </c>
      <c r="AY36">
        <v>2008</v>
      </c>
      <c r="AZ36">
        <v>0</v>
      </c>
      <c r="BA36">
        <v>3.2463589901924101</v>
      </c>
      <c r="BD36">
        <v>2008</v>
      </c>
      <c r="BE36">
        <v>2009</v>
      </c>
      <c r="BF36">
        <v>2009</v>
      </c>
      <c r="BG36">
        <v>2009</v>
      </c>
      <c r="BH36">
        <v>2016</v>
      </c>
      <c r="BI36">
        <v>1.1361576904374899</v>
      </c>
      <c r="BL36">
        <v>2007</v>
      </c>
      <c r="BM36">
        <v>2008</v>
      </c>
      <c r="BN36">
        <v>2008</v>
      </c>
      <c r="BO36">
        <v>2008</v>
      </c>
      <c r="BP36">
        <v>2011</v>
      </c>
      <c r="BQ36">
        <v>0.19254120817736001</v>
      </c>
      <c r="BT36">
        <v>2008</v>
      </c>
      <c r="BU36">
        <v>2009</v>
      </c>
      <c r="BV36">
        <v>2009</v>
      </c>
      <c r="BW36">
        <v>2011</v>
      </c>
      <c r="BX36">
        <v>0</v>
      </c>
      <c r="BY36">
        <v>0.158839809066911</v>
      </c>
      <c r="CB36">
        <v>2008</v>
      </c>
      <c r="CC36">
        <v>2009</v>
      </c>
      <c r="CD36">
        <v>2009</v>
      </c>
      <c r="CE36">
        <v>0</v>
      </c>
      <c r="CF36">
        <v>0</v>
      </c>
      <c r="CG36">
        <v>2.3128347495950701</v>
      </c>
      <c r="CH36">
        <v>21</v>
      </c>
      <c r="CI36" t="s">
        <v>100</v>
      </c>
      <c r="CJ36" t="s">
        <v>92</v>
      </c>
      <c r="CK36" t="s">
        <v>92</v>
      </c>
      <c r="CL36">
        <v>2008</v>
      </c>
      <c r="CM36">
        <v>26.069191</v>
      </c>
    </row>
    <row r="37" spans="1:91" x14ac:dyDescent="0.3">
      <c r="A37" t="s">
        <v>183</v>
      </c>
      <c r="B37" t="s">
        <v>184</v>
      </c>
      <c r="C37" t="s">
        <v>107</v>
      </c>
      <c r="D37" t="s">
        <v>122</v>
      </c>
      <c r="E37" t="s">
        <v>123</v>
      </c>
      <c r="H37">
        <v>2008</v>
      </c>
      <c r="I37">
        <v>2009</v>
      </c>
      <c r="J37">
        <v>-1</v>
      </c>
      <c r="K37">
        <v>-1</v>
      </c>
      <c r="L37">
        <v>-1</v>
      </c>
      <c r="P37">
        <v>2007</v>
      </c>
      <c r="Q37">
        <v>2009</v>
      </c>
      <c r="R37">
        <v>2008</v>
      </c>
      <c r="S37">
        <v>0</v>
      </c>
      <c r="T37">
        <v>0</v>
      </c>
      <c r="U37">
        <v>4.8315730999999897E-2</v>
      </c>
      <c r="X37">
        <v>2008</v>
      </c>
      <c r="Y37">
        <v>0</v>
      </c>
      <c r="Z37">
        <v>0</v>
      </c>
      <c r="AA37">
        <v>0</v>
      </c>
      <c r="AB37">
        <v>0</v>
      </c>
      <c r="AF37">
        <v>2008</v>
      </c>
      <c r="AG37">
        <v>0</v>
      </c>
      <c r="AH37">
        <v>0</v>
      </c>
      <c r="AI37">
        <v>0</v>
      </c>
      <c r="AJ37">
        <v>0</v>
      </c>
      <c r="AN37">
        <v>2007</v>
      </c>
      <c r="AO37">
        <v>2008</v>
      </c>
      <c r="AP37">
        <v>2008</v>
      </c>
      <c r="AQ37">
        <v>2010</v>
      </c>
      <c r="AR37">
        <v>0</v>
      </c>
      <c r="AS37">
        <v>8.4876854484680102</v>
      </c>
      <c r="AV37">
        <v>2008</v>
      </c>
      <c r="AW37">
        <v>2010</v>
      </c>
      <c r="AX37">
        <v>2009</v>
      </c>
      <c r="AY37">
        <v>2009</v>
      </c>
      <c r="AZ37">
        <v>2011</v>
      </c>
      <c r="BA37">
        <v>0.38008226103957199</v>
      </c>
      <c r="BD37">
        <v>2007</v>
      </c>
      <c r="BE37">
        <v>2009</v>
      </c>
      <c r="BF37">
        <v>2008</v>
      </c>
      <c r="BG37">
        <v>2008</v>
      </c>
      <c r="BH37">
        <v>2010</v>
      </c>
      <c r="BI37">
        <v>0.50708286848320205</v>
      </c>
      <c r="BL37">
        <v>2008</v>
      </c>
      <c r="BM37">
        <v>2009</v>
      </c>
      <c r="BN37">
        <v>-1</v>
      </c>
      <c r="BO37">
        <v>-1</v>
      </c>
      <c r="BP37">
        <v>-1</v>
      </c>
      <c r="BT37">
        <v>2008</v>
      </c>
      <c r="BU37">
        <v>2009</v>
      </c>
      <c r="BV37">
        <v>2009</v>
      </c>
      <c r="BW37">
        <v>2009</v>
      </c>
      <c r="BX37">
        <v>0</v>
      </c>
      <c r="BY37">
        <v>0.12863260813361799</v>
      </c>
      <c r="CB37">
        <v>2007</v>
      </c>
      <c r="CC37">
        <v>2008</v>
      </c>
      <c r="CD37">
        <v>0</v>
      </c>
      <c r="CE37">
        <v>0</v>
      </c>
      <c r="CF37">
        <v>0</v>
      </c>
      <c r="CG37">
        <v>9.6883532197769497</v>
      </c>
      <c r="CH37">
        <v>21</v>
      </c>
      <c r="CI37" t="s">
        <v>92</v>
      </c>
      <c r="CJ37" t="s">
        <v>92</v>
      </c>
      <c r="CK37" t="s">
        <v>92</v>
      </c>
      <c r="CL37">
        <v>2007</v>
      </c>
      <c r="CM37">
        <v>29.156334000000001</v>
      </c>
    </row>
    <row r="38" spans="1:91" x14ac:dyDescent="0.3">
      <c r="A38" t="s">
        <v>185</v>
      </c>
      <c r="B38" t="s">
        <v>186</v>
      </c>
      <c r="C38" t="s">
        <v>120</v>
      </c>
      <c r="D38" t="s">
        <v>104</v>
      </c>
      <c r="E38" t="s">
        <v>105</v>
      </c>
      <c r="H38">
        <v>2008</v>
      </c>
      <c r="I38">
        <v>2009</v>
      </c>
      <c r="J38">
        <v>-1</v>
      </c>
      <c r="K38">
        <v>-1</v>
      </c>
      <c r="L38">
        <v>-1</v>
      </c>
      <c r="P38">
        <v>2009</v>
      </c>
      <c r="Q38">
        <v>2011</v>
      </c>
      <c r="R38">
        <v>2010</v>
      </c>
      <c r="S38">
        <v>2012</v>
      </c>
      <c r="T38">
        <v>2012</v>
      </c>
      <c r="U38">
        <v>7.6387067000000003E-2</v>
      </c>
      <c r="X38">
        <v>2007</v>
      </c>
      <c r="Y38">
        <v>2008</v>
      </c>
      <c r="Z38">
        <v>2008</v>
      </c>
      <c r="AA38">
        <v>2009</v>
      </c>
      <c r="AB38">
        <v>0</v>
      </c>
      <c r="AC38">
        <v>1.0312317</v>
      </c>
      <c r="AF38">
        <v>2007</v>
      </c>
      <c r="AG38">
        <v>2008</v>
      </c>
      <c r="AH38">
        <v>0</v>
      </c>
      <c r="AI38">
        <v>0</v>
      </c>
      <c r="AJ38">
        <v>2009</v>
      </c>
      <c r="AK38">
        <v>0.387392537023178</v>
      </c>
      <c r="AN38">
        <v>2007</v>
      </c>
      <c r="AO38">
        <v>2016</v>
      </c>
      <c r="AP38">
        <v>2008</v>
      </c>
      <c r="AQ38">
        <v>2008</v>
      </c>
      <c r="AR38">
        <v>2016</v>
      </c>
      <c r="AV38">
        <v>2008</v>
      </c>
      <c r="AW38">
        <v>0</v>
      </c>
      <c r="AX38">
        <v>0</v>
      </c>
      <c r="AY38">
        <v>0</v>
      </c>
      <c r="AZ38">
        <v>0</v>
      </c>
      <c r="BD38">
        <v>2008</v>
      </c>
      <c r="BE38">
        <v>0</v>
      </c>
      <c r="BF38">
        <v>0</v>
      </c>
      <c r="BG38">
        <v>0</v>
      </c>
      <c r="BH38">
        <v>0</v>
      </c>
      <c r="BL38">
        <v>2008</v>
      </c>
      <c r="BM38">
        <v>0</v>
      </c>
      <c r="BN38">
        <v>0</v>
      </c>
      <c r="BO38">
        <v>0</v>
      </c>
      <c r="BP38">
        <v>0</v>
      </c>
      <c r="BT38">
        <v>2008</v>
      </c>
      <c r="BU38">
        <v>0</v>
      </c>
      <c r="BV38">
        <v>0</v>
      </c>
      <c r="BW38">
        <v>0</v>
      </c>
      <c r="BX38">
        <v>0</v>
      </c>
      <c r="CB38">
        <v>2007</v>
      </c>
      <c r="CC38">
        <v>2010</v>
      </c>
      <c r="CD38">
        <v>2008</v>
      </c>
      <c r="CE38">
        <v>2011</v>
      </c>
      <c r="CF38">
        <v>2013</v>
      </c>
      <c r="CG38">
        <v>1.8024153460814001</v>
      </c>
      <c r="CH38">
        <v>24</v>
      </c>
      <c r="CI38" t="s">
        <v>100</v>
      </c>
      <c r="CJ38" t="s">
        <v>100</v>
      </c>
      <c r="CK38" t="s">
        <v>100</v>
      </c>
      <c r="CL38">
        <v>2009</v>
      </c>
      <c r="CM38">
        <v>23.917535999999998</v>
      </c>
    </row>
    <row r="39" spans="1:91" x14ac:dyDescent="0.3">
      <c r="A39" t="s">
        <v>187</v>
      </c>
      <c r="B39" t="s">
        <v>188</v>
      </c>
      <c r="C39" t="s">
        <v>120</v>
      </c>
      <c r="D39" t="s">
        <v>104</v>
      </c>
      <c r="E39" t="s">
        <v>105</v>
      </c>
      <c r="H39">
        <v>2008</v>
      </c>
      <c r="I39">
        <v>2009</v>
      </c>
      <c r="J39">
        <v>-1</v>
      </c>
      <c r="K39">
        <v>-1</v>
      </c>
      <c r="L39">
        <v>-1</v>
      </c>
      <c r="P39">
        <v>2007</v>
      </c>
      <c r="Q39">
        <v>2009</v>
      </c>
      <c r="R39">
        <v>2008</v>
      </c>
      <c r="S39">
        <v>2011</v>
      </c>
      <c r="T39">
        <v>2013</v>
      </c>
      <c r="U39">
        <v>2.7035314000000001E-2</v>
      </c>
      <c r="X39">
        <v>2008</v>
      </c>
      <c r="Y39">
        <v>2012</v>
      </c>
      <c r="Z39">
        <v>0</v>
      </c>
      <c r="AA39">
        <v>0</v>
      </c>
      <c r="AB39">
        <v>0</v>
      </c>
      <c r="AF39">
        <v>2008</v>
      </c>
      <c r="AG39">
        <v>2013</v>
      </c>
      <c r="AH39">
        <v>0</v>
      </c>
      <c r="AI39">
        <v>0</v>
      </c>
      <c r="AJ39">
        <v>0</v>
      </c>
      <c r="AN39">
        <v>2008</v>
      </c>
      <c r="AO39">
        <v>2010</v>
      </c>
      <c r="AP39">
        <v>2009</v>
      </c>
      <c r="AQ39">
        <v>2009</v>
      </c>
      <c r="AR39">
        <v>0</v>
      </c>
      <c r="AS39">
        <v>3.35652401313979</v>
      </c>
      <c r="AV39">
        <v>2007</v>
      </c>
      <c r="AW39">
        <v>2008</v>
      </c>
      <c r="AX39">
        <v>2008</v>
      </c>
      <c r="AY39">
        <v>2008</v>
      </c>
      <c r="AZ39">
        <v>2009</v>
      </c>
      <c r="BA39">
        <v>0.175777254676207</v>
      </c>
      <c r="BD39">
        <v>2008</v>
      </c>
      <c r="BE39">
        <v>2010</v>
      </c>
      <c r="BF39">
        <v>2009</v>
      </c>
      <c r="BG39">
        <v>2009</v>
      </c>
      <c r="BH39">
        <v>2011</v>
      </c>
      <c r="BI39">
        <v>0.365516096991921</v>
      </c>
      <c r="BL39">
        <v>2007</v>
      </c>
      <c r="BM39">
        <v>2008</v>
      </c>
      <c r="BN39">
        <v>2008</v>
      </c>
      <c r="BO39">
        <v>2008</v>
      </c>
      <c r="BP39">
        <v>2009</v>
      </c>
      <c r="BQ39">
        <v>4.3081465025560803E-2</v>
      </c>
      <c r="BT39">
        <v>2007</v>
      </c>
      <c r="BU39">
        <v>2008</v>
      </c>
      <c r="BV39">
        <v>2008</v>
      </c>
      <c r="BW39">
        <v>2008</v>
      </c>
      <c r="BX39">
        <v>2009</v>
      </c>
      <c r="BY39">
        <v>7.7480244298897105E-2</v>
      </c>
      <c r="CB39">
        <v>2008</v>
      </c>
      <c r="CC39">
        <v>2009</v>
      </c>
      <c r="CD39">
        <v>2010</v>
      </c>
      <c r="CE39">
        <v>2011</v>
      </c>
      <c r="CF39">
        <v>0</v>
      </c>
      <c r="CG39">
        <v>3.3444817894683698</v>
      </c>
      <c r="CH39">
        <v>17</v>
      </c>
      <c r="CI39" t="s">
        <v>100</v>
      </c>
      <c r="CJ39" t="s">
        <v>100</v>
      </c>
      <c r="CK39" t="s">
        <v>100</v>
      </c>
      <c r="CL39">
        <v>2007</v>
      </c>
      <c r="CM39">
        <v>23.897183999999999</v>
      </c>
    </row>
    <row r="40" spans="1:91" x14ac:dyDescent="0.3">
      <c r="A40" t="s">
        <v>189</v>
      </c>
      <c r="B40" t="s">
        <v>190</v>
      </c>
      <c r="C40" t="s">
        <v>120</v>
      </c>
      <c r="D40" t="s">
        <v>104</v>
      </c>
      <c r="E40" t="s">
        <v>105</v>
      </c>
      <c r="H40">
        <v>2008</v>
      </c>
      <c r="I40">
        <v>2009</v>
      </c>
      <c r="J40">
        <v>-1</v>
      </c>
      <c r="K40">
        <v>-1</v>
      </c>
      <c r="L40">
        <v>-1</v>
      </c>
      <c r="P40">
        <v>2007</v>
      </c>
      <c r="Q40">
        <v>2009</v>
      </c>
      <c r="R40">
        <v>2008</v>
      </c>
      <c r="S40">
        <v>2008</v>
      </c>
      <c r="T40">
        <v>2010</v>
      </c>
      <c r="U40">
        <v>3.4044149999999898E-2</v>
      </c>
      <c r="X40">
        <v>2008</v>
      </c>
      <c r="Y40">
        <v>0</v>
      </c>
      <c r="Z40">
        <v>0</v>
      </c>
      <c r="AA40">
        <v>0</v>
      </c>
      <c r="AB40">
        <v>0</v>
      </c>
      <c r="AF40">
        <v>2008</v>
      </c>
      <c r="AG40">
        <v>0</v>
      </c>
      <c r="AH40">
        <v>0</v>
      </c>
      <c r="AI40">
        <v>0</v>
      </c>
      <c r="AJ40">
        <v>0</v>
      </c>
      <c r="AN40">
        <v>2008</v>
      </c>
      <c r="AO40">
        <v>2011</v>
      </c>
      <c r="AP40">
        <v>0</v>
      </c>
      <c r="AQ40">
        <v>0</v>
      </c>
      <c r="AR40">
        <v>0</v>
      </c>
      <c r="AV40">
        <v>2008</v>
      </c>
      <c r="AW40">
        <v>2009</v>
      </c>
      <c r="AX40">
        <v>2009</v>
      </c>
      <c r="AY40">
        <v>2009</v>
      </c>
      <c r="AZ40">
        <v>2010</v>
      </c>
      <c r="BA40">
        <v>0.21123195434263201</v>
      </c>
      <c r="BD40">
        <v>2008</v>
      </c>
      <c r="BE40">
        <v>2009</v>
      </c>
      <c r="BF40">
        <v>2009</v>
      </c>
      <c r="BG40">
        <v>2009</v>
      </c>
      <c r="BH40">
        <v>2011</v>
      </c>
      <c r="BI40">
        <v>0.24200550476994701</v>
      </c>
      <c r="BL40">
        <v>2008</v>
      </c>
      <c r="BM40">
        <v>2009</v>
      </c>
      <c r="BN40">
        <v>2009</v>
      </c>
      <c r="BO40">
        <v>2009</v>
      </c>
      <c r="BP40">
        <v>2009</v>
      </c>
      <c r="BT40">
        <v>2008</v>
      </c>
      <c r="BU40">
        <v>2009</v>
      </c>
      <c r="BV40">
        <v>2009</v>
      </c>
      <c r="BW40">
        <v>2009</v>
      </c>
      <c r="BX40">
        <v>2012</v>
      </c>
      <c r="BY40">
        <v>0.25648648154792397</v>
      </c>
      <c r="CB40">
        <v>2008</v>
      </c>
      <c r="CC40">
        <v>2011</v>
      </c>
      <c r="CD40">
        <v>0</v>
      </c>
      <c r="CE40">
        <v>0</v>
      </c>
      <c r="CF40">
        <v>0</v>
      </c>
      <c r="CH40">
        <v>23</v>
      </c>
      <c r="CI40" t="s">
        <v>100</v>
      </c>
      <c r="CJ40" t="s">
        <v>92</v>
      </c>
      <c r="CK40" t="s">
        <v>100</v>
      </c>
      <c r="CL40">
        <v>2007</v>
      </c>
      <c r="CM40">
        <v>23.637156000000001</v>
      </c>
    </row>
    <row r="41" spans="1:91" x14ac:dyDescent="0.3">
      <c r="A41" t="s">
        <v>191</v>
      </c>
      <c r="B41" t="s">
        <v>192</v>
      </c>
      <c r="C41" t="s">
        <v>120</v>
      </c>
      <c r="D41" t="s">
        <v>104</v>
      </c>
      <c r="E41" t="s">
        <v>105</v>
      </c>
      <c r="H41">
        <v>2008</v>
      </c>
      <c r="I41">
        <v>2009</v>
      </c>
      <c r="J41">
        <v>-1</v>
      </c>
      <c r="K41">
        <v>-1</v>
      </c>
      <c r="L41">
        <v>-1</v>
      </c>
      <c r="P41">
        <v>2008</v>
      </c>
      <c r="Q41">
        <v>2009</v>
      </c>
      <c r="R41">
        <v>-1</v>
      </c>
      <c r="S41">
        <v>-1</v>
      </c>
      <c r="T41">
        <v>-1</v>
      </c>
      <c r="X41">
        <v>2008</v>
      </c>
      <c r="Y41">
        <v>2009</v>
      </c>
      <c r="Z41">
        <v>2010</v>
      </c>
      <c r="AA41">
        <v>2011</v>
      </c>
      <c r="AB41">
        <v>0</v>
      </c>
      <c r="AC41">
        <v>23.131768999999998</v>
      </c>
      <c r="AF41">
        <v>2008</v>
      </c>
      <c r="AG41">
        <v>2009</v>
      </c>
      <c r="AH41">
        <v>-1</v>
      </c>
      <c r="AI41">
        <v>-1</v>
      </c>
      <c r="AJ41">
        <v>-1</v>
      </c>
      <c r="AN41">
        <v>2008</v>
      </c>
      <c r="AO41">
        <v>2009</v>
      </c>
      <c r="AP41">
        <v>2009</v>
      </c>
      <c r="AQ41">
        <v>2011</v>
      </c>
      <c r="AR41">
        <v>0</v>
      </c>
      <c r="AS41">
        <v>24.094172496038901</v>
      </c>
      <c r="AV41">
        <v>2008</v>
      </c>
      <c r="AW41">
        <v>0</v>
      </c>
      <c r="AX41">
        <v>0</v>
      </c>
      <c r="AY41">
        <v>0</v>
      </c>
      <c r="AZ41">
        <v>0</v>
      </c>
      <c r="BD41">
        <v>2008</v>
      </c>
      <c r="BE41">
        <v>0</v>
      </c>
      <c r="BF41">
        <v>0</v>
      </c>
      <c r="BG41">
        <v>0</v>
      </c>
      <c r="BH41">
        <v>0</v>
      </c>
      <c r="BL41">
        <v>2008</v>
      </c>
      <c r="BM41">
        <v>0</v>
      </c>
      <c r="BN41">
        <v>0</v>
      </c>
      <c r="BO41">
        <v>0</v>
      </c>
      <c r="BP41">
        <v>0</v>
      </c>
      <c r="BT41">
        <v>2008</v>
      </c>
      <c r="BU41">
        <v>2011</v>
      </c>
      <c r="BV41">
        <v>0</v>
      </c>
      <c r="BW41">
        <v>0</v>
      </c>
      <c r="BX41">
        <v>0</v>
      </c>
      <c r="CB41">
        <v>2008</v>
      </c>
      <c r="CC41">
        <v>2009</v>
      </c>
      <c r="CD41">
        <v>2010</v>
      </c>
      <c r="CE41">
        <v>0</v>
      </c>
      <c r="CF41">
        <v>0</v>
      </c>
      <c r="CG41">
        <v>25.4426377233622</v>
      </c>
      <c r="CH41">
        <v>23</v>
      </c>
      <c r="CI41" t="s">
        <v>100</v>
      </c>
      <c r="CJ41" t="s">
        <v>100</v>
      </c>
      <c r="CK41" t="s">
        <v>100</v>
      </c>
      <c r="CL41">
        <v>2008</v>
      </c>
      <c r="CM41">
        <v>23.052900000000001</v>
      </c>
    </row>
    <row r="42" spans="1:91" x14ac:dyDescent="0.3">
      <c r="A42" t="s">
        <v>193</v>
      </c>
      <c r="B42" t="s">
        <v>194</v>
      </c>
      <c r="C42" t="s">
        <v>107</v>
      </c>
      <c r="D42" t="s">
        <v>93</v>
      </c>
      <c r="E42" t="s">
        <v>94</v>
      </c>
      <c r="H42">
        <v>2008</v>
      </c>
      <c r="I42">
        <v>2009</v>
      </c>
      <c r="J42">
        <v>-1</v>
      </c>
      <c r="K42">
        <v>-1</v>
      </c>
      <c r="L42">
        <v>-1</v>
      </c>
      <c r="P42">
        <v>2007</v>
      </c>
      <c r="Q42">
        <v>2009</v>
      </c>
      <c r="R42">
        <v>2010</v>
      </c>
      <c r="S42">
        <v>2011</v>
      </c>
      <c r="T42">
        <v>2011</v>
      </c>
      <c r="U42">
        <v>5.6432323E-2</v>
      </c>
      <c r="X42">
        <v>2009</v>
      </c>
      <c r="Y42">
        <v>2010</v>
      </c>
      <c r="Z42">
        <v>2011</v>
      </c>
      <c r="AA42">
        <v>2011</v>
      </c>
      <c r="AB42">
        <v>2011</v>
      </c>
      <c r="AC42">
        <v>1.4265706600000001</v>
      </c>
      <c r="AF42">
        <v>2008</v>
      </c>
      <c r="AG42">
        <v>2010</v>
      </c>
      <c r="AH42">
        <v>0</v>
      </c>
      <c r="AI42">
        <v>0</v>
      </c>
      <c r="AJ42">
        <v>2011</v>
      </c>
      <c r="AK42">
        <v>0.828388254073672</v>
      </c>
      <c r="AN42">
        <v>2007</v>
      </c>
      <c r="AO42">
        <v>2008</v>
      </c>
      <c r="AP42">
        <v>2008</v>
      </c>
      <c r="AQ42">
        <v>2008</v>
      </c>
      <c r="AR42">
        <v>2012</v>
      </c>
      <c r="AS42">
        <v>0.77200673612633197</v>
      </c>
      <c r="AV42">
        <v>2008</v>
      </c>
      <c r="AW42">
        <v>0</v>
      </c>
      <c r="AX42">
        <v>0</v>
      </c>
      <c r="AY42">
        <v>0</v>
      </c>
      <c r="AZ42">
        <v>0</v>
      </c>
      <c r="BD42">
        <v>2008</v>
      </c>
      <c r="BE42">
        <v>0</v>
      </c>
      <c r="BF42">
        <v>0</v>
      </c>
      <c r="BG42">
        <v>0</v>
      </c>
      <c r="BH42">
        <v>0</v>
      </c>
      <c r="BL42">
        <v>2008</v>
      </c>
      <c r="BM42">
        <v>0</v>
      </c>
      <c r="BN42">
        <v>0</v>
      </c>
      <c r="BO42">
        <v>0</v>
      </c>
      <c r="BP42">
        <v>0</v>
      </c>
      <c r="BT42">
        <v>2008</v>
      </c>
      <c r="BU42">
        <v>0</v>
      </c>
      <c r="BV42">
        <v>0</v>
      </c>
      <c r="BW42">
        <v>0</v>
      </c>
      <c r="BX42">
        <v>0</v>
      </c>
      <c r="CB42">
        <v>2007</v>
      </c>
      <c r="CC42">
        <v>2008</v>
      </c>
      <c r="CD42">
        <v>2008</v>
      </c>
      <c r="CE42">
        <v>2008</v>
      </c>
      <c r="CF42">
        <v>2009</v>
      </c>
      <c r="CG42">
        <v>0.69463723463624105</v>
      </c>
      <c r="CH42">
        <v>22</v>
      </c>
      <c r="CI42" t="s">
        <v>100</v>
      </c>
      <c r="CJ42" t="s">
        <v>100</v>
      </c>
      <c r="CK42" t="s">
        <v>92</v>
      </c>
      <c r="CL42">
        <v>2007</v>
      </c>
      <c r="CM42">
        <v>26.293029999999899</v>
      </c>
    </row>
    <row r="43" spans="1:91" x14ac:dyDescent="0.3">
      <c r="A43" t="s">
        <v>195</v>
      </c>
      <c r="B43" t="s">
        <v>196</v>
      </c>
      <c r="C43" t="s">
        <v>102</v>
      </c>
      <c r="D43" t="s">
        <v>104</v>
      </c>
      <c r="E43" t="s">
        <v>105</v>
      </c>
      <c r="H43">
        <v>2008</v>
      </c>
      <c r="I43">
        <v>2009</v>
      </c>
      <c r="J43">
        <v>-1</v>
      </c>
      <c r="K43">
        <v>-1</v>
      </c>
      <c r="L43">
        <v>-1</v>
      </c>
      <c r="P43">
        <v>2008</v>
      </c>
      <c r="Q43">
        <v>2009</v>
      </c>
      <c r="R43">
        <v>2009</v>
      </c>
      <c r="S43">
        <v>2009</v>
      </c>
      <c r="T43">
        <v>2011</v>
      </c>
      <c r="U43">
        <v>7.9986269999999995E-3</v>
      </c>
      <c r="X43">
        <v>2008</v>
      </c>
      <c r="Y43">
        <v>0</v>
      </c>
      <c r="Z43">
        <v>0</v>
      </c>
      <c r="AA43">
        <v>0</v>
      </c>
      <c r="AB43">
        <v>0</v>
      </c>
      <c r="AF43">
        <v>2008</v>
      </c>
      <c r="AG43">
        <v>0</v>
      </c>
      <c r="AH43">
        <v>0</v>
      </c>
      <c r="AI43">
        <v>0</v>
      </c>
      <c r="AJ43">
        <v>0</v>
      </c>
      <c r="AN43">
        <v>2008</v>
      </c>
      <c r="AO43">
        <v>2009</v>
      </c>
      <c r="AP43">
        <v>-1</v>
      </c>
      <c r="AQ43">
        <v>-1</v>
      </c>
      <c r="AR43">
        <v>-1</v>
      </c>
      <c r="AV43">
        <v>2008</v>
      </c>
      <c r="AW43">
        <v>0</v>
      </c>
      <c r="AX43">
        <v>0</v>
      </c>
      <c r="AY43">
        <v>0</v>
      </c>
      <c r="AZ43">
        <v>0</v>
      </c>
      <c r="BD43">
        <v>2008</v>
      </c>
      <c r="BE43">
        <v>0</v>
      </c>
      <c r="BF43">
        <v>0</v>
      </c>
      <c r="BG43">
        <v>0</v>
      </c>
      <c r="BH43">
        <v>0</v>
      </c>
      <c r="BL43">
        <v>2008</v>
      </c>
      <c r="BM43">
        <v>0</v>
      </c>
      <c r="BN43">
        <v>0</v>
      </c>
      <c r="BO43">
        <v>0</v>
      </c>
      <c r="BP43">
        <v>0</v>
      </c>
      <c r="BT43">
        <v>2008</v>
      </c>
      <c r="BU43">
        <v>2009</v>
      </c>
      <c r="BV43">
        <v>2009</v>
      </c>
      <c r="BW43">
        <v>2009</v>
      </c>
      <c r="BX43">
        <v>2010</v>
      </c>
      <c r="BY43">
        <v>5.9599113571293202E-2</v>
      </c>
      <c r="CB43">
        <v>2008</v>
      </c>
      <c r="CC43">
        <v>2009</v>
      </c>
      <c r="CD43">
        <v>-1</v>
      </c>
      <c r="CE43">
        <v>-1</v>
      </c>
      <c r="CF43">
        <v>-1</v>
      </c>
      <c r="CH43">
        <v>22</v>
      </c>
      <c r="CI43" t="s">
        <v>92</v>
      </c>
      <c r="CJ43" t="s">
        <v>92</v>
      </c>
      <c r="CK43" t="s">
        <v>100</v>
      </c>
      <c r="CL43">
        <v>2008</v>
      </c>
      <c r="CM43">
        <v>20.556960999999902</v>
      </c>
    </row>
    <row r="44" spans="1:91" x14ac:dyDescent="0.3">
      <c r="A44" t="s">
        <v>197</v>
      </c>
      <c r="B44" t="s">
        <v>198</v>
      </c>
      <c r="C44" t="s">
        <v>120</v>
      </c>
      <c r="D44" t="s">
        <v>104</v>
      </c>
      <c r="E44" t="s">
        <v>105</v>
      </c>
      <c r="H44">
        <v>2008</v>
      </c>
      <c r="I44">
        <v>2009</v>
      </c>
      <c r="J44">
        <v>2009</v>
      </c>
      <c r="K44">
        <v>2009</v>
      </c>
      <c r="L44">
        <v>2010</v>
      </c>
      <c r="M44">
        <v>21106324.002240099</v>
      </c>
      <c r="P44">
        <v>2007</v>
      </c>
      <c r="Q44">
        <v>2009</v>
      </c>
      <c r="R44">
        <v>0</v>
      </c>
      <c r="S44">
        <v>0</v>
      </c>
      <c r="T44">
        <v>0</v>
      </c>
      <c r="U44">
        <v>0.16441114099999901</v>
      </c>
      <c r="X44">
        <v>2008</v>
      </c>
      <c r="Y44">
        <v>2010</v>
      </c>
      <c r="Z44">
        <v>0</v>
      </c>
      <c r="AA44">
        <v>0</v>
      </c>
      <c r="AB44">
        <v>0</v>
      </c>
      <c r="AC44">
        <v>4.9029016199999997</v>
      </c>
      <c r="AF44">
        <v>2008</v>
      </c>
      <c r="AG44">
        <v>2011</v>
      </c>
      <c r="AH44">
        <v>0</v>
      </c>
      <c r="AI44">
        <v>0</v>
      </c>
      <c r="AJ44">
        <v>0</v>
      </c>
      <c r="AK44">
        <v>3.2610540453737098</v>
      </c>
      <c r="AN44">
        <v>2008</v>
      </c>
      <c r="AO44">
        <v>2010</v>
      </c>
      <c r="AP44">
        <v>2009</v>
      </c>
      <c r="AQ44">
        <v>2009</v>
      </c>
      <c r="AR44">
        <v>2016</v>
      </c>
      <c r="AS44">
        <v>2.24136115724176</v>
      </c>
      <c r="AV44">
        <v>2008</v>
      </c>
      <c r="AW44">
        <v>2010</v>
      </c>
      <c r="AX44">
        <v>2009</v>
      </c>
      <c r="AY44">
        <v>2009</v>
      </c>
      <c r="AZ44">
        <v>2017</v>
      </c>
      <c r="BA44">
        <v>0.63417370051947197</v>
      </c>
      <c r="BD44">
        <v>2008</v>
      </c>
      <c r="BE44">
        <v>2009</v>
      </c>
      <c r="BF44">
        <v>2009</v>
      </c>
      <c r="BG44">
        <v>2009</v>
      </c>
      <c r="BH44">
        <v>0</v>
      </c>
      <c r="BI44">
        <v>1.91891945358481</v>
      </c>
      <c r="BL44">
        <v>2007</v>
      </c>
      <c r="BM44">
        <v>2009</v>
      </c>
      <c r="BN44">
        <v>2008</v>
      </c>
      <c r="BO44">
        <v>2008</v>
      </c>
      <c r="BP44">
        <v>2011</v>
      </c>
      <c r="BQ44">
        <v>0.19811833859566799</v>
      </c>
      <c r="BT44">
        <v>2008</v>
      </c>
      <c r="BU44">
        <v>2009</v>
      </c>
      <c r="BV44">
        <v>2009</v>
      </c>
      <c r="BW44">
        <v>2009</v>
      </c>
      <c r="BX44">
        <v>0</v>
      </c>
      <c r="BY44">
        <v>0.53042647274382604</v>
      </c>
      <c r="CB44">
        <v>2007</v>
      </c>
      <c r="CC44">
        <v>2008</v>
      </c>
      <c r="CD44">
        <v>2008</v>
      </c>
      <c r="CE44">
        <v>2008</v>
      </c>
      <c r="CF44">
        <v>2009</v>
      </c>
      <c r="CG44">
        <v>4.1991722687208098E-2</v>
      </c>
      <c r="CH44">
        <v>18</v>
      </c>
      <c r="CI44" t="s">
        <v>92</v>
      </c>
      <c r="CJ44" t="s">
        <v>92</v>
      </c>
      <c r="CK44" t="s">
        <v>100</v>
      </c>
      <c r="CL44">
        <v>2007</v>
      </c>
      <c r="CM44">
        <v>21.166512999999998</v>
      </c>
    </row>
    <row r="45" spans="1:91" x14ac:dyDescent="0.3">
      <c r="A45" t="s">
        <v>199</v>
      </c>
      <c r="B45" t="s">
        <v>200</v>
      </c>
      <c r="C45" t="s">
        <v>107</v>
      </c>
      <c r="D45" t="s">
        <v>93</v>
      </c>
      <c r="E45" t="s">
        <v>94</v>
      </c>
      <c r="H45">
        <v>2008</v>
      </c>
      <c r="I45">
        <v>2009</v>
      </c>
      <c r="J45">
        <v>2009</v>
      </c>
      <c r="K45">
        <v>2009</v>
      </c>
      <c r="L45">
        <v>2010</v>
      </c>
      <c r="M45">
        <v>348021535.43923903</v>
      </c>
      <c r="P45">
        <v>2007</v>
      </c>
      <c r="Q45">
        <v>2009</v>
      </c>
      <c r="R45">
        <v>2008</v>
      </c>
      <c r="S45">
        <v>0</v>
      </c>
      <c r="T45">
        <v>0</v>
      </c>
      <c r="U45">
        <v>9.13844184E-2</v>
      </c>
      <c r="X45">
        <v>2007</v>
      </c>
      <c r="Y45">
        <v>2010</v>
      </c>
      <c r="Z45">
        <v>0</v>
      </c>
      <c r="AA45">
        <v>0</v>
      </c>
      <c r="AB45">
        <v>0</v>
      </c>
      <c r="AC45">
        <v>6.5563142999999897</v>
      </c>
      <c r="AF45">
        <v>2007</v>
      </c>
      <c r="AG45">
        <v>2010</v>
      </c>
      <c r="AH45">
        <v>0</v>
      </c>
      <c r="AI45">
        <v>0</v>
      </c>
      <c r="AJ45">
        <v>0</v>
      </c>
      <c r="AK45">
        <v>4.6095076423984196</v>
      </c>
      <c r="AN45">
        <v>2008</v>
      </c>
      <c r="AO45">
        <v>2010</v>
      </c>
      <c r="AP45">
        <v>2009</v>
      </c>
      <c r="AQ45">
        <v>2009</v>
      </c>
      <c r="AR45">
        <v>0</v>
      </c>
      <c r="AS45">
        <v>2.1545712945471398</v>
      </c>
      <c r="AV45">
        <v>2008</v>
      </c>
      <c r="AW45">
        <v>2012</v>
      </c>
      <c r="AX45">
        <v>2009</v>
      </c>
      <c r="AY45">
        <v>2009</v>
      </c>
      <c r="AZ45">
        <v>0</v>
      </c>
      <c r="BA45">
        <v>0.68922321529070196</v>
      </c>
      <c r="BD45">
        <v>2008</v>
      </c>
      <c r="BE45">
        <v>2010</v>
      </c>
      <c r="BF45">
        <v>2009</v>
      </c>
      <c r="BG45">
        <v>2009</v>
      </c>
      <c r="BH45">
        <v>0</v>
      </c>
      <c r="BI45">
        <v>1.15279304343698</v>
      </c>
      <c r="BL45">
        <v>2008</v>
      </c>
      <c r="BM45">
        <v>2010</v>
      </c>
      <c r="BN45">
        <v>2009</v>
      </c>
      <c r="BO45">
        <v>2009</v>
      </c>
      <c r="BP45">
        <v>0</v>
      </c>
      <c r="BQ45">
        <v>0.34301431157469497</v>
      </c>
      <c r="BT45">
        <v>2008</v>
      </c>
      <c r="BU45">
        <v>2010</v>
      </c>
      <c r="BV45">
        <v>2009</v>
      </c>
      <c r="BW45">
        <v>2011</v>
      </c>
      <c r="BX45">
        <v>2016</v>
      </c>
      <c r="BY45">
        <v>0.34671209683966497</v>
      </c>
      <c r="CB45">
        <v>2007</v>
      </c>
      <c r="CC45">
        <v>2008</v>
      </c>
      <c r="CD45">
        <v>2010</v>
      </c>
      <c r="CE45">
        <v>2010</v>
      </c>
      <c r="CF45">
        <v>2010</v>
      </c>
      <c r="CG45">
        <v>8.41899757479838E-2</v>
      </c>
      <c r="CH45">
        <v>24</v>
      </c>
      <c r="CI45" t="s">
        <v>92</v>
      </c>
      <c r="CJ45" t="s">
        <v>92</v>
      </c>
      <c r="CK45" t="s">
        <v>92</v>
      </c>
      <c r="CL45">
        <v>2007</v>
      </c>
      <c r="CM45">
        <v>24.257390999999998</v>
      </c>
    </row>
    <row r="46" spans="1:91" x14ac:dyDescent="0.3">
      <c r="A46" t="s">
        <v>201</v>
      </c>
      <c r="B46" t="s">
        <v>202</v>
      </c>
      <c r="C46" t="s">
        <v>107</v>
      </c>
      <c r="D46" t="s">
        <v>93</v>
      </c>
      <c r="E46" t="s">
        <v>94</v>
      </c>
      <c r="H46">
        <v>2008</v>
      </c>
      <c r="I46">
        <v>2009</v>
      </c>
      <c r="J46">
        <v>-1</v>
      </c>
      <c r="K46">
        <v>-1</v>
      </c>
      <c r="L46">
        <v>-1</v>
      </c>
      <c r="P46">
        <v>2008</v>
      </c>
      <c r="Q46">
        <v>2009</v>
      </c>
      <c r="R46">
        <v>2010</v>
      </c>
      <c r="S46">
        <v>2015</v>
      </c>
      <c r="T46">
        <v>2015</v>
      </c>
      <c r="U46">
        <v>2.6655169999999999E-2</v>
      </c>
      <c r="X46">
        <v>2008</v>
      </c>
      <c r="Y46">
        <v>0</v>
      </c>
      <c r="Z46">
        <v>0</v>
      </c>
      <c r="AA46">
        <v>0</v>
      </c>
      <c r="AB46">
        <v>0</v>
      </c>
      <c r="AF46">
        <v>2008</v>
      </c>
      <c r="AG46">
        <v>0</v>
      </c>
      <c r="AH46">
        <v>0</v>
      </c>
      <c r="AI46">
        <v>0</v>
      </c>
      <c r="AJ46">
        <v>0</v>
      </c>
      <c r="AN46">
        <v>2008</v>
      </c>
      <c r="AO46">
        <v>0</v>
      </c>
      <c r="AP46">
        <v>0</v>
      </c>
      <c r="AQ46">
        <v>0</v>
      </c>
      <c r="AR46">
        <v>0</v>
      </c>
      <c r="AV46">
        <v>2007</v>
      </c>
      <c r="AW46">
        <v>2009</v>
      </c>
      <c r="AX46">
        <v>2008</v>
      </c>
      <c r="AY46">
        <v>2008</v>
      </c>
      <c r="AZ46">
        <v>2011</v>
      </c>
      <c r="BA46">
        <v>0.66571037507511899</v>
      </c>
      <c r="BD46">
        <v>2008</v>
      </c>
      <c r="BE46">
        <v>2010</v>
      </c>
      <c r="BF46">
        <v>-1</v>
      </c>
      <c r="BG46">
        <v>-1</v>
      </c>
      <c r="BH46">
        <v>-1</v>
      </c>
      <c r="BL46">
        <v>2008</v>
      </c>
      <c r="BM46">
        <v>0</v>
      </c>
      <c r="BN46">
        <v>0</v>
      </c>
      <c r="BO46">
        <v>0</v>
      </c>
      <c r="BP46">
        <v>0</v>
      </c>
      <c r="BT46">
        <v>2008</v>
      </c>
      <c r="BU46">
        <v>0</v>
      </c>
      <c r="BV46">
        <v>0</v>
      </c>
      <c r="BW46">
        <v>0</v>
      </c>
      <c r="BX46">
        <v>0</v>
      </c>
      <c r="CB46">
        <v>2008</v>
      </c>
      <c r="CC46">
        <v>0</v>
      </c>
      <c r="CD46">
        <v>0</v>
      </c>
      <c r="CE46">
        <v>0</v>
      </c>
      <c r="CF46">
        <v>0</v>
      </c>
      <c r="CH46">
        <v>25</v>
      </c>
      <c r="CI46" t="s">
        <v>92</v>
      </c>
      <c r="CJ46" t="s">
        <v>92</v>
      </c>
      <c r="CK46" t="s">
        <v>92</v>
      </c>
      <c r="CL46">
        <v>2008</v>
      </c>
      <c r="CM46">
        <v>24.849229999999999</v>
      </c>
    </row>
    <row r="47" spans="1:91" x14ac:dyDescent="0.3">
      <c r="A47" t="s">
        <v>203</v>
      </c>
      <c r="B47" t="s">
        <v>204</v>
      </c>
      <c r="C47" t="s">
        <v>96</v>
      </c>
      <c r="D47" t="s">
        <v>93</v>
      </c>
      <c r="E47" t="s">
        <v>94</v>
      </c>
      <c r="H47">
        <v>2008</v>
      </c>
      <c r="I47">
        <v>0</v>
      </c>
      <c r="J47">
        <v>0</v>
      </c>
      <c r="K47">
        <v>0</v>
      </c>
      <c r="L47">
        <v>0</v>
      </c>
      <c r="P47">
        <v>2008</v>
      </c>
      <c r="Q47">
        <v>0</v>
      </c>
      <c r="R47">
        <v>0</v>
      </c>
      <c r="S47">
        <v>0</v>
      </c>
      <c r="T47">
        <v>0</v>
      </c>
      <c r="X47">
        <v>2008</v>
      </c>
      <c r="Y47">
        <v>0</v>
      </c>
      <c r="Z47">
        <v>0</v>
      </c>
      <c r="AA47">
        <v>0</v>
      </c>
      <c r="AB47">
        <v>0</v>
      </c>
      <c r="AF47">
        <v>2008</v>
      </c>
      <c r="AG47">
        <v>0</v>
      </c>
      <c r="AH47">
        <v>0</v>
      </c>
      <c r="AI47">
        <v>0</v>
      </c>
      <c r="AJ47">
        <v>0</v>
      </c>
      <c r="AN47">
        <v>2008</v>
      </c>
      <c r="AO47">
        <v>0</v>
      </c>
      <c r="AP47">
        <v>0</v>
      </c>
      <c r="AQ47">
        <v>0</v>
      </c>
      <c r="AR47">
        <v>0</v>
      </c>
      <c r="AV47">
        <v>2008</v>
      </c>
      <c r="AW47">
        <v>0</v>
      </c>
      <c r="AX47">
        <v>0</v>
      </c>
      <c r="AY47">
        <v>0</v>
      </c>
      <c r="AZ47">
        <v>0</v>
      </c>
      <c r="BD47">
        <v>2008</v>
      </c>
      <c r="BE47">
        <v>0</v>
      </c>
      <c r="BF47">
        <v>0</v>
      </c>
      <c r="BG47">
        <v>0</v>
      </c>
      <c r="BH47">
        <v>0</v>
      </c>
      <c r="BL47">
        <v>2008</v>
      </c>
      <c r="BM47">
        <v>0</v>
      </c>
      <c r="BN47">
        <v>0</v>
      </c>
      <c r="BO47">
        <v>0</v>
      </c>
      <c r="BP47">
        <v>0</v>
      </c>
      <c r="BT47">
        <v>2008</v>
      </c>
      <c r="BU47">
        <v>0</v>
      </c>
      <c r="BV47">
        <v>0</v>
      </c>
      <c r="BW47">
        <v>0</v>
      </c>
      <c r="BX47">
        <v>0</v>
      </c>
      <c r="CB47">
        <v>2008</v>
      </c>
      <c r="CC47">
        <v>0</v>
      </c>
      <c r="CD47">
        <v>0</v>
      </c>
      <c r="CE47">
        <v>0</v>
      </c>
      <c r="CF47">
        <v>0</v>
      </c>
      <c r="CH47">
        <v>19</v>
      </c>
      <c r="CI47" t="s">
        <v>92</v>
      </c>
      <c r="CJ47" t="s">
        <v>92</v>
      </c>
      <c r="CK47" t="s">
        <v>92</v>
      </c>
      <c r="CL47">
        <v>2008</v>
      </c>
    </row>
    <row r="48" spans="1:91" x14ac:dyDescent="0.3">
      <c r="A48" t="s">
        <v>205</v>
      </c>
      <c r="B48" t="s">
        <v>206</v>
      </c>
      <c r="C48" t="s">
        <v>96</v>
      </c>
      <c r="D48" t="s">
        <v>109</v>
      </c>
      <c r="E48" t="s">
        <v>110</v>
      </c>
      <c r="H48">
        <v>2008</v>
      </c>
      <c r="I48">
        <v>2009</v>
      </c>
      <c r="J48">
        <v>2009</v>
      </c>
      <c r="K48">
        <v>2009</v>
      </c>
      <c r="L48">
        <v>2017</v>
      </c>
      <c r="M48">
        <v>518807947.01985902</v>
      </c>
      <c r="P48">
        <v>2007</v>
      </c>
      <c r="Q48">
        <v>2009</v>
      </c>
      <c r="R48">
        <v>2008</v>
      </c>
      <c r="S48">
        <v>2016</v>
      </c>
      <c r="T48">
        <v>0</v>
      </c>
      <c r="U48">
        <v>7.1132744999999997E-2</v>
      </c>
      <c r="X48">
        <v>2007</v>
      </c>
      <c r="Y48">
        <v>2008</v>
      </c>
      <c r="Z48">
        <v>2009</v>
      </c>
      <c r="AA48">
        <v>2009</v>
      </c>
      <c r="AB48">
        <v>2009</v>
      </c>
      <c r="AC48">
        <v>3.0555749999999899</v>
      </c>
      <c r="AF48">
        <v>2007</v>
      </c>
      <c r="AG48">
        <v>2008</v>
      </c>
      <c r="AH48">
        <v>0</v>
      </c>
      <c r="AI48">
        <v>2009</v>
      </c>
      <c r="AJ48">
        <v>2009</v>
      </c>
      <c r="AK48">
        <v>1.3989894903126301</v>
      </c>
      <c r="AN48">
        <v>2007</v>
      </c>
      <c r="AO48">
        <v>2009</v>
      </c>
      <c r="AP48">
        <v>2008</v>
      </c>
      <c r="AQ48">
        <v>2008</v>
      </c>
      <c r="AR48">
        <v>0</v>
      </c>
      <c r="AS48">
        <v>5.1004086954092296</v>
      </c>
      <c r="AV48">
        <v>2007</v>
      </c>
      <c r="AW48">
        <v>2010</v>
      </c>
      <c r="AX48">
        <v>2008</v>
      </c>
      <c r="AY48">
        <v>2008</v>
      </c>
      <c r="AZ48">
        <v>0</v>
      </c>
      <c r="BA48">
        <v>2.44545490050346</v>
      </c>
      <c r="BD48">
        <v>2008</v>
      </c>
      <c r="BE48">
        <v>2011</v>
      </c>
      <c r="BF48">
        <v>2009</v>
      </c>
      <c r="BG48">
        <v>2009</v>
      </c>
      <c r="BH48">
        <v>0</v>
      </c>
      <c r="BI48">
        <v>2.1542251703810402</v>
      </c>
      <c r="BL48">
        <v>2008</v>
      </c>
      <c r="BM48">
        <v>2009</v>
      </c>
      <c r="BN48">
        <v>2009</v>
      </c>
      <c r="BO48">
        <v>2009</v>
      </c>
      <c r="BP48">
        <v>2010</v>
      </c>
      <c r="BQ48">
        <v>0.128027077710369</v>
      </c>
      <c r="BT48">
        <v>2008</v>
      </c>
      <c r="BU48">
        <v>2009</v>
      </c>
      <c r="BV48">
        <v>2009</v>
      </c>
      <c r="BW48">
        <v>2010</v>
      </c>
      <c r="BX48">
        <v>2010</v>
      </c>
      <c r="BY48">
        <v>2.0391186422745E-3</v>
      </c>
      <c r="CB48">
        <v>2007</v>
      </c>
      <c r="CC48">
        <v>2008</v>
      </c>
      <c r="CD48">
        <v>2008</v>
      </c>
      <c r="CE48">
        <v>2008</v>
      </c>
      <c r="CF48">
        <v>2009</v>
      </c>
      <c r="CG48">
        <v>0.18900543633476499</v>
      </c>
      <c r="CH48">
        <v>26</v>
      </c>
      <c r="CI48" t="s">
        <v>92</v>
      </c>
      <c r="CJ48" t="s">
        <v>92</v>
      </c>
      <c r="CK48" t="s">
        <v>92</v>
      </c>
      <c r="CL48">
        <v>2007</v>
      </c>
      <c r="CM48">
        <v>23.935658</v>
      </c>
    </row>
    <row r="49" spans="1:91" x14ac:dyDescent="0.3">
      <c r="A49" t="s">
        <v>207</v>
      </c>
      <c r="B49" t="s">
        <v>208</v>
      </c>
      <c r="C49" t="s">
        <v>96</v>
      </c>
      <c r="D49" t="s">
        <v>109</v>
      </c>
      <c r="E49" t="s">
        <v>110</v>
      </c>
      <c r="H49">
        <v>2008</v>
      </c>
      <c r="I49">
        <v>2009</v>
      </c>
      <c r="J49">
        <v>2009</v>
      </c>
      <c r="K49">
        <v>2009</v>
      </c>
      <c r="L49">
        <v>2014</v>
      </c>
      <c r="M49">
        <v>10234288481.928801</v>
      </c>
      <c r="P49">
        <v>2008</v>
      </c>
      <c r="Q49">
        <v>2009</v>
      </c>
      <c r="R49">
        <v>2010</v>
      </c>
      <c r="S49">
        <v>2010</v>
      </c>
      <c r="T49">
        <v>2014</v>
      </c>
      <c r="U49">
        <v>7.4848508999999994E-2</v>
      </c>
      <c r="X49">
        <v>2007</v>
      </c>
      <c r="Y49">
        <v>2009</v>
      </c>
      <c r="Z49">
        <v>0</v>
      </c>
      <c r="AA49">
        <v>0</v>
      </c>
      <c r="AB49">
        <v>2015</v>
      </c>
      <c r="AC49">
        <v>2.8508903999999999</v>
      </c>
      <c r="AF49">
        <v>2008</v>
      </c>
      <c r="AG49">
        <v>2009</v>
      </c>
      <c r="AH49">
        <v>0</v>
      </c>
      <c r="AI49">
        <v>0</v>
      </c>
      <c r="AJ49">
        <v>2017</v>
      </c>
      <c r="AK49">
        <v>3.0309862511826098</v>
      </c>
      <c r="AN49">
        <v>2007</v>
      </c>
      <c r="AO49">
        <v>2008</v>
      </c>
      <c r="AP49">
        <v>2008</v>
      </c>
      <c r="AQ49">
        <v>2008</v>
      </c>
      <c r="AR49">
        <v>2010</v>
      </c>
      <c r="AS49">
        <v>0.93236972389782402</v>
      </c>
      <c r="AV49">
        <v>2007</v>
      </c>
      <c r="AW49">
        <v>2010</v>
      </c>
      <c r="AX49">
        <v>2008</v>
      </c>
      <c r="AY49">
        <v>2008</v>
      </c>
      <c r="AZ49">
        <v>0</v>
      </c>
      <c r="BA49">
        <v>1.9156295640660901</v>
      </c>
      <c r="BD49">
        <v>2008</v>
      </c>
      <c r="BE49">
        <v>2009</v>
      </c>
      <c r="BF49">
        <v>-1</v>
      </c>
      <c r="BG49">
        <v>-1</v>
      </c>
      <c r="BH49">
        <v>-1</v>
      </c>
      <c r="BL49">
        <v>2007</v>
      </c>
      <c r="BM49">
        <v>2008</v>
      </c>
      <c r="BN49">
        <v>2008</v>
      </c>
      <c r="BO49">
        <v>2008</v>
      </c>
      <c r="BP49">
        <v>2009</v>
      </c>
      <c r="BQ49">
        <v>9.5541401482780203E-2</v>
      </c>
      <c r="BT49">
        <v>2008</v>
      </c>
      <c r="BU49">
        <v>0</v>
      </c>
      <c r="BV49">
        <v>0</v>
      </c>
      <c r="BW49">
        <v>0</v>
      </c>
      <c r="BX49">
        <v>0</v>
      </c>
      <c r="CB49">
        <v>2007</v>
      </c>
      <c r="CC49">
        <v>2008</v>
      </c>
      <c r="CD49">
        <v>2008</v>
      </c>
      <c r="CE49">
        <v>2008</v>
      </c>
      <c r="CF49">
        <v>2009</v>
      </c>
      <c r="CG49">
        <v>0.30630633232698201</v>
      </c>
      <c r="CH49">
        <v>26</v>
      </c>
      <c r="CI49" t="s">
        <v>92</v>
      </c>
      <c r="CJ49" t="s">
        <v>92</v>
      </c>
      <c r="CK49" t="s">
        <v>92</v>
      </c>
      <c r="CL49">
        <v>2008</v>
      </c>
      <c r="CM49">
        <v>26.085028000000001</v>
      </c>
    </row>
    <row r="50" spans="1:91" x14ac:dyDescent="0.3">
      <c r="A50" t="s">
        <v>209</v>
      </c>
      <c r="B50" t="s">
        <v>210</v>
      </c>
      <c r="C50" t="s">
        <v>96</v>
      </c>
      <c r="D50" t="s">
        <v>130</v>
      </c>
      <c r="E50" t="s">
        <v>131</v>
      </c>
      <c r="H50">
        <v>2008</v>
      </c>
      <c r="I50">
        <v>2009</v>
      </c>
      <c r="J50">
        <v>2009</v>
      </c>
      <c r="K50">
        <v>2009</v>
      </c>
      <c r="L50">
        <v>2011</v>
      </c>
      <c r="M50">
        <v>195457806334.66901</v>
      </c>
      <c r="P50">
        <v>2008</v>
      </c>
      <c r="Q50">
        <v>2009</v>
      </c>
      <c r="R50">
        <v>2010</v>
      </c>
      <c r="S50">
        <v>2010</v>
      </c>
      <c r="T50">
        <v>2010</v>
      </c>
      <c r="U50">
        <v>6.7011796999999998E-2</v>
      </c>
      <c r="X50">
        <v>2007</v>
      </c>
      <c r="Y50">
        <v>2010</v>
      </c>
      <c r="Z50">
        <v>2008</v>
      </c>
      <c r="AA50">
        <v>2008</v>
      </c>
      <c r="AB50">
        <v>2014</v>
      </c>
      <c r="AC50">
        <v>4.2395417999999996</v>
      </c>
      <c r="AF50">
        <v>2007</v>
      </c>
      <c r="AG50">
        <v>2010</v>
      </c>
      <c r="AH50">
        <v>0</v>
      </c>
      <c r="AI50">
        <v>0</v>
      </c>
      <c r="AJ50">
        <v>2015</v>
      </c>
      <c r="AK50">
        <v>3.3067733669209098</v>
      </c>
      <c r="AN50">
        <v>2008</v>
      </c>
      <c r="AO50">
        <v>2010</v>
      </c>
      <c r="AP50">
        <v>2009</v>
      </c>
      <c r="AQ50">
        <v>2009</v>
      </c>
      <c r="AR50">
        <v>2013</v>
      </c>
      <c r="AS50">
        <v>1.1808230900677401</v>
      </c>
      <c r="AV50">
        <v>2008</v>
      </c>
      <c r="AW50">
        <v>2010</v>
      </c>
      <c r="AX50">
        <v>2009</v>
      </c>
      <c r="AY50">
        <v>2009</v>
      </c>
      <c r="AZ50">
        <v>2013</v>
      </c>
      <c r="BA50">
        <v>1.28122518228618</v>
      </c>
      <c r="BD50">
        <v>2009</v>
      </c>
      <c r="BE50">
        <v>2010</v>
      </c>
      <c r="BF50">
        <v>2010</v>
      </c>
      <c r="BG50">
        <v>2010</v>
      </c>
      <c r="BH50">
        <v>0</v>
      </c>
      <c r="BI50">
        <v>0.23090397171258201</v>
      </c>
      <c r="BL50">
        <v>2007</v>
      </c>
      <c r="BM50">
        <v>2008</v>
      </c>
      <c r="BN50">
        <v>2008</v>
      </c>
      <c r="BO50">
        <v>2008</v>
      </c>
      <c r="BP50">
        <v>2009</v>
      </c>
      <c r="BQ50">
        <v>5.6979656130499802E-2</v>
      </c>
      <c r="BT50">
        <v>2009</v>
      </c>
      <c r="BU50">
        <v>0</v>
      </c>
      <c r="BV50">
        <v>2010</v>
      </c>
      <c r="BW50">
        <v>0</v>
      </c>
      <c r="BX50">
        <v>0</v>
      </c>
      <c r="CB50">
        <v>2007</v>
      </c>
      <c r="CC50">
        <v>2008</v>
      </c>
      <c r="CD50">
        <v>2008</v>
      </c>
      <c r="CE50">
        <v>2008</v>
      </c>
      <c r="CF50">
        <v>2009</v>
      </c>
      <c r="CG50">
        <v>0.12565373817768</v>
      </c>
      <c r="CH50">
        <v>36</v>
      </c>
      <c r="CI50" t="s">
        <v>92</v>
      </c>
      <c r="CJ50" t="s">
        <v>92</v>
      </c>
      <c r="CK50" t="s">
        <v>92</v>
      </c>
      <c r="CL50">
        <v>2008</v>
      </c>
      <c r="CM50">
        <v>28.877651</v>
      </c>
    </row>
    <row r="51" spans="1:91" x14ac:dyDescent="0.3">
      <c r="A51" t="s">
        <v>211</v>
      </c>
      <c r="B51" t="s">
        <v>212</v>
      </c>
      <c r="C51" t="s">
        <v>120</v>
      </c>
      <c r="D51" t="s">
        <v>104</v>
      </c>
      <c r="E51" t="s">
        <v>105</v>
      </c>
      <c r="H51">
        <v>2008</v>
      </c>
      <c r="I51">
        <v>0</v>
      </c>
      <c r="J51">
        <v>0</v>
      </c>
      <c r="K51">
        <v>0</v>
      </c>
      <c r="L51">
        <v>0</v>
      </c>
      <c r="P51">
        <v>2008</v>
      </c>
      <c r="Q51">
        <v>0</v>
      </c>
      <c r="R51">
        <v>0</v>
      </c>
      <c r="S51">
        <v>0</v>
      </c>
      <c r="T51">
        <v>0</v>
      </c>
      <c r="X51">
        <v>2008</v>
      </c>
      <c r="Y51">
        <v>0</v>
      </c>
      <c r="Z51">
        <v>0</v>
      </c>
      <c r="AA51">
        <v>0</v>
      </c>
      <c r="AB51">
        <v>0</v>
      </c>
      <c r="AF51">
        <v>2008</v>
      </c>
      <c r="AG51">
        <v>0</v>
      </c>
      <c r="AH51">
        <v>0</v>
      </c>
      <c r="AI51">
        <v>0</v>
      </c>
      <c r="AJ51">
        <v>0</v>
      </c>
      <c r="AN51">
        <v>2007</v>
      </c>
      <c r="AO51">
        <v>2008</v>
      </c>
      <c r="AP51">
        <v>2008</v>
      </c>
      <c r="AQ51">
        <v>2008</v>
      </c>
      <c r="AR51">
        <v>2009</v>
      </c>
      <c r="AS51">
        <v>1.47349272809061</v>
      </c>
      <c r="AV51">
        <v>2008</v>
      </c>
      <c r="AW51">
        <v>0</v>
      </c>
      <c r="AX51">
        <v>0</v>
      </c>
      <c r="AY51">
        <v>0</v>
      </c>
      <c r="AZ51">
        <v>0</v>
      </c>
      <c r="BD51">
        <v>2008</v>
      </c>
      <c r="BE51">
        <v>0</v>
      </c>
      <c r="BF51">
        <v>0</v>
      </c>
      <c r="BG51">
        <v>0</v>
      </c>
      <c r="BH51">
        <v>0</v>
      </c>
      <c r="BL51">
        <v>2008</v>
      </c>
      <c r="BM51">
        <v>0</v>
      </c>
      <c r="BN51">
        <v>0</v>
      </c>
      <c r="BO51">
        <v>0</v>
      </c>
      <c r="BP51">
        <v>0</v>
      </c>
      <c r="BT51">
        <v>2008</v>
      </c>
      <c r="BU51">
        <v>0</v>
      </c>
      <c r="BV51">
        <v>0</v>
      </c>
      <c r="BW51">
        <v>0</v>
      </c>
      <c r="BX51">
        <v>0</v>
      </c>
      <c r="CB51">
        <v>2009</v>
      </c>
      <c r="CC51">
        <v>2011</v>
      </c>
      <c r="CD51">
        <v>2010</v>
      </c>
      <c r="CE51">
        <v>2010</v>
      </c>
      <c r="CF51">
        <v>0</v>
      </c>
      <c r="CG51">
        <v>2.8786561629729501</v>
      </c>
      <c r="CH51">
        <v>27</v>
      </c>
      <c r="CI51" t="s">
        <v>92</v>
      </c>
      <c r="CJ51" t="s">
        <v>92</v>
      </c>
      <c r="CK51" t="s">
        <v>100</v>
      </c>
      <c r="CL51">
        <v>2008</v>
      </c>
    </row>
    <row r="52" spans="1:91" x14ac:dyDescent="0.3">
      <c r="A52" t="s">
        <v>213</v>
      </c>
      <c r="B52" t="s">
        <v>214</v>
      </c>
      <c r="C52" t="s">
        <v>107</v>
      </c>
      <c r="D52" t="s">
        <v>93</v>
      </c>
      <c r="E52" t="s">
        <v>94</v>
      </c>
      <c r="H52">
        <v>2008</v>
      </c>
      <c r="I52">
        <v>2009</v>
      </c>
      <c r="J52">
        <v>2009</v>
      </c>
      <c r="K52">
        <v>2009</v>
      </c>
      <c r="L52">
        <v>2014</v>
      </c>
      <c r="M52">
        <v>5805870.7143802</v>
      </c>
      <c r="P52">
        <v>2008</v>
      </c>
      <c r="Q52">
        <v>2009</v>
      </c>
      <c r="R52">
        <v>2014</v>
      </c>
      <c r="S52">
        <v>0</v>
      </c>
      <c r="T52">
        <v>0</v>
      </c>
      <c r="U52">
        <v>8.2904996999999994E-2</v>
      </c>
      <c r="X52">
        <v>2008</v>
      </c>
      <c r="Y52">
        <v>0</v>
      </c>
      <c r="Z52">
        <v>0</v>
      </c>
      <c r="AA52">
        <v>0</v>
      </c>
      <c r="AB52">
        <v>0</v>
      </c>
      <c r="AF52">
        <v>2008</v>
      </c>
      <c r="AG52">
        <v>0</v>
      </c>
      <c r="AH52">
        <v>0</v>
      </c>
      <c r="AI52">
        <v>0</v>
      </c>
      <c r="AJ52">
        <v>0</v>
      </c>
      <c r="AN52">
        <v>2008</v>
      </c>
      <c r="AO52">
        <v>2009</v>
      </c>
      <c r="AP52">
        <v>2009</v>
      </c>
      <c r="AQ52">
        <v>2009</v>
      </c>
      <c r="AR52">
        <v>2010</v>
      </c>
      <c r="AS52">
        <v>3.7409497838840601E-2</v>
      </c>
      <c r="AV52">
        <v>2008</v>
      </c>
      <c r="AW52">
        <v>2009</v>
      </c>
      <c r="AX52">
        <v>2009</v>
      </c>
      <c r="AY52">
        <v>2009</v>
      </c>
      <c r="AZ52">
        <v>2010</v>
      </c>
      <c r="BA52">
        <v>9.5766600961888396E-2</v>
      </c>
      <c r="BD52">
        <v>2008</v>
      </c>
      <c r="BE52">
        <v>0</v>
      </c>
      <c r="BF52">
        <v>0</v>
      </c>
      <c r="BG52">
        <v>0</v>
      </c>
      <c r="BH52">
        <v>0</v>
      </c>
      <c r="BL52">
        <v>2008</v>
      </c>
      <c r="BM52">
        <v>0</v>
      </c>
      <c r="BN52">
        <v>0</v>
      </c>
      <c r="BO52">
        <v>0</v>
      </c>
      <c r="BP52">
        <v>0</v>
      </c>
      <c r="BT52">
        <v>2009</v>
      </c>
      <c r="BU52">
        <v>2010</v>
      </c>
      <c r="BV52">
        <v>2010</v>
      </c>
      <c r="BW52">
        <v>2010</v>
      </c>
      <c r="BX52">
        <v>2017</v>
      </c>
      <c r="BY52">
        <v>6.1752758401561303E-2</v>
      </c>
      <c r="CB52">
        <v>2007</v>
      </c>
      <c r="CC52">
        <v>2009</v>
      </c>
      <c r="CD52">
        <v>2008</v>
      </c>
      <c r="CE52">
        <v>2008</v>
      </c>
      <c r="CF52">
        <v>2010</v>
      </c>
      <c r="CG52">
        <v>0.49891897680965502</v>
      </c>
      <c r="CH52">
        <v>28</v>
      </c>
      <c r="CI52" t="s">
        <v>92</v>
      </c>
      <c r="CJ52" t="s">
        <v>92</v>
      </c>
      <c r="CK52" t="s">
        <v>100</v>
      </c>
      <c r="CL52">
        <v>2008</v>
      </c>
      <c r="CM52">
        <v>20.022755</v>
      </c>
    </row>
    <row r="53" spans="1:91" x14ac:dyDescent="0.3">
      <c r="A53" t="s">
        <v>215</v>
      </c>
      <c r="B53" t="s">
        <v>216</v>
      </c>
      <c r="C53" t="s">
        <v>96</v>
      </c>
      <c r="D53" t="s">
        <v>130</v>
      </c>
      <c r="E53" t="s">
        <v>131</v>
      </c>
      <c r="H53">
        <v>2007</v>
      </c>
      <c r="I53">
        <v>2009</v>
      </c>
      <c r="J53">
        <v>2008</v>
      </c>
      <c r="K53">
        <v>2008</v>
      </c>
      <c r="L53">
        <v>2014</v>
      </c>
      <c r="M53">
        <v>18019496539.430901</v>
      </c>
      <c r="P53">
        <v>2008</v>
      </c>
      <c r="Q53">
        <v>2009</v>
      </c>
      <c r="R53">
        <v>2010</v>
      </c>
      <c r="S53">
        <v>2010</v>
      </c>
      <c r="T53">
        <v>2010</v>
      </c>
      <c r="U53">
        <v>4.3944987800000002E-2</v>
      </c>
      <c r="X53">
        <v>2008</v>
      </c>
      <c r="Y53">
        <v>2010</v>
      </c>
      <c r="Z53">
        <v>-1</v>
      </c>
      <c r="AA53">
        <v>-1</v>
      </c>
      <c r="AB53">
        <v>-1</v>
      </c>
      <c r="AF53">
        <v>2008</v>
      </c>
      <c r="AG53">
        <v>2012</v>
      </c>
      <c r="AH53">
        <v>-1</v>
      </c>
      <c r="AI53">
        <v>-1</v>
      </c>
      <c r="AJ53">
        <v>-1</v>
      </c>
      <c r="AN53">
        <v>2007</v>
      </c>
      <c r="AO53">
        <v>2008</v>
      </c>
      <c r="AP53">
        <v>2008</v>
      </c>
      <c r="AQ53">
        <v>2008</v>
      </c>
      <c r="AR53">
        <v>2014</v>
      </c>
      <c r="AS53">
        <v>1.01357168930187</v>
      </c>
      <c r="AV53">
        <v>2007</v>
      </c>
      <c r="AW53">
        <v>2008</v>
      </c>
      <c r="AX53">
        <v>2008</v>
      </c>
      <c r="AY53">
        <v>2008</v>
      </c>
      <c r="AZ53">
        <v>2012</v>
      </c>
      <c r="BA53">
        <v>0.70622216536298699</v>
      </c>
      <c r="BD53">
        <v>2007</v>
      </c>
      <c r="BE53">
        <v>2010</v>
      </c>
      <c r="BF53">
        <v>2008</v>
      </c>
      <c r="BG53">
        <v>2008</v>
      </c>
      <c r="BH53">
        <v>0</v>
      </c>
      <c r="BI53">
        <v>0.75663911431823405</v>
      </c>
      <c r="BL53">
        <v>2007</v>
      </c>
      <c r="BM53">
        <v>2009</v>
      </c>
      <c r="BN53">
        <v>2008</v>
      </c>
      <c r="BO53">
        <v>2008</v>
      </c>
      <c r="BP53">
        <v>0</v>
      </c>
      <c r="BQ53">
        <v>0.77406394394552203</v>
      </c>
      <c r="BT53">
        <v>2008</v>
      </c>
      <c r="BU53">
        <v>0</v>
      </c>
      <c r="BV53">
        <v>0</v>
      </c>
      <c r="BW53">
        <v>0</v>
      </c>
      <c r="BX53">
        <v>0</v>
      </c>
      <c r="CB53">
        <v>2008</v>
      </c>
      <c r="CC53">
        <v>2009</v>
      </c>
      <c r="CD53">
        <v>2009</v>
      </c>
      <c r="CE53">
        <v>2009</v>
      </c>
      <c r="CF53">
        <v>2010</v>
      </c>
      <c r="CG53">
        <v>4.493198774143E-2</v>
      </c>
      <c r="CH53">
        <v>27</v>
      </c>
      <c r="CI53" t="s">
        <v>92</v>
      </c>
      <c r="CJ53" t="s">
        <v>92</v>
      </c>
      <c r="CK53" t="s">
        <v>92</v>
      </c>
      <c r="CL53">
        <v>2008</v>
      </c>
      <c r="CM53">
        <v>26.529575000000001</v>
      </c>
    </row>
    <row r="54" spans="1:91" x14ac:dyDescent="0.3">
      <c r="A54" t="s">
        <v>217</v>
      </c>
      <c r="B54" t="s">
        <v>218</v>
      </c>
      <c r="C54" t="s">
        <v>107</v>
      </c>
      <c r="D54" t="s">
        <v>93</v>
      </c>
      <c r="E54" t="s">
        <v>94</v>
      </c>
      <c r="H54">
        <v>2008</v>
      </c>
      <c r="I54">
        <v>2009</v>
      </c>
      <c r="J54">
        <v>-1</v>
      </c>
      <c r="K54">
        <v>-1</v>
      </c>
      <c r="L54">
        <v>-1</v>
      </c>
      <c r="P54">
        <v>2008</v>
      </c>
      <c r="Q54">
        <v>2009</v>
      </c>
      <c r="R54">
        <v>2010</v>
      </c>
      <c r="S54">
        <v>2010</v>
      </c>
      <c r="T54">
        <v>2010</v>
      </c>
      <c r="U54">
        <v>2.2633476400000001E-2</v>
      </c>
      <c r="X54">
        <v>2007</v>
      </c>
      <c r="Y54">
        <v>2009</v>
      </c>
      <c r="Z54">
        <v>2015</v>
      </c>
      <c r="AA54">
        <v>2015</v>
      </c>
      <c r="AB54">
        <v>0</v>
      </c>
      <c r="AC54">
        <v>4.6590949999999998</v>
      </c>
      <c r="AF54">
        <v>2007</v>
      </c>
      <c r="AG54">
        <v>2008</v>
      </c>
      <c r="AH54">
        <v>0</v>
      </c>
      <c r="AI54">
        <v>0</v>
      </c>
      <c r="AJ54">
        <v>0</v>
      </c>
      <c r="AK54">
        <v>1.81044264684401</v>
      </c>
      <c r="AN54">
        <v>2007</v>
      </c>
      <c r="AO54">
        <v>2011</v>
      </c>
      <c r="AP54">
        <v>2008</v>
      </c>
      <c r="AQ54">
        <v>2008</v>
      </c>
      <c r="AR54">
        <v>2015</v>
      </c>
      <c r="AS54">
        <v>3.4949418605700999</v>
      </c>
      <c r="AV54">
        <v>2007</v>
      </c>
      <c r="AW54">
        <v>2010</v>
      </c>
      <c r="AX54">
        <v>2008</v>
      </c>
      <c r="AY54">
        <v>2008</v>
      </c>
      <c r="AZ54">
        <v>2012</v>
      </c>
      <c r="BA54">
        <v>1.0822115846221301</v>
      </c>
      <c r="BD54">
        <v>2007</v>
      </c>
      <c r="BE54">
        <v>2009</v>
      </c>
      <c r="BF54">
        <v>2008</v>
      </c>
      <c r="BG54">
        <v>2008</v>
      </c>
      <c r="BH54">
        <v>0</v>
      </c>
      <c r="BI54">
        <v>0.65180059143957902</v>
      </c>
      <c r="BL54">
        <v>2007</v>
      </c>
      <c r="BM54">
        <v>2010</v>
      </c>
      <c r="BN54">
        <v>2008</v>
      </c>
      <c r="BO54">
        <v>2008</v>
      </c>
      <c r="BP54">
        <v>0</v>
      </c>
      <c r="BQ54">
        <v>0.46560223538266099</v>
      </c>
      <c r="BT54">
        <v>2008</v>
      </c>
      <c r="BU54">
        <v>2013</v>
      </c>
      <c r="BV54">
        <v>-1</v>
      </c>
      <c r="BW54">
        <v>-1</v>
      </c>
      <c r="BX54">
        <v>-1</v>
      </c>
      <c r="CB54">
        <v>2007</v>
      </c>
      <c r="CC54">
        <v>2009</v>
      </c>
      <c r="CD54">
        <v>2008</v>
      </c>
      <c r="CE54">
        <v>2015</v>
      </c>
      <c r="CF54">
        <v>2015</v>
      </c>
      <c r="CG54">
        <v>0.90047865899957902</v>
      </c>
      <c r="CH54">
        <v>28</v>
      </c>
      <c r="CI54" t="s">
        <v>92</v>
      </c>
      <c r="CJ54" t="s">
        <v>92</v>
      </c>
      <c r="CK54" t="s">
        <v>92</v>
      </c>
      <c r="CL54">
        <v>2008</v>
      </c>
      <c r="CM54">
        <v>24.622416000000001</v>
      </c>
    </row>
    <row r="55" spans="1:91" x14ac:dyDescent="0.3">
      <c r="A55" t="s">
        <v>219</v>
      </c>
      <c r="B55" t="s">
        <v>220</v>
      </c>
      <c r="C55" t="s">
        <v>107</v>
      </c>
      <c r="D55" t="s">
        <v>113</v>
      </c>
      <c r="E55" t="s">
        <v>114</v>
      </c>
      <c r="H55">
        <v>2008</v>
      </c>
      <c r="I55">
        <v>2009</v>
      </c>
      <c r="J55">
        <v>-1</v>
      </c>
      <c r="K55">
        <v>-1</v>
      </c>
      <c r="L55">
        <v>-1</v>
      </c>
      <c r="P55">
        <v>2007</v>
      </c>
      <c r="Q55">
        <v>2009</v>
      </c>
      <c r="R55">
        <v>2008</v>
      </c>
      <c r="S55">
        <v>2010</v>
      </c>
      <c r="T55">
        <v>2010</v>
      </c>
      <c r="U55">
        <v>1.7406234E-2</v>
      </c>
      <c r="X55">
        <v>2008</v>
      </c>
      <c r="Y55">
        <v>0</v>
      </c>
      <c r="Z55">
        <v>0</v>
      </c>
      <c r="AA55">
        <v>0</v>
      </c>
      <c r="AB55">
        <v>0</v>
      </c>
      <c r="AF55">
        <v>2008</v>
      </c>
      <c r="AG55">
        <v>0</v>
      </c>
      <c r="AH55">
        <v>0</v>
      </c>
      <c r="AI55">
        <v>0</v>
      </c>
      <c r="AJ55">
        <v>0</v>
      </c>
      <c r="AN55">
        <v>2008</v>
      </c>
      <c r="AO55">
        <v>2010</v>
      </c>
      <c r="AP55">
        <v>2009</v>
      </c>
      <c r="AQ55">
        <v>2009</v>
      </c>
      <c r="AR55">
        <v>0</v>
      </c>
      <c r="AS55">
        <v>10.3709089289712</v>
      </c>
      <c r="AV55">
        <v>2008</v>
      </c>
      <c r="AW55">
        <v>2016</v>
      </c>
      <c r="AX55">
        <v>0</v>
      </c>
      <c r="AY55">
        <v>0</v>
      </c>
      <c r="AZ55">
        <v>0</v>
      </c>
      <c r="BD55">
        <v>2008</v>
      </c>
      <c r="BE55">
        <v>0</v>
      </c>
      <c r="BF55">
        <v>0</v>
      </c>
      <c r="BG55">
        <v>0</v>
      </c>
      <c r="BH55">
        <v>0</v>
      </c>
      <c r="BL55">
        <v>2008</v>
      </c>
      <c r="BM55">
        <v>0</v>
      </c>
      <c r="BN55">
        <v>0</v>
      </c>
      <c r="BO55">
        <v>0</v>
      </c>
      <c r="BP55">
        <v>0</v>
      </c>
      <c r="BT55">
        <v>2009</v>
      </c>
      <c r="BU55">
        <v>2010</v>
      </c>
      <c r="BV55">
        <v>2010</v>
      </c>
      <c r="BW55">
        <v>2010</v>
      </c>
      <c r="BX55">
        <v>2012</v>
      </c>
      <c r="BY55">
        <v>0.187718191424294</v>
      </c>
      <c r="CB55">
        <v>2008</v>
      </c>
      <c r="CC55">
        <v>2016</v>
      </c>
      <c r="CD55">
        <v>0</v>
      </c>
      <c r="CE55">
        <v>0</v>
      </c>
      <c r="CF55">
        <v>0</v>
      </c>
      <c r="CH55">
        <v>2</v>
      </c>
      <c r="CI55" t="s">
        <v>100</v>
      </c>
      <c r="CJ55" t="s">
        <v>100</v>
      </c>
      <c r="CK55" t="s">
        <v>92</v>
      </c>
      <c r="CL55">
        <v>2007</v>
      </c>
      <c r="CM55">
        <v>25.730741999999999</v>
      </c>
    </row>
    <row r="56" spans="1:91" x14ac:dyDescent="0.3">
      <c r="A56" t="s">
        <v>221</v>
      </c>
      <c r="B56" t="s">
        <v>222</v>
      </c>
      <c r="C56" t="s">
        <v>107</v>
      </c>
      <c r="D56" t="s">
        <v>93</v>
      </c>
      <c r="E56" t="s">
        <v>94</v>
      </c>
      <c r="H56">
        <v>2008</v>
      </c>
      <c r="I56">
        <v>2009</v>
      </c>
      <c r="J56">
        <v>-1</v>
      </c>
      <c r="K56">
        <v>-1</v>
      </c>
      <c r="L56">
        <v>-1</v>
      </c>
      <c r="P56">
        <v>2008</v>
      </c>
      <c r="Q56">
        <v>2009</v>
      </c>
      <c r="R56">
        <v>2010</v>
      </c>
      <c r="S56">
        <v>2011</v>
      </c>
      <c r="T56">
        <v>2011</v>
      </c>
      <c r="U56">
        <v>5.7906392100000002E-2</v>
      </c>
      <c r="X56">
        <v>2008</v>
      </c>
      <c r="Y56">
        <v>0</v>
      </c>
      <c r="Z56">
        <v>0</v>
      </c>
      <c r="AA56">
        <v>0</v>
      </c>
      <c r="AB56">
        <v>0</v>
      </c>
      <c r="AF56">
        <v>2008</v>
      </c>
      <c r="AG56">
        <v>0</v>
      </c>
      <c r="AH56">
        <v>0</v>
      </c>
      <c r="AI56">
        <v>0</v>
      </c>
      <c r="AJ56">
        <v>0</v>
      </c>
      <c r="AN56">
        <v>2008</v>
      </c>
      <c r="AO56">
        <v>0</v>
      </c>
      <c r="AP56">
        <v>0</v>
      </c>
      <c r="AQ56">
        <v>0</v>
      </c>
      <c r="AR56">
        <v>0</v>
      </c>
      <c r="AV56">
        <v>2009</v>
      </c>
      <c r="AW56">
        <v>2010</v>
      </c>
      <c r="AX56">
        <v>2010</v>
      </c>
      <c r="AY56">
        <v>2010</v>
      </c>
      <c r="AZ56">
        <v>2013</v>
      </c>
      <c r="BA56">
        <v>0.64620465259613702</v>
      </c>
      <c r="BD56">
        <v>2007</v>
      </c>
      <c r="BE56">
        <v>2008</v>
      </c>
      <c r="BF56">
        <v>2008</v>
      </c>
      <c r="BG56">
        <v>2008</v>
      </c>
      <c r="BH56">
        <v>2010</v>
      </c>
      <c r="BI56">
        <v>0.34458030485065699</v>
      </c>
      <c r="BL56">
        <v>2008</v>
      </c>
      <c r="BM56">
        <v>2009</v>
      </c>
      <c r="BN56">
        <v>2009</v>
      </c>
      <c r="BO56">
        <v>2009</v>
      </c>
      <c r="BP56">
        <v>2011</v>
      </c>
      <c r="BQ56">
        <v>5.0028357164394001E-2</v>
      </c>
      <c r="BT56">
        <v>2007</v>
      </c>
      <c r="BU56">
        <v>2008</v>
      </c>
      <c r="BV56">
        <v>2008</v>
      </c>
      <c r="BW56">
        <v>2008</v>
      </c>
      <c r="BX56">
        <v>2009</v>
      </c>
      <c r="BY56">
        <v>5.2459441952807002E-2</v>
      </c>
      <c r="CB56">
        <v>2008</v>
      </c>
      <c r="CC56">
        <v>0</v>
      </c>
      <c r="CD56">
        <v>0</v>
      </c>
      <c r="CE56">
        <v>0</v>
      </c>
      <c r="CF56">
        <v>0</v>
      </c>
      <c r="CH56">
        <v>29</v>
      </c>
      <c r="CI56" t="s">
        <v>100</v>
      </c>
      <c r="CJ56" t="s">
        <v>100</v>
      </c>
      <c r="CK56" t="s">
        <v>92</v>
      </c>
      <c r="CL56">
        <v>2008</v>
      </c>
      <c r="CM56">
        <v>24.925094999999999</v>
      </c>
    </row>
    <row r="57" spans="1:91" x14ac:dyDescent="0.3">
      <c r="A57" t="s">
        <v>223</v>
      </c>
      <c r="B57" t="s">
        <v>224</v>
      </c>
      <c r="C57" t="s">
        <v>120</v>
      </c>
      <c r="D57" t="s">
        <v>113</v>
      </c>
      <c r="E57" t="s">
        <v>114</v>
      </c>
      <c r="H57">
        <v>2008</v>
      </c>
      <c r="I57">
        <v>2009</v>
      </c>
      <c r="J57">
        <v>-1</v>
      </c>
      <c r="K57">
        <v>-1</v>
      </c>
      <c r="L57">
        <v>-1</v>
      </c>
      <c r="P57">
        <v>2008</v>
      </c>
      <c r="Q57">
        <v>2009</v>
      </c>
      <c r="R57">
        <v>2009</v>
      </c>
      <c r="S57">
        <v>0</v>
      </c>
      <c r="T57">
        <v>0</v>
      </c>
      <c r="U57">
        <v>2.4826866E-2</v>
      </c>
      <c r="X57">
        <v>2007</v>
      </c>
      <c r="Y57">
        <v>2008</v>
      </c>
      <c r="Z57">
        <v>0</v>
      </c>
      <c r="AA57">
        <v>2009</v>
      </c>
      <c r="AB57">
        <v>2009</v>
      </c>
      <c r="AC57">
        <v>0.1403498</v>
      </c>
      <c r="AF57">
        <v>2007</v>
      </c>
      <c r="AG57">
        <v>2008</v>
      </c>
      <c r="AH57">
        <v>0</v>
      </c>
      <c r="AI57">
        <v>0</v>
      </c>
      <c r="AJ57">
        <v>2010</v>
      </c>
      <c r="AK57">
        <v>0.98297342062982196</v>
      </c>
      <c r="AN57">
        <v>2009</v>
      </c>
      <c r="AO57">
        <v>2012</v>
      </c>
      <c r="AP57">
        <v>2010</v>
      </c>
      <c r="AQ57">
        <v>2010</v>
      </c>
      <c r="AR57">
        <v>0</v>
      </c>
      <c r="AS57">
        <v>7.5254837640624697</v>
      </c>
      <c r="AV57">
        <v>2007</v>
      </c>
      <c r="AW57">
        <v>2008</v>
      </c>
      <c r="AX57">
        <v>2008</v>
      </c>
      <c r="AY57">
        <v>2008</v>
      </c>
      <c r="AZ57">
        <v>0</v>
      </c>
      <c r="BA57">
        <v>0.35257085629107898</v>
      </c>
      <c r="BD57">
        <v>2008</v>
      </c>
      <c r="BE57">
        <v>2009</v>
      </c>
      <c r="BF57">
        <v>2009</v>
      </c>
      <c r="BG57">
        <v>2009</v>
      </c>
      <c r="BH57">
        <v>2010</v>
      </c>
      <c r="BI57">
        <v>0.13665790823316901</v>
      </c>
      <c r="BL57">
        <v>2007</v>
      </c>
      <c r="BM57">
        <v>2008</v>
      </c>
      <c r="BN57">
        <v>2008</v>
      </c>
      <c r="BO57">
        <v>2008</v>
      </c>
      <c r="BP57">
        <v>2009</v>
      </c>
      <c r="BQ57">
        <v>6.3609108503037207E-2</v>
      </c>
      <c r="BT57">
        <v>2008</v>
      </c>
      <c r="BU57">
        <v>2012</v>
      </c>
      <c r="BV57">
        <v>2009</v>
      </c>
      <c r="BW57">
        <v>2009</v>
      </c>
      <c r="BX57">
        <v>0</v>
      </c>
      <c r="BY57">
        <v>0.60593588902498896</v>
      </c>
      <c r="CB57">
        <v>2009</v>
      </c>
      <c r="CC57">
        <v>2011</v>
      </c>
      <c r="CD57">
        <v>2010</v>
      </c>
      <c r="CE57">
        <v>0</v>
      </c>
      <c r="CF57">
        <v>0</v>
      </c>
      <c r="CG57">
        <v>5.2366735717195798</v>
      </c>
      <c r="CH57">
        <v>29</v>
      </c>
      <c r="CI57" t="s">
        <v>100</v>
      </c>
      <c r="CJ57" t="s">
        <v>100</v>
      </c>
      <c r="CK57" t="s">
        <v>92</v>
      </c>
      <c r="CL57">
        <v>2008</v>
      </c>
      <c r="CM57">
        <v>26.015958999999999</v>
      </c>
    </row>
    <row r="58" spans="1:91" x14ac:dyDescent="0.3">
      <c r="A58" t="s">
        <v>225</v>
      </c>
      <c r="B58" t="s">
        <v>226</v>
      </c>
      <c r="C58" t="s">
        <v>102</v>
      </c>
      <c r="D58" t="s">
        <v>104</v>
      </c>
      <c r="E58" t="s">
        <v>105</v>
      </c>
      <c r="H58">
        <v>2007</v>
      </c>
      <c r="I58">
        <v>2008</v>
      </c>
      <c r="J58">
        <v>2008</v>
      </c>
      <c r="K58">
        <v>2008</v>
      </c>
      <c r="L58">
        <v>2011</v>
      </c>
      <c r="M58">
        <v>216257207.74865201</v>
      </c>
      <c r="P58">
        <v>2007</v>
      </c>
      <c r="Q58">
        <v>2008</v>
      </c>
      <c r="R58">
        <v>2009</v>
      </c>
      <c r="S58">
        <v>2009</v>
      </c>
      <c r="T58">
        <v>2009</v>
      </c>
      <c r="U58">
        <v>0.112098579</v>
      </c>
      <c r="X58">
        <v>2008</v>
      </c>
      <c r="Y58">
        <v>0</v>
      </c>
      <c r="Z58">
        <v>0</v>
      </c>
      <c r="AA58">
        <v>0</v>
      </c>
      <c r="AB58">
        <v>0</v>
      </c>
      <c r="AF58">
        <v>2008</v>
      </c>
      <c r="AG58">
        <v>0</v>
      </c>
      <c r="AH58">
        <v>0</v>
      </c>
      <c r="AI58">
        <v>0</v>
      </c>
      <c r="AJ58">
        <v>0</v>
      </c>
      <c r="AN58">
        <v>2008</v>
      </c>
      <c r="AO58">
        <v>0</v>
      </c>
      <c r="AP58">
        <v>2009</v>
      </c>
      <c r="AQ58">
        <v>0</v>
      </c>
      <c r="AR58">
        <v>0</v>
      </c>
      <c r="AV58">
        <v>2008</v>
      </c>
      <c r="AW58">
        <v>0</v>
      </c>
      <c r="AX58">
        <v>0</v>
      </c>
      <c r="AY58">
        <v>0</v>
      </c>
      <c r="AZ58">
        <v>0</v>
      </c>
      <c r="BD58">
        <v>2008</v>
      </c>
      <c r="BE58">
        <v>0</v>
      </c>
      <c r="BF58">
        <v>0</v>
      </c>
      <c r="BG58">
        <v>0</v>
      </c>
      <c r="BH58">
        <v>0</v>
      </c>
      <c r="BL58">
        <v>2008</v>
      </c>
      <c r="BM58">
        <v>0</v>
      </c>
      <c r="BN58">
        <v>0</v>
      </c>
      <c r="BO58">
        <v>0</v>
      </c>
      <c r="BP58">
        <v>0</v>
      </c>
      <c r="BT58">
        <v>2008</v>
      </c>
      <c r="BU58">
        <v>0</v>
      </c>
      <c r="BV58">
        <v>0</v>
      </c>
      <c r="BW58">
        <v>0</v>
      </c>
      <c r="BX58">
        <v>0</v>
      </c>
      <c r="CB58">
        <v>2008</v>
      </c>
      <c r="CC58">
        <v>0</v>
      </c>
      <c r="CD58">
        <v>0</v>
      </c>
      <c r="CE58">
        <v>0</v>
      </c>
      <c r="CF58">
        <v>0</v>
      </c>
      <c r="CH58">
        <v>31</v>
      </c>
      <c r="CI58" t="s">
        <v>92</v>
      </c>
      <c r="CJ58" t="s">
        <v>92</v>
      </c>
      <c r="CK58" t="s">
        <v>100</v>
      </c>
      <c r="CL58">
        <v>2007</v>
      </c>
      <c r="CM58">
        <v>21.516500000000001</v>
      </c>
    </row>
    <row r="59" spans="1:91" x14ac:dyDescent="0.3">
      <c r="A59" t="s">
        <v>227</v>
      </c>
      <c r="B59" t="s">
        <v>228</v>
      </c>
      <c r="C59" t="s">
        <v>96</v>
      </c>
      <c r="D59" t="s">
        <v>130</v>
      </c>
      <c r="E59" t="s">
        <v>131</v>
      </c>
      <c r="H59">
        <v>2008</v>
      </c>
      <c r="I59">
        <v>2009</v>
      </c>
      <c r="J59">
        <v>2009</v>
      </c>
      <c r="K59">
        <v>2009</v>
      </c>
      <c r="L59">
        <v>2017</v>
      </c>
      <c r="M59">
        <v>53051146020.4282</v>
      </c>
      <c r="P59">
        <v>2008</v>
      </c>
      <c r="Q59">
        <v>2009</v>
      </c>
      <c r="R59">
        <v>2014</v>
      </c>
      <c r="S59">
        <v>2014</v>
      </c>
      <c r="T59">
        <v>2014</v>
      </c>
      <c r="U59">
        <v>4.6914352999999999E-2</v>
      </c>
      <c r="X59">
        <v>2007</v>
      </c>
      <c r="Y59">
        <v>2009</v>
      </c>
      <c r="Z59">
        <v>2008</v>
      </c>
      <c r="AA59">
        <v>0</v>
      </c>
      <c r="AB59">
        <v>0</v>
      </c>
      <c r="AC59">
        <v>10.611284599999999</v>
      </c>
      <c r="AF59">
        <v>2008</v>
      </c>
      <c r="AG59">
        <v>2009</v>
      </c>
      <c r="AH59">
        <v>0</v>
      </c>
      <c r="AI59">
        <v>0</v>
      </c>
      <c r="AJ59">
        <v>0</v>
      </c>
      <c r="AK59">
        <v>3.8879215334285</v>
      </c>
      <c r="AN59">
        <v>2007</v>
      </c>
      <c r="AO59">
        <v>2009</v>
      </c>
      <c r="AP59">
        <v>2008</v>
      </c>
      <c r="AQ59">
        <v>2008</v>
      </c>
      <c r="AR59">
        <v>0</v>
      </c>
      <c r="AS59">
        <v>6.1511704156845797</v>
      </c>
      <c r="AV59">
        <v>2007</v>
      </c>
      <c r="AW59">
        <v>2010</v>
      </c>
      <c r="AX59">
        <v>2008</v>
      </c>
      <c r="AY59">
        <v>2008</v>
      </c>
      <c r="AZ59">
        <v>0</v>
      </c>
      <c r="BA59">
        <v>3.37357996948053</v>
      </c>
      <c r="BD59">
        <v>2008</v>
      </c>
      <c r="BE59">
        <v>2009</v>
      </c>
      <c r="BF59">
        <v>2009</v>
      </c>
      <c r="BG59">
        <v>2009</v>
      </c>
      <c r="BH59">
        <v>2010</v>
      </c>
      <c r="BI59">
        <v>1.26890115249775</v>
      </c>
      <c r="BL59">
        <v>2008</v>
      </c>
      <c r="BM59">
        <v>2009</v>
      </c>
      <c r="BN59">
        <v>2009</v>
      </c>
      <c r="BO59">
        <v>2009</v>
      </c>
      <c r="BP59">
        <v>2010</v>
      </c>
      <c r="BQ59">
        <v>1.9484731583959001E-2</v>
      </c>
      <c r="BT59">
        <v>2008</v>
      </c>
      <c r="BU59">
        <v>2009</v>
      </c>
      <c r="BV59">
        <v>2009</v>
      </c>
      <c r="BW59">
        <v>2009</v>
      </c>
      <c r="BX59">
        <v>2014</v>
      </c>
      <c r="BY59">
        <v>1.34921225965459E-3</v>
      </c>
      <c r="CB59">
        <v>2009</v>
      </c>
      <c r="CC59">
        <v>2011</v>
      </c>
      <c r="CD59">
        <v>2010</v>
      </c>
      <c r="CE59">
        <v>2010</v>
      </c>
      <c r="CF59">
        <v>2012</v>
      </c>
      <c r="CG59">
        <v>0.10618887469173099</v>
      </c>
      <c r="CH59">
        <v>88</v>
      </c>
      <c r="CI59" t="s">
        <v>92</v>
      </c>
      <c r="CJ59" t="s">
        <v>92</v>
      </c>
      <c r="CK59" t="s">
        <v>92</v>
      </c>
      <c r="CL59">
        <v>2008</v>
      </c>
      <c r="CM59">
        <v>28.026077000000001</v>
      </c>
    </row>
    <row r="60" spans="1:91" x14ac:dyDescent="0.3">
      <c r="A60" t="s">
        <v>229</v>
      </c>
      <c r="B60" t="s">
        <v>230</v>
      </c>
      <c r="C60" t="s">
        <v>96</v>
      </c>
      <c r="D60" t="s">
        <v>109</v>
      </c>
      <c r="E60" t="s">
        <v>110</v>
      </c>
      <c r="H60">
        <v>2007</v>
      </c>
      <c r="I60">
        <v>2009</v>
      </c>
      <c r="J60">
        <v>2008</v>
      </c>
      <c r="K60">
        <v>2008</v>
      </c>
      <c r="L60">
        <v>2016</v>
      </c>
      <c r="M60">
        <v>4571857597.2235098</v>
      </c>
      <c r="P60">
        <v>2008</v>
      </c>
      <c r="Q60">
        <v>2009</v>
      </c>
      <c r="R60">
        <v>2010</v>
      </c>
      <c r="S60">
        <v>2010</v>
      </c>
      <c r="T60">
        <v>2010</v>
      </c>
      <c r="U60">
        <v>9.3049465999999997E-2</v>
      </c>
      <c r="X60">
        <v>2007</v>
      </c>
      <c r="Y60">
        <v>2010</v>
      </c>
      <c r="Z60">
        <v>0</v>
      </c>
      <c r="AA60">
        <v>0</v>
      </c>
      <c r="AB60">
        <v>0</v>
      </c>
      <c r="AC60">
        <v>6.9064413999999896</v>
      </c>
      <c r="AF60">
        <v>2007</v>
      </c>
      <c r="AG60">
        <v>2009</v>
      </c>
      <c r="AH60">
        <v>0</v>
      </c>
      <c r="AI60">
        <v>0</v>
      </c>
      <c r="AJ60">
        <v>0</v>
      </c>
      <c r="AK60">
        <v>11.278924557904199</v>
      </c>
      <c r="AN60">
        <v>2007</v>
      </c>
      <c r="AO60">
        <v>2008</v>
      </c>
      <c r="AP60">
        <v>2008</v>
      </c>
      <c r="AQ60">
        <v>2008</v>
      </c>
      <c r="AR60">
        <v>2009</v>
      </c>
      <c r="AS60">
        <v>0.81096570855176897</v>
      </c>
      <c r="AV60">
        <v>2008</v>
      </c>
      <c r="AW60">
        <v>2011</v>
      </c>
      <c r="AX60">
        <v>2009</v>
      </c>
      <c r="AY60">
        <v>2009</v>
      </c>
      <c r="AZ60">
        <v>2015</v>
      </c>
      <c r="BA60">
        <v>1.45095560000656</v>
      </c>
      <c r="BD60">
        <v>2007</v>
      </c>
      <c r="BE60">
        <v>2008</v>
      </c>
      <c r="BF60">
        <v>2008</v>
      </c>
      <c r="BG60">
        <v>2008</v>
      </c>
      <c r="BH60">
        <v>2015</v>
      </c>
      <c r="BI60">
        <v>0.96393176277570503</v>
      </c>
      <c r="BL60">
        <v>2007</v>
      </c>
      <c r="BM60">
        <v>2008</v>
      </c>
      <c r="BN60">
        <v>2008</v>
      </c>
      <c r="BO60">
        <v>2008</v>
      </c>
      <c r="BP60">
        <v>2009</v>
      </c>
      <c r="BQ60">
        <v>0.300661640410611</v>
      </c>
      <c r="BT60">
        <v>2008</v>
      </c>
      <c r="BU60">
        <v>0</v>
      </c>
      <c r="BV60">
        <v>0</v>
      </c>
      <c r="BW60">
        <v>0</v>
      </c>
      <c r="BX60">
        <v>0</v>
      </c>
      <c r="CB60">
        <v>2009</v>
      </c>
      <c r="CC60">
        <v>2011</v>
      </c>
      <c r="CD60">
        <v>2010</v>
      </c>
      <c r="CE60">
        <v>2010</v>
      </c>
      <c r="CF60">
        <v>0</v>
      </c>
      <c r="CG60">
        <v>1.8790166460088999</v>
      </c>
      <c r="CH60">
        <v>31</v>
      </c>
      <c r="CI60" t="s">
        <v>92</v>
      </c>
      <c r="CJ60" t="s">
        <v>92</v>
      </c>
      <c r="CK60" t="s">
        <v>92</v>
      </c>
      <c r="CL60">
        <v>2008</v>
      </c>
      <c r="CM60">
        <v>23.830157999999901</v>
      </c>
    </row>
    <row r="61" spans="1:91" x14ac:dyDescent="0.3">
      <c r="A61" t="s">
        <v>231</v>
      </c>
      <c r="B61" t="s">
        <v>232</v>
      </c>
      <c r="C61" t="s">
        <v>102</v>
      </c>
      <c r="D61" t="s">
        <v>104</v>
      </c>
      <c r="E61" t="s">
        <v>105</v>
      </c>
      <c r="H61">
        <v>2008</v>
      </c>
      <c r="I61">
        <v>2009</v>
      </c>
      <c r="J61">
        <v>-1</v>
      </c>
      <c r="K61">
        <v>-1</v>
      </c>
      <c r="L61">
        <v>-1</v>
      </c>
      <c r="P61">
        <v>2007</v>
      </c>
      <c r="Q61">
        <v>2009</v>
      </c>
      <c r="R61">
        <v>2008</v>
      </c>
      <c r="S61">
        <v>2008</v>
      </c>
      <c r="T61">
        <v>2010</v>
      </c>
      <c r="U61">
        <v>2.6536179999999999E-2</v>
      </c>
      <c r="X61">
        <v>2007</v>
      </c>
      <c r="Y61">
        <v>2008</v>
      </c>
      <c r="Z61">
        <v>2011</v>
      </c>
      <c r="AA61">
        <v>2012</v>
      </c>
      <c r="AB61">
        <v>2012</v>
      </c>
      <c r="AC61">
        <v>5.8514328100000004</v>
      </c>
      <c r="AF61">
        <v>2007</v>
      </c>
      <c r="AG61">
        <v>2008</v>
      </c>
      <c r="AH61">
        <v>0</v>
      </c>
      <c r="AI61">
        <v>0</v>
      </c>
      <c r="AJ61">
        <v>0</v>
      </c>
      <c r="AK61">
        <v>5.1848671085384197</v>
      </c>
      <c r="AN61">
        <v>2008</v>
      </c>
      <c r="AO61">
        <v>2009</v>
      </c>
      <c r="AP61">
        <v>2009</v>
      </c>
      <c r="AQ61">
        <v>2009</v>
      </c>
      <c r="AR61">
        <v>2010</v>
      </c>
      <c r="AS61">
        <v>1.16989191066494E-2</v>
      </c>
      <c r="AV61">
        <v>2008</v>
      </c>
      <c r="AW61">
        <v>0</v>
      </c>
      <c r="AX61">
        <v>0</v>
      </c>
      <c r="AY61">
        <v>0</v>
      </c>
      <c r="AZ61">
        <v>0</v>
      </c>
      <c r="BD61">
        <v>2008</v>
      </c>
      <c r="BE61">
        <v>0</v>
      </c>
      <c r="BF61">
        <v>0</v>
      </c>
      <c r="BG61">
        <v>0</v>
      </c>
      <c r="BH61">
        <v>0</v>
      </c>
      <c r="BL61">
        <v>2008</v>
      </c>
      <c r="BM61">
        <v>0</v>
      </c>
      <c r="BN61">
        <v>0</v>
      </c>
      <c r="BO61">
        <v>0</v>
      </c>
      <c r="BP61">
        <v>0</v>
      </c>
      <c r="BT61">
        <v>2008</v>
      </c>
      <c r="BU61">
        <v>2009</v>
      </c>
      <c r="BV61">
        <v>2009</v>
      </c>
      <c r="BW61">
        <v>2010</v>
      </c>
      <c r="BX61">
        <v>0</v>
      </c>
      <c r="BY61">
        <v>1.1753987571247599</v>
      </c>
      <c r="CB61">
        <v>2007</v>
      </c>
      <c r="CC61">
        <v>2008</v>
      </c>
      <c r="CD61">
        <v>2008</v>
      </c>
      <c r="CE61">
        <v>2008</v>
      </c>
      <c r="CF61">
        <v>2009</v>
      </c>
      <c r="CG61">
        <v>0.167881276380628</v>
      </c>
      <c r="CH61">
        <v>32</v>
      </c>
      <c r="CI61" t="s">
        <v>92</v>
      </c>
      <c r="CJ61" t="s">
        <v>92</v>
      </c>
      <c r="CK61" t="s">
        <v>100</v>
      </c>
      <c r="CL61">
        <v>2007</v>
      </c>
      <c r="CM61">
        <v>23.817204</v>
      </c>
    </row>
    <row r="62" spans="1:91" x14ac:dyDescent="0.3">
      <c r="A62" t="s">
        <v>233</v>
      </c>
      <c r="B62" t="s">
        <v>234</v>
      </c>
      <c r="C62" t="s">
        <v>96</v>
      </c>
      <c r="D62" t="s">
        <v>130</v>
      </c>
      <c r="E62" t="s">
        <v>131</v>
      </c>
      <c r="H62">
        <v>2008</v>
      </c>
      <c r="I62">
        <v>2009</v>
      </c>
      <c r="J62">
        <v>2009</v>
      </c>
      <c r="K62">
        <v>2009</v>
      </c>
      <c r="L62">
        <v>0</v>
      </c>
      <c r="M62">
        <v>21688774895.909</v>
      </c>
      <c r="P62">
        <v>2007</v>
      </c>
      <c r="Q62">
        <v>2009</v>
      </c>
      <c r="R62">
        <v>2010</v>
      </c>
      <c r="S62">
        <v>0</v>
      </c>
      <c r="T62">
        <v>0</v>
      </c>
      <c r="U62">
        <v>0.13453836799999999</v>
      </c>
      <c r="X62">
        <v>2007</v>
      </c>
      <c r="Y62">
        <v>2010</v>
      </c>
      <c r="Z62">
        <v>2008</v>
      </c>
      <c r="AA62">
        <v>2008</v>
      </c>
      <c r="AB62">
        <v>0</v>
      </c>
      <c r="AC62">
        <v>6.1903744999999999</v>
      </c>
      <c r="AF62">
        <v>2007</v>
      </c>
      <c r="AG62">
        <v>2010</v>
      </c>
      <c r="AH62">
        <v>0</v>
      </c>
      <c r="AI62">
        <v>0</v>
      </c>
      <c r="AJ62">
        <v>0</v>
      </c>
      <c r="AK62">
        <v>5.7628955490158003</v>
      </c>
      <c r="AN62">
        <v>2008</v>
      </c>
      <c r="AO62">
        <v>2010</v>
      </c>
      <c r="AP62">
        <v>2009</v>
      </c>
      <c r="AQ62">
        <v>2009</v>
      </c>
      <c r="AR62">
        <v>2011</v>
      </c>
      <c r="AS62">
        <v>0.86931044006414004</v>
      </c>
      <c r="AV62">
        <v>2007</v>
      </c>
      <c r="AW62">
        <v>2010</v>
      </c>
      <c r="AX62">
        <v>2008</v>
      </c>
      <c r="AY62">
        <v>2008</v>
      </c>
      <c r="AZ62">
        <v>0</v>
      </c>
      <c r="BA62">
        <v>1.78404883268187</v>
      </c>
      <c r="BD62">
        <v>2007</v>
      </c>
      <c r="BE62">
        <v>2008</v>
      </c>
      <c r="BF62">
        <v>2008</v>
      </c>
      <c r="BG62">
        <v>2008</v>
      </c>
      <c r="BH62">
        <v>2009</v>
      </c>
      <c r="BI62">
        <v>0.19179480169263499</v>
      </c>
      <c r="BL62">
        <v>2007</v>
      </c>
      <c r="BM62">
        <v>2008</v>
      </c>
      <c r="BN62">
        <v>2008</v>
      </c>
      <c r="BO62">
        <v>2008</v>
      </c>
      <c r="BP62">
        <v>2009</v>
      </c>
      <c r="BQ62">
        <v>4.7844574143172898E-2</v>
      </c>
      <c r="BT62">
        <v>2008</v>
      </c>
      <c r="BU62">
        <v>0</v>
      </c>
      <c r="BV62">
        <v>0</v>
      </c>
      <c r="BW62">
        <v>0</v>
      </c>
      <c r="BX62">
        <v>0</v>
      </c>
      <c r="CB62">
        <v>2008</v>
      </c>
      <c r="CC62">
        <v>2009</v>
      </c>
      <c r="CD62">
        <v>-1</v>
      </c>
      <c r="CE62">
        <v>-1</v>
      </c>
      <c r="CF62">
        <v>-1</v>
      </c>
      <c r="CH62">
        <v>33</v>
      </c>
      <c r="CI62" t="s">
        <v>92</v>
      </c>
      <c r="CJ62" t="s">
        <v>92</v>
      </c>
      <c r="CK62" t="s">
        <v>92</v>
      </c>
      <c r="CL62">
        <v>2007</v>
      </c>
      <c r="CM62">
        <v>26.285532</v>
      </c>
    </row>
    <row r="63" spans="1:91" x14ac:dyDescent="0.3">
      <c r="A63" t="s">
        <v>235</v>
      </c>
      <c r="B63" t="s">
        <v>236</v>
      </c>
      <c r="C63" t="s">
        <v>107</v>
      </c>
      <c r="D63" t="s">
        <v>122</v>
      </c>
      <c r="E63" t="s">
        <v>123</v>
      </c>
      <c r="H63">
        <v>2008</v>
      </c>
      <c r="I63">
        <v>2009</v>
      </c>
      <c r="J63">
        <v>2009</v>
      </c>
      <c r="K63">
        <v>2009</v>
      </c>
      <c r="L63">
        <v>2010</v>
      </c>
      <c r="M63">
        <v>42873656.652972199</v>
      </c>
      <c r="P63">
        <v>2008</v>
      </c>
      <c r="Q63">
        <v>2009</v>
      </c>
      <c r="R63">
        <v>2010</v>
      </c>
      <c r="S63">
        <v>2010</v>
      </c>
      <c r="T63">
        <v>2010</v>
      </c>
      <c r="U63">
        <v>2.4188393999999998E-2</v>
      </c>
      <c r="X63">
        <v>2008</v>
      </c>
      <c r="Y63">
        <v>2010</v>
      </c>
      <c r="Z63">
        <v>0</v>
      </c>
      <c r="AA63">
        <v>0</v>
      </c>
      <c r="AB63">
        <v>0</v>
      </c>
      <c r="AF63">
        <v>2008</v>
      </c>
      <c r="AG63">
        <v>2011</v>
      </c>
      <c r="AH63">
        <v>0</v>
      </c>
      <c r="AI63">
        <v>0</v>
      </c>
      <c r="AJ63">
        <v>0</v>
      </c>
      <c r="AN63">
        <v>2008</v>
      </c>
      <c r="AO63">
        <v>2010</v>
      </c>
      <c r="AP63">
        <v>-1</v>
      </c>
      <c r="AQ63">
        <v>-1</v>
      </c>
      <c r="AR63">
        <v>2011</v>
      </c>
      <c r="AV63">
        <v>2007</v>
      </c>
      <c r="AW63">
        <v>2008</v>
      </c>
      <c r="AX63">
        <v>2008</v>
      </c>
      <c r="AY63">
        <v>2008</v>
      </c>
      <c r="AZ63">
        <v>2017</v>
      </c>
      <c r="BA63">
        <v>0.43498963636461702</v>
      </c>
      <c r="BD63">
        <v>2008</v>
      </c>
      <c r="BE63">
        <v>2009</v>
      </c>
      <c r="BF63">
        <v>2009</v>
      </c>
      <c r="BG63">
        <v>2009</v>
      </c>
      <c r="BH63">
        <v>2010</v>
      </c>
      <c r="BI63">
        <v>0.859095815030539</v>
      </c>
      <c r="BL63">
        <v>2008</v>
      </c>
      <c r="BM63">
        <v>2011</v>
      </c>
      <c r="BN63">
        <v>0</v>
      </c>
      <c r="BO63">
        <v>0</v>
      </c>
      <c r="BP63">
        <v>0</v>
      </c>
      <c r="BT63">
        <v>2008</v>
      </c>
      <c r="BU63">
        <v>2011</v>
      </c>
      <c r="BV63">
        <v>0</v>
      </c>
      <c r="BW63">
        <v>0</v>
      </c>
      <c r="BX63">
        <v>0</v>
      </c>
      <c r="CB63">
        <v>2008</v>
      </c>
      <c r="CC63">
        <v>2010</v>
      </c>
      <c r="CD63">
        <v>2009</v>
      </c>
      <c r="CE63">
        <v>2009</v>
      </c>
      <c r="CF63">
        <v>0</v>
      </c>
      <c r="CG63">
        <v>1.4769093722472399</v>
      </c>
      <c r="CH63">
        <v>33</v>
      </c>
      <c r="CI63" t="s">
        <v>92</v>
      </c>
      <c r="CJ63" t="s">
        <v>92</v>
      </c>
      <c r="CK63" t="s">
        <v>92</v>
      </c>
      <c r="CL63">
        <v>2008</v>
      </c>
      <c r="CM63">
        <v>21.852488999999998</v>
      </c>
    </row>
    <row r="64" spans="1:91" x14ac:dyDescent="0.3">
      <c r="A64" t="s">
        <v>237</v>
      </c>
      <c r="B64" t="s">
        <v>238</v>
      </c>
      <c r="C64" t="s">
        <v>96</v>
      </c>
      <c r="D64" t="s">
        <v>130</v>
      </c>
      <c r="E64" t="s">
        <v>131</v>
      </c>
      <c r="H64">
        <v>2008</v>
      </c>
      <c r="I64">
        <v>2009</v>
      </c>
      <c r="J64">
        <v>2009</v>
      </c>
      <c r="K64">
        <v>2009</v>
      </c>
      <c r="L64">
        <v>2011</v>
      </c>
      <c r="M64">
        <v>78539869505.410095</v>
      </c>
      <c r="P64">
        <v>2008</v>
      </c>
      <c r="Q64">
        <v>2009</v>
      </c>
      <c r="R64">
        <v>2010</v>
      </c>
      <c r="S64">
        <v>2010</v>
      </c>
      <c r="T64">
        <v>2010</v>
      </c>
      <c r="U64">
        <v>3.1366358800000001E-2</v>
      </c>
      <c r="X64">
        <v>2007</v>
      </c>
      <c r="Y64">
        <v>2010</v>
      </c>
      <c r="Z64">
        <v>0</v>
      </c>
      <c r="AA64">
        <v>0</v>
      </c>
      <c r="AB64">
        <v>0</v>
      </c>
      <c r="AC64">
        <v>5.4346089999999903</v>
      </c>
      <c r="AF64">
        <v>2007</v>
      </c>
      <c r="AG64">
        <v>2010</v>
      </c>
      <c r="AH64">
        <v>0</v>
      </c>
      <c r="AI64">
        <v>0</v>
      </c>
      <c r="AJ64">
        <v>0</v>
      </c>
      <c r="AK64">
        <v>5.12887668857599</v>
      </c>
      <c r="AN64">
        <v>2008</v>
      </c>
      <c r="AO64">
        <v>2009</v>
      </c>
      <c r="AP64">
        <v>2009</v>
      </c>
      <c r="AQ64">
        <v>2009</v>
      </c>
      <c r="AR64">
        <v>2011</v>
      </c>
      <c r="AS64">
        <v>0.57782756400219804</v>
      </c>
      <c r="AV64">
        <v>2008</v>
      </c>
      <c r="AW64">
        <v>2009</v>
      </c>
      <c r="AX64">
        <v>2009</v>
      </c>
      <c r="AY64">
        <v>2009</v>
      </c>
      <c r="AZ64">
        <v>2012</v>
      </c>
      <c r="BA64">
        <v>1.63366296111832</v>
      </c>
      <c r="BD64">
        <v>2008</v>
      </c>
      <c r="BE64">
        <v>2009</v>
      </c>
      <c r="BF64">
        <v>2009</v>
      </c>
      <c r="BG64">
        <v>2009</v>
      </c>
      <c r="BH64">
        <v>2014</v>
      </c>
      <c r="BI64">
        <v>0.30251349653572301</v>
      </c>
      <c r="BL64">
        <v>2007</v>
      </c>
      <c r="BM64">
        <v>2008</v>
      </c>
      <c r="BN64">
        <v>2008</v>
      </c>
      <c r="BO64">
        <v>2008</v>
      </c>
      <c r="BP64">
        <v>2009</v>
      </c>
      <c r="BQ64">
        <v>4.7940327630243001E-2</v>
      </c>
      <c r="BT64">
        <v>2007</v>
      </c>
      <c r="BU64">
        <v>2008</v>
      </c>
      <c r="BV64">
        <v>2008</v>
      </c>
      <c r="BW64">
        <v>2008</v>
      </c>
      <c r="BX64">
        <v>2010</v>
      </c>
      <c r="BY64">
        <v>1.112628217022E-3</v>
      </c>
      <c r="CB64">
        <v>2009</v>
      </c>
      <c r="CC64">
        <v>2010</v>
      </c>
      <c r="CD64">
        <v>2010</v>
      </c>
      <c r="CE64">
        <v>2010</v>
      </c>
      <c r="CF64">
        <v>0</v>
      </c>
      <c r="CG64">
        <v>0.64330868728291002</v>
      </c>
      <c r="CH64">
        <v>34</v>
      </c>
      <c r="CI64" t="s">
        <v>92</v>
      </c>
      <c r="CJ64" t="s">
        <v>92</v>
      </c>
      <c r="CK64" t="s">
        <v>92</v>
      </c>
      <c r="CL64">
        <v>2008</v>
      </c>
      <c r="CM64">
        <v>28.613175999999999</v>
      </c>
    </row>
    <row r="65" spans="1:91" x14ac:dyDescent="0.3">
      <c r="A65" t="s">
        <v>239</v>
      </c>
      <c r="B65" t="s">
        <v>240</v>
      </c>
      <c r="C65" t="s">
        <v>96</v>
      </c>
      <c r="D65" t="s">
        <v>130</v>
      </c>
      <c r="E65" t="s">
        <v>131</v>
      </c>
      <c r="H65">
        <v>2008</v>
      </c>
      <c r="I65">
        <v>0</v>
      </c>
      <c r="J65">
        <v>0</v>
      </c>
      <c r="K65">
        <v>0</v>
      </c>
      <c r="L65">
        <v>0</v>
      </c>
      <c r="P65">
        <v>2008</v>
      </c>
      <c r="Q65">
        <v>0</v>
      </c>
      <c r="R65">
        <v>0</v>
      </c>
      <c r="S65">
        <v>0</v>
      </c>
      <c r="T65">
        <v>0</v>
      </c>
      <c r="X65">
        <v>2008</v>
      </c>
      <c r="Y65">
        <v>0</v>
      </c>
      <c r="Z65">
        <v>0</v>
      </c>
      <c r="AA65">
        <v>0</v>
      </c>
      <c r="AB65">
        <v>0</v>
      </c>
      <c r="AF65">
        <v>2008</v>
      </c>
      <c r="AG65">
        <v>0</v>
      </c>
      <c r="AH65">
        <v>0</v>
      </c>
      <c r="AI65">
        <v>0</v>
      </c>
      <c r="AJ65">
        <v>0</v>
      </c>
      <c r="AN65">
        <v>2008</v>
      </c>
      <c r="AO65">
        <v>0</v>
      </c>
      <c r="AP65">
        <v>0</v>
      </c>
      <c r="AQ65">
        <v>0</v>
      </c>
      <c r="AR65">
        <v>0</v>
      </c>
      <c r="AV65">
        <v>2008</v>
      </c>
      <c r="AW65">
        <v>0</v>
      </c>
      <c r="AX65">
        <v>0</v>
      </c>
      <c r="AY65">
        <v>0</v>
      </c>
      <c r="AZ65">
        <v>0</v>
      </c>
      <c r="BD65">
        <v>2008</v>
      </c>
      <c r="BE65">
        <v>0</v>
      </c>
      <c r="BF65">
        <v>0</v>
      </c>
      <c r="BG65">
        <v>0</v>
      </c>
      <c r="BH65">
        <v>0</v>
      </c>
      <c r="BL65">
        <v>2008</v>
      </c>
      <c r="BM65">
        <v>0</v>
      </c>
      <c r="BN65">
        <v>0</v>
      </c>
      <c r="BO65">
        <v>0</v>
      </c>
      <c r="BP65">
        <v>0</v>
      </c>
      <c r="BT65">
        <v>2008</v>
      </c>
      <c r="BU65">
        <v>0</v>
      </c>
      <c r="BV65">
        <v>0</v>
      </c>
      <c r="BW65">
        <v>0</v>
      </c>
      <c r="BX65">
        <v>0</v>
      </c>
      <c r="CB65">
        <v>2008</v>
      </c>
      <c r="CC65">
        <v>0</v>
      </c>
      <c r="CD65">
        <v>0</v>
      </c>
      <c r="CE65">
        <v>0</v>
      </c>
      <c r="CF65">
        <v>0</v>
      </c>
      <c r="CH65">
        <v>32</v>
      </c>
      <c r="CI65" t="s">
        <v>92</v>
      </c>
      <c r="CJ65" t="s">
        <v>92</v>
      </c>
      <c r="CK65" t="s">
        <v>92</v>
      </c>
      <c r="CL65">
        <v>2008</v>
      </c>
    </row>
    <row r="66" spans="1:91" x14ac:dyDescent="0.3">
      <c r="A66" t="s">
        <v>241</v>
      </c>
      <c r="B66" t="s">
        <v>242</v>
      </c>
      <c r="C66" t="s">
        <v>120</v>
      </c>
      <c r="D66" t="s">
        <v>122</v>
      </c>
      <c r="E66" t="s">
        <v>123</v>
      </c>
      <c r="H66">
        <v>2007</v>
      </c>
      <c r="I66">
        <v>2008</v>
      </c>
      <c r="J66">
        <v>2008</v>
      </c>
      <c r="K66">
        <v>2008</v>
      </c>
      <c r="L66">
        <v>2010</v>
      </c>
      <c r="M66">
        <v>6514004.3756380603</v>
      </c>
      <c r="P66">
        <v>2007</v>
      </c>
      <c r="Q66">
        <v>2008</v>
      </c>
      <c r="R66">
        <v>2009</v>
      </c>
      <c r="S66">
        <v>2009</v>
      </c>
      <c r="T66">
        <v>2009</v>
      </c>
      <c r="U66">
        <v>2.5531629999999998E-3</v>
      </c>
      <c r="X66">
        <v>2008</v>
      </c>
      <c r="Y66">
        <v>2009</v>
      </c>
      <c r="Z66">
        <v>2009</v>
      </c>
      <c r="AA66">
        <v>2009</v>
      </c>
      <c r="AB66">
        <v>2009</v>
      </c>
      <c r="AF66">
        <v>2009</v>
      </c>
      <c r="AG66">
        <v>2010</v>
      </c>
      <c r="AH66">
        <v>0</v>
      </c>
      <c r="AI66">
        <v>0</v>
      </c>
      <c r="AJ66">
        <v>2011</v>
      </c>
      <c r="AK66">
        <v>0.119850564385089</v>
      </c>
      <c r="AN66">
        <v>2008</v>
      </c>
      <c r="AO66">
        <v>2009</v>
      </c>
      <c r="AP66">
        <v>-1</v>
      </c>
      <c r="AQ66">
        <v>-1</v>
      </c>
      <c r="AR66">
        <v>-1</v>
      </c>
      <c r="AV66">
        <v>2008</v>
      </c>
      <c r="AW66">
        <v>2009</v>
      </c>
      <c r="AX66">
        <v>-1</v>
      </c>
      <c r="AY66">
        <v>-1</v>
      </c>
      <c r="AZ66">
        <v>-1</v>
      </c>
      <c r="BD66">
        <v>2008</v>
      </c>
      <c r="BE66">
        <v>0</v>
      </c>
      <c r="BF66">
        <v>0</v>
      </c>
      <c r="BG66">
        <v>0</v>
      </c>
      <c r="BH66">
        <v>0</v>
      </c>
      <c r="BL66">
        <v>2008</v>
      </c>
      <c r="BM66">
        <v>0</v>
      </c>
      <c r="BN66">
        <v>0</v>
      </c>
      <c r="BO66">
        <v>0</v>
      </c>
      <c r="BP66">
        <v>0</v>
      </c>
      <c r="BT66">
        <v>2008</v>
      </c>
      <c r="BU66">
        <v>0</v>
      </c>
      <c r="BV66">
        <v>0</v>
      </c>
      <c r="BW66">
        <v>0</v>
      </c>
      <c r="BX66">
        <v>0</v>
      </c>
      <c r="CB66">
        <v>2008</v>
      </c>
      <c r="CC66">
        <v>2011</v>
      </c>
      <c r="CD66">
        <v>2009</v>
      </c>
      <c r="CE66">
        <v>2009</v>
      </c>
      <c r="CF66">
        <v>2012</v>
      </c>
      <c r="CG66">
        <v>1.2690002923121899</v>
      </c>
      <c r="CH66">
        <v>64</v>
      </c>
      <c r="CI66" t="s">
        <v>92</v>
      </c>
      <c r="CJ66" t="s">
        <v>92</v>
      </c>
      <c r="CK66" t="s">
        <v>100</v>
      </c>
      <c r="CL66">
        <v>2007</v>
      </c>
      <c r="CM66">
        <v>19.498154</v>
      </c>
    </row>
    <row r="67" spans="1:91" x14ac:dyDescent="0.3">
      <c r="A67" t="s">
        <v>243</v>
      </c>
      <c r="B67" t="s">
        <v>244</v>
      </c>
      <c r="C67" t="s">
        <v>107</v>
      </c>
      <c r="D67" t="s">
        <v>104</v>
      </c>
      <c r="E67" t="s">
        <v>105</v>
      </c>
      <c r="H67">
        <v>2007</v>
      </c>
      <c r="I67">
        <v>2008</v>
      </c>
      <c r="J67">
        <v>2008</v>
      </c>
      <c r="K67">
        <v>2008</v>
      </c>
      <c r="L67">
        <v>2010</v>
      </c>
      <c r="M67">
        <v>458174521.21573001</v>
      </c>
      <c r="P67">
        <v>2007</v>
      </c>
      <c r="Q67">
        <v>2008</v>
      </c>
      <c r="R67">
        <v>2010</v>
      </c>
      <c r="S67">
        <v>2010</v>
      </c>
      <c r="T67">
        <v>2010</v>
      </c>
      <c r="U67">
        <v>9.3165386000000003E-2</v>
      </c>
      <c r="X67">
        <v>2008</v>
      </c>
      <c r="Y67">
        <v>2012</v>
      </c>
      <c r="Z67">
        <v>0</v>
      </c>
      <c r="AA67">
        <v>0</v>
      </c>
      <c r="AB67">
        <v>0</v>
      </c>
      <c r="AF67">
        <v>2008</v>
      </c>
      <c r="AG67">
        <v>2013</v>
      </c>
      <c r="AH67">
        <v>0</v>
      </c>
      <c r="AI67">
        <v>0</v>
      </c>
      <c r="AJ67">
        <v>0</v>
      </c>
      <c r="AN67">
        <v>2008</v>
      </c>
      <c r="AO67">
        <v>2010</v>
      </c>
      <c r="AP67">
        <v>2009</v>
      </c>
      <c r="AQ67">
        <v>2009</v>
      </c>
      <c r="AR67">
        <v>2012</v>
      </c>
      <c r="AS67">
        <v>4.1322751638837003</v>
      </c>
      <c r="AV67">
        <v>2008</v>
      </c>
      <c r="AW67">
        <v>0</v>
      </c>
      <c r="AX67">
        <v>0</v>
      </c>
      <c r="AY67">
        <v>0</v>
      </c>
      <c r="AZ67">
        <v>0</v>
      </c>
      <c r="BD67">
        <v>2007</v>
      </c>
      <c r="BE67">
        <v>2008</v>
      </c>
      <c r="BF67">
        <v>2008</v>
      </c>
      <c r="BG67">
        <v>2008</v>
      </c>
      <c r="BH67">
        <v>2011</v>
      </c>
      <c r="BI67">
        <v>0.32599148719554499</v>
      </c>
      <c r="BL67">
        <v>2008</v>
      </c>
      <c r="BM67">
        <v>0</v>
      </c>
      <c r="BN67">
        <v>0</v>
      </c>
      <c r="BO67">
        <v>0</v>
      </c>
      <c r="BP67">
        <v>0</v>
      </c>
      <c r="BT67">
        <v>2007</v>
      </c>
      <c r="BU67">
        <v>2008</v>
      </c>
      <c r="BV67">
        <v>2008</v>
      </c>
      <c r="BW67">
        <v>2008</v>
      </c>
      <c r="BX67">
        <v>2009</v>
      </c>
      <c r="BY67">
        <v>0.75442907515386703</v>
      </c>
      <c r="CB67">
        <v>2009</v>
      </c>
      <c r="CC67">
        <v>2011</v>
      </c>
      <c r="CD67">
        <v>2010</v>
      </c>
      <c r="CE67">
        <v>2012</v>
      </c>
      <c r="CF67">
        <v>2016</v>
      </c>
      <c r="CG67">
        <v>0.27706973871587098</v>
      </c>
      <c r="CH67">
        <v>35</v>
      </c>
      <c r="CI67" t="s">
        <v>100</v>
      </c>
      <c r="CJ67" t="s">
        <v>100</v>
      </c>
      <c r="CK67" t="s">
        <v>92</v>
      </c>
      <c r="CL67">
        <v>2007</v>
      </c>
      <c r="CM67">
        <v>23.351457999999901</v>
      </c>
    </row>
    <row r="68" spans="1:91" x14ac:dyDescent="0.3">
      <c r="A68" t="s">
        <v>245</v>
      </c>
      <c r="B68" t="s">
        <v>246</v>
      </c>
      <c r="C68" t="s">
        <v>96</v>
      </c>
      <c r="D68" t="s">
        <v>130</v>
      </c>
      <c r="E68" t="s">
        <v>131</v>
      </c>
      <c r="H68">
        <v>2007</v>
      </c>
      <c r="I68">
        <v>2009</v>
      </c>
      <c r="J68">
        <v>2008</v>
      </c>
      <c r="K68">
        <v>2008</v>
      </c>
      <c r="L68">
        <v>2013</v>
      </c>
      <c r="M68">
        <v>116816137781.041</v>
      </c>
      <c r="P68">
        <v>2008</v>
      </c>
      <c r="Q68">
        <v>2009</v>
      </c>
      <c r="R68">
        <v>2010</v>
      </c>
      <c r="S68">
        <v>2010</v>
      </c>
      <c r="T68">
        <v>2010</v>
      </c>
      <c r="U68">
        <v>3.7152192299999998E-2</v>
      </c>
      <c r="X68">
        <v>2007</v>
      </c>
      <c r="Y68">
        <v>2009</v>
      </c>
      <c r="Z68">
        <v>0</v>
      </c>
      <c r="AA68">
        <v>0</v>
      </c>
      <c r="AB68">
        <v>2017</v>
      </c>
      <c r="AC68">
        <v>6.3359904</v>
      </c>
      <c r="AF68">
        <v>2008</v>
      </c>
      <c r="AG68">
        <v>2010</v>
      </c>
      <c r="AH68">
        <v>-1</v>
      </c>
      <c r="AI68">
        <v>-1</v>
      </c>
      <c r="AJ68">
        <v>2014</v>
      </c>
      <c r="AN68">
        <v>2008</v>
      </c>
      <c r="AO68">
        <v>2009</v>
      </c>
      <c r="AP68">
        <v>2009</v>
      </c>
      <c r="AQ68">
        <v>2009</v>
      </c>
      <c r="AR68">
        <v>0</v>
      </c>
      <c r="AS68">
        <v>1.9392047045665901</v>
      </c>
      <c r="AV68">
        <v>2007</v>
      </c>
      <c r="AW68">
        <v>2009</v>
      </c>
      <c r="AX68">
        <v>2008</v>
      </c>
      <c r="AY68">
        <v>2008</v>
      </c>
      <c r="AZ68">
        <v>0</v>
      </c>
      <c r="BA68">
        <v>1.0514829653073099</v>
      </c>
      <c r="BD68">
        <v>2007</v>
      </c>
      <c r="BE68">
        <v>2009</v>
      </c>
      <c r="BF68">
        <v>2008</v>
      </c>
      <c r="BG68">
        <v>2008</v>
      </c>
      <c r="BH68">
        <v>2011</v>
      </c>
      <c r="BI68">
        <v>1.2704338628334899</v>
      </c>
      <c r="BL68">
        <v>2008</v>
      </c>
      <c r="BM68">
        <v>2009</v>
      </c>
      <c r="BN68">
        <v>2009</v>
      </c>
      <c r="BO68">
        <v>2009</v>
      </c>
      <c r="BP68">
        <v>2009</v>
      </c>
      <c r="BT68">
        <v>2008</v>
      </c>
      <c r="BU68">
        <v>2014</v>
      </c>
      <c r="BV68">
        <v>-1</v>
      </c>
      <c r="BW68">
        <v>-1</v>
      </c>
      <c r="BX68">
        <v>-1</v>
      </c>
      <c r="CB68">
        <v>2008</v>
      </c>
      <c r="CC68">
        <v>2011</v>
      </c>
      <c r="CD68">
        <v>2009</v>
      </c>
      <c r="CE68">
        <v>2009</v>
      </c>
      <c r="CF68">
        <v>0</v>
      </c>
      <c r="CG68">
        <v>1.7286754614670901</v>
      </c>
      <c r="CH68">
        <v>100</v>
      </c>
      <c r="CI68" t="s">
        <v>92</v>
      </c>
      <c r="CJ68" t="s">
        <v>92</v>
      </c>
      <c r="CK68" t="s">
        <v>92</v>
      </c>
      <c r="CL68">
        <v>2008</v>
      </c>
      <c r="CM68">
        <v>28.549477</v>
      </c>
    </row>
    <row r="69" spans="1:91" x14ac:dyDescent="0.3">
      <c r="A69" t="s">
        <v>247</v>
      </c>
      <c r="B69" t="s">
        <v>248</v>
      </c>
      <c r="C69" t="s">
        <v>107</v>
      </c>
      <c r="D69" t="s">
        <v>109</v>
      </c>
      <c r="E69" t="s">
        <v>110</v>
      </c>
      <c r="H69">
        <v>2008</v>
      </c>
      <c r="I69">
        <v>2009</v>
      </c>
      <c r="J69">
        <v>2009</v>
      </c>
      <c r="K69">
        <v>2009</v>
      </c>
      <c r="L69">
        <v>2010</v>
      </c>
      <c r="M69">
        <v>414978330.37962103</v>
      </c>
      <c r="P69">
        <v>2007</v>
      </c>
      <c r="Q69">
        <v>2009</v>
      </c>
      <c r="R69">
        <v>2011</v>
      </c>
      <c r="S69">
        <v>0</v>
      </c>
      <c r="T69">
        <v>0</v>
      </c>
      <c r="U69">
        <v>0.16228889999999899</v>
      </c>
      <c r="X69">
        <v>2008</v>
      </c>
      <c r="Y69">
        <v>2009</v>
      </c>
      <c r="Z69">
        <v>2010</v>
      </c>
      <c r="AA69">
        <v>2010</v>
      </c>
      <c r="AB69">
        <v>2010</v>
      </c>
      <c r="AC69">
        <v>2.1672975999999999</v>
      </c>
      <c r="AF69">
        <v>2008</v>
      </c>
      <c r="AG69">
        <v>2009</v>
      </c>
      <c r="AH69">
        <v>0</v>
      </c>
      <c r="AI69">
        <v>0</v>
      </c>
      <c r="AJ69">
        <v>2010</v>
      </c>
      <c r="AK69">
        <v>1.8219324333303899</v>
      </c>
      <c r="AN69">
        <v>2008</v>
      </c>
      <c r="AO69">
        <v>2010</v>
      </c>
      <c r="AP69">
        <v>2009</v>
      </c>
      <c r="AQ69">
        <v>2009</v>
      </c>
      <c r="AR69">
        <v>2012</v>
      </c>
      <c r="AS69">
        <v>1.4517947882305999</v>
      </c>
      <c r="AV69">
        <v>2008</v>
      </c>
      <c r="AW69">
        <v>2010</v>
      </c>
      <c r="AX69">
        <v>2009</v>
      </c>
      <c r="AY69">
        <v>2009</v>
      </c>
      <c r="AZ69">
        <v>2012</v>
      </c>
      <c r="BA69">
        <v>1.3283026268742599</v>
      </c>
      <c r="BD69">
        <v>2007</v>
      </c>
      <c r="BE69">
        <v>2008</v>
      </c>
      <c r="BF69">
        <v>2008</v>
      </c>
      <c r="BG69">
        <v>2008</v>
      </c>
      <c r="BH69">
        <v>2012</v>
      </c>
      <c r="BI69">
        <v>0.76744116457107103</v>
      </c>
      <c r="BL69">
        <v>2008</v>
      </c>
      <c r="BM69">
        <v>2009</v>
      </c>
      <c r="BN69">
        <v>2009</v>
      </c>
      <c r="BO69">
        <v>2009</v>
      </c>
      <c r="BP69">
        <v>2014</v>
      </c>
      <c r="BQ69">
        <v>0.25407878765178998</v>
      </c>
      <c r="BT69">
        <v>2008</v>
      </c>
      <c r="BU69">
        <v>2009</v>
      </c>
      <c r="BV69">
        <v>2009</v>
      </c>
      <c r="BW69">
        <v>2010</v>
      </c>
      <c r="BX69">
        <v>2010</v>
      </c>
      <c r="BY69">
        <v>7.2484190776603702E-2</v>
      </c>
      <c r="CB69">
        <v>2007</v>
      </c>
      <c r="CC69">
        <v>2008</v>
      </c>
      <c r="CD69">
        <v>2008</v>
      </c>
      <c r="CE69">
        <v>2008</v>
      </c>
      <c r="CF69">
        <v>0</v>
      </c>
      <c r="CG69">
        <v>0.28324723659310203</v>
      </c>
      <c r="CH69">
        <v>36</v>
      </c>
      <c r="CI69" t="s">
        <v>92</v>
      </c>
      <c r="CJ69" t="s">
        <v>92</v>
      </c>
      <c r="CK69" t="s">
        <v>100</v>
      </c>
      <c r="CL69">
        <v>2007</v>
      </c>
      <c r="CM69">
        <v>23.130258999999999</v>
      </c>
    </row>
    <row r="70" spans="1:91" x14ac:dyDescent="0.3">
      <c r="A70" t="s">
        <v>249</v>
      </c>
      <c r="B70" t="s">
        <v>250</v>
      </c>
      <c r="C70" t="s">
        <v>120</v>
      </c>
      <c r="D70" t="s">
        <v>104</v>
      </c>
      <c r="E70" t="s">
        <v>105</v>
      </c>
      <c r="H70">
        <v>2008</v>
      </c>
      <c r="I70">
        <v>2009</v>
      </c>
      <c r="J70">
        <v>-1</v>
      </c>
      <c r="K70">
        <v>-1</v>
      </c>
      <c r="L70">
        <v>-1</v>
      </c>
      <c r="P70">
        <v>2008</v>
      </c>
      <c r="Q70">
        <v>2009</v>
      </c>
      <c r="R70">
        <v>2009</v>
      </c>
      <c r="S70">
        <v>2010</v>
      </c>
      <c r="T70">
        <v>2011</v>
      </c>
      <c r="U70">
        <v>4.3053097999999901E-2</v>
      </c>
      <c r="X70">
        <v>2007</v>
      </c>
      <c r="Y70">
        <v>2008</v>
      </c>
      <c r="Z70">
        <v>0</v>
      </c>
      <c r="AA70">
        <v>2014</v>
      </c>
      <c r="AB70">
        <v>2014</v>
      </c>
      <c r="AC70">
        <v>2.9628497999999999</v>
      </c>
      <c r="AF70">
        <v>2007</v>
      </c>
      <c r="AG70">
        <v>2008</v>
      </c>
      <c r="AH70">
        <v>0</v>
      </c>
      <c r="AI70">
        <v>0</v>
      </c>
      <c r="AJ70">
        <v>0</v>
      </c>
      <c r="AK70">
        <v>2.68095060692273</v>
      </c>
      <c r="AN70">
        <v>2007</v>
      </c>
      <c r="AO70">
        <v>2008</v>
      </c>
      <c r="AP70">
        <v>2008</v>
      </c>
      <c r="AQ70">
        <v>2008</v>
      </c>
      <c r="AR70">
        <v>2009</v>
      </c>
      <c r="AS70">
        <v>0.281898967579786</v>
      </c>
      <c r="AV70">
        <v>2008</v>
      </c>
      <c r="AW70">
        <v>2009</v>
      </c>
      <c r="AX70">
        <v>-1</v>
      </c>
      <c r="AY70">
        <v>-1</v>
      </c>
      <c r="AZ70">
        <v>-1</v>
      </c>
      <c r="BD70">
        <v>2007</v>
      </c>
      <c r="BE70">
        <v>2009</v>
      </c>
      <c r="BF70">
        <v>2008</v>
      </c>
      <c r="BG70">
        <v>2008</v>
      </c>
      <c r="BH70">
        <v>2011</v>
      </c>
      <c r="BI70">
        <v>0.31790606626728202</v>
      </c>
      <c r="BL70">
        <v>2008</v>
      </c>
      <c r="BM70">
        <v>2010</v>
      </c>
      <c r="BN70">
        <v>-1</v>
      </c>
      <c r="BO70">
        <v>-1</v>
      </c>
      <c r="BP70">
        <v>2015</v>
      </c>
      <c r="BT70">
        <v>2008</v>
      </c>
      <c r="BU70">
        <v>2009</v>
      </c>
      <c r="BV70">
        <v>2009</v>
      </c>
      <c r="BW70">
        <v>2009</v>
      </c>
      <c r="BX70">
        <v>2010</v>
      </c>
      <c r="BY70">
        <v>0.213462791218513</v>
      </c>
      <c r="CB70">
        <v>2008</v>
      </c>
      <c r="CC70">
        <v>2009</v>
      </c>
      <c r="CD70">
        <v>-1</v>
      </c>
      <c r="CE70">
        <v>-1</v>
      </c>
      <c r="CF70">
        <v>-1</v>
      </c>
      <c r="CH70">
        <v>37</v>
      </c>
      <c r="CI70" t="s">
        <v>100</v>
      </c>
      <c r="CJ70" t="s">
        <v>100</v>
      </c>
      <c r="CK70" t="s">
        <v>100</v>
      </c>
      <c r="CL70">
        <v>2008</v>
      </c>
      <c r="CM70">
        <v>24.071107999999999</v>
      </c>
    </row>
    <row r="71" spans="1:91" x14ac:dyDescent="0.3">
      <c r="A71" t="s">
        <v>251</v>
      </c>
      <c r="B71" t="s">
        <v>252</v>
      </c>
      <c r="C71" t="s">
        <v>102</v>
      </c>
      <c r="D71" t="s">
        <v>104</v>
      </c>
      <c r="E71" t="s">
        <v>105</v>
      </c>
      <c r="H71">
        <v>2008</v>
      </c>
      <c r="I71">
        <v>2009</v>
      </c>
      <c r="J71">
        <v>2009</v>
      </c>
      <c r="K71">
        <v>2009</v>
      </c>
      <c r="L71">
        <v>2010</v>
      </c>
      <c r="M71">
        <v>73900236.305138499</v>
      </c>
      <c r="P71">
        <v>2007</v>
      </c>
      <c r="Q71">
        <v>2009</v>
      </c>
      <c r="R71">
        <v>2008</v>
      </c>
      <c r="S71">
        <v>2011</v>
      </c>
      <c r="T71">
        <v>2016</v>
      </c>
      <c r="U71">
        <v>7.9451145000000001E-2</v>
      </c>
      <c r="X71">
        <v>2008</v>
      </c>
      <c r="Y71">
        <v>0</v>
      </c>
      <c r="Z71">
        <v>0</v>
      </c>
      <c r="AA71">
        <v>0</v>
      </c>
      <c r="AB71">
        <v>0</v>
      </c>
      <c r="AF71">
        <v>2008</v>
      </c>
      <c r="AG71">
        <v>0</v>
      </c>
      <c r="AH71">
        <v>0</v>
      </c>
      <c r="AI71">
        <v>0</v>
      </c>
      <c r="AJ71">
        <v>0</v>
      </c>
      <c r="AN71">
        <v>2009</v>
      </c>
      <c r="AO71">
        <v>2010</v>
      </c>
      <c r="AP71">
        <v>2010</v>
      </c>
      <c r="AQ71">
        <v>2010</v>
      </c>
      <c r="AR71">
        <v>2011</v>
      </c>
      <c r="AS71">
        <v>0.53237486661452105</v>
      </c>
      <c r="AV71">
        <v>2008</v>
      </c>
      <c r="AW71">
        <v>0</v>
      </c>
      <c r="AX71">
        <v>0</v>
      </c>
      <c r="AY71">
        <v>0</v>
      </c>
      <c r="AZ71">
        <v>0</v>
      </c>
      <c r="BD71">
        <v>2008</v>
      </c>
      <c r="BE71">
        <v>0</v>
      </c>
      <c r="BF71">
        <v>0</v>
      </c>
      <c r="BG71">
        <v>0</v>
      </c>
      <c r="BH71">
        <v>0</v>
      </c>
      <c r="BL71">
        <v>2008</v>
      </c>
      <c r="BM71">
        <v>0</v>
      </c>
      <c r="BN71">
        <v>0</v>
      </c>
      <c r="BO71">
        <v>0</v>
      </c>
      <c r="BP71">
        <v>0</v>
      </c>
      <c r="BT71">
        <v>2007</v>
      </c>
      <c r="BU71">
        <v>2008</v>
      </c>
      <c r="BV71">
        <v>2008</v>
      </c>
      <c r="BW71">
        <v>2008</v>
      </c>
      <c r="BX71">
        <v>2009</v>
      </c>
      <c r="BY71">
        <v>1.50798623845747E-2</v>
      </c>
      <c r="CB71">
        <v>2009</v>
      </c>
      <c r="CC71">
        <v>2010</v>
      </c>
      <c r="CD71">
        <v>2010</v>
      </c>
      <c r="CE71">
        <v>2011</v>
      </c>
      <c r="CF71">
        <v>2011</v>
      </c>
      <c r="CG71">
        <v>0.40393362724792298</v>
      </c>
      <c r="CH71">
        <v>40</v>
      </c>
      <c r="CI71" t="s">
        <v>100</v>
      </c>
      <c r="CJ71" t="s">
        <v>92</v>
      </c>
      <c r="CK71" t="s">
        <v>100</v>
      </c>
      <c r="CL71">
        <v>2007</v>
      </c>
      <c r="CM71">
        <v>22.571645999999902</v>
      </c>
    </row>
    <row r="72" spans="1:91" x14ac:dyDescent="0.3">
      <c r="A72" t="s">
        <v>253</v>
      </c>
      <c r="B72" t="s">
        <v>254</v>
      </c>
      <c r="C72" t="s">
        <v>102</v>
      </c>
      <c r="D72" t="s">
        <v>104</v>
      </c>
      <c r="E72" t="s">
        <v>105</v>
      </c>
      <c r="H72">
        <v>2008</v>
      </c>
      <c r="I72">
        <v>2009</v>
      </c>
      <c r="J72">
        <v>-1</v>
      </c>
      <c r="K72">
        <v>-1</v>
      </c>
      <c r="L72">
        <v>-1</v>
      </c>
      <c r="P72">
        <v>2008</v>
      </c>
      <c r="Q72">
        <v>2009</v>
      </c>
      <c r="R72">
        <v>-1</v>
      </c>
      <c r="S72">
        <v>-1</v>
      </c>
      <c r="T72">
        <v>-1</v>
      </c>
      <c r="X72">
        <v>2007</v>
      </c>
      <c r="Y72">
        <v>0</v>
      </c>
      <c r="Z72">
        <v>0</v>
      </c>
      <c r="AA72">
        <v>0</v>
      </c>
      <c r="AB72">
        <v>0</v>
      </c>
      <c r="AF72">
        <v>2007</v>
      </c>
      <c r="AG72">
        <v>0</v>
      </c>
      <c r="AH72">
        <v>0</v>
      </c>
      <c r="AI72">
        <v>0</v>
      </c>
      <c r="AJ72">
        <v>0</v>
      </c>
      <c r="AN72">
        <v>2007</v>
      </c>
      <c r="AO72">
        <v>2008</v>
      </c>
      <c r="AP72">
        <v>2008</v>
      </c>
      <c r="AQ72">
        <v>2008</v>
      </c>
      <c r="AR72">
        <v>2010</v>
      </c>
      <c r="AS72">
        <v>1.16734028657172</v>
      </c>
      <c r="AV72">
        <v>2008</v>
      </c>
      <c r="AW72">
        <v>2010</v>
      </c>
      <c r="AX72">
        <v>2009</v>
      </c>
      <c r="AY72">
        <v>2009</v>
      </c>
      <c r="AZ72">
        <v>2012</v>
      </c>
      <c r="BA72">
        <v>0.714713482858919</v>
      </c>
      <c r="BD72">
        <v>2008</v>
      </c>
      <c r="BE72">
        <v>0</v>
      </c>
      <c r="BF72">
        <v>0</v>
      </c>
      <c r="BG72">
        <v>0</v>
      </c>
      <c r="BH72">
        <v>0</v>
      </c>
      <c r="BL72">
        <v>2008</v>
      </c>
      <c r="BM72">
        <v>0</v>
      </c>
      <c r="BN72">
        <v>0</v>
      </c>
      <c r="BO72">
        <v>0</v>
      </c>
      <c r="BP72">
        <v>0</v>
      </c>
      <c r="BT72">
        <v>2007</v>
      </c>
      <c r="BU72">
        <v>2008</v>
      </c>
      <c r="BV72">
        <v>2008</v>
      </c>
      <c r="BW72">
        <v>2008</v>
      </c>
      <c r="BX72">
        <v>2009</v>
      </c>
      <c r="BY72">
        <v>0.57217269372039703</v>
      </c>
      <c r="CB72">
        <v>2007</v>
      </c>
      <c r="CC72">
        <v>2009</v>
      </c>
      <c r="CD72">
        <v>2008</v>
      </c>
      <c r="CE72">
        <v>2011</v>
      </c>
      <c r="CF72">
        <v>2013</v>
      </c>
      <c r="CG72">
        <v>0.42443623266799901</v>
      </c>
      <c r="CH72">
        <v>35</v>
      </c>
      <c r="CI72" t="s">
        <v>92</v>
      </c>
      <c r="CJ72" t="s">
        <v>92</v>
      </c>
      <c r="CK72" t="s">
        <v>100</v>
      </c>
      <c r="CL72">
        <v>2008</v>
      </c>
      <c r="CM72">
        <v>20.548147</v>
      </c>
    </row>
    <row r="73" spans="1:91" x14ac:dyDescent="0.3">
      <c r="A73" t="s">
        <v>255</v>
      </c>
      <c r="B73" t="s">
        <v>256</v>
      </c>
      <c r="C73" t="s">
        <v>102</v>
      </c>
      <c r="D73" t="s">
        <v>104</v>
      </c>
      <c r="E73" t="s">
        <v>105</v>
      </c>
      <c r="H73">
        <v>2008</v>
      </c>
      <c r="I73">
        <v>2009</v>
      </c>
      <c r="J73">
        <v>-1</v>
      </c>
      <c r="K73">
        <v>-1</v>
      </c>
      <c r="L73">
        <v>-1</v>
      </c>
      <c r="P73">
        <v>2007</v>
      </c>
      <c r="Q73">
        <v>2008</v>
      </c>
      <c r="R73">
        <v>2008</v>
      </c>
      <c r="S73">
        <v>2008</v>
      </c>
      <c r="T73">
        <v>2009</v>
      </c>
      <c r="U73">
        <v>5.9380700000000099E-4</v>
      </c>
      <c r="X73">
        <v>2008</v>
      </c>
      <c r="Y73">
        <v>0</v>
      </c>
      <c r="Z73">
        <v>0</v>
      </c>
      <c r="AA73">
        <v>0</v>
      </c>
      <c r="AB73">
        <v>0</v>
      </c>
      <c r="AF73">
        <v>2008</v>
      </c>
      <c r="AG73">
        <v>0</v>
      </c>
      <c r="AH73">
        <v>0</v>
      </c>
      <c r="AI73">
        <v>0</v>
      </c>
      <c r="AJ73">
        <v>0</v>
      </c>
      <c r="AN73">
        <v>2008</v>
      </c>
      <c r="AO73">
        <v>2009</v>
      </c>
      <c r="AP73">
        <v>-1</v>
      </c>
      <c r="AQ73">
        <v>-1</v>
      </c>
      <c r="AR73">
        <v>-1</v>
      </c>
      <c r="AV73">
        <v>2008</v>
      </c>
      <c r="AW73">
        <v>0</v>
      </c>
      <c r="AX73">
        <v>0</v>
      </c>
      <c r="AY73">
        <v>0</v>
      </c>
      <c r="AZ73">
        <v>0</v>
      </c>
      <c r="BD73">
        <v>2008</v>
      </c>
      <c r="BE73">
        <v>0</v>
      </c>
      <c r="BF73">
        <v>0</v>
      </c>
      <c r="BG73">
        <v>0</v>
      </c>
      <c r="BH73">
        <v>0</v>
      </c>
      <c r="BL73">
        <v>2008</v>
      </c>
      <c r="BM73">
        <v>0</v>
      </c>
      <c r="BN73">
        <v>0</v>
      </c>
      <c r="BO73">
        <v>0</v>
      </c>
      <c r="BP73">
        <v>0</v>
      </c>
      <c r="BT73">
        <v>2008</v>
      </c>
      <c r="BU73">
        <v>0</v>
      </c>
      <c r="BV73">
        <v>0</v>
      </c>
      <c r="BW73">
        <v>0</v>
      </c>
      <c r="BX73">
        <v>0</v>
      </c>
      <c r="CB73">
        <v>2008</v>
      </c>
      <c r="CC73">
        <v>2009</v>
      </c>
      <c r="CD73">
        <v>2009</v>
      </c>
      <c r="CE73">
        <v>2010</v>
      </c>
      <c r="CF73">
        <v>2014</v>
      </c>
      <c r="CG73">
        <v>1.28416951529095</v>
      </c>
      <c r="CH73">
        <v>40</v>
      </c>
      <c r="CI73" t="s">
        <v>92</v>
      </c>
      <c r="CJ73" t="s">
        <v>92</v>
      </c>
      <c r="CK73" t="s">
        <v>100</v>
      </c>
      <c r="CL73">
        <v>2007</v>
      </c>
      <c r="CM73">
        <v>20.449883</v>
      </c>
    </row>
    <row r="74" spans="1:91" x14ac:dyDescent="0.3">
      <c r="A74" t="s">
        <v>257</v>
      </c>
      <c r="B74" t="s">
        <v>258</v>
      </c>
      <c r="C74" t="s">
        <v>107</v>
      </c>
      <c r="D74" t="s">
        <v>104</v>
      </c>
      <c r="E74" t="s">
        <v>105</v>
      </c>
      <c r="H74">
        <v>2009</v>
      </c>
      <c r="I74">
        <v>2010</v>
      </c>
      <c r="J74">
        <v>2010</v>
      </c>
      <c r="K74">
        <v>2010</v>
      </c>
      <c r="L74">
        <v>2012</v>
      </c>
      <c r="M74">
        <v>1597032551.75824</v>
      </c>
      <c r="P74">
        <v>2008</v>
      </c>
      <c r="Q74">
        <v>2010</v>
      </c>
      <c r="R74">
        <v>0</v>
      </c>
      <c r="S74">
        <v>0</v>
      </c>
      <c r="T74">
        <v>0</v>
      </c>
      <c r="U74">
        <v>0.26723287000000001</v>
      </c>
      <c r="X74">
        <v>2008</v>
      </c>
      <c r="Y74">
        <v>2010</v>
      </c>
      <c r="Z74">
        <v>-1</v>
      </c>
      <c r="AA74">
        <v>-1</v>
      </c>
      <c r="AB74">
        <v>-1</v>
      </c>
      <c r="AF74">
        <v>2007</v>
      </c>
      <c r="AG74">
        <v>2010</v>
      </c>
      <c r="AH74">
        <v>0</v>
      </c>
      <c r="AI74">
        <v>0</v>
      </c>
      <c r="AJ74">
        <v>0</v>
      </c>
      <c r="AK74">
        <v>2.1972262418519701</v>
      </c>
      <c r="AN74">
        <v>2008</v>
      </c>
      <c r="AO74">
        <v>2010</v>
      </c>
      <c r="AP74">
        <v>-1</v>
      </c>
      <c r="AQ74">
        <v>-1</v>
      </c>
      <c r="AR74">
        <v>-1</v>
      </c>
      <c r="AV74">
        <v>2008</v>
      </c>
      <c r="AW74">
        <v>0</v>
      </c>
      <c r="AX74">
        <v>2017</v>
      </c>
      <c r="AY74">
        <v>0</v>
      </c>
      <c r="AZ74">
        <v>0</v>
      </c>
      <c r="BD74">
        <v>2008</v>
      </c>
      <c r="BE74">
        <v>0</v>
      </c>
      <c r="BF74">
        <v>0</v>
      </c>
      <c r="BG74">
        <v>0</v>
      </c>
      <c r="BH74">
        <v>0</v>
      </c>
      <c r="BL74">
        <v>2008</v>
      </c>
      <c r="BM74">
        <v>0</v>
      </c>
      <c r="BN74">
        <v>0</v>
      </c>
      <c r="BO74">
        <v>0</v>
      </c>
      <c r="BP74">
        <v>0</v>
      </c>
      <c r="BT74">
        <v>2007</v>
      </c>
      <c r="BU74">
        <v>2008</v>
      </c>
      <c r="BV74">
        <v>2009</v>
      </c>
      <c r="BW74">
        <v>2013</v>
      </c>
      <c r="BX74">
        <v>2015</v>
      </c>
      <c r="BY74">
        <v>0.121774004503655</v>
      </c>
      <c r="CB74">
        <v>2007</v>
      </c>
      <c r="CC74">
        <v>2010</v>
      </c>
      <c r="CD74">
        <v>2008</v>
      </c>
      <c r="CE74">
        <v>2008</v>
      </c>
      <c r="CF74">
        <v>0</v>
      </c>
      <c r="CG74">
        <v>10.236406738273899</v>
      </c>
      <c r="CH74">
        <v>30</v>
      </c>
      <c r="CI74" t="s">
        <v>100</v>
      </c>
      <c r="CJ74" t="s">
        <v>100</v>
      </c>
      <c r="CK74" t="s">
        <v>92</v>
      </c>
      <c r="CL74">
        <v>2008</v>
      </c>
      <c r="CM74">
        <v>23.594474999999999</v>
      </c>
    </row>
    <row r="75" spans="1:91" x14ac:dyDescent="0.3">
      <c r="A75" t="s">
        <v>259</v>
      </c>
      <c r="B75" t="s">
        <v>260</v>
      </c>
      <c r="C75" t="s">
        <v>96</v>
      </c>
      <c r="D75" t="s">
        <v>109</v>
      </c>
      <c r="E75" t="s">
        <v>110</v>
      </c>
      <c r="H75">
        <v>2007</v>
      </c>
      <c r="I75">
        <v>2013</v>
      </c>
      <c r="J75">
        <v>2008</v>
      </c>
      <c r="K75">
        <v>2008</v>
      </c>
      <c r="L75">
        <v>0</v>
      </c>
      <c r="M75">
        <v>88070902698.910004</v>
      </c>
      <c r="P75">
        <v>2008</v>
      </c>
      <c r="Q75">
        <v>2011</v>
      </c>
      <c r="R75">
        <v>-1</v>
      </c>
      <c r="S75">
        <v>-1</v>
      </c>
      <c r="T75">
        <v>2014</v>
      </c>
      <c r="X75">
        <v>2008</v>
      </c>
      <c r="Y75">
        <v>2009</v>
      </c>
      <c r="Z75">
        <v>0</v>
      </c>
      <c r="AA75">
        <v>2014</v>
      </c>
      <c r="AB75">
        <v>2014</v>
      </c>
      <c r="AC75">
        <v>5.2161229999999996</v>
      </c>
      <c r="AF75">
        <v>2008</v>
      </c>
      <c r="AG75">
        <v>2009</v>
      </c>
      <c r="AH75">
        <v>0</v>
      </c>
      <c r="AI75">
        <v>0</v>
      </c>
      <c r="AJ75">
        <v>2017</v>
      </c>
      <c r="AK75">
        <v>4.05449816061188</v>
      </c>
      <c r="AN75">
        <v>2008</v>
      </c>
      <c r="AO75">
        <v>2009</v>
      </c>
      <c r="AP75">
        <v>2009</v>
      </c>
      <c r="AQ75">
        <v>2009</v>
      </c>
      <c r="AR75">
        <v>2010</v>
      </c>
      <c r="AS75">
        <v>1.1616260077934599</v>
      </c>
      <c r="AV75">
        <v>2007</v>
      </c>
      <c r="AW75">
        <v>2008</v>
      </c>
      <c r="AX75">
        <v>2008</v>
      </c>
      <c r="AY75">
        <v>2008</v>
      </c>
      <c r="AZ75">
        <v>2009</v>
      </c>
      <c r="BA75">
        <v>5.48249601896326E-2</v>
      </c>
      <c r="BD75">
        <v>2008</v>
      </c>
      <c r="BE75">
        <v>2009</v>
      </c>
      <c r="BF75">
        <v>2009</v>
      </c>
      <c r="BG75">
        <v>2009</v>
      </c>
      <c r="BH75">
        <v>0</v>
      </c>
      <c r="BI75">
        <v>1.1509163997846601</v>
      </c>
      <c r="BL75">
        <v>2007</v>
      </c>
      <c r="BM75">
        <v>2008</v>
      </c>
      <c r="BN75">
        <v>2008</v>
      </c>
      <c r="BO75">
        <v>2008</v>
      </c>
      <c r="BP75">
        <v>2009</v>
      </c>
      <c r="BQ75">
        <v>0.24240828800950201</v>
      </c>
      <c r="BT75">
        <v>2007</v>
      </c>
      <c r="BU75">
        <v>2008</v>
      </c>
      <c r="BV75">
        <v>2011</v>
      </c>
      <c r="BW75">
        <v>2013</v>
      </c>
      <c r="BX75">
        <v>0</v>
      </c>
      <c r="BY75">
        <v>2.1817492237712001E-3</v>
      </c>
      <c r="CB75">
        <v>2008</v>
      </c>
      <c r="CC75">
        <v>2009</v>
      </c>
      <c r="CD75">
        <v>2009</v>
      </c>
      <c r="CE75">
        <v>2009</v>
      </c>
      <c r="CF75">
        <v>2011</v>
      </c>
      <c r="CG75">
        <v>1.63558967985566</v>
      </c>
      <c r="CH75">
        <v>37</v>
      </c>
      <c r="CI75" t="s">
        <v>92</v>
      </c>
      <c r="CJ75" t="s">
        <v>92</v>
      </c>
      <c r="CK75" t="s">
        <v>92</v>
      </c>
      <c r="CL75">
        <v>2008</v>
      </c>
      <c r="CM75">
        <v>26.525227000000001</v>
      </c>
    </row>
    <row r="76" spans="1:91" x14ac:dyDescent="0.3">
      <c r="A76" t="s">
        <v>261</v>
      </c>
      <c r="B76" t="s">
        <v>262</v>
      </c>
      <c r="C76" t="s">
        <v>107</v>
      </c>
      <c r="D76" t="s">
        <v>93</v>
      </c>
      <c r="E76" t="s">
        <v>94</v>
      </c>
      <c r="H76">
        <v>2008</v>
      </c>
      <c r="I76">
        <v>2010</v>
      </c>
      <c r="J76">
        <v>2009</v>
      </c>
      <c r="K76">
        <v>2009</v>
      </c>
      <c r="L76">
        <v>2014</v>
      </c>
      <c r="M76">
        <v>58842882.086771198</v>
      </c>
      <c r="P76">
        <v>2007</v>
      </c>
      <c r="Q76">
        <v>2009</v>
      </c>
      <c r="R76">
        <v>2014</v>
      </c>
      <c r="S76">
        <v>2014</v>
      </c>
      <c r="T76">
        <v>2014</v>
      </c>
      <c r="U76">
        <v>0.127367337</v>
      </c>
      <c r="X76">
        <v>2008</v>
      </c>
      <c r="Y76">
        <v>0</v>
      </c>
      <c r="Z76">
        <v>0</v>
      </c>
      <c r="AA76">
        <v>0</v>
      </c>
      <c r="AB76">
        <v>0</v>
      </c>
      <c r="AF76">
        <v>2008</v>
      </c>
      <c r="AG76">
        <v>0</v>
      </c>
      <c r="AH76">
        <v>0</v>
      </c>
      <c r="AI76">
        <v>0</v>
      </c>
      <c r="AJ76">
        <v>0</v>
      </c>
      <c r="AN76">
        <v>2007</v>
      </c>
      <c r="AO76">
        <v>2009</v>
      </c>
      <c r="AP76">
        <v>2008</v>
      </c>
      <c r="AQ76">
        <v>2008</v>
      </c>
      <c r="AR76">
        <v>2015</v>
      </c>
      <c r="AS76">
        <v>1.6208173125487799</v>
      </c>
      <c r="AV76">
        <v>2008</v>
      </c>
      <c r="AW76">
        <v>2010</v>
      </c>
      <c r="AX76">
        <v>2009</v>
      </c>
      <c r="AY76">
        <v>2009</v>
      </c>
      <c r="AZ76">
        <v>2016</v>
      </c>
      <c r="BA76">
        <v>0.72496138647299302</v>
      </c>
      <c r="BD76">
        <v>2008</v>
      </c>
      <c r="BE76">
        <v>2009</v>
      </c>
      <c r="BF76">
        <v>2009</v>
      </c>
      <c r="BG76">
        <v>2009</v>
      </c>
      <c r="BH76">
        <v>2010</v>
      </c>
      <c r="BI76">
        <v>3.0407516530758901E-2</v>
      </c>
      <c r="BL76">
        <v>2008</v>
      </c>
      <c r="BM76">
        <v>0</v>
      </c>
      <c r="BN76">
        <v>0</v>
      </c>
      <c r="BO76">
        <v>0</v>
      </c>
      <c r="BP76">
        <v>0</v>
      </c>
      <c r="BT76">
        <v>2008</v>
      </c>
      <c r="BU76">
        <v>2010</v>
      </c>
      <c r="BV76">
        <v>-1</v>
      </c>
      <c r="BW76">
        <v>-1</v>
      </c>
      <c r="BX76">
        <v>-1</v>
      </c>
      <c r="CB76">
        <v>2008</v>
      </c>
      <c r="CC76">
        <v>2009</v>
      </c>
      <c r="CD76">
        <v>2009</v>
      </c>
      <c r="CE76">
        <v>2009</v>
      </c>
      <c r="CF76">
        <v>2015</v>
      </c>
      <c r="CG76">
        <v>0.32813315891497802</v>
      </c>
      <c r="CH76">
        <v>38</v>
      </c>
      <c r="CI76" t="s">
        <v>92</v>
      </c>
      <c r="CJ76" t="s">
        <v>92</v>
      </c>
      <c r="CK76" t="s">
        <v>100</v>
      </c>
      <c r="CL76">
        <v>2007</v>
      </c>
      <c r="CM76">
        <v>20.527332000000001</v>
      </c>
    </row>
    <row r="77" spans="1:91" x14ac:dyDescent="0.3">
      <c r="A77" t="s">
        <v>263</v>
      </c>
      <c r="B77" t="s">
        <v>264</v>
      </c>
      <c r="C77" t="s">
        <v>96</v>
      </c>
      <c r="D77" t="s">
        <v>130</v>
      </c>
      <c r="E77" t="s">
        <v>131</v>
      </c>
      <c r="H77">
        <v>2008</v>
      </c>
      <c r="I77">
        <v>2009</v>
      </c>
      <c r="J77">
        <v>-1</v>
      </c>
      <c r="K77">
        <v>-1</v>
      </c>
      <c r="L77">
        <v>-1</v>
      </c>
      <c r="P77">
        <v>2008</v>
      </c>
      <c r="Q77">
        <v>2009</v>
      </c>
      <c r="R77">
        <v>2014</v>
      </c>
      <c r="S77">
        <v>2014</v>
      </c>
      <c r="T77">
        <v>2016</v>
      </c>
      <c r="U77">
        <v>5.3001815299999998E-2</v>
      </c>
      <c r="X77">
        <v>2008</v>
      </c>
      <c r="Y77">
        <v>0</v>
      </c>
      <c r="Z77">
        <v>0</v>
      </c>
      <c r="AA77">
        <v>0</v>
      </c>
      <c r="AB77">
        <v>0</v>
      </c>
      <c r="AF77">
        <v>2008</v>
      </c>
      <c r="AG77">
        <v>0</v>
      </c>
      <c r="AH77">
        <v>0</v>
      </c>
      <c r="AI77">
        <v>0</v>
      </c>
      <c r="AJ77">
        <v>0</v>
      </c>
      <c r="AN77">
        <v>2008</v>
      </c>
      <c r="AO77">
        <v>0</v>
      </c>
      <c r="AP77">
        <v>0</v>
      </c>
      <c r="AQ77">
        <v>0</v>
      </c>
      <c r="AR77">
        <v>0</v>
      </c>
      <c r="AV77">
        <v>2008</v>
      </c>
      <c r="AW77">
        <v>0</v>
      </c>
      <c r="AX77">
        <v>0</v>
      </c>
      <c r="AY77">
        <v>0</v>
      </c>
      <c r="AZ77">
        <v>0</v>
      </c>
      <c r="BD77">
        <v>2008</v>
      </c>
      <c r="BE77">
        <v>0</v>
      </c>
      <c r="BF77">
        <v>0</v>
      </c>
      <c r="BG77">
        <v>0</v>
      </c>
      <c r="BH77">
        <v>0</v>
      </c>
      <c r="BL77">
        <v>2008</v>
      </c>
      <c r="BM77">
        <v>0</v>
      </c>
      <c r="BN77">
        <v>0</v>
      </c>
      <c r="BO77">
        <v>0</v>
      </c>
      <c r="BP77">
        <v>0</v>
      </c>
      <c r="BT77">
        <v>2008</v>
      </c>
      <c r="BU77">
        <v>0</v>
      </c>
      <c r="BV77">
        <v>0</v>
      </c>
      <c r="BW77">
        <v>0</v>
      </c>
      <c r="BX77">
        <v>0</v>
      </c>
      <c r="CB77">
        <v>2008</v>
      </c>
      <c r="CC77">
        <v>0</v>
      </c>
      <c r="CD77">
        <v>0</v>
      </c>
      <c r="CE77">
        <v>0</v>
      </c>
      <c r="CF77">
        <v>0</v>
      </c>
      <c r="CH77">
        <v>38</v>
      </c>
      <c r="CI77" t="s">
        <v>92</v>
      </c>
      <c r="CJ77" t="s">
        <v>92</v>
      </c>
      <c r="CK77" t="s">
        <v>92</v>
      </c>
      <c r="CL77">
        <v>2008</v>
      </c>
      <c r="CM77">
        <v>21.614985999999998</v>
      </c>
    </row>
    <row r="78" spans="1:91" x14ac:dyDescent="0.3">
      <c r="A78" t="s">
        <v>265</v>
      </c>
      <c r="B78" t="s">
        <v>266</v>
      </c>
      <c r="C78" t="s">
        <v>120</v>
      </c>
      <c r="D78" t="s">
        <v>93</v>
      </c>
      <c r="E78" t="s">
        <v>94</v>
      </c>
      <c r="H78">
        <v>2008</v>
      </c>
      <c r="I78">
        <v>2009</v>
      </c>
      <c r="J78">
        <v>-1</v>
      </c>
      <c r="K78">
        <v>-1</v>
      </c>
      <c r="L78">
        <v>-1</v>
      </c>
      <c r="P78">
        <v>2007</v>
      </c>
      <c r="Q78">
        <v>2009</v>
      </c>
      <c r="R78">
        <v>2008</v>
      </c>
      <c r="S78">
        <v>0</v>
      </c>
      <c r="T78">
        <v>0</v>
      </c>
      <c r="U78">
        <v>5.77801841E-2</v>
      </c>
      <c r="X78">
        <v>2007</v>
      </c>
      <c r="Y78">
        <v>2010</v>
      </c>
      <c r="Z78">
        <v>0</v>
      </c>
      <c r="AA78">
        <v>0</v>
      </c>
      <c r="AB78">
        <v>0</v>
      </c>
      <c r="AC78">
        <v>1.8390961419999901</v>
      </c>
      <c r="AF78">
        <v>2008</v>
      </c>
      <c r="AG78">
        <v>2010</v>
      </c>
      <c r="AH78">
        <v>0</v>
      </c>
      <c r="AI78">
        <v>0</v>
      </c>
      <c r="AJ78">
        <v>0</v>
      </c>
      <c r="AK78">
        <v>0.96976453501268201</v>
      </c>
      <c r="AN78">
        <v>2007</v>
      </c>
      <c r="AO78">
        <v>2009</v>
      </c>
      <c r="AP78">
        <v>2008</v>
      </c>
      <c r="AQ78">
        <v>2008</v>
      </c>
      <c r="AR78">
        <v>0</v>
      </c>
      <c r="AS78">
        <v>1.82288461899233</v>
      </c>
      <c r="AV78">
        <v>2008</v>
      </c>
      <c r="AW78">
        <v>2010</v>
      </c>
      <c r="AX78">
        <v>-1</v>
      </c>
      <c r="AY78">
        <v>-1</v>
      </c>
      <c r="AZ78">
        <v>2011</v>
      </c>
      <c r="BD78">
        <v>2007</v>
      </c>
      <c r="BE78">
        <v>2009</v>
      </c>
      <c r="BF78">
        <v>2008</v>
      </c>
      <c r="BG78">
        <v>2008</v>
      </c>
      <c r="BH78">
        <v>2011</v>
      </c>
      <c r="BI78">
        <v>0.99883266889889899</v>
      </c>
      <c r="BL78">
        <v>2007</v>
      </c>
      <c r="BM78">
        <v>2008</v>
      </c>
      <c r="BN78">
        <v>2008</v>
      </c>
      <c r="BO78">
        <v>2008</v>
      </c>
      <c r="BP78">
        <v>0</v>
      </c>
      <c r="BQ78">
        <v>0.171310475831219</v>
      </c>
      <c r="BT78">
        <v>2008</v>
      </c>
      <c r="BU78">
        <v>2009</v>
      </c>
      <c r="BV78">
        <v>2009</v>
      </c>
      <c r="BW78">
        <v>2009</v>
      </c>
      <c r="BX78">
        <v>0</v>
      </c>
      <c r="BY78">
        <v>0.12961754578822199</v>
      </c>
      <c r="CB78">
        <v>2008</v>
      </c>
      <c r="CC78">
        <v>2009</v>
      </c>
      <c r="CD78">
        <v>2009</v>
      </c>
      <c r="CE78">
        <v>2010</v>
      </c>
      <c r="CF78">
        <v>2017</v>
      </c>
      <c r="CG78">
        <v>9.6338539895193601E-2</v>
      </c>
      <c r="CH78">
        <v>39</v>
      </c>
      <c r="CI78" t="s">
        <v>92</v>
      </c>
      <c r="CJ78" t="s">
        <v>92</v>
      </c>
      <c r="CK78" t="s">
        <v>92</v>
      </c>
      <c r="CL78">
        <v>2007</v>
      </c>
      <c r="CM78">
        <v>24.379238000000001</v>
      </c>
    </row>
    <row r="79" spans="1:91" x14ac:dyDescent="0.3">
      <c r="A79" t="s">
        <v>267</v>
      </c>
      <c r="B79" t="s">
        <v>268</v>
      </c>
      <c r="C79" t="s">
        <v>96</v>
      </c>
      <c r="D79" t="s">
        <v>122</v>
      </c>
      <c r="E79" t="s">
        <v>123</v>
      </c>
      <c r="H79">
        <v>2008</v>
      </c>
      <c r="I79">
        <v>2009</v>
      </c>
      <c r="J79">
        <v>2009</v>
      </c>
      <c r="K79">
        <v>2009</v>
      </c>
      <c r="L79">
        <v>2009</v>
      </c>
      <c r="P79">
        <v>2008</v>
      </c>
      <c r="Q79">
        <v>2009</v>
      </c>
      <c r="R79">
        <v>2010</v>
      </c>
      <c r="S79">
        <v>2010</v>
      </c>
      <c r="T79">
        <v>2010</v>
      </c>
      <c r="U79">
        <v>1.4141940699999999E-2</v>
      </c>
      <c r="X79">
        <v>2008</v>
      </c>
      <c r="Y79">
        <v>0</v>
      </c>
      <c r="Z79">
        <v>0</v>
      </c>
      <c r="AA79">
        <v>0</v>
      </c>
      <c r="AB79">
        <v>0</v>
      </c>
      <c r="AF79">
        <v>2008</v>
      </c>
      <c r="AG79">
        <v>0</v>
      </c>
      <c r="AH79">
        <v>0</v>
      </c>
      <c r="AI79">
        <v>0</v>
      </c>
      <c r="AJ79">
        <v>0</v>
      </c>
      <c r="AN79">
        <v>2008</v>
      </c>
      <c r="AO79">
        <v>0</v>
      </c>
      <c r="AP79">
        <v>0</v>
      </c>
      <c r="AQ79">
        <v>0</v>
      </c>
      <c r="AR79">
        <v>0</v>
      </c>
      <c r="AV79">
        <v>2008</v>
      </c>
      <c r="AW79">
        <v>0</v>
      </c>
      <c r="AX79">
        <v>0</v>
      </c>
      <c r="AY79">
        <v>0</v>
      </c>
      <c r="AZ79">
        <v>0</v>
      </c>
      <c r="BD79">
        <v>2008</v>
      </c>
      <c r="BE79">
        <v>0</v>
      </c>
      <c r="BF79">
        <v>0</v>
      </c>
      <c r="BG79">
        <v>0</v>
      </c>
      <c r="BH79">
        <v>0</v>
      </c>
      <c r="BL79">
        <v>2008</v>
      </c>
      <c r="BM79">
        <v>0</v>
      </c>
      <c r="BN79">
        <v>0</v>
      </c>
      <c r="BO79">
        <v>0</v>
      </c>
      <c r="BP79">
        <v>0</v>
      </c>
      <c r="BT79">
        <v>2008</v>
      </c>
      <c r="BU79">
        <v>0</v>
      </c>
      <c r="BV79">
        <v>0</v>
      </c>
      <c r="BW79">
        <v>0</v>
      </c>
      <c r="BX79">
        <v>0</v>
      </c>
      <c r="CB79">
        <v>2008</v>
      </c>
      <c r="CC79">
        <v>0</v>
      </c>
      <c r="CD79">
        <v>0</v>
      </c>
      <c r="CE79">
        <v>0</v>
      </c>
      <c r="CF79">
        <v>0</v>
      </c>
      <c r="CH79">
        <v>39</v>
      </c>
      <c r="CI79" t="s">
        <v>92</v>
      </c>
      <c r="CJ79" t="s">
        <v>92</v>
      </c>
      <c r="CK79" t="s">
        <v>92</v>
      </c>
      <c r="CL79">
        <v>2008</v>
      </c>
      <c r="CM79">
        <v>22.287638000000001</v>
      </c>
    </row>
    <row r="80" spans="1:91" x14ac:dyDescent="0.3">
      <c r="A80" t="s">
        <v>269</v>
      </c>
      <c r="B80" t="s">
        <v>270</v>
      </c>
      <c r="C80" t="s">
        <v>107</v>
      </c>
      <c r="D80" t="s">
        <v>93</v>
      </c>
      <c r="E80" t="s">
        <v>94</v>
      </c>
      <c r="H80">
        <v>2008</v>
      </c>
      <c r="I80">
        <v>2009</v>
      </c>
      <c r="J80">
        <v>-1</v>
      </c>
      <c r="K80">
        <v>-1</v>
      </c>
      <c r="L80">
        <v>-1</v>
      </c>
      <c r="P80">
        <v>2007</v>
      </c>
      <c r="Q80">
        <v>2008</v>
      </c>
      <c r="R80">
        <v>2009</v>
      </c>
      <c r="S80">
        <v>2012</v>
      </c>
      <c r="T80">
        <v>0</v>
      </c>
      <c r="U80">
        <v>5.0429884000000001E-2</v>
      </c>
      <c r="X80">
        <v>2008</v>
      </c>
      <c r="Y80">
        <v>0</v>
      </c>
      <c r="Z80">
        <v>0</v>
      </c>
      <c r="AA80">
        <v>0</v>
      </c>
      <c r="AB80">
        <v>0</v>
      </c>
      <c r="AF80">
        <v>2008</v>
      </c>
      <c r="AG80">
        <v>0</v>
      </c>
      <c r="AH80">
        <v>0</v>
      </c>
      <c r="AI80">
        <v>0</v>
      </c>
      <c r="AJ80">
        <v>0</v>
      </c>
      <c r="AN80">
        <v>2007</v>
      </c>
      <c r="AO80">
        <v>2008</v>
      </c>
      <c r="AP80">
        <v>2008</v>
      </c>
      <c r="AQ80">
        <v>2008</v>
      </c>
      <c r="AR80">
        <v>2009</v>
      </c>
      <c r="AS80">
        <v>1.6191644912296299</v>
      </c>
      <c r="AV80">
        <v>2008</v>
      </c>
      <c r="AW80">
        <v>2013</v>
      </c>
      <c r="AX80">
        <v>0</v>
      </c>
      <c r="AY80">
        <v>0</v>
      </c>
      <c r="AZ80">
        <v>0</v>
      </c>
      <c r="BD80">
        <v>2008</v>
      </c>
      <c r="BE80">
        <v>0</v>
      </c>
      <c r="BF80">
        <v>0</v>
      </c>
      <c r="BG80">
        <v>0</v>
      </c>
      <c r="BH80">
        <v>0</v>
      </c>
      <c r="BL80">
        <v>2008</v>
      </c>
      <c r="BM80">
        <v>0</v>
      </c>
      <c r="BN80">
        <v>0</v>
      </c>
      <c r="BO80">
        <v>0</v>
      </c>
      <c r="BP80">
        <v>0</v>
      </c>
      <c r="BT80">
        <v>2008</v>
      </c>
      <c r="BU80">
        <v>2015</v>
      </c>
      <c r="BV80">
        <v>0</v>
      </c>
      <c r="BW80">
        <v>0</v>
      </c>
      <c r="BX80">
        <v>0</v>
      </c>
      <c r="CB80">
        <v>2008</v>
      </c>
      <c r="CC80">
        <v>2009</v>
      </c>
      <c r="CD80">
        <v>-1</v>
      </c>
      <c r="CE80">
        <v>-1</v>
      </c>
      <c r="CF80">
        <v>-1</v>
      </c>
      <c r="CH80">
        <v>41</v>
      </c>
      <c r="CI80" t="s">
        <v>100</v>
      </c>
      <c r="CJ80" t="s">
        <v>92</v>
      </c>
      <c r="CK80" t="s">
        <v>100</v>
      </c>
      <c r="CL80">
        <v>2007</v>
      </c>
      <c r="CM80">
        <v>21.449434</v>
      </c>
    </row>
    <row r="81" spans="1:91" x14ac:dyDescent="0.3">
      <c r="A81" t="s">
        <v>271</v>
      </c>
      <c r="B81" t="s">
        <v>272</v>
      </c>
      <c r="C81" t="s">
        <v>96</v>
      </c>
      <c r="D81" t="s">
        <v>122</v>
      </c>
      <c r="E81" t="s">
        <v>123</v>
      </c>
      <c r="H81">
        <v>2008</v>
      </c>
      <c r="I81">
        <v>2009</v>
      </c>
      <c r="J81">
        <v>2009</v>
      </c>
      <c r="K81">
        <v>2009</v>
      </c>
      <c r="L81">
        <v>2010</v>
      </c>
      <c r="M81">
        <v>5398689201.5184002</v>
      </c>
      <c r="P81">
        <v>2008</v>
      </c>
      <c r="Q81">
        <v>2009</v>
      </c>
      <c r="R81">
        <v>2010</v>
      </c>
      <c r="S81">
        <v>2010</v>
      </c>
      <c r="T81">
        <v>2010</v>
      </c>
      <c r="U81">
        <v>4.5869948000000001E-2</v>
      </c>
      <c r="X81">
        <v>2008</v>
      </c>
      <c r="Y81">
        <v>0</v>
      </c>
      <c r="Z81">
        <v>0</v>
      </c>
      <c r="AA81">
        <v>0</v>
      </c>
      <c r="AB81">
        <v>0</v>
      </c>
      <c r="AF81">
        <v>2008</v>
      </c>
      <c r="AG81">
        <v>0</v>
      </c>
      <c r="AH81">
        <v>0</v>
      </c>
      <c r="AI81">
        <v>0</v>
      </c>
      <c r="AJ81">
        <v>0</v>
      </c>
      <c r="AN81">
        <v>2007</v>
      </c>
      <c r="AO81">
        <v>2008</v>
      </c>
      <c r="AP81">
        <v>2008</v>
      </c>
      <c r="AQ81">
        <v>2008</v>
      </c>
      <c r="AR81">
        <v>2011</v>
      </c>
      <c r="AS81">
        <v>2.9638213030725602</v>
      </c>
      <c r="AV81">
        <v>2008</v>
      </c>
      <c r="AW81">
        <v>2009</v>
      </c>
      <c r="AX81">
        <v>2009</v>
      </c>
      <c r="AY81">
        <v>2009</v>
      </c>
      <c r="AZ81">
        <v>2011</v>
      </c>
      <c r="BA81">
        <v>1.1874859429548199</v>
      </c>
      <c r="BD81">
        <v>2007</v>
      </c>
      <c r="BE81">
        <v>2008</v>
      </c>
      <c r="BF81">
        <v>2008</v>
      </c>
      <c r="BG81">
        <v>2009</v>
      </c>
      <c r="BH81">
        <v>2014</v>
      </c>
      <c r="BI81">
        <v>1.2391653185608</v>
      </c>
      <c r="BL81">
        <v>2007</v>
      </c>
      <c r="BM81">
        <v>2008</v>
      </c>
      <c r="BN81">
        <v>2008</v>
      </c>
      <c r="BO81">
        <v>2008</v>
      </c>
      <c r="BP81">
        <v>2012</v>
      </c>
      <c r="BQ81">
        <v>7.3536857881247294E-2</v>
      </c>
      <c r="BT81">
        <v>2007</v>
      </c>
      <c r="BU81">
        <v>2008</v>
      </c>
      <c r="BV81">
        <v>2008</v>
      </c>
      <c r="BW81">
        <v>2008</v>
      </c>
      <c r="BX81">
        <v>2010</v>
      </c>
      <c r="BY81">
        <v>3.5113427461486899E-3</v>
      </c>
      <c r="CB81">
        <v>2007</v>
      </c>
      <c r="CC81">
        <v>2008</v>
      </c>
      <c r="CD81">
        <v>2008</v>
      </c>
      <c r="CE81">
        <v>2008</v>
      </c>
      <c r="CF81">
        <v>2010</v>
      </c>
      <c r="CG81">
        <v>1.7430113412616499</v>
      </c>
      <c r="CH81">
        <v>42</v>
      </c>
      <c r="CI81" t="s">
        <v>92</v>
      </c>
      <c r="CJ81" t="s">
        <v>92</v>
      </c>
      <c r="CK81" t="s">
        <v>92</v>
      </c>
      <c r="CL81">
        <v>2008</v>
      </c>
      <c r="CM81">
        <v>26.114816999999999</v>
      </c>
    </row>
    <row r="82" spans="1:91" x14ac:dyDescent="0.3">
      <c r="A82" t="s">
        <v>273</v>
      </c>
      <c r="B82" t="s">
        <v>274</v>
      </c>
      <c r="C82" t="s">
        <v>120</v>
      </c>
      <c r="D82" t="s">
        <v>93</v>
      </c>
      <c r="E82" t="s">
        <v>94</v>
      </c>
      <c r="H82">
        <v>2008</v>
      </c>
      <c r="I82">
        <v>2009</v>
      </c>
      <c r="J82">
        <v>2009</v>
      </c>
      <c r="K82">
        <v>2009</v>
      </c>
      <c r="L82">
        <v>2010</v>
      </c>
      <c r="M82">
        <v>380553841.27929997</v>
      </c>
      <c r="P82">
        <v>2008</v>
      </c>
      <c r="Q82">
        <v>2009</v>
      </c>
      <c r="R82">
        <v>2010</v>
      </c>
      <c r="S82">
        <v>2010</v>
      </c>
      <c r="T82">
        <v>2017</v>
      </c>
      <c r="U82">
        <v>6.6632282000000001E-2</v>
      </c>
      <c r="X82">
        <v>2008</v>
      </c>
      <c r="Y82">
        <v>2009</v>
      </c>
      <c r="Z82">
        <v>0</v>
      </c>
      <c r="AA82">
        <v>0</v>
      </c>
      <c r="AB82">
        <v>0</v>
      </c>
      <c r="AC82">
        <v>3.9712843200000001</v>
      </c>
      <c r="AF82">
        <v>2008</v>
      </c>
      <c r="AG82">
        <v>2009</v>
      </c>
      <c r="AH82">
        <v>0</v>
      </c>
      <c r="AI82">
        <v>0</v>
      </c>
      <c r="AJ82">
        <v>2015</v>
      </c>
      <c r="AK82">
        <v>1.56061835497072</v>
      </c>
      <c r="AN82">
        <v>2008</v>
      </c>
      <c r="AO82">
        <v>2009</v>
      </c>
      <c r="AP82">
        <v>2009</v>
      </c>
      <c r="AQ82">
        <v>2009</v>
      </c>
      <c r="AR82">
        <v>0</v>
      </c>
      <c r="AS82">
        <v>2.4106657580073598</v>
      </c>
      <c r="AV82">
        <v>2007</v>
      </c>
      <c r="AW82">
        <v>2010</v>
      </c>
      <c r="AX82">
        <v>2008</v>
      </c>
      <c r="AY82">
        <v>2008</v>
      </c>
      <c r="AZ82">
        <v>2013</v>
      </c>
      <c r="BA82">
        <v>0.64730952253071805</v>
      </c>
      <c r="BD82">
        <v>2008</v>
      </c>
      <c r="BE82">
        <v>2009</v>
      </c>
      <c r="BF82">
        <v>2009</v>
      </c>
      <c r="BG82">
        <v>2009</v>
      </c>
      <c r="BH82">
        <v>2014</v>
      </c>
      <c r="BI82">
        <v>1.07085417560591</v>
      </c>
      <c r="BL82">
        <v>2007</v>
      </c>
      <c r="BM82">
        <v>2008</v>
      </c>
      <c r="BN82">
        <v>2008</v>
      </c>
      <c r="BO82">
        <v>2008</v>
      </c>
      <c r="BP82">
        <v>0</v>
      </c>
      <c r="BQ82">
        <v>0.332767318565453</v>
      </c>
      <c r="BT82">
        <v>2007</v>
      </c>
      <c r="BU82">
        <v>2009</v>
      </c>
      <c r="BV82">
        <v>2008</v>
      </c>
      <c r="BW82">
        <v>2008</v>
      </c>
      <c r="BX82">
        <v>0</v>
      </c>
      <c r="BY82">
        <v>0.48334007303475701</v>
      </c>
      <c r="CB82">
        <v>2008</v>
      </c>
      <c r="CC82">
        <v>2011</v>
      </c>
      <c r="CD82">
        <v>2009</v>
      </c>
      <c r="CE82">
        <v>2009</v>
      </c>
      <c r="CF82">
        <v>2015</v>
      </c>
      <c r="CG82">
        <v>0.60800449070595997</v>
      </c>
      <c r="CH82">
        <v>42</v>
      </c>
      <c r="CI82" t="s">
        <v>92</v>
      </c>
      <c r="CJ82" t="s">
        <v>92</v>
      </c>
      <c r="CK82" t="s">
        <v>100</v>
      </c>
      <c r="CL82">
        <v>2008</v>
      </c>
      <c r="CM82">
        <v>23.473746999999999</v>
      </c>
    </row>
    <row r="83" spans="1:91" x14ac:dyDescent="0.3">
      <c r="A83" t="s">
        <v>275</v>
      </c>
      <c r="B83" t="s">
        <v>276</v>
      </c>
      <c r="C83" t="s">
        <v>96</v>
      </c>
      <c r="D83" t="s">
        <v>109</v>
      </c>
      <c r="E83" t="s">
        <v>110</v>
      </c>
      <c r="H83">
        <v>2008</v>
      </c>
      <c r="I83">
        <v>2014</v>
      </c>
      <c r="J83">
        <v>2009</v>
      </c>
      <c r="K83">
        <v>2009</v>
      </c>
      <c r="L83">
        <v>0</v>
      </c>
      <c r="M83">
        <v>7584656430.2828903</v>
      </c>
      <c r="P83">
        <v>2007</v>
      </c>
      <c r="Q83">
        <v>2009</v>
      </c>
      <c r="R83">
        <v>2016</v>
      </c>
      <c r="S83">
        <v>0</v>
      </c>
      <c r="T83">
        <v>0</v>
      </c>
      <c r="U83">
        <v>0.12575080999999999</v>
      </c>
      <c r="X83">
        <v>2007</v>
      </c>
      <c r="Y83">
        <v>2011</v>
      </c>
      <c r="Z83">
        <v>0</v>
      </c>
      <c r="AA83">
        <v>0</v>
      </c>
      <c r="AB83">
        <v>0</v>
      </c>
      <c r="AC83">
        <v>7.1259958000000001</v>
      </c>
      <c r="AF83">
        <v>2008</v>
      </c>
      <c r="AG83">
        <v>2011</v>
      </c>
      <c r="AH83">
        <v>-1</v>
      </c>
      <c r="AI83">
        <v>-1</v>
      </c>
      <c r="AJ83">
        <v>-1</v>
      </c>
      <c r="AN83">
        <v>2007</v>
      </c>
      <c r="AO83">
        <v>2011</v>
      </c>
      <c r="AP83">
        <v>2008</v>
      </c>
      <c r="AQ83">
        <v>2008</v>
      </c>
      <c r="AR83">
        <v>2015</v>
      </c>
      <c r="AS83">
        <v>2.5680670940541499</v>
      </c>
      <c r="AV83">
        <v>2008</v>
      </c>
      <c r="AW83">
        <v>2010</v>
      </c>
      <c r="AX83">
        <v>2009</v>
      </c>
      <c r="AY83">
        <v>2009</v>
      </c>
      <c r="AZ83">
        <v>0</v>
      </c>
      <c r="BA83">
        <v>1.3837487037657299</v>
      </c>
      <c r="BD83">
        <v>2008</v>
      </c>
      <c r="BE83">
        <v>2009</v>
      </c>
      <c r="BF83">
        <v>2009</v>
      </c>
      <c r="BG83">
        <v>2009</v>
      </c>
      <c r="BH83">
        <v>2012</v>
      </c>
      <c r="BI83">
        <v>0.74931456661222895</v>
      </c>
      <c r="BL83">
        <v>2008</v>
      </c>
      <c r="BM83">
        <v>2009</v>
      </c>
      <c r="BN83">
        <v>2009</v>
      </c>
      <c r="BO83">
        <v>2009</v>
      </c>
      <c r="BP83">
        <v>2010</v>
      </c>
      <c r="BQ83">
        <v>9.5569052061808005E-2</v>
      </c>
      <c r="BT83">
        <v>2008</v>
      </c>
      <c r="BU83">
        <v>2010</v>
      </c>
      <c r="BV83">
        <v>2009</v>
      </c>
      <c r="BW83">
        <v>2009</v>
      </c>
      <c r="BX83">
        <v>0</v>
      </c>
      <c r="BY83">
        <v>4.7043744202713803E-2</v>
      </c>
      <c r="CB83">
        <v>2007</v>
      </c>
      <c r="CC83">
        <v>2008</v>
      </c>
      <c r="CD83">
        <v>2008</v>
      </c>
      <c r="CE83">
        <v>2008</v>
      </c>
      <c r="CF83">
        <v>2015</v>
      </c>
      <c r="CG83">
        <v>0.87338415115136003</v>
      </c>
      <c r="CH83">
        <v>25</v>
      </c>
      <c r="CI83" t="s">
        <v>92</v>
      </c>
      <c r="CJ83" t="s">
        <v>92</v>
      </c>
      <c r="CK83" t="s">
        <v>92</v>
      </c>
      <c r="CL83">
        <v>2007</v>
      </c>
      <c r="CM83">
        <v>24.885399</v>
      </c>
    </row>
    <row r="84" spans="1:91" x14ac:dyDescent="0.3">
      <c r="A84" t="s">
        <v>277</v>
      </c>
      <c r="B84" t="s">
        <v>278</v>
      </c>
      <c r="C84" t="s">
        <v>102</v>
      </c>
      <c r="D84" t="s">
        <v>93</v>
      </c>
      <c r="E84" t="s">
        <v>94</v>
      </c>
      <c r="H84">
        <v>2009</v>
      </c>
      <c r="I84">
        <v>2010</v>
      </c>
      <c r="J84">
        <v>2010</v>
      </c>
      <c r="K84">
        <v>2010</v>
      </c>
      <c r="L84">
        <v>2012</v>
      </c>
      <c r="M84">
        <v>385275211.76000398</v>
      </c>
      <c r="P84">
        <v>2007</v>
      </c>
      <c r="Q84">
        <v>2008</v>
      </c>
      <c r="R84">
        <v>2009</v>
      </c>
      <c r="S84">
        <v>2009</v>
      </c>
      <c r="T84">
        <v>2011</v>
      </c>
      <c r="U84">
        <v>2.4993388299999999E-2</v>
      </c>
      <c r="X84">
        <v>2008</v>
      </c>
      <c r="Y84">
        <v>0</v>
      </c>
      <c r="Z84">
        <v>0</v>
      </c>
      <c r="AA84">
        <v>0</v>
      </c>
      <c r="AB84">
        <v>0</v>
      </c>
      <c r="AF84">
        <v>2008</v>
      </c>
      <c r="AG84">
        <v>0</v>
      </c>
      <c r="AH84">
        <v>0</v>
      </c>
      <c r="AI84">
        <v>0</v>
      </c>
      <c r="AJ84">
        <v>0</v>
      </c>
      <c r="AN84">
        <v>2007</v>
      </c>
      <c r="AO84">
        <v>0</v>
      </c>
      <c r="AP84">
        <v>2008</v>
      </c>
      <c r="AQ84">
        <v>2008</v>
      </c>
      <c r="AR84">
        <v>0</v>
      </c>
      <c r="AV84">
        <v>2008</v>
      </c>
      <c r="AW84">
        <v>2009</v>
      </c>
      <c r="AX84">
        <v>2009</v>
      </c>
      <c r="AY84">
        <v>2009</v>
      </c>
      <c r="AZ84">
        <v>2010</v>
      </c>
      <c r="BA84">
        <v>5.4294904193334902E-3</v>
      </c>
      <c r="BD84">
        <v>2009</v>
      </c>
      <c r="BE84">
        <v>2010</v>
      </c>
      <c r="BF84">
        <v>2010</v>
      </c>
      <c r="BG84">
        <v>2010</v>
      </c>
      <c r="BH84">
        <v>2011</v>
      </c>
      <c r="BI84">
        <v>0.22354471077303101</v>
      </c>
      <c r="BL84">
        <v>2007</v>
      </c>
      <c r="BM84">
        <v>2008</v>
      </c>
      <c r="BN84">
        <v>2008</v>
      </c>
      <c r="BO84">
        <v>2009</v>
      </c>
      <c r="BP84">
        <v>2015</v>
      </c>
      <c r="BQ84">
        <v>0.29830033450347099</v>
      </c>
      <c r="BT84">
        <v>2008</v>
      </c>
      <c r="BU84">
        <v>2009</v>
      </c>
      <c r="BV84">
        <v>-1</v>
      </c>
      <c r="BW84">
        <v>-1</v>
      </c>
      <c r="BX84">
        <v>-1</v>
      </c>
      <c r="CB84">
        <v>2008</v>
      </c>
      <c r="CC84">
        <v>0</v>
      </c>
      <c r="CD84">
        <v>0</v>
      </c>
      <c r="CE84">
        <v>0</v>
      </c>
      <c r="CF84">
        <v>0</v>
      </c>
      <c r="CH84">
        <v>41</v>
      </c>
      <c r="CI84" t="s">
        <v>92</v>
      </c>
      <c r="CJ84" t="s">
        <v>92</v>
      </c>
      <c r="CK84" t="s">
        <v>100</v>
      </c>
      <c r="CL84">
        <v>2007</v>
      </c>
      <c r="CM84">
        <v>22.631520999999999</v>
      </c>
    </row>
    <row r="85" spans="1:91" x14ac:dyDescent="0.3">
      <c r="A85" t="s">
        <v>279</v>
      </c>
      <c r="B85" t="s">
        <v>280</v>
      </c>
      <c r="C85" t="s">
        <v>96</v>
      </c>
      <c r="D85" t="s">
        <v>109</v>
      </c>
      <c r="E85" t="s">
        <v>110</v>
      </c>
      <c r="H85">
        <v>2008</v>
      </c>
      <c r="I85">
        <v>2009</v>
      </c>
      <c r="J85">
        <v>2009</v>
      </c>
      <c r="K85">
        <v>2009</v>
      </c>
      <c r="L85">
        <v>2014</v>
      </c>
      <c r="M85">
        <v>9188751705.4657898</v>
      </c>
      <c r="P85">
        <v>2008</v>
      </c>
      <c r="Q85">
        <v>2009</v>
      </c>
      <c r="R85">
        <v>2010</v>
      </c>
      <c r="S85">
        <v>2010</v>
      </c>
      <c r="T85">
        <v>2011</v>
      </c>
      <c r="U85">
        <v>7.4554858799999998E-2</v>
      </c>
      <c r="X85">
        <v>2007</v>
      </c>
      <c r="Y85">
        <v>2008</v>
      </c>
      <c r="Z85">
        <v>0</v>
      </c>
      <c r="AA85">
        <v>0</v>
      </c>
      <c r="AB85">
        <v>2010</v>
      </c>
      <c r="AC85">
        <v>1.6908669999999899</v>
      </c>
      <c r="AF85">
        <v>2007</v>
      </c>
      <c r="AG85">
        <v>2009</v>
      </c>
      <c r="AH85">
        <v>0</v>
      </c>
      <c r="AI85">
        <v>0</v>
      </c>
      <c r="AJ85">
        <v>2017</v>
      </c>
      <c r="AK85">
        <v>2.6392488746349998</v>
      </c>
      <c r="AN85">
        <v>2009</v>
      </c>
      <c r="AO85">
        <v>2011</v>
      </c>
      <c r="AP85">
        <v>2010</v>
      </c>
      <c r="AQ85">
        <v>2010</v>
      </c>
      <c r="AR85">
        <v>2012</v>
      </c>
      <c r="AS85">
        <v>1.5211930436789101</v>
      </c>
      <c r="AV85">
        <v>2008</v>
      </c>
      <c r="AW85">
        <v>2011</v>
      </c>
      <c r="AX85">
        <v>2009</v>
      </c>
      <c r="AY85">
        <v>2009</v>
      </c>
      <c r="AZ85">
        <v>0</v>
      </c>
      <c r="BA85">
        <v>3.9579020057301402</v>
      </c>
      <c r="BD85">
        <v>2007</v>
      </c>
      <c r="BE85">
        <v>2008</v>
      </c>
      <c r="BF85">
        <v>2008</v>
      </c>
      <c r="BG85">
        <v>2008</v>
      </c>
      <c r="BH85">
        <v>2009</v>
      </c>
      <c r="BI85">
        <v>0.138123271942939</v>
      </c>
      <c r="BL85">
        <v>2007</v>
      </c>
      <c r="BM85">
        <v>2011</v>
      </c>
      <c r="BN85">
        <v>2008</v>
      </c>
      <c r="BO85">
        <v>2008</v>
      </c>
      <c r="BP85">
        <v>0</v>
      </c>
      <c r="BQ85">
        <v>0.384676037429245</v>
      </c>
      <c r="BT85">
        <v>2008</v>
      </c>
      <c r="BU85">
        <v>2009</v>
      </c>
      <c r="BV85">
        <v>2009</v>
      </c>
      <c r="BW85">
        <v>2009</v>
      </c>
      <c r="BX85">
        <v>2015</v>
      </c>
      <c r="BY85">
        <v>3.6178866499234899E-3</v>
      </c>
      <c r="CB85">
        <v>2008</v>
      </c>
      <c r="CC85">
        <v>2009</v>
      </c>
      <c r="CD85">
        <v>-1</v>
      </c>
      <c r="CE85">
        <v>-1</v>
      </c>
      <c r="CF85">
        <v>-1</v>
      </c>
      <c r="CH85">
        <v>43</v>
      </c>
      <c r="CI85" t="s">
        <v>92</v>
      </c>
      <c r="CJ85" t="s">
        <v>92</v>
      </c>
      <c r="CK85" t="s">
        <v>92</v>
      </c>
      <c r="CL85">
        <v>2008</v>
      </c>
      <c r="CM85">
        <v>25.659351000000001</v>
      </c>
    </row>
    <row r="86" spans="1:91" x14ac:dyDescent="0.3">
      <c r="A86" t="s">
        <v>281</v>
      </c>
      <c r="B86" t="s">
        <v>282</v>
      </c>
      <c r="C86" t="s">
        <v>120</v>
      </c>
      <c r="D86" t="s">
        <v>122</v>
      </c>
      <c r="E86" t="s">
        <v>123</v>
      </c>
      <c r="H86">
        <v>2008</v>
      </c>
      <c r="I86">
        <v>2009</v>
      </c>
      <c r="J86">
        <v>-1</v>
      </c>
      <c r="K86">
        <v>-1</v>
      </c>
      <c r="L86">
        <v>-1</v>
      </c>
      <c r="P86">
        <v>2007</v>
      </c>
      <c r="Q86">
        <v>2009</v>
      </c>
      <c r="R86">
        <v>2008</v>
      </c>
      <c r="S86">
        <v>2008</v>
      </c>
      <c r="T86">
        <v>0</v>
      </c>
      <c r="U86">
        <v>1.7161485000000001E-2</v>
      </c>
      <c r="X86">
        <v>2008</v>
      </c>
      <c r="Y86">
        <v>2009</v>
      </c>
      <c r="Z86">
        <v>2010</v>
      </c>
      <c r="AA86">
        <v>2010</v>
      </c>
      <c r="AB86">
        <v>2010</v>
      </c>
      <c r="AC86">
        <v>0.91259257000000005</v>
      </c>
      <c r="AF86">
        <v>2008</v>
      </c>
      <c r="AG86">
        <v>2009</v>
      </c>
      <c r="AH86">
        <v>0</v>
      </c>
      <c r="AI86">
        <v>0</v>
      </c>
      <c r="AJ86">
        <v>2009</v>
      </c>
      <c r="AN86">
        <v>2008</v>
      </c>
      <c r="AO86">
        <v>2009</v>
      </c>
      <c r="AP86">
        <v>2009</v>
      </c>
      <c r="AQ86">
        <v>2009</v>
      </c>
      <c r="AR86">
        <v>0</v>
      </c>
      <c r="AS86">
        <v>3.9938592767037799</v>
      </c>
      <c r="AV86">
        <v>2008</v>
      </c>
      <c r="AW86">
        <v>2014</v>
      </c>
      <c r="AX86">
        <v>0</v>
      </c>
      <c r="AY86">
        <v>0</v>
      </c>
      <c r="AZ86">
        <v>0</v>
      </c>
      <c r="BD86">
        <v>2008</v>
      </c>
      <c r="BE86">
        <v>2012</v>
      </c>
      <c r="BF86">
        <v>0</v>
      </c>
      <c r="BG86">
        <v>0</v>
      </c>
      <c r="BH86">
        <v>0</v>
      </c>
      <c r="BL86">
        <v>2008</v>
      </c>
      <c r="BM86">
        <v>0</v>
      </c>
      <c r="BN86">
        <v>0</v>
      </c>
      <c r="BO86">
        <v>0</v>
      </c>
      <c r="BP86">
        <v>0</v>
      </c>
      <c r="BT86">
        <v>2008</v>
      </c>
      <c r="BU86">
        <v>0</v>
      </c>
      <c r="BV86">
        <v>0</v>
      </c>
      <c r="BW86">
        <v>0</v>
      </c>
      <c r="BX86">
        <v>0</v>
      </c>
      <c r="CB86">
        <v>2008</v>
      </c>
      <c r="CC86">
        <v>2009</v>
      </c>
      <c r="CD86">
        <v>2009</v>
      </c>
      <c r="CE86">
        <v>0</v>
      </c>
      <c r="CF86">
        <v>0</v>
      </c>
      <c r="CG86">
        <v>2.1117140398741401</v>
      </c>
      <c r="CH86">
        <v>44</v>
      </c>
      <c r="CI86" t="s">
        <v>100</v>
      </c>
      <c r="CJ86" t="s">
        <v>100</v>
      </c>
      <c r="CK86" t="s">
        <v>92</v>
      </c>
      <c r="CL86">
        <v>2007</v>
      </c>
      <c r="CM86">
        <v>27.186083</v>
      </c>
    </row>
    <row r="87" spans="1:91" x14ac:dyDescent="0.3">
      <c r="A87" t="s">
        <v>283</v>
      </c>
      <c r="B87" t="s">
        <v>284</v>
      </c>
      <c r="C87" t="s">
        <v>120</v>
      </c>
      <c r="D87" t="s">
        <v>98</v>
      </c>
      <c r="E87" t="s">
        <v>99</v>
      </c>
      <c r="H87">
        <v>2008</v>
      </c>
      <c r="I87">
        <v>2009</v>
      </c>
      <c r="J87">
        <v>-1</v>
      </c>
      <c r="K87">
        <v>-1</v>
      </c>
      <c r="L87">
        <v>-1</v>
      </c>
      <c r="P87">
        <v>2007</v>
      </c>
      <c r="Q87">
        <v>2008</v>
      </c>
      <c r="R87">
        <v>2009</v>
      </c>
      <c r="S87">
        <v>2009</v>
      </c>
      <c r="T87">
        <v>2010</v>
      </c>
      <c r="U87">
        <v>5.9103964999999897E-2</v>
      </c>
      <c r="X87">
        <v>2007</v>
      </c>
      <c r="Y87">
        <v>2009</v>
      </c>
      <c r="Z87">
        <v>0</v>
      </c>
      <c r="AA87">
        <v>0</v>
      </c>
      <c r="AB87">
        <v>0</v>
      </c>
      <c r="AC87">
        <v>5.2118598</v>
      </c>
      <c r="AF87">
        <v>2007</v>
      </c>
      <c r="AG87">
        <v>2008</v>
      </c>
      <c r="AH87">
        <v>0</v>
      </c>
      <c r="AI87">
        <v>0</v>
      </c>
      <c r="AJ87">
        <v>2011</v>
      </c>
      <c r="AK87">
        <v>2.48132224649195</v>
      </c>
      <c r="AN87">
        <v>2007</v>
      </c>
      <c r="AO87">
        <v>2009</v>
      </c>
      <c r="AP87">
        <v>2008</v>
      </c>
      <c r="AQ87">
        <v>2008</v>
      </c>
      <c r="AR87">
        <v>0</v>
      </c>
      <c r="AS87">
        <v>2.9215590786665002</v>
      </c>
      <c r="AV87">
        <v>2007</v>
      </c>
      <c r="AW87">
        <v>2009</v>
      </c>
      <c r="AX87">
        <v>2008</v>
      </c>
      <c r="AY87">
        <v>2008</v>
      </c>
      <c r="AZ87">
        <v>0</v>
      </c>
      <c r="BA87">
        <v>0.37448769198466603</v>
      </c>
      <c r="BD87">
        <v>2008</v>
      </c>
      <c r="BE87">
        <v>2009</v>
      </c>
      <c r="BF87">
        <v>2009</v>
      </c>
      <c r="BG87">
        <v>2009</v>
      </c>
      <c r="BH87">
        <v>2010</v>
      </c>
      <c r="BI87">
        <v>0.281196777840586</v>
      </c>
      <c r="BL87">
        <v>2008</v>
      </c>
      <c r="BM87">
        <v>2009</v>
      </c>
      <c r="BN87">
        <v>2009</v>
      </c>
      <c r="BO87">
        <v>2009</v>
      </c>
      <c r="BP87">
        <v>2015</v>
      </c>
      <c r="BQ87">
        <v>0.32029254868497897</v>
      </c>
      <c r="BT87">
        <v>2007</v>
      </c>
      <c r="BU87">
        <v>2009</v>
      </c>
      <c r="BV87">
        <v>2008</v>
      </c>
      <c r="BW87">
        <v>2008</v>
      </c>
      <c r="BX87">
        <v>0</v>
      </c>
      <c r="BY87">
        <v>0.83916247933051602</v>
      </c>
      <c r="CB87">
        <v>2007</v>
      </c>
      <c r="CC87">
        <v>2008</v>
      </c>
      <c r="CD87">
        <v>2008</v>
      </c>
      <c r="CE87">
        <v>2008</v>
      </c>
      <c r="CF87">
        <v>2010</v>
      </c>
      <c r="CG87">
        <v>0.43824806571759101</v>
      </c>
      <c r="CH87">
        <v>44</v>
      </c>
      <c r="CI87" t="s">
        <v>92</v>
      </c>
      <c r="CJ87" t="s">
        <v>92</v>
      </c>
      <c r="CK87" t="s">
        <v>100</v>
      </c>
      <c r="CL87">
        <v>2007</v>
      </c>
      <c r="CM87">
        <v>27.918561999999898</v>
      </c>
    </row>
    <row r="88" spans="1:91" x14ac:dyDescent="0.3">
      <c r="A88" t="s">
        <v>285</v>
      </c>
      <c r="B88" t="s">
        <v>286</v>
      </c>
      <c r="C88" t="s">
        <v>96</v>
      </c>
      <c r="D88" t="s">
        <v>130</v>
      </c>
      <c r="E88" t="s">
        <v>131</v>
      </c>
      <c r="H88">
        <v>2007</v>
      </c>
      <c r="I88">
        <v>2009</v>
      </c>
      <c r="J88">
        <v>2008</v>
      </c>
      <c r="K88">
        <v>2008</v>
      </c>
      <c r="L88">
        <v>2014</v>
      </c>
      <c r="M88">
        <v>19942986785.511002</v>
      </c>
      <c r="P88">
        <v>2008</v>
      </c>
      <c r="Q88">
        <v>2009</v>
      </c>
      <c r="R88">
        <v>2010</v>
      </c>
      <c r="S88">
        <v>2010</v>
      </c>
      <c r="T88">
        <v>2010</v>
      </c>
      <c r="U88">
        <v>6.9084539999999996E-3</v>
      </c>
      <c r="X88">
        <v>2008</v>
      </c>
      <c r="Y88">
        <v>2010</v>
      </c>
      <c r="Z88">
        <v>-1</v>
      </c>
      <c r="AA88">
        <v>-1</v>
      </c>
      <c r="AB88">
        <v>2014</v>
      </c>
      <c r="AF88">
        <v>2008</v>
      </c>
      <c r="AG88">
        <v>2010</v>
      </c>
      <c r="AH88">
        <v>-1</v>
      </c>
      <c r="AI88">
        <v>-1</v>
      </c>
      <c r="AJ88">
        <v>2014</v>
      </c>
      <c r="AN88">
        <v>2008</v>
      </c>
      <c r="AO88">
        <v>2010</v>
      </c>
      <c r="AP88">
        <v>2009</v>
      </c>
      <c r="AQ88">
        <v>2009</v>
      </c>
      <c r="AR88">
        <v>0</v>
      </c>
      <c r="AS88">
        <v>2.43008918839883</v>
      </c>
      <c r="AV88">
        <v>2008</v>
      </c>
      <c r="AW88">
        <v>2010</v>
      </c>
      <c r="AX88">
        <v>-1</v>
      </c>
      <c r="AY88">
        <v>-1</v>
      </c>
      <c r="AZ88">
        <v>2013</v>
      </c>
      <c r="BD88">
        <v>2008</v>
      </c>
      <c r="BE88">
        <v>2011</v>
      </c>
      <c r="BF88">
        <v>-1</v>
      </c>
      <c r="BG88">
        <v>-1</v>
      </c>
      <c r="BH88">
        <v>-1</v>
      </c>
      <c r="BL88">
        <v>2007</v>
      </c>
      <c r="BM88">
        <v>2008</v>
      </c>
      <c r="BN88">
        <v>2008</v>
      </c>
      <c r="BO88">
        <v>2008</v>
      </c>
      <c r="BP88">
        <v>0</v>
      </c>
      <c r="BQ88">
        <v>0.23597187265316</v>
      </c>
      <c r="BT88">
        <v>2008</v>
      </c>
      <c r="BU88">
        <v>0</v>
      </c>
      <c r="BV88">
        <v>0</v>
      </c>
      <c r="BW88">
        <v>0</v>
      </c>
      <c r="BX88">
        <v>0</v>
      </c>
      <c r="CB88">
        <v>2008</v>
      </c>
      <c r="CC88">
        <v>2009</v>
      </c>
      <c r="CD88">
        <v>2009</v>
      </c>
      <c r="CE88">
        <v>2009</v>
      </c>
      <c r="CF88">
        <v>2012</v>
      </c>
      <c r="CG88">
        <v>0.51160871362093896</v>
      </c>
      <c r="CH88">
        <v>46</v>
      </c>
      <c r="CI88" t="s">
        <v>92</v>
      </c>
      <c r="CJ88" t="s">
        <v>92</v>
      </c>
      <c r="CK88" t="s">
        <v>92</v>
      </c>
      <c r="CL88">
        <v>2008</v>
      </c>
      <c r="CM88">
        <v>26.155239000000002</v>
      </c>
    </row>
    <row r="89" spans="1:91" x14ac:dyDescent="0.3">
      <c r="A89" t="s">
        <v>287</v>
      </c>
      <c r="B89" t="s">
        <v>288</v>
      </c>
      <c r="C89" t="s">
        <v>107</v>
      </c>
      <c r="D89" t="s">
        <v>113</v>
      </c>
      <c r="E89" t="s">
        <v>114</v>
      </c>
      <c r="H89">
        <v>2008</v>
      </c>
      <c r="I89">
        <v>2009</v>
      </c>
      <c r="J89">
        <v>2009</v>
      </c>
      <c r="K89">
        <v>2009</v>
      </c>
      <c r="L89">
        <v>2009</v>
      </c>
      <c r="P89">
        <v>2007</v>
      </c>
      <c r="Q89">
        <v>2008</v>
      </c>
      <c r="R89">
        <v>2010</v>
      </c>
      <c r="S89">
        <v>2016</v>
      </c>
      <c r="T89">
        <v>2016</v>
      </c>
      <c r="U89">
        <v>7.9049149599999993E-2</v>
      </c>
      <c r="X89">
        <v>2007</v>
      </c>
      <c r="Y89">
        <v>0</v>
      </c>
      <c r="Z89">
        <v>0</v>
      </c>
      <c r="AA89">
        <v>0</v>
      </c>
      <c r="AB89">
        <v>0</v>
      </c>
      <c r="AF89">
        <v>2007</v>
      </c>
      <c r="AG89">
        <v>0</v>
      </c>
      <c r="AH89">
        <v>0</v>
      </c>
      <c r="AI89">
        <v>0</v>
      </c>
      <c r="AJ89">
        <v>0</v>
      </c>
      <c r="AN89">
        <v>2007</v>
      </c>
      <c r="AO89">
        <v>2013</v>
      </c>
      <c r="AP89">
        <v>2008</v>
      </c>
      <c r="AQ89">
        <v>2008</v>
      </c>
      <c r="AR89">
        <v>0</v>
      </c>
      <c r="AS89">
        <v>12.825538953789501</v>
      </c>
      <c r="AV89">
        <v>2009</v>
      </c>
      <c r="AW89">
        <v>2010</v>
      </c>
      <c r="AX89">
        <v>2010</v>
      </c>
      <c r="AY89">
        <v>0</v>
      </c>
      <c r="AZ89">
        <v>0</v>
      </c>
      <c r="BA89">
        <v>2.0722189789216898</v>
      </c>
      <c r="BD89">
        <v>2008</v>
      </c>
      <c r="BE89">
        <v>2009</v>
      </c>
      <c r="BF89">
        <v>2009</v>
      </c>
      <c r="BG89">
        <v>2009</v>
      </c>
      <c r="BH89">
        <v>2009</v>
      </c>
      <c r="BL89">
        <v>2008</v>
      </c>
      <c r="BM89">
        <v>0</v>
      </c>
      <c r="BN89">
        <v>0</v>
      </c>
      <c r="BO89">
        <v>0</v>
      </c>
      <c r="BP89">
        <v>0</v>
      </c>
      <c r="BT89">
        <v>2007</v>
      </c>
      <c r="BU89">
        <v>2008</v>
      </c>
      <c r="BV89">
        <v>2008</v>
      </c>
      <c r="BW89">
        <v>2008</v>
      </c>
      <c r="BX89">
        <v>2009</v>
      </c>
      <c r="BY89">
        <v>4.4122940844801402E-2</v>
      </c>
      <c r="CB89">
        <v>2007</v>
      </c>
      <c r="CC89">
        <v>2009</v>
      </c>
      <c r="CD89">
        <v>2008</v>
      </c>
      <c r="CE89">
        <v>2008</v>
      </c>
      <c r="CF89">
        <v>0</v>
      </c>
      <c r="CG89">
        <v>6.4257677511679798</v>
      </c>
      <c r="CH89">
        <v>45</v>
      </c>
      <c r="CI89" t="s">
        <v>100</v>
      </c>
      <c r="CJ89" t="s">
        <v>100</v>
      </c>
      <c r="CK89" t="s">
        <v>92</v>
      </c>
      <c r="CL89">
        <v>2007</v>
      </c>
      <c r="CM89">
        <v>26.842783000000001</v>
      </c>
    </row>
    <row r="90" spans="1:91" x14ac:dyDescent="0.3">
      <c r="A90" t="s">
        <v>289</v>
      </c>
      <c r="B90" t="s">
        <v>290</v>
      </c>
      <c r="C90" t="s">
        <v>107</v>
      </c>
      <c r="D90" t="s">
        <v>113</v>
      </c>
      <c r="E90" t="s">
        <v>114</v>
      </c>
      <c r="H90">
        <v>2008</v>
      </c>
      <c r="I90">
        <v>2009</v>
      </c>
      <c r="J90">
        <v>-1</v>
      </c>
      <c r="K90">
        <v>-1</v>
      </c>
      <c r="L90">
        <v>-1</v>
      </c>
      <c r="P90">
        <v>2008</v>
      </c>
      <c r="Q90">
        <v>2009</v>
      </c>
      <c r="R90">
        <v>2010</v>
      </c>
      <c r="S90">
        <v>2010</v>
      </c>
      <c r="T90">
        <v>2012</v>
      </c>
      <c r="U90">
        <v>4.8488128999999901E-2</v>
      </c>
      <c r="X90">
        <v>2008</v>
      </c>
      <c r="Y90">
        <v>0</v>
      </c>
      <c r="Z90">
        <v>0</v>
      </c>
      <c r="AA90">
        <v>0</v>
      </c>
      <c r="AB90">
        <v>0</v>
      </c>
      <c r="AF90">
        <v>2008</v>
      </c>
      <c r="AG90">
        <v>2015</v>
      </c>
      <c r="AH90">
        <v>0</v>
      </c>
      <c r="AI90">
        <v>0</v>
      </c>
      <c r="AJ90">
        <v>0</v>
      </c>
      <c r="AN90">
        <v>2008</v>
      </c>
      <c r="AO90">
        <v>0</v>
      </c>
      <c r="AP90">
        <v>2009</v>
      </c>
      <c r="AQ90">
        <v>2009</v>
      </c>
      <c r="AR90">
        <v>0</v>
      </c>
      <c r="AV90">
        <v>2008</v>
      </c>
      <c r="AW90">
        <v>0</v>
      </c>
      <c r="AX90">
        <v>0</v>
      </c>
      <c r="AY90">
        <v>0</v>
      </c>
      <c r="AZ90">
        <v>0</v>
      </c>
      <c r="BD90">
        <v>2008</v>
      </c>
      <c r="BE90">
        <v>0</v>
      </c>
      <c r="BF90">
        <v>0</v>
      </c>
      <c r="BG90">
        <v>0</v>
      </c>
      <c r="BH90">
        <v>0</v>
      </c>
      <c r="BL90">
        <v>2008</v>
      </c>
      <c r="BM90">
        <v>0</v>
      </c>
      <c r="BN90">
        <v>0</v>
      </c>
      <c r="BO90">
        <v>0</v>
      </c>
      <c r="BP90">
        <v>0</v>
      </c>
      <c r="BT90">
        <v>2008</v>
      </c>
      <c r="BU90">
        <v>0</v>
      </c>
      <c r="BV90">
        <v>0</v>
      </c>
      <c r="BW90">
        <v>0</v>
      </c>
      <c r="BX90">
        <v>0</v>
      </c>
      <c r="CB90">
        <v>2008</v>
      </c>
      <c r="CC90">
        <v>0</v>
      </c>
      <c r="CD90">
        <v>2009</v>
      </c>
      <c r="CE90">
        <v>2009</v>
      </c>
      <c r="CF90">
        <v>0</v>
      </c>
      <c r="CH90">
        <v>45</v>
      </c>
      <c r="CI90" t="s">
        <v>100</v>
      </c>
      <c r="CJ90" t="s">
        <v>100</v>
      </c>
      <c r="CK90" t="s">
        <v>92</v>
      </c>
      <c r="CL90">
        <v>2008</v>
      </c>
      <c r="CM90">
        <v>25.558964</v>
      </c>
    </row>
    <row r="91" spans="1:91" x14ac:dyDescent="0.3">
      <c r="A91" t="s">
        <v>291</v>
      </c>
      <c r="B91" t="s">
        <v>292</v>
      </c>
      <c r="C91" t="s">
        <v>96</v>
      </c>
      <c r="D91" t="s">
        <v>130</v>
      </c>
      <c r="E91" t="s">
        <v>131</v>
      </c>
      <c r="H91">
        <v>2008</v>
      </c>
      <c r="I91">
        <v>2010</v>
      </c>
      <c r="J91">
        <v>2009</v>
      </c>
      <c r="K91">
        <v>2009</v>
      </c>
      <c r="L91">
        <v>2015</v>
      </c>
      <c r="M91">
        <v>1458658330.0924201</v>
      </c>
      <c r="P91">
        <v>2007</v>
      </c>
      <c r="Q91">
        <v>2009</v>
      </c>
      <c r="R91">
        <v>2016</v>
      </c>
      <c r="S91">
        <v>2016</v>
      </c>
      <c r="T91">
        <v>0</v>
      </c>
      <c r="U91">
        <v>0.15933533799999999</v>
      </c>
      <c r="X91">
        <v>2007</v>
      </c>
      <c r="Y91">
        <v>2008</v>
      </c>
      <c r="Z91">
        <v>2014</v>
      </c>
      <c r="AA91">
        <v>2016</v>
      </c>
      <c r="AB91">
        <v>2016</v>
      </c>
      <c r="AC91">
        <v>17.085534299999999</v>
      </c>
      <c r="AF91">
        <v>2007</v>
      </c>
      <c r="AG91">
        <v>2008</v>
      </c>
      <c r="AH91">
        <v>0</v>
      </c>
      <c r="AI91">
        <v>0</v>
      </c>
      <c r="AJ91">
        <v>0</v>
      </c>
      <c r="AK91">
        <v>13.502813650577099</v>
      </c>
      <c r="AN91">
        <v>2008</v>
      </c>
      <c r="AO91">
        <v>2010</v>
      </c>
      <c r="AP91">
        <v>-1</v>
      </c>
      <c r="AQ91">
        <v>-1</v>
      </c>
      <c r="AR91">
        <v>2014</v>
      </c>
      <c r="AV91">
        <v>2008</v>
      </c>
      <c r="AW91">
        <v>2010</v>
      </c>
      <c r="AX91">
        <v>-1</v>
      </c>
      <c r="AY91">
        <v>-1</v>
      </c>
      <c r="AZ91">
        <v>2014</v>
      </c>
      <c r="BD91">
        <v>2008</v>
      </c>
      <c r="BE91">
        <v>2010</v>
      </c>
      <c r="BF91">
        <v>-1</v>
      </c>
      <c r="BG91">
        <v>-1</v>
      </c>
      <c r="BH91">
        <v>-1</v>
      </c>
      <c r="BL91">
        <v>2008</v>
      </c>
      <c r="BM91">
        <v>2009</v>
      </c>
      <c r="BN91">
        <v>2009</v>
      </c>
      <c r="BO91">
        <v>2009</v>
      </c>
      <c r="BP91">
        <v>2010</v>
      </c>
      <c r="BQ91">
        <v>0.109708611917977</v>
      </c>
      <c r="BT91">
        <v>2007</v>
      </c>
      <c r="BU91">
        <v>2009</v>
      </c>
      <c r="BV91">
        <v>2008</v>
      </c>
      <c r="BW91">
        <v>2008</v>
      </c>
      <c r="BX91">
        <v>2011</v>
      </c>
      <c r="BY91">
        <v>6.9045138619558896E-2</v>
      </c>
      <c r="CB91">
        <v>2008</v>
      </c>
      <c r="CC91">
        <v>2011</v>
      </c>
      <c r="CD91">
        <v>2009</v>
      </c>
      <c r="CE91">
        <v>2009</v>
      </c>
      <c r="CF91">
        <v>0</v>
      </c>
      <c r="CG91">
        <v>1.64364348520262</v>
      </c>
      <c r="CH91">
        <v>43</v>
      </c>
      <c r="CI91" t="s">
        <v>92</v>
      </c>
      <c r="CJ91" t="s">
        <v>92</v>
      </c>
      <c r="CK91" t="s">
        <v>92</v>
      </c>
      <c r="CL91">
        <v>2007</v>
      </c>
      <c r="CM91">
        <v>23.399359</v>
      </c>
    </row>
    <row r="92" spans="1:91" x14ac:dyDescent="0.3">
      <c r="A92" t="s">
        <v>293</v>
      </c>
      <c r="B92" t="s">
        <v>294</v>
      </c>
      <c r="C92" t="s">
        <v>96</v>
      </c>
      <c r="D92" t="s">
        <v>113</v>
      </c>
      <c r="E92" t="s">
        <v>114</v>
      </c>
      <c r="H92">
        <v>2008</v>
      </c>
      <c r="I92">
        <v>2009</v>
      </c>
      <c r="J92">
        <v>-1</v>
      </c>
      <c r="K92">
        <v>-1</v>
      </c>
      <c r="L92">
        <v>-1</v>
      </c>
      <c r="P92">
        <v>2007</v>
      </c>
      <c r="Q92">
        <v>2009</v>
      </c>
      <c r="R92">
        <v>2008</v>
      </c>
      <c r="S92">
        <v>2010</v>
      </c>
      <c r="T92">
        <v>0</v>
      </c>
      <c r="U92">
        <v>4.3919406000000001E-2</v>
      </c>
      <c r="X92">
        <v>2007</v>
      </c>
      <c r="Y92">
        <v>2009</v>
      </c>
      <c r="Z92">
        <v>0</v>
      </c>
      <c r="AA92">
        <v>0</v>
      </c>
      <c r="AB92">
        <v>0</v>
      </c>
      <c r="AC92">
        <v>5.8738060000000001</v>
      </c>
      <c r="AF92">
        <v>2007</v>
      </c>
      <c r="AG92">
        <v>2009</v>
      </c>
      <c r="AH92">
        <v>0</v>
      </c>
      <c r="AI92">
        <v>0</v>
      </c>
      <c r="AJ92">
        <v>2010</v>
      </c>
      <c r="AK92">
        <v>0.66423762711059398</v>
      </c>
      <c r="AN92">
        <v>2008</v>
      </c>
      <c r="AO92">
        <v>2009</v>
      </c>
      <c r="AP92">
        <v>2009</v>
      </c>
      <c r="AQ92">
        <v>2009</v>
      </c>
      <c r="AR92">
        <v>0</v>
      </c>
      <c r="AS92">
        <v>2.7368483039928799</v>
      </c>
      <c r="AV92">
        <v>2008</v>
      </c>
      <c r="AW92">
        <v>2009</v>
      </c>
      <c r="AX92">
        <v>2009</v>
      </c>
      <c r="AY92">
        <v>2009</v>
      </c>
      <c r="AZ92">
        <v>2017</v>
      </c>
      <c r="BA92">
        <v>1.6140687794036901</v>
      </c>
      <c r="BD92">
        <v>2007</v>
      </c>
      <c r="BE92">
        <v>2009</v>
      </c>
      <c r="BF92">
        <v>2008</v>
      </c>
      <c r="BG92">
        <v>2008</v>
      </c>
      <c r="BH92">
        <v>2014</v>
      </c>
      <c r="BI92">
        <v>0.50321869307457001</v>
      </c>
      <c r="BL92">
        <v>2008</v>
      </c>
      <c r="BM92">
        <v>2009</v>
      </c>
      <c r="BN92">
        <v>-1</v>
      </c>
      <c r="BO92">
        <v>-1</v>
      </c>
      <c r="BP92">
        <v>-1</v>
      </c>
      <c r="BT92">
        <v>2008</v>
      </c>
      <c r="BU92">
        <v>2009</v>
      </c>
      <c r="BV92">
        <v>2009</v>
      </c>
      <c r="BW92">
        <v>2009</v>
      </c>
      <c r="BX92">
        <v>2010</v>
      </c>
      <c r="BY92">
        <v>1.1926498186936399E-2</v>
      </c>
      <c r="CB92">
        <v>2008</v>
      </c>
      <c r="CC92">
        <v>2009</v>
      </c>
      <c r="CD92">
        <v>2009</v>
      </c>
      <c r="CE92">
        <v>2009</v>
      </c>
      <c r="CF92">
        <v>0</v>
      </c>
      <c r="CG92">
        <v>0.77091772171220296</v>
      </c>
      <c r="CH92">
        <v>47</v>
      </c>
      <c r="CI92" t="s">
        <v>92</v>
      </c>
      <c r="CJ92" t="s">
        <v>92</v>
      </c>
      <c r="CK92" t="s">
        <v>92</v>
      </c>
      <c r="CL92">
        <v>2007</v>
      </c>
      <c r="CM92">
        <v>26.082829</v>
      </c>
    </row>
    <row r="93" spans="1:91" x14ac:dyDescent="0.3">
      <c r="A93" t="s">
        <v>295</v>
      </c>
      <c r="B93" t="s">
        <v>296</v>
      </c>
      <c r="C93" t="s">
        <v>96</v>
      </c>
      <c r="D93" t="s">
        <v>130</v>
      </c>
      <c r="E93" t="s">
        <v>131</v>
      </c>
      <c r="H93">
        <v>2007</v>
      </c>
      <c r="I93">
        <v>2009</v>
      </c>
      <c r="J93">
        <v>2008</v>
      </c>
      <c r="K93">
        <v>2008</v>
      </c>
      <c r="L93">
        <v>0</v>
      </c>
      <c r="M93">
        <v>144680657372.927</v>
      </c>
      <c r="P93">
        <v>2008</v>
      </c>
      <c r="Q93">
        <v>2009</v>
      </c>
      <c r="R93">
        <v>2010</v>
      </c>
      <c r="S93">
        <v>2010</v>
      </c>
      <c r="T93">
        <v>2010</v>
      </c>
      <c r="U93">
        <v>4.4316572999999998E-2</v>
      </c>
      <c r="X93">
        <v>2007</v>
      </c>
      <c r="Y93">
        <v>2009</v>
      </c>
      <c r="Z93">
        <v>0</v>
      </c>
      <c r="AA93">
        <v>0</v>
      </c>
      <c r="AB93">
        <v>0</v>
      </c>
      <c r="AC93">
        <v>4.8934654000000002</v>
      </c>
      <c r="AF93">
        <v>2007</v>
      </c>
      <c r="AG93">
        <v>2009</v>
      </c>
      <c r="AH93">
        <v>0</v>
      </c>
      <c r="AI93">
        <v>0</v>
      </c>
      <c r="AJ93">
        <v>0</v>
      </c>
      <c r="AK93">
        <v>4.7503094814697899</v>
      </c>
      <c r="AN93">
        <v>2007</v>
      </c>
      <c r="AO93">
        <v>2008</v>
      </c>
      <c r="AP93">
        <v>2008</v>
      </c>
      <c r="AQ93">
        <v>2008</v>
      </c>
      <c r="AR93">
        <v>2012</v>
      </c>
      <c r="AS93">
        <v>0.60727579330140402</v>
      </c>
      <c r="AV93">
        <v>2008</v>
      </c>
      <c r="AW93">
        <v>2011</v>
      </c>
      <c r="AX93">
        <v>2009</v>
      </c>
      <c r="AY93">
        <v>2009</v>
      </c>
      <c r="AZ93">
        <v>2012</v>
      </c>
      <c r="BA93">
        <v>0.89856322678918199</v>
      </c>
      <c r="BD93">
        <v>2008</v>
      </c>
      <c r="BE93">
        <v>2009</v>
      </c>
      <c r="BF93">
        <v>2009</v>
      </c>
      <c r="BG93">
        <v>2009</v>
      </c>
      <c r="BH93">
        <v>2010</v>
      </c>
      <c r="BI93">
        <v>0.213079797745066</v>
      </c>
      <c r="BL93">
        <v>2008</v>
      </c>
      <c r="BM93">
        <v>2009</v>
      </c>
      <c r="BN93">
        <v>2009</v>
      </c>
      <c r="BO93">
        <v>2009</v>
      </c>
      <c r="BP93">
        <v>2009</v>
      </c>
      <c r="BT93">
        <v>2008</v>
      </c>
      <c r="BU93">
        <v>0</v>
      </c>
      <c r="BV93">
        <v>0</v>
      </c>
      <c r="BW93">
        <v>0</v>
      </c>
      <c r="BX93">
        <v>0</v>
      </c>
      <c r="CB93">
        <v>2007</v>
      </c>
      <c r="CC93">
        <v>2008</v>
      </c>
      <c r="CD93">
        <v>2008</v>
      </c>
      <c r="CE93">
        <v>2008</v>
      </c>
      <c r="CF93">
        <v>2009</v>
      </c>
      <c r="CG93">
        <v>0.14965548349097399</v>
      </c>
      <c r="CH93">
        <v>47</v>
      </c>
      <c r="CI93" t="s">
        <v>92</v>
      </c>
      <c r="CJ93" t="s">
        <v>92</v>
      </c>
      <c r="CK93" t="s">
        <v>92</v>
      </c>
      <c r="CL93">
        <v>2008</v>
      </c>
      <c r="CM93">
        <v>28.424477</v>
      </c>
    </row>
    <row r="94" spans="1:91" x14ac:dyDescent="0.3">
      <c r="A94" t="s">
        <v>297</v>
      </c>
      <c r="B94" t="s">
        <v>298</v>
      </c>
      <c r="C94" t="s">
        <v>107</v>
      </c>
      <c r="D94" t="s">
        <v>93</v>
      </c>
      <c r="E94" t="s">
        <v>94</v>
      </c>
      <c r="H94">
        <v>2007</v>
      </c>
      <c r="I94">
        <v>2010</v>
      </c>
      <c r="J94">
        <v>2008</v>
      </c>
      <c r="K94">
        <v>2008</v>
      </c>
      <c r="L94">
        <v>0</v>
      </c>
      <c r="M94">
        <v>917137087.28735101</v>
      </c>
      <c r="P94">
        <v>2008</v>
      </c>
      <c r="Q94">
        <v>2009</v>
      </c>
      <c r="R94">
        <v>2011</v>
      </c>
      <c r="S94">
        <v>2011</v>
      </c>
      <c r="T94">
        <v>2011</v>
      </c>
      <c r="U94">
        <v>3.5249169099999998E-2</v>
      </c>
      <c r="X94">
        <v>2008</v>
      </c>
      <c r="Y94">
        <v>0</v>
      </c>
      <c r="Z94">
        <v>0</v>
      </c>
      <c r="AA94">
        <v>0</v>
      </c>
      <c r="AB94">
        <v>0</v>
      </c>
      <c r="AF94">
        <v>2007</v>
      </c>
      <c r="AG94">
        <v>2009</v>
      </c>
      <c r="AH94">
        <v>-1</v>
      </c>
      <c r="AI94">
        <v>-1</v>
      </c>
      <c r="AJ94">
        <v>2011</v>
      </c>
      <c r="AN94">
        <v>2008</v>
      </c>
      <c r="AO94">
        <v>0</v>
      </c>
      <c r="AP94">
        <v>0</v>
      </c>
      <c r="AQ94">
        <v>0</v>
      </c>
      <c r="AR94">
        <v>0</v>
      </c>
      <c r="AV94">
        <v>2009</v>
      </c>
      <c r="AW94">
        <v>2014</v>
      </c>
      <c r="AX94">
        <v>2010</v>
      </c>
      <c r="AY94">
        <v>2010</v>
      </c>
      <c r="AZ94">
        <v>0</v>
      </c>
      <c r="BA94">
        <v>2.9874496965610202</v>
      </c>
      <c r="BD94">
        <v>2007</v>
      </c>
      <c r="BE94">
        <v>2009</v>
      </c>
      <c r="BF94">
        <v>2008</v>
      </c>
      <c r="BG94">
        <v>2008</v>
      </c>
      <c r="BH94">
        <v>2012</v>
      </c>
      <c r="BI94">
        <v>0.80406111954513504</v>
      </c>
      <c r="BL94">
        <v>2008</v>
      </c>
      <c r="BM94">
        <v>2009</v>
      </c>
      <c r="BN94">
        <v>-1</v>
      </c>
      <c r="BO94">
        <v>-1</v>
      </c>
      <c r="BP94">
        <v>-1</v>
      </c>
      <c r="BT94">
        <v>2007</v>
      </c>
      <c r="BU94">
        <v>2011</v>
      </c>
      <c r="BV94">
        <v>2008</v>
      </c>
      <c r="BW94">
        <v>2008</v>
      </c>
      <c r="BX94">
        <v>0</v>
      </c>
      <c r="BY94">
        <v>0.45452515319265002</v>
      </c>
      <c r="CB94">
        <v>2008</v>
      </c>
      <c r="CC94">
        <v>0</v>
      </c>
      <c r="CD94">
        <v>0</v>
      </c>
      <c r="CE94">
        <v>0</v>
      </c>
      <c r="CF94">
        <v>0</v>
      </c>
      <c r="CH94">
        <v>48</v>
      </c>
      <c r="CI94" t="s">
        <v>92</v>
      </c>
      <c r="CJ94" t="s">
        <v>92</v>
      </c>
      <c r="CK94" t="s">
        <v>92</v>
      </c>
      <c r="CL94">
        <v>2008</v>
      </c>
      <c r="CM94">
        <v>23.362525999999999</v>
      </c>
    </row>
    <row r="95" spans="1:91" x14ac:dyDescent="0.3">
      <c r="A95" t="s">
        <v>299</v>
      </c>
      <c r="B95" t="s">
        <v>300</v>
      </c>
      <c r="C95" t="s">
        <v>107</v>
      </c>
      <c r="D95" t="s">
        <v>113</v>
      </c>
      <c r="E95" t="s">
        <v>114</v>
      </c>
      <c r="H95">
        <v>2008</v>
      </c>
      <c r="I95">
        <v>2009</v>
      </c>
      <c r="J95">
        <v>-1</v>
      </c>
      <c r="K95">
        <v>-1</v>
      </c>
      <c r="L95">
        <v>-1</v>
      </c>
      <c r="P95">
        <v>2007</v>
      </c>
      <c r="Q95">
        <v>2010</v>
      </c>
      <c r="R95">
        <v>2008</v>
      </c>
      <c r="S95">
        <v>2008</v>
      </c>
      <c r="T95">
        <v>0</v>
      </c>
      <c r="U95">
        <v>5.8643243999999997E-2</v>
      </c>
      <c r="X95">
        <v>2007</v>
      </c>
      <c r="Y95">
        <v>2008</v>
      </c>
      <c r="Z95">
        <v>0</v>
      </c>
      <c r="AA95">
        <v>0</v>
      </c>
      <c r="AB95">
        <v>2017</v>
      </c>
      <c r="AC95">
        <v>1.6805536000000001</v>
      </c>
      <c r="AF95">
        <v>2008</v>
      </c>
      <c r="AG95">
        <v>2009</v>
      </c>
      <c r="AH95">
        <v>-1</v>
      </c>
      <c r="AI95">
        <v>-1</v>
      </c>
      <c r="AJ95">
        <v>-1</v>
      </c>
      <c r="AN95">
        <v>2007</v>
      </c>
      <c r="AO95">
        <v>2011</v>
      </c>
      <c r="AP95">
        <v>2008</v>
      </c>
      <c r="AQ95">
        <v>2008</v>
      </c>
      <c r="AR95">
        <v>0</v>
      </c>
      <c r="AS95">
        <v>9.4550720956093208</v>
      </c>
      <c r="AV95">
        <v>2007</v>
      </c>
      <c r="AW95">
        <v>2008</v>
      </c>
      <c r="AX95">
        <v>2008</v>
      </c>
      <c r="AY95">
        <v>2008</v>
      </c>
      <c r="AZ95">
        <v>2009</v>
      </c>
      <c r="BA95">
        <v>0.20994558309543701</v>
      </c>
      <c r="BD95">
        <v>2008</v>
      </c>
      <c r="BE95">
        <v>2009</v>
      </c>
      <c r="BF95">
        <v>0</v>
      </c>
      <c r="BG95">
        <v>0</v>
      </c>
      <c r="BH95">
        <v>0</v>
      </c>
      <c r="BL95">
        <v>2008</v>
      </c>
      <c r="BM95">
        <v>0</v>
      </c>
      <c r="BN95">
        <v>0</v>
      </c>
      <c r="BO95">
        <v>0</v>
      </c>
      <c r="BP95">
        <v>0</v>
      </c>
      <c r="BT95">
        <v>2008</v>
      </c>
      <c r="BU95">
        <v>2012</v>
      </c>
      <c r="BV95">
        <v>-1</v>
      </c>
      <c r="BW95">
        <v>-1</v>
      </c>
      <c r="BX95">
        <v>-1</v>
      </c>
      <c r="CB95">
        <v>2008</v>
      </c>
      <c r="CC95">
        <v>2011</v>
      </c>
      <c r="CD95">
        <v>2009</v>
      </c>
      <c r="CE95">
        <v>2009</v>
      </c>
      <c r="CF95">
        <v>2017</v>
      </c>
      <c r="CG95">
        <v>2.5351621734529002</v>
      </c>
      <c r="CH95">
        <v>49</v>
      </c>
      <c r="CI95" t="s">
        <v>92</v>
      </c>
      <c r="CJ95" t="s">
        <v>92</v>
      </c>
      <c r="CK95" t="s">
        <v>92</v>
      </c>
      <c r="CL95">
        <v>2007</v>
      </c>
      <c r="CM95">
        <v>23.851592999999902</v>
      </c>
    </row>
    <row r="96" spans="1:91" x14ac:dyDescent="0.3">
      <c r="A96" t="s">
        <v>301</v>
      </c>
      <c r="B96" t="s">
        <v>302</v>
      </c>
      <c r="C96" t="s">
        <v>96</v>
      </c>
      <c r="D96" t="s">
        <v>122</v>
      </c>
      <c r="E96" t="s">
        <v>123</v>
      </c>
      <c r="H96">
        <v>2007</v>
      </c>
      <c r="I96">
        <v>2009</v>
      </c>
      <c r="J96">
        <v>2008</v>
      </c>
      <c r="K96">
        <v>2008</v>
      </c>
      <c r="L96">
        <v>2013</v>
      </c>
      <c r="M96">
        <v>377239344472.75</v>
      </c>
      <c r="P96">
        <v>2007</v>
      </c>
      <c r="Q96">
        <v>2009</v>
      </c>
      <c r="R96">
        <v>2010</v>
      </c>
      <c r="S96">
        <v>2010</v>
      </c>
      <c r="T96">
        <v>2010</v>
      </c>
      <c r="U96">
        <v>7.0705984E-2</v>
      </c>
      <c r="X96">
        <v>2007</v>
      </c>
      <c r="Y96">
        <v>2009</v>
      </c>
      <c r="Z96">
        <v>2008</v>
      </c>
      <c r="AA96">
        <v>2008</v>
      </c>
      <c r="AB96">
        <v>0</v>
      </c>
      <c r="AC96">
        <v>6.2155775000000002</v>
      </c>
      <c r="AF96">
        <v>2007</v>
      </c>
      <c r="AG96">
        <v>2009</v>
      </c>
      <c r="AH96">
        <v>0</v>
      </c>
      <c r="AI96">
        <v>0</v>
      </c>
      <c r="AJ96">
        <v>0</v>
      </c>
      <c r="AK96">
        <v>4.2307766943896699</v>
      </c>
      <c r="AN96">
        <v>2007</v>
      </c>
      <c r="AO96">
        <v>2010</v>
      </c>
      <c r="AP96">
        <v>2008</v>
      </c>
      <c r="AQ96">
        <v>2008</v>
      </c>
      <c r="AR96">
        <v>2014</v>
      </c>
      <c r="AS96">
        <v>2.5063213254323302</v>
      </c>
      <c r="AV96">
        <v>2007</v>
      </c>
      <c r="AW96">
        <v>2009</v>
      </c>
      <c r="AX96">
        <v>2008</v>
      </c>
      <c r="AY96">
        <v>2008</v>
      </c>
      <c r="AZ96">
        <v>0</v>
      </c>
      <c r="BA96">
        <v>2.2911305930483801</v>
      </c>
      <c r="BD96">
        <v>2007</v>
      </c>
      <c r="BE96">
        <v>2008</v>
      </c>
      <c r="BF96">
        <v>2008</v>
      </c>
      <c r="BG96">
        <v>2008</v>
      </c>
      <c r="BH96">
        <v>2009</v>
      </c>
      <c r="BI96">
        <v>4.8183043337989499E-2</v>
      </c>
      <c r="BL96">
        <v>2007</v>
      </c>
      <c r="BM96">
        <v>2008</v>
      </c>
      <c r="BN96">
        <v>2008</v>
      </c>
      <c r="BO96">
        <v>2008</v>
      </c>
      <c r="BP96">
        <v>2011</v>
      </c>
      <c r="BQ96">
        <v>9.1884317859816503E-2</v>
      </c>
      <c r="BT96">
        <v>2008</v>
      </c>
      <c r="BU96">
        <v>2009</v>
      </c>
      <c r="BV96">
        <v>2009</v>
      </c>
      <c r="BW96">
        <v>2009</v>
      </c>
      <c r="BX96">
        <v>2011</v>
      </c>
      <c r="BY96">
        <v>2.0073888856169699E-2</v>
      </c>
      <c r="CB96">
        <v>2008</v>
      </c>
      <c r="CC96">
        <v>2011</v>
      </c>
      <c r="CD96">
        <v>2009</v>
      </c>
      <c r="CE96">
        <v>2009</v>
      </c>
      <c r="CF96">
        <v>0</v>
      </c>
      <c r="CG96">
        <v>1.19575639762986</v>
      </c>
      <c r="CH96">
        <v>48</v>
      </c>
      <c r="CI96" t="s">
        <v>92</v>
      </c>
      <c r="CJ96" t="s">
        <v>92</v>
      </c>
      <c r="CK96" t="s">
        <v>92</v>
      </c>
      <c r="CL96">
        <v>2007</v>
      </c>
      <c r="CM96">
        <v>29.397122999999901</v>
      </c>
    </row>
    <row r="97" spans="1:91" x14ac:dyDescent="0.3">
      <c r="A97" t="s">
        <v>303</v>
      </c>
      <c r="B97" t="s">
        <v>304</v>
      </c>
      <c r="C97" t="s">
        <v>107</v>
      </c>
      <c r="D97" t="s">
        <v>109</v>
      </c>
      <c r="E97" t="s">
        <v>110</v>
      </c>
      <c r="H97">
        <v>2008</v>
      </c>
      <c r="I97">
        <v>2009</v>
      </c>
      <c r="J97">
        <v>-1</v>
      </c>
      <c r="K97">
        <v>-1</v>
      </c>
      <c r="L97">
        <v>-1</v>
      </c>
      <c r="P97">
        <v>2008</v>
      </c>
      <c r="Q97">
        <v>2009</v>
      </c>
      <c r="R97">
        <v>2010</v>
      </c>
      <c r="S97">
        <v>2010</v>
      </c>
      <c r="T97">
        <v>2010</v>
      </c>
      <c r="U97">
        <v>2.1000042E-2</v>
      </c>
      <c r="X97">
        <v>2008</v>
      </c>
      <c r="Y97">
        <v>2010</v>
      </c>
      <c r="Z97">
        <v>0</v>
      </c>
      <c r="AA97">
        <v>0</v>
      </c>
      <c r="AB97">
        <v>0</v>
      </c>
      <c r="AF97">
        <v>2008</v>
      </c>
      <c r="AG97">
        <v>2010</v>
      </c>
      <c r="AH97">
        <v>0</v>
      </c>
      <c r="AI97">
        <v>0</v>
      </c>
      <c r="AJ97">
        <v>0</v>
      </c>
      <c r="AN97">
        <v>2008</v>
      </c>
      <c r="AO97">
        <v>2009</v>
      </c>
      <c r="AP97">
        <v>0</v>
      </c>
      <c r="AQ97">
        <v>0</v>
      </c>
      <c r="AR97">
        <v>0</v>
      </c>
      <c r="AV97">
        <v>2008</v>
      </c>
      <c r="AW97">
        <v>0</v>
      </c>
      <c r="AX97">
        <v>0</v>
      </c>
      <c r="AY97">
        <v>0</v>
      </c>
      <c r="AZ97">
        <v>0</v>
      </c>
      <c r="BD97">
        <v>2008</v>
      </c>
      <c r="BE97">
        <v>0</v>
      </c>
      <c r="BF97">
        <v>0</v>
      </c>
      <c r="BG97">
        <v>0</v>
      </c>
      <c r="BH97">
        <v>0</v>
      </c>
      <c r="BL97">
        <v>2008</v>
      </c>
      <c r="BM97">
        <v>0</v>
      </c>
      <c r="BN97">
        <v>0</v>
      </c>
      <c r="BO97">
        <v>0</v>
      </c>
      <c r="BP97">
        <v>0</v>
      </c>
      <c r="BT97">
        <v>2008</v>
      </c>
      <c r="BU97">
        <v>0</v>
      </c>
      <c r="BV97">
        <v>0</v>
      </c>
      <c r="BW97">
        <v>0</v>
      </c>
      <c r="BX97">
        <v>0</v>
      </c>
      <c r="CB97">
        <v>2007</v>
      </c>
      <c r="CC97">
        <v>2008</v>
      </c>
      <c r="CD97">
        <v>2012</v>
      </c>
      <c r="CE97">
        <v>2012</v>
      </c>
      <c r="CF97">
        <v>0</v>
      </c>
      <c r="CG97">
        <v>2.2987898258566299</v>
      </c>
      <c r="CH97">
        <v>49</v>
      </c>
      <c r="CI97" t="s">
        <v>100</v>
      </c>
      <c r="CJ97" t="s">
        <v>100</v>
      </c>
      <c r="CK97" t="s">
        <v>92</v>
      </c>
      <c r="CL97">
        <v>2008</v>
      </c>
      <c r="CM97">
        <v>25.638410999999898</v>
      </c>
    </row>
    <row r="98" spans="1:91" x14ac:dyDescent="0.3">
      <c r="A98" t="s">
        <v>305</v>
      </c>
      <c r="B98" t="s">
        <v>306</v>
      </c>
      <c r="C98" t="s">
        <v>120</v>
      </c>
      <c r="D98" t="s">
        <v>104</v>
      </c>
      <c r="E98" t="s">
        <v>105</v>
      </c>
      <c r="H98">
        <v>2008</v>
      </c>
      <c r="I98">
        <v>2009</v>
      </c>
      <c r="J98">
        <v>2009</v>
      </c>
      <c r="K98">
        <v>2009</v>
      </c>
      <c r="L98">
        <v>2009</v>
      </c>
      <c r="P98">
        <v>2007</v>
      </c>
      <c r="Q98">
        <v>2008</v>
      </c>
      <c r="R98">
        <v>2010</v>
      </c>
      <c r="S98">
        <v>2010</v>
      </c>
      <c r="T98">
        <v>2010</v>
      </c>
      <c r="U98">
        <v>6.6184468099999894E-2</v>
      </c>
      <c r="X98">
        <v>2008</v>
      </c>
      <c r="Y98">
        <v>0</v>
      </c>
      <c r="Z98">
        <v>0</v>
      </c>
      <c r="AA98">
        <v>0</v>
      </c>
      <c r="AB98">
        <v>0</v>
      </c>
      <c r="AF98">
        <v>2008</v>
      </c>
      <c r="AG98">
        <v>2014</v>
      </c>
      <c r="AH98">
        <v>0</v>
      </c>
      <c r="AI98">
        <v>0</v>
      </c>
      <c r="AJ98">
        <v>0</v>
      </c>
      <c r="AN98">
        <v>2008</v>
      </c>
      <c r="AO98">
        <v>2009</v>
      </c>
      <c r="AP98">
        <v>2009</v>
      </c>
      <c r="AQ98">
        <v>2009</v>
      </c>
      <c r="AR98">
        <v>2011</v>
      </c>
      <c r="AS98">
        <v>0.22545839530229</v>
      </c>
      <c r="AV98">
        <v>2008</v>
      </c>
      <c r="AW98">
        <v>2009</v>
      </c>
      <c r="AX98">
        <v>-1</v>
      </c>
      <c r="AY98">
        <v>-1</v>
      </c>
      <c r="AZ98">
        <v>-1</v>
      </c>
      <c r="BD98">
        <v>2008</v>
      </c>
      <c r="BE98">
        <v>2009</v>
      </c>
      <c r="BF98">
        <v>2009</v>
      </c>
      <c r="BG98">
        <v>2009</v>
      </c>
      <c r="BH98">
        <v>0</v>
      </c>
      <c r="BI98">
        <v>0.204093150143247</v>
      </c>
      <c r="BL98">
        <v>2007</v>
      </c>
      <c r="BM98">
        <v>2013</v>
      </c>
      <c r="BN98">
        <v>2008</v>
      </c>
      <c r="BO98">
        <v>2008</v>
      </c>
      <c r="BP98">
        <v>0</v>
      </c>
      <c r="BQ98">
        <v>0.81662691373015295</v>
      </c>
      <c r="BT98">
        <v>2008</v>
      </c>
      <c r="BU98">
        <v>2009</v>
      </c>
      <c r="BV98">
        <v>2009</v>
      </c>
      <c r="BW98">
        <v>2009</v>
      </c>
      <c r="BX98">
        <v>0</v>
      </c>
      <c r="BY98">
        <v>0.17640967753026299</v>
      </c>
      <c r="CB98">
        <v>2007</v>
      </c>
      <c r="CC98">
        <v>2008</v>
      </c>
      <c r="CD98">
        <v>2008</v>
      </c>
      <c r="CE98">
        <v>2009</v>
      </c>
      <c r="CF98">
        <v>2012</v>
      </c>
      <c r="CG98">
        <v>0.29726807485864298</v>
      </c>
      <c r="CH98">
        <v>50</v>
      </c>
      <c r="CI98" t="s">
        <v>92</v>
      </c>
      <c r="CJ98" t="s">
        <v>92</v>
      </c>
      <c r="CK98" t="s">
        <v>100</v>
      </c>
      <c r="CL98">
        <v>2007</v>
      </c>
      <c r="CM98">
        <v>24.296582999999998</v>
      </c>
    </row>
    <row r="99" spans="1:91" x14ac:dyDescent="0.3">
      <c r="A99" t="s">
        <v>307</v>
      </c>
      <c r="B99" t="s">
        <v>308</v>
      </c>
      <c r="C99" t="s">
        <v>120</v>
      </c>
      <c r="D99" t="s">
        <v>109</v>
      </c>
      <c r="E99" t="s">
        <v>110</v>
      </c>
      <c r="H99">
        <v>2009</v>
      </c>
      <c r="I99">
        <v>2010</v>
      </c>
      <c r="J99">
        <v>2010</v>
      </c>
      <c r="K99">
        <v>2010</v>
      </c>
      <c r="L99">
        <v>2011</v>
      </c>
      <c r="M99">
        <v>22715721.725329399</v>
      </c>
      <c r="P99">
        <v>2007</v>
      </c>
      <c r="Q99">
        <v>2010</v>
      </c>
      <c r="R99">
        <v>2008</v>
      </c>
      <c r="S99">
        <v>2008</v>
      </c>
      <c r="T99">
        <v>2013</v>
      </c>
      <c r="U99">
        <v>9.0144450799999998E-2</v>
      </c>
      <c r="X99">
        <v>2008</v>
      </c>
      <c r="Y99">
        <v>2016</v>
      </c>
      <c r="Z99">
        <v>0</v>
      </c>
      <c r="AA99">
        <v>0</v>
      </c>
      <c r="AB99">
        <v>0</v>
      </c>
      <c r="AF99">
        <v>2008</v>
      </c>
      <c r="AG99">
        <v>2015</v>
      </c>
      <c r="AH99">
        <v>0</v>
      </c>
      <c r="AI99">
        <v>0</v>
      </c>
      <c r="AJ99">
        <v>0</v>
      </c>
      <c r="AN99">
        <v>2007</v>
      </c>
      <c r="AO99">
        <v>2009</v>
      </c>
      <c r="AP99">
        <v>2008</v>
      </c>
      <c r="AQ99">
        <v>2008</v>
      </c>
      <c r="AR99">
        <v>2011</v>
      </c>
      <c r="AS99">
        <v>1.4127190679711701</v>
      </c>
      <c r="AV99">
        <v>2008</v>
      </c>
      <c r="AW99">
        <v>2009</v>
      </c>
      <c r="AX99">
        <v>-1</v>
      </c>
      <c r="AY99">
        <v>-1</v>
      </c>
      <c r="AZ99">
        <v>-1</v>
      </c>
      <c r="BD99">
        <v>2008</v>
      </c>
      <c r="BE99">
        <v>2011</v>
      </c>
      <c r="BF99">
        <v>2009</v>
      </c>
      <c r="BG99">
        <v>2009</v>
      </c>
      <c r="BH99">
        <v>0</v>
      </c>
      <c r="BI99">
        <v>4.0159082510590203</v>
      </c>
      <c r="BL99">
        <v>2008</v>
      </c>
      <c r="BM99">
        <v>2011</v>
      </c>
      <c r="BN99">
        <v>-1</v>
      </c>
      <c r="BO99">
        <v>-1</v>
      </c>
      <c r="BP99">
        <v>2012</v>
      </c>
      <c r="BT99">
        <v>2007</v>
      </c>
      <c r="BU99">
        <v>2010</v>
      </c>
      <c r="BV99">
        <v>2008</v>
      </c>
      <c r="BW99">
        <v>2008</v>
      </c>
      <c r="BX99">
        <v>2012</v>
      </c>
      <c r="BY99">
        <v>0.697173623969078</v>
      </c>
      <c r="CB99">
        <v>2007</v>
      </c>
      <c r="CC99">
        <v>2008</v>
      </c>
      <c r="CD99">
        <v>2008</v>
      </c>
      <c r="CE99">
        <v>2008</v>
      </c>
      <c r="CF99">
        <v>2011</v>
      </c>
      <c r="CG99">
        <v>0.73259307884407798</v>
      </c>
      <c r="CH99">
        <v>52</v>
      </c>
      <c r="CI99" t="s">
        <v>92</v>
      </c>
      <c r="CJ99" t="s">
        <v>92</v>
      </c>
      <c r="CK99" t="s">
        <v>100</v>
      </c>
      <c r="CL99">
        <v>2007</v>
      </c>
      <c r="CM99">
        <v>22.186305999999998</v>
      </c>
    </row>
    <row r="100" spans="1:91" x14ac:dyDescent="0.3">
      <c r="A100" t="s">
        <v>309</v>
      </c>
      <c r="B100" t="s">
        <v>310</v>
      </c>
      <c r="C100" t="s">
        <v>120</v>
      </c>
      <c r="D100" t="s">
        <v>122</v>
      </c>
      <c r="E100" t="s">
        <v>123</v>
      </c>
      <c r="H100">
        <v>2008</v>
      </c>
      <c r="I100">
        <v>2009</v>
      </c>
      <c r="J100">
        <v>2009</v>
      </c>
      <c r="K100">
        <v>2009</v>
      </c>
      <c r="L100">
        <v>2009</v>
      </c>
      <c r="P100">
        <v>2008</v>
      </c>
      <c r="Q100">
        <v>2009</v>
      </c>
      <c r="R100">
        <v>2010</v>
      </c>
      <c r="S100">
        <v>2010</v>
      </c>
      <c r="T100">
        <v>2011</v>
      </c>
      <c r="U100">
        <v>6.6048846899999999E-2</v>
      </c>
      <c r="X100">
        <v>2008</v>
      </c>
      <c r="Y100">
        <v>2009</v>
      </c>
      <c r="Z100">
        <v>2012</v>
      </c>
      <c r="AA100">
        <v>2014</v>
      </c>
      <c r="AB100">
        <v>2014</v>
      </c>
      <c r="AC100">
        <v>4.0753541699999998</v>
      </c>
      <c r="AF100">
        <v>2007</v>
      </c>
      <c r="AG100">
        <v>2009</v>
      </c>
      <c r="AH100">
        <v>0</v>
      </c>
      <c r="AI100">
        <v>0</v>
      </c>
      <c r="AJ100">
        <v>0</v>
      </c>
      <c r="AK100">
        <v>2.7645503706788501</v>
      </c>
      <c r="AN100">
        <v>2008</v>
      </c>
      <c r="AO100">
        <v>2009</v>
      </c>
      <c r="AP100">
        <v>2009</v>
      </c>
      <c r="AQ100">
        <v>2009</v>
      </c>
      <c r="AR100">
        <v>2012</v>
      </c>
      <c r="AS100">
        <v>1.6697668976886</v>
      </c>
      <c r="AV100">
        <v>2009</v>
      </c>
      <c r="AW100">
        <v>2010</v>
      </c>
      <c r="AX100">
        <v>2010</v>
      </c>
      <c r="AY100">
        <v>2010</v>
      </c>
      <c r="AZ100">
        <v>2011</v>
      </c>
      <c r="BA100">
        <v>2.59606708342878E-2</v>
      </c>
      <c r="BD100">
        <v>2008</v>
      </c>
      <c r="BE100">
        <v>2009</v>
      </c>
      <c r="BF100">
        <v>2009</v>
      </c>
      <c r="BG100">
        <v>2009</v>
      </c>
      <c r="BH100">
        <v>2012</v>
      </c>
      <c r="BI100">
        <v>0.34844278894536301</v>
      </c>
      <c r="BL100">
        <v>2008</v>
      </c>
      <c r="BM100">
        <v>2009</v>
      </c>
      <c r="BN100">
        <v>2009</v>
      </c>
      <c r="BO100">
        <v>2009</v>
      </c>
      <c r="BP100">
        <v>2012</v>
      </c>
      <c r="BQ100">
        <v>0.39937975426596201</v>
      </c>
      <c r="BT100">
        <v>2007</v>
      </c>
      <c r="BU100">
        <v>2012</v>
      </c>
      <c r="BV100">
        <v>2008</v>
      </c>
      <c r="BW100">
        <v>2008</v>
      </c>
      <c r="BX100">
        <v>2014</v>
      </c>
      <c r="BY100">
        <v>0.56467079371455597</v>
      </c>
      <c r="CB100">
        <v>2008</v>
      </c>
      <c r="CC100">
        <v>2009</v>
      </c>
      <c r="CD100">
        <v>2009</v>
      </c>
      <c r="CE100">
        <v>2012</v>
      </c>
      <c r="CF100">
        <v>2015</v>
      </c>
      <c r="CG100">
        <v>0.76235142980392601</v>
      </c>
      <c r="CH100">
        <v>17</v>
      </c>
      <c r="CI100" t="s">
        <v>92</v>
      </c>
      <c r="CJ100" t="s">
        <v>92</v>
      </c>
      <c r="CK100" t="s">
        <v>100</v>
      </c>
      <c r="CL100">
        <v>2008</v>
      </c>
      <c r="CM100">
        <v>23.084160000000001</v>
      </c>
    </row>
    <row r="101" spans="1:91" x14ac:dyDescent="0.3">
      <c r="A101" t="s">
        <v>311</v>
      </c>
      <c r="B101" t="s">
        <v>312</v>
      </c>
      <c r="C101" t="s">
        <v>120</v>
      </c>
      <c r="D101" t="s">
        <v>122</v>
      </c>
      <c r="E101" t="s">
        <v>123</v>
      </c>
      <c r="H101">
        <v>2007</v>
      </c>
      <c r="I101">
        <v>2008</v>
      </c>
      <c r="J101">
        <v>2008</v>
      </c>
      <c r="K101">
        <v>2008</v>
      </c>
      <c r="L101">
        <v>2012</v>
      </c>
      <c r="M101">
        <v>3339210.0230492</v>
      </c>
      <c r="P101">
        <v>2007</v>
      </c>
      <c r="Q101">
        <v>2008</v>
      </c>
      <c r="R101">
        <v>2011</v>
      </c>
      <c r="S101">
        <v>2011</v>
      </c>
      <c r="T101">
        <v>2012</v>
      </c>
      <c r="U101">
        <v>4.1263859999999999E-2</v>
      </c>
      <c r="X101">
        <v>2008</v>
      </c>
      <c r="Y101">
        <v>2011</v>
      </c>
      <c r="Z101">
        <v>0</v>
      </c>
      <c r="AA101">
        <v>0</v>
      </c>
      <c r="AB101">
        <v>0</v>
      </c>
      <c r="AF101">
        <v>2008</v>
      </c>
      <c r="AG101">
        <v>2012</v>
      </c>
      <c r="AH101">
        <v>0</v>
      </c>
      <c r="AI101">
        <v>0</v>
      </c>
      <c r="AJ101">
        <v>0</v>
      </c>
      <c r="AN101">
        <v>2008</v>
      </c>
      <c r="AO101">
        <v>2009</v>
      </c>
      <c r="AP101">
        <v>-1</v>
      </c>
      <c r="AQ101">
        <v>-1</v>
      </c>
      <c r="AR101">
        <v>-1</v>
      </c>
      <c r="AV101">
        <v>2008</v>
      </c>
      <c r="AW101">
        <v>2009</v>
      </c>
      <c r="AX101">
        <v>2009</v>
      </c>
      <c r="AY101">
        <v>2009</v>
      </c>
      <c r="AZ101">
        <v>0</v>
      </c>
      <c r="BA101">
        <v>0.27100840336134602</v>
      </c>
      <c r="BD101">
        <v>2008</v>
      </c>
      <c r="BE101">
        <v>0</v>
      </c>
      <c r="BF101">
        <v>0</v>
      </c>
      <c r="BG101">
        <v>0</v>
      </c>
      <c r="BH101">
        <v>0</v>
      </c>
      <c r="BL101">
        <v>2008</v>
      </c>
      <c r="BM101">
        <v>0</v>
      </c>
      <c r="BN101">
        <v>0</v>
      </c>
      <c r="BO101">
        <v>0</v>
      </c>
      <c r="BP101">
        <v>0</v>
      </c>
      <c r="BT101">
        <v>2008</v>
      </c>
      <c r="BU101">
        <v>2010</v>
      </c>
      <c r="BV101">
        <v>-1</v>
      </c>
      <c r="BW101">
        <v>-1</v>
      </c>
      <c r="BX101">
        <v>-1</v>
      </c>
      <c r="CB101">
        <v>2008</v>
      </c>
      <c r="CC101">
        <v>2009</v>
      </c>
      <c r="CD101">
        <v>-1</v>
      </c>
      <c r="CE101">
        <v>-1</v>
      </c>
      <c r="CF101">
        <v>-1</v>
      </c>
      <c r="CH101">
        <v>50</v>
      </c>
      <c r="CI101" t="s">
        <v>92</v>
      </c>
      <c r="CJ101" t="s">
        <v>92</v>
      </c>
      <c r="CK101" t="s">
        <v>100</v>
      </c>
      <c r="CL101">
        <v>2007</v>
      </c>
      <c r="CM101">
        <v>18.888563000000001</v>
      </c>
    </row>
    <row r="102" spans="1:91" x14ac:dyDescent="0.3">
      <c r="A102" t="s">
        <v>313</v>
      </c>
      <c r="B102" t="s">
        <v>314</v>
      </c>
      <c r="C102" t="s">
        <v>96</v>
      </c>
      <c r="D102" t="s">
        <v>93</v>
      </c>
      <c r="E102" t="s">
        <v>94</v>
      </c>
      <c r="H102">
        <v>2008</v>
      </c>
      <c r="I102">
        <v>2010</v>
      </c>
      <c r="J102">
        <v>2009</v>
      </c>
      <c r="K102">
        <v>2009</v>
      </c>
      <c r="L102">
        <v>2013</v>
      </c>
      <c r="M102">
        <v>38535784.211416602</v>
      </c>
      <c r="P102">
        <v>2008</v>
      </c>
      <c r="Q102">
        <v>2009</v>
      </c>
      <c r="R102">
        <v>2013</v>
      </c>
      <c r="S102">
        <v>2013</v>
      </c>
      <c r="T102">
        <v>0</v>
      </c>
      <c r="U102">
        <v>9.8563313999999999E-2</v>
      </c>
      <c r="X102">
        <v>2007</v>
      </c>
      <c r="Y102">
        <v>2010</v>
      </c>
      <c r="Z102">
        <v>2011</v>
      </c>
      <c r="AA102">
        <v>2011</v>
      </c>
      <c r="AB102">
        <v>2012</v>
      </c>
      <c r="AC102">
        <v>4.0920132999999996</v>
      </c>
      <c r="AF102">
        <v>2007</v>
      </c>
      <c r="AG102">
        <v>2009</v>
      </c>
      <c r="AH102">
        <v>0</v>
      </c>
      <c r="AI102">
        <v>0</v>
      </c>
      <c r="AJ102">
        <v>0</v>
      </c>
      <c r="AK102">
        <v>6.94615476841446</v>
      </c>
      <c r="AN102">
        <v>2009</v>
      </c>
      <c r="AO102">
        <v>2010</v>
      </c>
      <c r="AP102">
        <v>2010</v>
      </c>
      <c r="AQ102">
        <v>2010</v>
      </c>
      <c r="AR102">
        <v>2011</v>
      </c>
      <c r="AS102">
        <v>1.3678897632262399</v>
      </c>
      <c r="AV102">
        <v>2009</v>
      </c>
      <c r="AW102">
        <v>2013</v>
      </c>
      <c r="AX102">
        <v>2010</v>
      </c>
      <c r="AY102">
        <v>0</v>
      </c>
      <c r="AZ102">
        <v>0</v>
      </c>
      <c r="BA102">
        <v>3.6379640813888101</v>
      </c>
      <c r="BD102">
        <v>2008</v>
      </c>
      <c r="BE102">
        <v>2010</v>
      </c>
      <c r="BF102">
        <v>0</v>
      </c>
      <c r="BG102">
        <v>0</v>
      </c>
      <c r="BH102">
        <v>0</v>
      </c>
      <c r="BL102">
        <v>2008</v>
      </c>
      <c r="BM102">
        <v>0</v>
      </c>
      <c r="BN102">
        <v>0</v>
      </c>
      <c r="BO102">
        <v>0</v>
      </c>
      <c r="BP102">
        <v>0</v>
      </c>
      <c r="BT102">
        <v>2008</v>
      </c>
      <c r="BU102">
        <v>2012</v>
      </c>
      <c r="BV102">
        <v>2009</v>
      </c>
      <c r="BW102">
        <v>2009</v>
      </c>
      <c r="BX102">
        <v>0</v>
      </c>
      <c r="BY102">
        <v>4.4443139845741699</v>
      </c>
      <c r="CB102">
        <v>2008</v>
      </c>
      <c r="CC102">
        <v>2009</v>
      </c>
      <c r="CD102">
        <v>-1</v>
      </c>
      <c r="CE102">
        <v>-1</v>
      </c>
      <c r="CF102">
        <v>-1</v>
      </c>
      <c r="CH102">
        <v>89</v>
      </c>
      <c r="CI102" t="s">
        <v>92</v>
      </c>
      <c r="CJ102" t="s">
        <v>92</v>
      </c>
      <c r="CK102" t="s">
        <v>92</v>
      </c>
      <c r="CL102">
        <v>2008</v>
      </c>
      <c r="CM102">
        <v>20.506751999999999</v>
      </c>
    </row>
    <row r="103" spans="1:91" x14ac:dyDescent="0.3">
      <c r="A103" t="s">
        <v>315</v>
      </c>
      <c r="B103" t="s">
        <v>316</v>
      </c>
      <c r="C103" t="s">
        <v>96</v>
      </c>
      <c r="D103" t="s">
        <v>122</v>
      </c>
      <c r="E103" t="s">
        <v>123</v>
      </c>
      <c r="H103">
        <v>2008</v>
      </c>
      <c r="I103">
        <v>2009</v>
      </c>
      <c r="J103">
        <v>-1</v>
      </c>
      <c r="K103">
        <v>-1</v>
      </c>
      <c r="L103">
        <v>-1</v>
      </c>
      <c r="P103">
        <v>2007</v>
      </c>
      <c r="Q103">
        <v>2009</v>
      </c>
      <c r="R103">
        <v>2008</v>
      </c>
      <c r="S103">
        <v>2010</v>
      </c>
      <c r="T103">
        <v>2010</v>
      </c>
      <c r="U103">
        <v>4.7558842599999998E-2</v>
      </c>
      <c r="X103">
        <v>2007</v>
      </c>
      <c r="Y103">
        <v>2009</v>
      </c>
      <c r="Z103">
        <v>2008</v>
      </c>
      <c r="AA103">
        <v>2008</v>
      </c>
      <c r="AB103">
        <v>0</v>
      </c>
      <c r="AC103">
        <v>2.1368431999999999</v>
      </c>
      <c r="AF103">
        <v>2007</v>
      </c>
      <c r="AG103">
        <v>2009</v>
      </c>
      <c r="AH103">
        <v>0</v>
      </c>
      <c r="AI103">
        <v>0</v>
      </c>
      <c r="AJ103">
        <v>2010</v>
      </c>
      <c r="AK103">
        <v>1.3786100458737101</v>
      </c>
      <c r="AN103">
        <v>2008</v>
      </c>
      <c r="AO103">
        <v>2010</v>
      </c>
      <c r="AP103">
        <v>2009</v>
      </c>
      <c r="AQ103">
        <v>2009</v>
      </c>
      <c r="AR103">
        <v>0</v>
      </c>
      <c r="AS103">
        <v>2.44920212301732</v>
      </c>
      <c r="AV103">
        <v>2007</v>
      </c>
      <c r="AW103">
        <v>2010</v>
      </c>
      <c r="AX103">
        <v>2008</v>
      </c>
      <c r="AY103">
        <v>2008</v>
      </c>
      <c r="AZ103">
        <v>2016</v>
      </c>
      <c r="BA103">
        <v>1.33074332804368</v>
      </c>
      <c r="BD103">
        <v>2007</v>
      </c>
      <c r="BE103">
        <v>2008</v>
      </c>
      <c r="BF103">
        <v>2008</v>
      </c>
      <c r="BG103">
        <v>2008</v>
      </c>
      <c r="BH103">
        <v>2016</v>
      </c>
      <c r="BI103">
        <v>0.18115798614650999</v>
      </c>
      <c r="BL103">
        <v>2007</v>
      </c>
      <c r="BM103">
        <v>2009</v>
      </c>
      <c r="BN103">
        <v>2008</v>
      </c>
      <c r="BO103">
        <v>2008</v>
      </c>
      <c r="BP103">
        <v>0</v>
      </c>
      <c r="BQ103">
        <v>0.47210026453712101</v>
      </c>
      <c r="BT103">
        <v>2008</v>
      </c>
      <c r="BU103">
        <v>2009</v>
      </c>
      <c r="BV103">
        <v>2009</v>
      </c>
      <c r="BW103">
        <v>2009</v>
      </c>
      <c r="BX103">
        <v>2009</v>
      </c>
      <c r="CB103">
        <v>2009</v>
      </c>
      <c r="CC103">
        <v>2010</v>
      </c>
      <c r="CD103">
        <v>2010</v>
      </c>
      <c r="CE103">
        <v>2010</v>
      </c>
      <c r="CF103">
        <v>0</v>
      </c>
      <c r="CG103">
        <v>1.22360601075693</v>
      </c>
      <c r="CH103">
        <v>51</v>
      </c>
      <c r="CI103" t="s">
        <v>92</v>
      </c>
      <c r="CJ103" t="s">
        <v>92</v>
      </c>
      <c r="CK103" t="s">
        <v>92</v>
      </c>
      <c r="CL103">
        <v>2007</v>
      </c>
      <c r="CM103">
        <v>27.623425000000001</v>
      </c>
    </row>
    <row r="104" spans="1:91" x14ac:dyDescent="0.3">
      <c r="A104" t="s">
        <v>317</v>
      </c>
      <c r="B104" t="s">
        <v>318</v>
      </c>
      <c r="C104" t="s">
        <v>120</v>
      </c>
      <c r="D104" t="s">
        <v>109</v>
      </c>
      <c r="E104" t="s">
        <v>110</v>
      </c>
      <c r="H104">
        <v>2008</v>
      </c>
      <c r="I104">
        <v>0</v>
      </c>
      <c r="J104">
        <v>0</v>
      </c>
      <c r="K104">
        <v>0</v>
      </c>
      <c r="L104">
        <v>0</v>
      </c>
      <c r="P104">
        <v>2008</v>
      </c>
      <c r="Q104">
        <v>0</v>
      </c>
      <c r="R104">
        <v>0</v>
      </c>
      <c r="S104">
        <v>0</v>
      </c>
      <c r="T104">
        <v>0</v>
      </c>
      <c r="X104">
        <v>2008</v>
      </c>
      <c r="Y104">
        <v>0</v>
      </c>
      <c r="Z104">
        <v>0</v>
      </c>
      <c r="AA104">
        <v>0</v>
      </c>
      <c r="AB104">
        <v>0</v>
      </c>
      <c r="AF104">
        <v>2008</v>
      </c>
      <c r="AG104">
        <v>0</v>
      </c>
      <c r="AH104">
        <v>0</v>
      </c>
      <c r="AI104">
        <v>0</v>
      </c>
      <c r="AJ104">
        <v>0</v>
      </c>
      <c r="AN104">
        <v>2008</v>
      </c>
      <c r="AO104">
        <v>2010</v>
      </c>
      <c r="AP104">
        <v>0</v>
      </c>
      <c r="AQ104">
        <v>0</v>
      </c>
      <c r="AR104">
        <v>0</v>
      </c>
      <c r="AV104">
        <v>2008</v>
      </c>
      <c r="AW104">
        <v>2015</v>
      </c>
      <c r="AX104">
        <v>0</v>
      </c>
      <c r="AY104">
        <v>0</v>
      </c>
      <c r="AZ104">
        <v>0</v>
      </c>
      <c r="BD104">
        <v>2008</v>
      </c>
      <c r="BE104">
        <v>2009</v>
      </c>
      <c r="BF104">
        <v>0</v>
      </c>
      <c r="BG104">
        <v>0</v>
      </c>
      <c r="BH104">
        <v>0</v>
      </c>
      <c r="BL104">
        <v>2008</v>
      </c>
      <c r="BM104">
        <v>2015</v>
      </c>
      <c r="BN104">
        <v>0</v>
      </c>
      <c r="BO104">
        <v>0</v>
      </c>
      <c r="BP104">
        <v>0</v>
      </c>
      <c r="BT104">
        <v>2008</v>
      </c>
      <c r="BU104">
        <v>0</v>
      </c>
      <c r="BV104">
        <v>0</v>
      </c>
      <c r="BW104">
        <v>0</v>
      </c>
      <c r="BX104">
        <v>0</v>
      </c>
      <c r="CB104">
        <v>2008</v>
      </c>
      <c r="CC104">
        <v>2012</v>
      </c>
      <c r="CD104">
        <v>0</v>
      </c>
      <c r="CE104">
        <v>0</v>
      </c>
      <c r="CF104">
        <v>0</v>
      </c>
      <c r="CI104" t="s">
        <v>92</v>
      </c>
      <c r="CJ104" t="s">
        <v>92</v>
      </c>
      <c r="CK104" t="s">
        <v>92</v>
      </c>
      <c r="CL104">
        <v>2008</v>
      </c>
    </row>
    <row r="105" spans="1:91" x14ac:dyDescent="0.3">
      <c r="A105" t="s">
        <v>319</v>
      </c>
      <c r="B105" t="s">
        <v>320</v>
      </c>
      <c r="C105" t="s">
        <v>96</v>
      </c>
      <c r="D105" t="s">
        <v>113</v>
      </c>
      <c r="E105" t="s">
        <v>114</v>
      </c>
      <c r="H105">
        <v>2008</v>
      </c>
      <c r="I105">
        <v>2010</v>
      </c>
      <c r="J105">
        <v>2009</v>
      </c>
      <c r="K105">
        <v>2009</v>
      </c>
      <c r="L105">
        <v>2012</v>
      </c>
      <c r="M105">
        <v>11800460572.226101</v>
      </c>
      <c r="P105">
        <v>2008</v>
      </c>
      <c r="Q105">
        <v>2009</v>
      </c>
      <c r="R105">
        <v>2011</v>
      </c>
      <c r="S105">
        <v>2011</v>
      </c>
      <c r="T105">
        <v>2011</v>
      </c>
      <c r="U105">
        <v>9.5559471999999895E-2</v>
      </c>
      <c r="X105">
        <v>2007</v>
      </c>
      <c r="Y105">
        <v>2008</v>
      </c>
      <c r="Z105">
        <v>2009</v>
      </c>
      <c r="AA105">
        <v>2009</v>
      </c>
      <c r="AB105">
        <v>2009</v>
      </c>
      <c r="AC105">
        <v>18.525549999999999</v>
      </c>
      <c r="AF105">
        <v>2007</v>
      </c>
      <c r="AG105">
        <v>2008</v>
      </c>
      <c r="AH105">
        <v>0</v>
      </c>
      <c r="AI105">
        <v>0</v>
      </c>
      <c r="AJ105">
        <v>0</v>
      </c>
      <c r="AK105">
        <v>16.2741362739281</v>
      </c>
      <c r="AN105">
        <v>2007</v>
      </c>
      <c r="AO105">
        <v>2008</v>
      </c>
      <c r="AP105">
        <v>2008</v>
      </c>
      <c r="AQ105">
        <v>2008</v>
      </c>
      <c r="AR105">
        <v>2009</v>
      </c>
      <c r="AS105">
        <v>2.2514115055861601</v>
      </c>
      <c r="AV105">
        <v>2008</v>
      </c>
      <c r="AW105">
        <v>0</v>
      </c>
      <c r="AX105">
        <v>2009</v>
      </c>
      <c r="AY105">
        <v>2009</v>
      </c>
      <c r="AZ105">
        <v>2009</v>
      </c>
      <c r="BD105">
        <v>2008</v>
      </c>
      <c r="BE105">
        <v>0</v>
      </c>
      <c r="BF105">
        <v>0</v>
      </c>
      <c r="BG105">
        <v>0</v>
      </c>
      <c r="BH105">
        <v>0</v>
      </c>
      <c r="BL105">
        <v>2008</v>
      </c>
      <c r="BM105">
        <v>0</v>
      </c>
      <c r="BN105">
        <v>0</v>
      </c>
      <c r="BO105">
        <v>0</v>
      </c>
      <c r="BP105">
        <v>0</v>
      </c>
      <c r="BT105">
        <v>2007</v>
      </c>
      <c r="BU105">
        <v>2008</v>
      </c>
      <c r="BV105">
        <v>2008</v>
      </c>
      <c r="BW105">
        <v>2008</v>
      </c>
      <c r="BX105">
        <v>2009</v>
      </c>
      <c r="BY105">
        <v>1.52669630387735E-2</v>
      </c>
      <c r="CB105">
        <v>2007</v>
      </c>
      <c r="CC105">
        <v>2008</v>
      </c>
      <c r="CD105">
        <v>2008</v>
      </c>
      <c r="CE105">
        <v>2008</v>
      </c>
      <c r="CF105">
        <v>2009</v>
      </c>
      <c r="CG105">
        <v>2.2390589579551499</v>
      </c>
      <c r="CH105">
        <v>52</v>
      </c>
      <c r="CI105" t="s">
        <v>100</v>
      </c>
      <c r="CJ105" t="s">
        <v>100</v>
      </c>
      <c r="CK105" t="s">
        <v>92</v>
      </c>
      <c r="CL105">
        <v>2008</v>
      </c>
      <c r="CM105">
        <v>25.569179999999999</v>
      </c>
    </row>
    <row r="106" spans="1:91" x14ac:dyDescent="0.3">
      <c r="A106" t="s">
        <v>321</v>
      </c>
      <c r="B106" t="s">
        <v>322</v>
      </c>
      <c r="C106" t="s">
        <v>120</v>
      </c>
      <c r="D106" t="s">
        <v>122</v>
      </c>
      <c r="E106" t="s">
        <v>123</v>
      </c>
      <c r="H106">
        <v>2008</v>
      </c>
      <c r="I106">
        <v>2009</v>
      </c>
      <c r="J106">
        <v>-1</v>
      </c>
      <c r="K106">
        <v>-1</v>
      </c>
      <c r="L106">
        <v>-1</v>
      </c>
      <c r="P106">
        <v>2008</v>
      </c>
      <c r="Q106">
        <v>2009</v>
      </c>
      <c r="R106">
        <v>2009</v>
      </c>
      <c r="S106">
        <v>2009</v>
      </c>
      <c r="T106">
        <v>2010</v>
      </c>
      <c r="U106">
        <v>3.2312639999999902E-3</v>
      </c>
      <c r="X106">
        <v>2008</v>
      </c>
      <c r="Y106">
        <v>0</v>
      </c>
      <c r="Z106">
        <v>0</v>
      </c>
      <c r="AA106">
        <v>0</v>
      </c>
      <c r="AB106">
        <v>0</v>
      </c>
      <c r="AF106">
        <v>2008</v>
      </c>
      <c r="AG106">
        <v>0</v>
      </c>
      <c r="AH106">
        <v>0</v>
      </c>
      <c r="AI106">
        <v>0</v>
      </c>
      <c r="AJ106">
        <v>0</v>
      </c>
      <c r="AN106">
        <v>2008</v>
      </c>
      <c r="AO106">
        <v>2009</v>
      </c>
      <c r="AP106">
        <v>-1</v>
      </c>
      <c r="AQ106">
        <v>-1</v>
      </c>
      <c r="AR106">
        <v>-1</v>
      </c>
      <c r="AV106">
        <v>2008</v>
      </c>
      <c r="AW106">
        <v>2010</v>
      </c>
      <c r="AX106">
        <v>2009</v>
      </c>
      <c r="AY106">
        <v>2009</v>
      </c>
      <c r="AZ106">
        <v>2012</v>
      </c>
      <c r="BA106">
        <v>0.62594373079947996</v>
      </c>
      <c r="BD106">
        <v>2008</v>
      </c>
      <c r="BE106">
        <v>2009</v>
      </c>
      <c r="BF106">
        <v>-1</v>
      </c>
      <c r="BG106">
        <v>-1</v>
      </c>
      <c r="BH106">
        <v>-1</v>
      </c>
      <c r="BL106">
        <v>2008</v>
      </c>
      <c r="BM106">
        <v>2009</v>
      </c>
      <c r="BN106">
        <v>-1</v>
      </c>
      <c r="BO106">
        <v>-1</v>
      </c>
      <c r="BP106">
        <v>-1</v>
      </c>
      <c r="BT106">
        <v>2008</v>
      </c>
      <c r="BU106">
        <v>2009</v>
      </c>
      <c r="BV106">
        <v>-1</v>
      </c>
      <c r="BW106">
        <v>-1</v>
      </c>
      <c r="BX106">
        <v>-1</v>
      </c>
      <c r="CB106">
        <v>2007</v>
      </c>
      <c r="CC106">
        <v>2011</v>
      </c>
      <c r="CD106">
        <v>2008</v>
      </c>
      <c r="CE106">
        <v>2008</v>
      </c>
      <c r="CF106">
        <v>2014</v>
      </c>
      <c r="CG106">
        <v>1.2144364965552901</v>
      </c>
      <c r="CH106">
        <v>53</v>
      </c>
      <c r="CI106" t="s">
        <v>92</v>
      </c>
      <c r="CJ106" t="s">
        <v>92</v>
      </c>
      <c r="CK106" t="s">
        <v>100</v>
      </c>
      <c r="CL106">
        <v>2008</v>
      </c>
      <c r="CM106">
        <v>22.533102</v>
      </c>
    </row>
    <row r="107" spans="1:91" x14ac:dyDescent="0.3">
      <c r="A107" t="s">
        <v>323</v>
      </c>
      <c r="B107" t="s">
        <v>324</v>
      </c>
      <c r="C107" t="s">
        <v>107</v>
      </c>
      <c r="D107" t="s">
        <v>113</v>
      </c>
      <c r="E107" t="s">
        <v>114</v>
      </c>
      <c r="H107">
        <v>2008</v>
      </c>
      <c r="I107">
        <v>2009</v>
      </c>
      <c r="J107">
        <v>-1</v>
      </c>
      <c r="K107">
        <v>-1</v>
      </c>
      <c r="L107">
        <v>-1</v>
      </c>
      <c r="P107">
        <v>2007</v>
      </c>
      <c r="Q107">
        <v>2008</v>
      </c>
      <c r="R107">
        <v>2008</v>
      </c>
      <c r="S107">
        <v>2008</v>
      </c>
      <c r="T107">
        <v>2009</v>
      </c>
      <c r="U107">
        <v>9.2086899999998997E-4</v>
      </c>
      <c r="X107">
        <v>2008</v>
      </c>
      <c r="Y107">
        <v>2009</v>
      </c>
      <c r="Z107">
        <v>-1</v>
      </c>
      <c r="AA107">
        <v>-1</v>
      </c>
      <c r="AB107">
        <v>-1</v>
      </c>
      <c r="AF107">
        <v>2008</v>
      </c>
      <c r="AG107">
        <v>2009</v>
      </c>
      <c r="AH107">
        <v>-1</v>
      </c>
      <c r="AI107">
        <v>-1</v>
      </c>
      <c r="AJ107">
        <v>-1</v>
      </c>
      <c r="AN107">
        <v>2009</v>
      </c>
      <c r="AO107">
        <v>2010</v>
      </c>
      <c r="AP107">
        <v>2010</v>
      </c>
      <c r="AQ107">
        <v>2010</v>
      </c>
      <c r="AR107">
        <v>0</v>
      </c>
      <c r="AS107">
        <v>1.8168285058446501</v>
      </c>
      <c r="AV107">
        <v>2008</v>
      </c>
      <c r="AW107">
        <v>2009</v>
      </c>
      <c r="AX107">
        <v>2009</v>
      </c>
      <c r="AY107">
        <v>2009</v>
      </c>
      <c r="AZ107">
        <v>2011</v>
      </c>
      <c r="BA107">
        <v>0.111313171865598</v>
      </c>
      <c r="BD107">
        <v>2008</v>
      </c>
      <c r="BE107">
        <v>2009</v>
      </c>
      <c r="BF107">
        <v>2009</v>
      </c>
      <c r="BG107">
        <v>2009</v>
      </c>
      <c r="BH107">
        <v>0</v>
      </c>
      <c r="BI107">
        <v>0.37799683426819403</v>
      </c>
      <c r="BL107">
        <v>2009</v>
      </c>
      <c r="BM107">
        <v>2014</v>
      </c>
      <c r="BN107">
        <v>2010</v>
      </c>
      <c r="BO107">
        <v>2010</v>
      </c>
      <c r="BP107">
        <v>0</v>
      </c>
      <c r="BQ107">
        <v>1.79106036183116</v>
      </c>
      <c r="BT107">
        <v>2008</v>
      </c>
      <c r="BU107">
        <v>2016</v>
      </c>
      <c r="BV107">
        <v>2009</v>
      </c>
      <c r="BW107">
        <v>2009</v>
      </c>
      <c r="BX107">
        <v>0</v>
      </c>
      <c r="BY107">
        <v>0.64177557372433502</v>
      </c>
      <c r="CB107">
        <v>2007</v>
      </c>
      <c r="CC107">
        <v>2010</v>
      </c>
      <c r="CD107">
        <v>2008</v>
      </c>
      <c r="CE107">
        <v>2008</v>
      </c>
      <c r="CF107">
        <v>0</v>
      </c>
      <c r="CG107">
        <v>2.8820823064309602</v>
      </c>
      <c r="CH107">
        <v>54</v>
      </c>
      <c r="CI107" t="s">
        <v>92</v>
      </c>
      <c r="CJ107" t="s">
        <v>92</v>
      </c>
      <c r="CK107" t="s">
        <v>92</v>
      </c>
      <c r="CL107">
        <v>2007</v>
      </c>
      <c r="CM107">
        <v>24.110265999999999</v>
      </c>
    </row>
    <row r="108" spans="1:91" x14ac:dyDescent="0.3">
      <c r="A108" t="s">
        <v>325</v>
      </c>
      <c r="B108" t="s">
        <v>326</v>
      </c>
      <c r="C108" t="s">
        <v>102</v>
      </c>
      <c r="D108" t="s">
        <v>104</v>
      </c>
      <c r="E108" t="s">
        <v>105</v>
      </c>
      <c r="H108">
        <v>2008</v>
      </c>
      <c r="I108">
        <v>2009</v>
      </c>
      <c r="J108">
        <v>-1</v>
      </c>
      <c r="K108">
        <v>-1</v>
      </c>
      <c r="L108">
        <v>-1</v>
      </c>
      <c r="P108">
        <v>2007</v>
      </c>
      <c r="Q108">
        <v>2009</v>
      </c>
      <c r="R108">
        <v>2008</v>
      </c>
      <c r="S108">
        <v>2011</v>
      </c>
      <c r="T108">
        <v>0</v>
      </c>
      <c r="U108">
        <v>4.2347375E-2</v>
      </c>
      <c r="X108">
        <v>2008</v>
      </c>
      <c r="Y108">
        <v>2010</v>
      </c>
      <c r="Z108">
        <v>0</v>
      </c>
      <c r="AA108">
        <v>0</v>
      </c>
      <c r="AB108">
        <v>0</v>
      </c>
      <c r="AC108">
        <v>2.7208092100000001</v>
      </c>
      <c r="AF108">
        <v>2008</v>
      </c>
      <c r="AG108">
        <v>2010</v>
      </c>
      <c r="AH108">
        <v>0</v>
      </c>
      <c r="AI108">
        <v>0</v>
      </c>
      <c r="AJ108">
        <v>0</v>
      </c>
      <c r="AK108">
        <v>3.1415833634213701</v>
      </c>
      <c r="AN108">
        <v>2007</v>
      </c>
      <c r="AO108">
        <v>2009</v>
      </c>
      <c r="AP108">
        <v>2008</v>
      </c>
      <c r="AQ108">
        <v>2008</v>
      </c>
      <c r="AR108">
        <v>2012</v>
      </c>
      <c r="AS108">
        <v>2.6735514924217099</v>
      </c>
      <c r="AV108">
        <v>2007</v>
      </c>
      <c r="AW108">
        <v>2008</v>
      </c>
      <c r="AX108">
        <v>2008</v>
      </c>
      <c r="AY108">
        <v>2008</v>
      </c>
      <c r="AZ108">
        <v>2011</v>
      </c>
      <c r="BA108">
        <v>0.673437145275674</v>
      </c>
      <c r="BD108">
        <v>2008</v>
      </c>
      <c r="BE108">
        <v>0</v>
      </c>
      <c r="BF108">
        <v>0</v>
      </c>
      <c r="BG108">
        <v>0</v>
      </c>
      <c r="BH108">
        <v>0</v>
      </c>
      <c r="BL108">
        <v>2008</v>
      </c>
      <c r="BM108">
        <v>0</v>
      </c>
      <c r="BN108">
        <v>0</v>
      </c>
      <c r="BO108">
        <v>0</v>
      </c>
      <c r="BP108">
        <v>0</v>
      </c>
      <c r="BT108">
        <v>2008</v>
      </c>
      <c r="BU108">
        <v>2011</v>
      </c>
      <c r="BV108">
        <v>-1</v>
      </c>
      <c r="BW108">
        <v>-1</v>
      </c>
      <c r="BX108">
        <v>2012</v>
      </c>
      <c r="CB108">
        <v>2008</v>
      </c>
      <c r="CC108">
        <v>2009</v>
      </c>
      <c r="CD108">
        <v>2010</v>
      </c>
      <c r="CE108">
        <v>2010</v>
      </c>
      <c r="CF108">
        <v>2010</v>
      </c>
      <c r="CG108">
        <v>1.4719580228918301</v>
      </c>
      <c r="CH108">
        <v>55</v>
      </c>
      <c r="CI108" t="s">
        <v>100</v>
      </c>
      <c r="CJ108" t="s">
        <v>92</v>
      </c>
      <c r="CK108" t="s">
        <v>100</v>
      </c>
      <c r="CL108">
        <v>2007</v>
      </c>
      <c r="CM108">
        <v>21.235534999999999</v>
      </c>
    </row>
    <row r="109" spans="1:91" x14ac:dyDescent="0.3">
      <c r="A109" t="s">
        <v>327</v>
      </c>
      <c r="B109" t="s">
        <v>328</v>
      </c>
      <c r="C109" t="s">
        <v>107</v>
      </c>
      <c r="D109" t="s">
        <v>113</v>
      </c>
      <c r="E109" t="s">
        <v>114</v>
      </c>
      <c r="H109">
        <v>2008</v>
      </c>
      <c r="I109">
        <v>2009</v>
      </c>
      <c r="J109">
        <v>2009</v>
      </c>
      <c r="K109">
        <v>2009</v>
      </c>
      <c r="L109">
        <v>2010</v>
      </c>
      <c r="M109">
        <v>567048581.16282594</v>
      </c>
      <c r="P109">
        <v>2008</v>
      </c>
      <c r="Q109">
        <v>2009</v>
      </c>
      <c r="R109">
        <v>2010</v>
      </c>
      <c r="S109">
        <v>2010</v>
      </c>
      <c r="T109">
        <v>2010</v>
      </c>
      <c r="U109">
        <v>3.4574995099999999E-2</v>
      </c>
      <c r="X109">
        <v>2008</v>
      </c>
      <c r="Y109">
        <v>0</v>
      </c>
      <c r="Z109">
        <v>0</v>
      </c>
      <c r="AA109">
        <v>0</v>
      </c>
      <c r="AB109">
        <v>0</v>
      </c>
      <c r="AF109">
        <v>2008</v>
      </c>
      <c r="AG109">
        <v>0</v>
      </c>
      <c r="AH109">
        <v>0</v>
      </c>
      <c r="AI109">
        <v>0</v>
      </c>
      <c r="AJ109">
        <v>0</v>
      </c>
      <c r="AN109">
        <v>2009</v>
      </c>
      <c r="AO109">
        <v>2011</v>
      </c>
      <c r="AP109">
        <v>2010</v>
      </c>
      <c r="AQ109">
        <v>2010</v>
      </c>
      <c r="AR109">
        <v>0</v>
      </c>
      <c r="AS109">
        <v>27.303384467902099</v>
      </c>
      <c r="AV109">
        <v>2009</v>
      </c>
      <c r="AW109">
        <v>0</v>
      </c>
      <c r="AX109">
        <v>2010</v>
      </c>
      <c r="AY109">
        <v>0</v>
      </c>
      <c r="AZ109">
        <v>0</v>
      </c>
      <c r="BD109">
        <v>2008</v>
      </c>
      <c r="BE109">
        <v>0</v>
      </c>
      <c r="BF109">
        <v>0</v>
      </c>
      <c r="BG109">
        <v>0</v>
      </c>
      <c r="BH109">
        <v>0</v>
      </c>
      <c r="BL109">
        <v>2008</v>
      </c>
      <c r="BM109">
        <v>0</v>
      </c>
      <c r="BN109">
        <v>0</v>
      </c>
      <c r="BO109">
        <v>0</v>
      </c>
      <c r="BP109">
        <v>0</v>
      </c>
      <c r="BT109">
        <v>2007</v>
      </c>
      <c r="BU109">
        <v>2008</v>
      </c>
      <c r="BV109">
        <v>2008</v>
      </c>
      <c r="BW109">
        <v>2008</v>
      </c>
      <c r="BX109">
        <v>2009</v>
      </c>
      <c r="BY109">
        <v>6.7056710495597902E-2</v>
      </c>
      <c r="CB109">
        <v>2008</v>
      </c>
      <c r="CC109">
        <v>2011</v>
      </c>
      <c r="CD109">
        <v>2009</v>
      </c>
      <c r="CE109">
        <v>2009</v>
      </c>
      <c r="CF109">
        <v>0</v>
      </c>
      <c r="CG109">
        <v>24.246358426572598</v>
      </c>
      <c r="CH109">
        <v>55</v>
      </c>
      <c r="CI109" t="s">
        <v>100</v>
      </c>
      <c r="CJ109" t="s">
        <v>100</v>
      </c>
      <c r="CK109" t="s">
        <v>92</v>
      </c>
      <c r="CL109">
        <v>2008</v>
      </c>
      <c r="CM109">
        <v>24.996668</v>
      </c>
    </row>
    <row r="110" spans="1:91" x14ac:dyDescent="0.3">
      <c r="A110" t="s">
        <v>329</v>
      </c>
      <c r="B110" t="s">
        <v>330</v>
      </c>
      <c r="C110" t="s">
        <v>107</v>
      </c>
      <c r="D110" t="s">
        <v>93</v>
      </c>
      <c r="E110" t="s">
        <v>94</v>
      </c>
      <c r="H110">
        <v>2008</v>
      </c>
      <c r="I110">
        <v>2009</v>
      </c>
      <c r="J110">
        <v>2009</v>
      </c>
      <c r="K110">
        <v>2009</v>
      </c>
      <c r="L110">
        <v>2011</v>
      </c>
      <c r="M110">
        <v>14945672.0061359</v>
      </c>
      <c r="P110">
        <v>2008</v>
      </c>
      <c r="Q110">
        <v>2009</v>
      </c>
      <c r="R110">
        <v>2011</v>
      </c>
      <c r="S110">
        <v>0</v>
      </c>
      <c r="T110">
        <v>0</v>
      </c>
      <c r="U110">
        <v>6.3830178000000001E-2</v>
      </c>
      <c r="X110">
        <v>2007</v>
      </c>
      <c r="Y110">
        <v>2010</v>
      </c>
      <c r="Z110">
        <v>2008</v>
      </c>
      <c r="AA110">
        <v>0</v>
      </c>
      <c r="AB110">
        <v>0</v>
      </c>
      <c r="AC110">
        <v>4.9953205999999897</v>
      </c>
      <c r="AF110">
        <v>2007</v>
      </c>
      <c r="AG110">
        <v>2009</v>
      </c>
      <c r="AH110">
        <v>0</v>
      </c>
      <c r="AI110">
        <v>0</v>
      </c>
      <c r="AJ110">
        <v>0</v>
      </c>
      <c r="AK110">
        <v>5.2047519771844399</v>
      </c>
      <c r="AN110">
        <v>2008</v>
      </c>
      <c r="AO110">
        <v>2010</v>
      </c>
      <c r="AP110">
        <v>2009</v>
      </c>
      <c r="AQ110">
        <v>2009</v>
      </c>
      <c r="AR110">
        <v>0</v>
      </c>
      <c r="AS110">
        <v>1.9391376855917899</v>
      </c>
      <c r="AV110">
        <v>2009</v>
      </c>
      <c r="AW110">
        <v>2010</v>
      </c>
      <c r="AX110">
        <v>2010</v>
      </c>
      <c r="AY110">
        <v>2010</v>
      </c>
      <c r="AZ110">
        <v>0</v>
      </c>
      <c r="BA110">
        <v>0.64583363037213004</v>
      </c>
      <c r="BD110">
        <v>2008</v>
      </c>
      <c r="BE110">
        <v>2012</v>
      </c>
      <c r="BF110">
        <v>0</v>
      </c>
      <c r="BG110">
        <v>0</v>
      </c>
      <c r="BH110">
        <v>0</v>
      </c>
      <c r="BL110">
        <v>2008</v>
      </c>
      <c r="BM110">
        <v>0</v>
      </c>
      <c r="BN110">
        <v>0</v>
      </c>
      <c r="BO110">
        <v>0</v>
      </c>
      <c r="BP110">
        <v>0</v>
      </c>
      <c r="BT110">
        <v>2009</v>
      </c>
      <c r="BU110">
        <v>2010</v>
      </c>
      <c r="BV110">
        <v>2010</v>
      </c>
      <c r="BW110">
        <v>2010</v>
      </c>
      <c r="BX110">
        <v>0</v>
      </c>
      <c r="BY110">
        <v>1.2955268487042899</v>
      </c>
      <c r="CB110">
        <v>2008</v>
      </c>
      <c r="CC110">
        <v>2016</v>
      </c>
      <c r="CD110">
        <v>0</v>
      </c>
      <c r="CE110">
        <v>0</v>
      </c>
      <c r="CF110">
        <v>0</v>
      </c>
      <c r="CH110">
        <v>89</v>
      </c>
      <c r="CI110" t="s">
        <v>92</v>
      </c>
      <c r="CJ110" t="s">
        <v>92</v>
      </c>
      <c r="CK110" t="s">
        <v>100</v>
      </c>
      <c r="CL110">
        <v>2008</v>
      </c>
      <c r="CM110">
        <v>21.055944</v>
      </c>
    </row>
    <row r="111" spans="1:91" x14ac:dyDescent="0.3">
      <c r="A111" t="s">
        <v>331</v>
      </c>
      <c r="B111" t="s">
        <v>332</v>
      </c>
      <c r="C111" t="s">
        <v>96</v>
      </c>
      <c r="D111" t="s">
        <v>130</v>
      </c>
      <c r="E111" t="s">
        <v>131</v>
      </c>
      <c r="H111">
        <v>2008</v>
      </c>
      <c r="I111">
        <v>0</v>
      </c>
      <c r="J111">
        <v>0</v>
      </c>
      <c r="K111">
        <v>0</v>
      </c>
      <c r="L111">
        <v>0</v>
      </c>
      <c r="P111">
        <v>2008</v>
      </c>
      <c r="Q111">
        <v>0</v>
      </c>
      <c r="R111">
        <v>0</v>
      </c>
      <c r="S111">
        <v>0</v>
      </c>
      <c r="T111">
        <v>0</v>
      </c>
      <c r="X111">
        <v>2008</v>
      </c>
      <c r="Y111">
        <v>0</v>
      </c>
      <c r="Z111">
        <v>0</v>
      </c>
      <c r="AA111">
        <v>0</v>
      </c>
      <c r="AB111">
        <v>0</v>
      </c>
      <c r="AF111">
        <v>2008</v>
      </c>
      <c r="AG111">
        <v>0</v>
      </c>
      <c r="AH111">
        <v>0</v>
      </c>
      <c r="AI111">
        <v>0</v>
      </c>
      <c r="AJ111">
        <v>0</v>
      </c>
      <c r="AN111">
        <v>2008</v>
      </c>
      <c r="AO111">
        <v>0</v>
      </c>
      <c r="AP111">
        <v>0</v>
      </c>
      <c r="AQ111">
        <v>0</v>
      </c>
      <c r="AR111">
        <v>0</v>
      </c>
      <c r="AV111">
        <v>2008</v>
      </c>
      <c r="AW111">
        <v>0</v>
      </c>
      <c r="AX111">
        <v>0</v>
      </c>
      <c r="AY111">
        <v>0</v>
      </c>
      <c r="AZ111">
        <v>0</v>
      </c>
      <c r="BD111">
        <v>2008</v>
      </c>
      <c r="BE111">
        <v>0</v>
      </c>
      <c r="BF111">
        <v>0</v>
      </c>
      <c r="BG111">
        <v>0</v>
      </c>
      <c r="BH111">
        <v>0</v>
      </c>
      <c r="BL111">
        <v>2008</v>
      </c>
      <c r="BM111">
        <v>0</v>
      </c>
      <c r="BN111">
        <v>0</v>
      </c>
      <c r="BO111">
        <v>0</v>
      </c>
      <c r="BP111">
        <v>0</v>
      </c>
      <c r="BT111">
        <v>2008</v>
      </c>
      <c r="BU111">
        <v>0</v>
      </c>
      <c r="BV111">
        <v>0</v>
      </c>
      <c r="BW111">
        <v>0</v>
      </c>
      <c r="BX111">
        <v>0</v>
      </c>
      <c r="CB111">
        <v>2008</v>
      </c>
      <c r="CC111">
        <v>0</v>
      </c>
      <c r="CD111">
        <v>0</v>
      </c>
      <c r="CE111">
        <v>0</v>
      </c>
      <c r="CF111">
        <v>0</v>
      </c>
      <c r="CH111">
        <v>56</v>
      </c>
      <c r="CI111" t="s">
        <v>92</v>
      </c>
      <c r="CJ111" t="s">
        <v>92</v>
      </c>
      <c r="CK111" t="s">
        <v>92</v>
      </c>
      <c r="CL111">
        <v>2008</v>
      </c>
    </row>
    <row r="112" spans="1:91" x14ac:dyDescent="0.3">
      <c r="A112" t="s">
        <v>333</v>
      </c>
      <c r="B112" t="s">
        <v>334</v>
      </c>
      <c r="C112" t="s">
        <v>120</v>
      </c>
      <c r="D112" t="s">
        <v>98</v>
      </c>
      <c r="E112" t="s">
        <v>99</v>
      </c>
      <c r="H112">
        <v>2008</v>
      </c>
      <c r="I112">
        <v>2009</v>
      </c>
      <c r="J112">
        <v>-1</v>
      </c>
      <c r="K112">
        <v>-1</v>
      </c>
      <c r="L112">
        <v>-1</v>
      </c>
      <c r="P112">
        <v>2008</v>
      </c>
      <c r="Q112">
        <v>2009</v>
      </c>
      <c r="R112">
        <v>2009</v>
      </c>
      <c r="S112">
        <v>2010</v>
      </c>
      <c r="T112">
        <v>2010</v>
      </c>
      <c r="U112">
        <v>2.41117779999999E-2</v>
      </c>
      <c r="X112">
        <v>2008</v>
      </c>
      <c r="Y112">
        <v>2009</v>
      </c>
      <c r="Z112">
        <v>0</v>
      </c>
      <c r="AA112">
        <v>2010</v>
      </c>
      <c r="AB112">
        <v>2010</v>
      </c>
      <c r="AC112">
        <v>2.1517075999999999</v>
      </c>
      <c r="AF112">
        <v>2008</v>
      </c>
      <c r="AG112">
        <v>2009</v>
      </c>
      <c r="AH112">
        <v>0</v>
      </c>
      <c r="AI112">
        <v>0</v>
      </c>
      <c r="AJ112">
        <v>2010</v>
      </c>
      <c r="AK112">
        <v>1.74662885662592</v>
      </c>
      <c r="AN112">
        <v>2008</v>
      </c>
      <c r="AO112">
        <v>2009</v>
      </c>
      <c r="AP112">
        <v>2009</v>
      </c>
      <c r="AQ112">
        <v>2009</v>
      </c>
      <c r="AR112">
        <v>2015</v>
      </c>
      <c r="AS112">
        <v>0.40507894985514797</v>
      </c>
      <c r="AV112">
        <v>2007</v>
      </c>
      <c r="AW112">
        <v>2008</v>
      </c>
      <c r="AX112">
        <v>2008</v>
      </c>
      <c r="AY112">
        <v>2008</v>
      </c>
      <c r="AZ112">
        <v>0</v>
      </c>
      <c r="BA112">
        <v>0.109790049024049</v>
      </c>
      <c r="BD112">
        <v>2008</v>
      </c>
      <c r="BE112">
        <v>2009</v>
      </c>
      <c r="BF112">
        <v>2009</v>
      </c>
      <c r="BG112">
        <v>2009</v>
      </c>
      <c r="BH112">
        <v>0</v>
      </c>
      <c r="BI112">
        <v>0.935075150004397</v>
      </c>
      <c r="BL112">
        <v>2008</v>
      </c>
      <c r="BM112">
        <v>2009</v>
      </c>
      <c r="BN112">
        <v>2009</v>
      </c>
      <c r="BO112">
        <v>2009</v>
      </c>
      <c r="BP112">
        <v>2010</v>
      </c>
      <c r="BQ112">
        <v>0.236478964640541</v>
      </c>
      <c r="BT112">
        <v>2007</v>
      </c>
      <c r="BU112">
        <v>2008</v>
      </c>
      <c r="BV112">
        <v>2008</v>
      </c>
      <c r="BW112">
        <v>2008</v>
      </c>
      <c r="BX112">
        <v>2009</v>
      </c>
      <c r="BY112">
        <v>0.114805251481231</v>
      </c>
      <c r="CB112">
        <v>2008</v>
      </c>
      <c r="CC112">
        <v>2009</v>
      </c>
      <c r="CD112">
        <v>-1</v>
      </c>
      <c r="CE112">
        <v>-1</v>
      </c>
      <c r="CF112">
        <v>-1</v>
      </c>
      <c r="CH112">
        <v>88</v>
      </c>
      <c r="CI112" t="s">
        <v>92</v>
      </c>
      <c r="CJ112" t="s">
        <v>92</v>
      </c>
      <c r="CK112" t="s">
        <v>100</v>
      </c>
      <c r="CL112">
        <v>2008</v>
      </c>
      <c r="CM112">
        <v>24.649608999999899</v>
      </c>
    </row>
    <row r="113" spans="1:91" x14ac:dyDescent="0.3">
      <c r="A113" t="s">
        <v>335</v>
      </c>
      <c r="B113" t="s">
        <v>336</v>
      </c>
      <c r="C113" t="s">
        <v>120</v>
      </c>
      <c r="D113" t="s">
        <v>104</v>
      </c>
      <c r="E113" t="s">
        <v>105</v>
      </c>
      <c r="H113">
        <v>2008</v>
      </c>
      <c r="I113">
        <v>2009</v>
      </c>
      <c r="J113">
        <v>-1</v>
      </c>
      <c r="K113">
        <v>-1</v>
      </c>
      <c r="L113">
        <v>-1</v>
      </c>
      <c r="P113">
        <v>2008</v>
      </c>
      <c r="Q113">
        <v>2009</v>
      </c>
      <c r="R113">
        <v>2010</v>
      </c>
      <c r="S113">
        <v>2010</v>
      </c>
      <c r="T113">
        <v>2011</v>
      </c>
      <c r="U113">
        <v>4.5852230000000001E-2</v>
      </c>
      <c r="X113">
        <v>2007</v>
      </c>
      <c r="Y113">
        <v>2008</v>
      </c>
      <c r="Z113">
        <v>2008</v>
      </c>
      <c r="AA113">
        <v>2008</v>
      </c>
      <c r="AB113">
        <v>2012</v>
      </c>
      <c r="AC113">
        <v>2.5837914999999998</v>
      </c>
      <c r="AF113">
        <v>2008</v>
      </c>
      <c r="AG113">
        <v>2009</v>
      </c>
      <c r="AH113">
        <v>0</v>
      </c>
      <c r="AI113">
        <v>0</v>
      </c>
      <c r="AJ113">
        <v>2010</v>
      </c>
      <c r="AK113">
        <v>4.5176455991809803</v>
      </c>
      <c r="AN113">
        <v>2009</v>
      </c>
      <c r="AO113">
        <v>2011</v>
      </c>
      <c r="AP113">
        <v>2010</v>
      </c>
      <c r="AQ113">
        <v>2012</v>
      </c>
      <c r="AR113">
        <v>0</v>
      </c>
      <c r="AS113">
        <v>22.221551247556398</v>
      </c>
      <c r="AV113">
        <v>2009</v>
      </c>
      <c r="AW113">
        <v>2010</v>
      </c>
      <c r="AX113">
        <v>2010</v>
      </c>
      <c r="AY113">
        <v>2010</v>
      </c>
      <c r="AZ113">
        <v>2011</v>
      </c>
      <c r="BA113">
        <v>6.11587279180714E-2</v>
      </c>
      <c r="BD113">
        <v>2008</v>
      </c>
      <c r="BE113">
        <v>2009</v>
      </c>
      <c r="BF113">
        <v>2009</v>
      </c>
      <c r="BG113">
        <v>2009</v>
      </c>
      <c r="BH113">
        <v>2009</v>
      </c>
      <c r="BL113">
        <v>2007</v>
      </c>
      <c r="BM113">
        <v>2008</v>
      </c>
      <c r="BN113">
        <v>2009</v>
      </c>
      <c r="BO113">
        <v>2011</v>
      </c>
      <c r="BP113">
        <v>2015</v>
      </c>
      <c r="BQ113">
        <v>0.63632613801625904</v>
      </c>
      <c r="BT113">
        <v>2009</v>
      </c>
      <c r="BU113">
        <v>2011</v>
      </c>
      <c r="BV113">
        <v>2012</v>
      </c>
      <c r="BW113">
        <v>0</v>
      </c>
      <c r="BX113">
        <v>0</v>
      </c>
      <c r="BY113">
        <v>24.116648032098801</v>
      </c>
      <c r="CB113">
        <v>2008</v>
      </c>
      <c r="CC113">
        <v>2009</v>
      </c>
      <c r="CD113">
        <v>2009</v>
      </c>
      <c r="CE113">
        <v>2009</v>
      </c>
      <c r="CF113">
        <v>2010</v>
      </c>
      <c r="CG113">
        <v>0.56005544068487201</v>
      </c>
      <c r="CH113">
        <v>54</v>
      </c>
      <c r="CI113" t="s">
        <v>92</v>
      </c>
      <c r="CJ113" t="s">
        <v>92</v>
      </c>
      <c r="CK113" t="s">
        <v>100</v>
      </c>
      <c r="CL113">
        <v>2008</v>
      </c>
      <c r="CM113">
        <v>21.502348000000001</v>
      </c>
    </row>
    <row r="114" spans="1:91" x14ac:dyDescent="0.3">
      <c r="A114" t="s">
        <v>337</v>
      </c>
      <c r="B114" t="s">
        <v>338</v>
      </c>
      <c r="C114" t="s">
        <v>96</v>
      </c>
      <c r="D114" t="s">
        <v>109</v>
      </c>
      <c r="E114" t="s">
        <v>110</v>
      </c>
      <c r="H114">
        <v>2008</v>
      </c>
      <c r="I114">
        <v>2009</v>
      </c>
      <c r="J114">
        <v>2009</v>
      </c>
      <c r="K114">
        <v>2009</v>
      </c>
      <c r="L114">
        <v>2014</v>
      </c>
      <c r="M114">
        <v>6351259732.7643099</v>
      </c>
      <c r="P114">
        <v>2007</v>
      </c>
      <c r="Q114">
        <v>2009</v>
      </c>
      <c r="R114">
        <v>2011</v>
      </c>
      <c r="S114">
        <v>0</v>
      </c>
      <c r="T114">
        <v>0</v>
      </c>
      <c r="U114">
        <v>0.25901120999999999</v>
      </c>
      <c r="X114">
        <v>2007</v>
      </c>
      <c r="Y114">
        <v>2009</v>
      </c>
      <c r="Z114">
        <v>-1</v>
      </c>
      <c r="AA114">
        <v>-1</v>
      </c>
      <c r="AB114">
        <v>-1</v>
      </c>
      <c r="AF114">
        <v>2008</v>
      </c>
      <c r="AG114">
        <v>2009</v>
      </c>
      <c r="AH114">
        <v>0</v>
      </c>
      <c r="AI114">
        <v>0</v>
      </c>
      <c r="AJ114">
        <v>2012</v>
      </c>
      <c r="AK114">
        <v>7.3195192560037796</v>
      </c>
      <c r="AN114">
        <v>2008</v>
      </c>
      <c r="AO114">
        <v>2009</v>
      </c>
      <c r="AP114">
        <v>2009</v>
      </c>
      <c r="AQ114">
        <v>2009</v>
      </c>
      <c r="AR114">
        <v>0</v>
      </c>
      <c r="AS114">
        <v>2.2128296583715601</v>
      </c>
      <c r="AV114">
        <v>2008</v>
      </c>
      <c r="AW114">
        <v>2011</v>
      </c>
      <c r="AX114">
        <v>2009</v>
      </c>
      <c r="AY114">
        <v>0</v>
      </c>
      <c r="AZ114">
        <v>0</v>
      </c>
      <c r="BA114">
        <v>4.8909761419149396</v>
      </c>
      <c r="BD114">
        <v>2007</v>
      </c>
      <c r="BE114">
        <v>2009</v>
      </c>
      <c r="BF114">
        <v>2008</v>
      </c>
      <c r="BG114">
        <v>2008</v>
      </c>
      <c r="BH114">
        <v>0</v>
      </c>
      <c r="BI114">
        <v>0.73510741421394099</v>
      </c>
      <c r="BL114">
        <v>2009</v>
      </c>
      <c r="BM114">
        <v>2012</v>
      </c>
      <c r="BN114">
        <v>2010</v>
      </c>
      <c r="BO114">
        <v>2010</v>
      </c>
      <c r="BP114">
        <v>0</v>
      </c>
      <c r="BQ114">
        <v>0.60137801967806903</v>
      </c>
      <c r="BT114">
        <v>2008</v>
      </c>
      <c r="BU114">
        <v>0</v>
      </c>
      <c r="BV114">
        <v>0</v>
      </c>
      <c r="BW114">
        <v>0</v>
      </c>
      <c r="BX114">
        <v>0</v>
      </c>
      <c r="CB114">
        <v>2008</v>
      </c>
      <c r="CC114">
        <v>2009</v>
      </c>
      <c r="CD114">
        <v>-1</v>
      </c>
      <c r="CE114">
        <v>-1</v>
      </c>
      <c r="CF114">
        <v>-1</v>
      </c>
      <c r="CH114">
        <v>56</v>
      </c>
      <c r="CI114" t="s">
        <v>92</v>
      </c>
      <c r="CJ114" t="s">
        <v>92</v>
      </c>
      <c r="CK114" t="s">
        <v>92</v>
      </c>
      <c r="CL114">
        <v>2007</v>
      </c>
      <c r="CM114">
        <v>24.455563999999999</v>
      </c>
    </row>
    <row r="115" spans="1:91" x14ac:dyDescent="0.3">
      <c r="A115" t="s">
        <v>339</v>
      </c>
      <c r="B115" t="s">
        <v>340</v>
      </c>
      <c r="C115" t="s">
        <v>96</v>
      </c>
      <c r="D115" t="s">
        <v>130</v>
      </c>
      <c r="E115" t="s">
        <v>131</v>
      </c>
      <c r="H115">
        <v>2007</v>
      </c>
      <c r="I115">
        <v>2009</v>
      </c>
      <c r="J115">
        <v>2008</v>
      </c>
      <c r="K115">
        <v>2008</v>
      </c>
      <c r="L115">
        <v>2011</v>
      </c>
      <c r="M115">
        <v>3000217396.36833</v>
      </c>
      <c r="P115">
        <v>2007</v>
      </c>
      <c r="Q115">
        <v>2009</v>
      </c>
      <c r="R115">
        <v>2010</v>
      </c>
      <c r="S115">
        <v>0</v>
      </c>
      <c r="T115">
        <v>0</v>
      </c>
      <c r="U115">
        <v>0.12713163299999999</v>
      </c>
      <c r="X115">
        <v>2007</v>
      </c>
      <c r="Y115">
        <v>2009</v>
      </c>
      <c r="Z115">
        <v>0</v>
      </c>
      <c r="AA115">
        <v>0</v>
      </c>
      <c r="AB115">
        <v>0</v>
      </c>
      <c r="AC115">
        <v>5.4997699000000004</v>
      </c>
      <c r="AF115">
        <v>2007</v>
      </c>
      <c r="AG115">
        <v>2009</v>
      </c>
      <c r="AH115">
        <v>0</v>
      </c>
      <c r="AI115">
        <v>0</v>
      </c>
      <c r="AJ115">
        <v>0</v>
      </c>
      <c r="AK115">
        <v>6.5305674547527399</v>
      </c>
      <c r="AN115">
        <v>2009</v>
      </c>
      <c r="AO115">
        <v>2011</v>
      </c>
      <c r="AP115">
        <v>2010</v>
      </c>
      <c r="AQ115">
        <v>2010</v>
      </c>
      <c r="AR115">
        <v>2012</v>
      </c>
      <c r="AS115">
        <v>0.96183349365465798</v>
      </c>
      <c r="AV115">
        <v>2008</v>
      </c>
      <c r="AW115">
        <v>2009</v>
      </c>
      <c r="AX115">
        <v>-1</v>
      </c>
      <c r="AY115">
        <v>-1</v>
      </c>
      <c r="AZ115">
        <v>-1</v>
      </c>
      <c r="BD115">
        <v>2007</v>
      </c>
      <c r="BE115">
        <v>2008</v>
      </c>
      <c r="BF115">
        <v>2008</v>
      </c>
      <c r="BG115">
        <v>2008</v>
      </c>
      <c r="BH115">
        <v>2009</v>
      </c>
      <c r="BI115">
        <v>0.17832277681869299</v>
      </c>
      <c r="BL115">
        <v>2008</v>
      </c>
      <c r="BM115">
        <v>0</v>
      </c>
      <c r="BN115">
        <v>2009</v>
      </c>
      <c r="BO115">
        <v>2009</v>
      </c>
      <c r="BP115">
        <v>0</v>
      </c>
      <c r="BT115">
        <v>2008</v>
      </c>
      <c r="BU115">
        <v>2010</v>
      </c>
      <c r="BV115">
        <v>-1</v>
      </c>
      <c r="BW115">
        <v>-1</v>
      </c>
      <c r="BX115">
        <v>-1</v>
      </c>
      <c r="CB115">
        <v>2008</v>
      </c>
      <c r="CC115">
        <v>2011</v>
      </c>
      <c r="CD115">
        <v>2009</v>
      </c>
      <c r="CE115">
        <v>2009</v>
      </c>
      <c r="CF115">
        <v>0</v>
      </c>
      <c r="CG115">
        <v>0.52940757335706401</v>
      </c>
      <c r="CH115">
        <v>57</v>
      </c>
      <c r="CI115" t="s">
        <v>92</v>
      </c>
      <c r="CJ115" t="s">
        <v>92</v>
      </c>
      <c r="CK115" t="s">
        <v>92</v>
      </c>
      <c r="CL115">
        <v>2007</v>
      </c>
      <c r="CM115">
        <v>24.707498999999999</v>
      </c>
    </row>
    <row r="116" spans="1:91" x14ac:dyDescent="0.3">
      <c r="A116" t="s">
        <v>341</v>
      </c>
      <c r="B116" t="s">
        <v>342</v>
      </c>
      <c r="C116" t="s">
        <v>96</v>
      </c>
      <c r="D116" t="s">
        <v>109</v>
      </c>
      <c r="E116" t="s">
        <v>110</v>
      </c>
      <c r="H116">
        <v>2007</v>
      </c>
      <c r="I116">
        <v>2010</v>
      </c>
      <c r="J116">
        <v>2008</v>
      </c>
      <c r="K116">
        <v>2008</v>
      </c>
      <c r="L116">
        <v>2017</v>
      </c>
      <c r="M116">
        <v>6198420355.8558598</v>
      </c>
      <c r="P116">
        <v>2008</v>
      </c>
      <c r="Q116">
        <v>2009</v>
      </c>
      <c r="R116">
        <v>2011</v>
      </c>
      <c r="S116">
        <v>2011</v>
      </c>
      <c r="T116">
        <v>2011</v>
      </c>
      <c r="U116">
        <v>0.108540444</v>
      </c>
      <c r="X116">
        <v>2007</v>
      </c>
      <c r="Y116">
        <v>2010</v>
      </c>
      <c r="Z116">
        <v>0</v>
      </c>
      <c r="AA116">
        <v>0</v>
      </c>
      <c r="AB116">
        <v>0</v>
      </c>
      <c r="AC116">
        <v>16.837553</v>
      </c>
      <c r="AF116">
        <v>2007</v>
      </c>
      <c r="AG116">
        <v>2010</v>
      </c>
      <c r="AH116">
        <v>0</v>
      </c>
      <c r="AI116">
        <v>0</v>
      </c>
      <c r="AJ116">
        <v>0</v>
      </c>
      <c r="AK116">
        <v>19.3677154688271</v>
      </c>
      <c r="AN116">
        <v>2007</v>
      </c>
      <c r="AO116">
        <v>2008</v>
      </c>
      <c r="AP116">
        <v>2008</v>
      </c>
      <c r="AQ116">
        <v>2008</v>
      </c>
      <c r="AR116">
        <v>2009</v>
      </c>
      <c r="AS116">
        <v>0.14374413565101901</v>
      </c>
      <c r="AV116">
        <v>2008</v>
      </c>
      <c r="AW116">
        <v>2009</v>
      </c>
      <c r="AX116">
        <v>2009</v>
      </c>
      <c r="AY116">
        <v>2009</v>
      </c>
      <c r="AZ116">
        <v>0</v>
      </c>
      <c r="BA116">
        <v>2.0586970811613501</v>
      </c>
      <c r="BD116">
        <v>2008</v>
      </c>
      <c r="BE116">
        <v>2009</v>
      </c>
      <c r="BF116">
        <v>2009</v>
      </c>
      <c r="BG116">
        <v>2009</v>
      </c>
      <c r="BH116">
        <v>2010</v>
      </c>
      <c r="BI116">
        <v>0.46955377186383201</v>
      </c>
      <c r="BL116">
        <v>2009</v>
      </c>
      <c r="BM116">
        <v>2014</v>
      </c>
      <c r="BN116">
        <v>2010</v>
      </c>
      <c r="BO116">
        <v>2010</v>
      </c>
      <c r="BP116">
        <v>0</v>
      </c>
      <c r="BQ116">
        <v>0.443537999837473</v>
      </c>
      <c r="BT116">
        <v>2007</v>
      </c>
      <c r="BU116">
        <v>2011</v>
      </c>
      <c r="BV116">
        <v>2008</v>
      </c>
      <c r="BW116">
        <v>2008</v>
      </c>
      <c r="BX116">
        <v>0</v>
      </c>
      <c r="BY116">
        <v>0.14309053009791101</v>
      </c>
      <c r="CB116">
        <v>2008</v>
      </c>
      <c r="CC116">
        <v>2009</v>
      </c>
      <c r="CD116">
        <v>-1</v>
      </c>
      <c r="CE116">
        <v>-1</v>
      </c>
      <c r="CF116">
        <v>-1</v>
      </c>
      <c r="CH116">
        <v>53</v>
      </c>
      <c r="CI116" t="s">
        <v>92</v>
      </c>
      <c r="CJ116" t="s">
        <v>92</v>
      </c>
      <c r="CK116" t="s">
        <v>92</v>
      </c>
      <c r="CL116">
        <v>2008</v>
      </c>
      <c r="CM116">
        <v>24.086867999999999</v>
      </c>
    </row>
    <row r="117" spans="1:91" x14ac:dyDescent="0.3">
      <c r="A117" t="s">
        <v>343</v>
      </c>
      <c r="B117" t="s">
        <v>344</v>
      </c>
      <c r="C117" t="s">
        <v>96</v>
      </c>
      <c r="D117" t="s">
        <v>122</v>
      </c>
      <c r="E117" t="s">
        <v>123</v>
      </c>
      <c r="H117">
        <v>2008</v>
      </c>
      <c r="I117">
        <v>2009</v>
      </c>
      <c r="J117">
        <v>-1</v>
      </c>
      <c r="K117">
        <v>-1</v>
      </c>
      <c r="L117">
        <v>-1</v>
      </c>
      <c r="P117">
        <v>2007</v>
      </c>
      <c r="Q117">
        <v>2009</v>
      </c>
      <c r="R117">
        <v>2010</v>
      </c>
      <c r="S117">
        <v>2010</v>
      </c>
      <c r="T117">
        <v>2010</v>
      </c>
      <c r="U117">
        <v>0.131266621</v>
      </c>
      <c r="X117">
        <v>2007</v>
      </c>
      <c r="Y117">
        <v>2009</v>
      </c>
      <c r="Z117">
        <v>2008</v>
      </c>
      <c r="AA117">
        <v>2008</v>
      </c>
      <c r="AB117">
        <v>2010</v>
      </c>
      <c r="AC117">
        <v>2.9789189999999901</v>
      </c>
      <c r="AF117">
        <v>2007</v>
      </c>
      <c r="AG117">
        <v>2009</v>
      </c>
      <c r="AH117">
        <v>0</v>
      </c>
      <c r="AI117">
        <v>0</v>
      </c>
      <c r="AJ117">
        <v>0</v>
      </c>
      <c r="AK117">
        <v>7.0151186548108697</v>
      </c>
      <c r="AN117">
        <v>2008</v>
      </c>
      <c r="AO117">
        <v>2009</v>
      </c>
      <c r="AP117">
        <v>-1</v>
      </c>
      <c r="AQ117">
        <v>-1</v>
      </c>
      <c r="AR117">
        <v>-1</v>
      </c>
      <c r="AV117">
        <v>2007</v>
      </c>
      <c r="AW117">
        <v>2011</v>
      </c>
      <c r="AX117">
        <v>2008</v>
      </c>
      <c r="AY117">
        <v>2008</v>
      </c>
      <c r="AZ117">
        <v>2015</v>
      </c>
      <c r="BA117">
        <v>0.84045357230976703</v>
      </c>
      <c r="BD117">
        <v>2007</v>
      </c>
      <c r="BE117">
        <v>2009</v>
      </c>
      <c r="BF117">
        <v>2008</v>
      </c>
      <c r="BG117">
        <v>2012</v>
      </c>
      <c r="BH117">
        <v>2012</v>
      </c>
      <c r="BI117">
        <v>0.35523692458927297</v>
      </c>
      <c r="BL117">
        <v>2007</v>
      </c>
      <c r="BM117">
        <v>2009</v>
      </c>
      <c r="BN117">
        <v>2008</v>
      </c>
      <c r="BO117">
        <v>2008</v>
      </c>
      <c r="BP117">
        <v>0</v>
      </c>
      <c r="BQ117">
        <v>0.17351198276632401</v>
      </c>
      <c r="BT117">
        <v>2008</v>
      </c>
      <c r="BU117">
        <v>0</v>
      </c>
      <c r="BV117">
        <v>0</v>
      </c>
      <c r="BW117">
        <v>0</v>
      </c>
      <c r="BX117">
        <v>0</v>
      </c>
      <c r="CB117">
        <v>2007</v>
      </c>
      <c r="CC117">
        <v>2008</v>
      </c>
      <c r="CD117">
        <v>2008</v>
      </c>
      <c r="CE117">
        <v>2008</v>
      </c>
      <c r="CF117">
        <v>2009</v>
      </c>
      <c r="CG117">
        <v>0.51514223286814198</v>
      </c>
      <c r="CH117">
        <v>57</v>
      </c>
      <c r="CI117" t="s">
        <v>92</v>
      </c>
      <c r="CJ117" t="s">
        <v>92</v>
      </c>
      <c r="CK117" t="s">
        <v>92</v>
      </c>
      <c r="CL117">
        <v>2007</v>
      </c>
      <c r="CM117">
        <v>23.788124</v>
      </c>
    </row>
    <row r="118" spans="1:91" x14ac:dyDescent="0.3">
      <c r="A118" t="s">
        <v>345</v>
      </c>
      <c r="B118" t="s">
        <v>346</v>
      </c>
      <c r="C118" t="s">
        <v>120</v>
      </c>
      <c r="D118" t="s">
        <v>113</v>
      </c>
      <c r="E118" t="s">
        <v>114</v>
      </c>
      <c r="H118">
        <v>2008</v>
      </c>
      <c r="I118">
        <v>2009</v>
      </c>
      <c r="J118">
        <v>-1</v>
      </c>
      <c r="K118">
        <v>-1</v>
      </c>
      <c r="L118">
        <v>-1</v>
      </c>
      <c r="P118">
        <v>2008</v>
      </c>
      <c r="Q118">
        <v>2010</v>
      </c>
      <c r="R118">
        <v>2009</v>
      </c>
      <c r="S118">
        <v>2011</v>
      </c>
      <c r="T118">
        <v>0</v>
      </c>
      <c r="U118">
        <v>2.1075620999999999E-2</v>
      </c>
      <c r="X118">
        <v>2008</v>
      </c>
      <c r="Y118">
        <v>2011</v>
      </c>
      <c r="Z118">
        <v>2009</v>
      </c>
      <c r="AA118">
        <v>0</v>
      </c>
      <c r="AB118">
        <v>0</v>
      </c>
      <c r="AC118">
        <v>6.3997096999999998</v>
      </c>
      <c r="AF118">
        <v>2007</v>
      </c>
      <c r="AG118">
        <v>2008</v>
      </c>
      <c r="AH118">
        <v>0</v>
      </c>
      <c r="AI118">
        <v>0</v>
      </c>
      <c r="AJ118">
        <v>2015</v>
      </c>
      <c r="AK118">
        <v>1.20677941718347</v>
      </c>
      <c r="AN118">
        <v>2008</v>
      </c>
      <c r="AO118">
        <v>2010</v>
      </c>
      <c r="AP118">
        <v>2009</v>
      </c>
      <c r="AQ118">
        <v>2009</v>
      </c>
      <c r="AR118">
        <v>0</v>
      </c>
      <c r="AS118">
        <v>4.3446054110573504</v>
      </c>
      <c r="AV118">
        <v>2008</v>
      </c>
      <c r="AW118">
        <v>2010</v>
      </c>
      <c r="AX118">
        <v>2009</v>
      </c>
      <c r="AY118">
        <v>2009</v>
      </c>
      <c r="AZ118">
        <v>0</v>
      </c>
      <c r="BA118">
        <v>3.2278538440959998</v>
      </c>
      <c r="BD118">
        <v>2008</v>
      </c>
      <c r="BE118">
        <v>2009</v>
      </c>
      <c r="BF118">
        <v>2009</v>
      </c>
      <c r="BG118">
        <v>2009</v>
      </c>
      <c r="BH118">
        <v>2011</v>
      </c>
      <c r="BI118">
        <v>1.1411689718315201</v>
      </c>
      <c r="BL118">
        <v>2007</v>
      </c>
      <c r="BM118">
        <v>2008</v>
      </c>
      <c r="BN118">
        <v>2008</v>
      </c>
      <c r="BO118">
        <v>2008</v>
      </c>
      <c r="BP118">
        <v>2010</v>
      </c>
      <c r="BQ118">
        <v>7.0557820157298501E-2</v>
      </c>
      <c r="BT118">
        <v>2007</v>
      </c>
      <c r="BU118">
        <v>2015</v>
      </c>
      <c r="BV118">
        <v>2008</v>
      </c>
      <c r="BW118">
        <v>2008</v>
      </c>
      <c r="BX118">
        <v>0</v>
      </c>
      <c r="BY118">
        <v>1.4829817890671799</v>
      </c>
      <c r="CB118">
        <v>2009</v>
      </c>
      <c r="CC118">
        <v>2011</v>
      </c>
      <c r="CD118">
        <v>2010</v>
      </c>
      <c r="CE118">
        <v>2010</v>
      </c>
      <c r="CF118">
        <v>0</v>
      </c>
      <c r="CG118">
        <v>1.0814228575836999</v>
      </c>
      <c r="CH118">
        <v>66</v>
      </c>
      <c r="CI118" t="s">
        <v>92</v>
      </c>
      <c r="CJ118" t="s">
        <v>92</v>
      </c>
      <c r="CK118" t="s">
        <v>92</v>
      </c>
      <c r="CL118">
        <v>2008</v>
      </c>
      <c r="CM118">
        <v>25.179183999999999</v>
      </c>
    </row>
    <row r="119" spans="1:91" x14ac:dyDescent="0.3">
      <c r="A119" t="s">
        <v>347</v>
      </c>
      <c r="B119" t="s">
        <v>348</v>
      </c>
      <c r="C119" t="s">
        <v>96</v>
      </c>
      <c r="D119" t="s">
        <v>130</v>
      </c>
      <c r="E119" t="s">
        <v>131</v>
      </c>
      <c r="H119">
        <v>2008</v>
      </c>
      <c r="I119">
        <v>2009</v>
      </c>
      <c r="J119">
        <v>2009</v>
      </c>
      <c r="K119">
        <v>2009</v>
      </c>
      <c r="L119">
        <v>2013</v>
      </c>
      <c r="M119">
        <v>670596026.49006498</v>
      </c>
      <c r="P119">
        <v>2007</v>
      </c>
      <c r="Q119">
        <v>2009</v>
      </c>
      <c r="R119">
        <v>2013</v>
      </c>
      <c r="S119">
        <v>0</v>
      </c>
      <c r="T119">
        <v>0</v>
      </c>
      <c r="U119">
        <v>0.25746411000000002</v>
      </c>
      <c r="X119">
        <v>2008</v>
      </c>
      <c r="Y119">
        <v>0</v>
      </c>
      <c r="Z119">
        <v>0</v>
      </c>
      <c r="AA119">
        <v>0</v>
      </c>
      <c r="AB119">
        <v>0</v>
      </c>
      <c r="AF119">
        <v>2008</v>
      </c>
      <c r="AG119">
        <v>0</v>
      </c>
      <c r="AH119">
        <v>0</v>
      </c>
      <c r="AI119">
        <v>0</v>
      </c>
      <c r="AJ119">
        <v>0</v>
      </c>
      <c r="AN119">
        <v>2008</v>
      </c>
      <c r="AO119">
        <v>0</v>
      </c>
      <c r="AP119">
        <v>0</v>
      </c>
      <c r="AQ119">
        <v>0</v>
      </c>
      <c r="AR119">
        <v>0</v>
      </c>
      <c r="AV119">
        <v>2008</v>
      </c>
      <c r="AW119">
        <v>0</v>
      </c>
      <c r="AX119">
        <v>0</v>
      </c>
      <c r="AY119">
        <v>0</v>
      </c>
      <c r="AZ119">
        <v>0</v>
      </c>
      <c r="BD119">
        <v>2008</v>
      </c>
      <c r="BE119">
        <v>0</v>
      </c>
      <c r="BF119">
        <v>0</v>
      </c>
      <c r="BG119">
        <v>0</v>
      </c>
      <c r="BH119">
        <v>0</v>
      </c>
      <c r="BL119">
        <v>2008</v>
      </c>
      <c r="BM119">
        <v>0</v>
      </c>
      <c r="BN119">
        <v>0</v>
      </c>
      <c r="BO119">
        <v>0</v>
      </c>
      <c r="BP119">
        <v>0</v>
      </c>
      <c r="BT119">
        <v>2008</v>
      </c>
      <c r="BU119">
        <v>0</v>
      </c>
      <c r="BV119">
        <v>0</v>
      </c>
      <c r="BW119">
        <v>0</v>
      </c>
      <c r="BX119">
        <v>0</v>
      </c>
      <c r="CB119">
        <v>2008</v>
      </c>
      <c r="CC119">
        <v>0</v>
      </c>
      <c r="CD119">
        <v>0</v>
      </c>
      <c r="CE119">
        <v>0</v>
      </c>
      <c r="CF119">
        <v>0</v>
      </c>
      <c r="CH119">
        <v>65</v>
      </c>
      <c r="CI119" t="s">
        <v>92</v>
      </c>
      <c r="CJ119" t="s">
        <v>92</v>
      </c>
      <c r="CK119" t="s">
        <v>92</v>
      </c>
      <c r="CL119">
        <v>2007</v>
      </c>
      <c r="CM119">
        <v>22.495204999999999</v>
      </c>
    </row>
    <row r="120" spans="1:91" x14ac:dyDescent="0.3">
      <c r="A120" t="s">
        <v>349</v>
      </c>
      <c r="B120" t="s">
        <v>350</v>
      </c>
      <c r="C120" t="s">
        <v>120</v>
      </c>
      <c r="D120" t="s">
        <v>109</v>
      </c>
      <c r="E120" t="s">
        <v>110</v>
      </c>
      <c r="H120">
        <v>2008</v>
      </c>
      <c r="I120">
        <v>2009</v>
      </c>
      <c r="J120">
        <v>2009</v>
      </c>
      <c r="K120">
        <v>2009</v>
      </c>
      <c r="L120">
        <v>2010</v>
      </c>
      <c r="M120">
        <v>346361780.43851501</v>
      </c>
      <c r="P120">
        <v>2008</v>
      </c>
      <c r="Q120">
        <v>2009</v>
      </c>
      <c r="R120">
        <v>2010</v>
      </c>
      <c r="S120">
        <v>2010</v>
      </c>
      <c r="T120">
        <v>2013</v>
      </c>
      <c r="U120">
        <v>0.13800003799999999</v>
      </c>
      <c r="X120">
        <v>2007</v>
      </c>
      <c r="Y120">
        <v>2009</v>
      </c>
      <c r="Z120">
        <v>-1</v>
      </c>
      <c r="AA120">
        <v>-1</v>
      </c>
      <c r="AB120">
        <v>2011</v>
      </c>
      <c r="AF120">
        <v>2008</v>
      </c>
      <c r="AG120">
        <v>2009</v>
      </c>
      <c r="AH120">
        <v>0</v>
      </c>
      <c r="AI120">
        <v>0</v>
      </c>
      <c r="AJ120">
        <v>2010</v>
      </c>
      <c r="AK120">
        <v>5.2618426062644801</v>
      </c>
      <c r="AN120">
        <v>2007</v>
      </c>
      <c r="AO120">
        <v>2011</v>
      </c>
      <c r="AP120">
        <v>2008</v>
      </c>
      <c r="AQ120">
        <v>2008</v>
      </c>
      <c r="AR120">
        <v>0</v>
      </c>
      <c r="AS120">
        <v>4.6868086106586304</v>
      </c>
      <c r="AV120">
        <v>2007</v>
      </c>
      <c r="AW120">
        <v>2010</v>
      </c>
      <c r="AX120">
        <v>2008</v>
      </c>
      <c r="AY120">
        <v>2012</v>
      </c>
      <c r="AZ120">
        <v>0</v>
      </c>
      <c r="BA120">
        <v>2.0139457501088698</v>
      </c>
      <c r="BD120">
        <v>2008</v>
      </c>
      <c r="BE120">
        <v>2009</v>
      </c>
      <c r="BF120">
        <v>2009</v>
      </c>
      <c r="BG120">
        <v>2009</v>
      </c>
      <c r="BH120">
        <v>0</v>
      </c>
      <c r="BI120">
        <v>1.5739074886834401</v>
      </c>
      <c r="BL120">
        <v>2007</v>
      </c>
      <c r="BM120">
        <v>2008</v>
      </c>
      <c r="BN120">
        <v>2008</v>
      </c>
      <c r="BO120">
        <v>2008</v>
      </c>
      <c r="BP120">
        <v>2010</v>
      </c>
      <c r="BQ120">
        <v>8.7048349053043095E-2</v>
      </c>
      <c r="BT120">
        <v>2008</v>
      </c>
      <c r="BU120">
        <v>2009</v>
      </c>
      <c r="BV120">
        <v>2009</v>
      </c>
      <c r="BW120">
        <v>2009</v>
      </c>
      <c r="BX120">
        <v>0</v>
      </c>
      <c r="BY120">
        <v>0.27157776560392999</v>
      </c>
      <c r="CB120">
        <v>2008</v>
      </c>
      <c r="CC120">
        <v>2014</v>
      </c>
      <c r="CD120">
        <v>-1</v>
      </c>
      <c r="CE120">
        <v>-1</v>
      </c>
      <c r="CF120">
        <v>-1</v>
      </c>
      <c r="CH120">
        <v>64</v>
      </c>
      <c r="CI120" t="s">
        <v>92</v>
      </c>
      <c r="CJ120" t="s">
        <v>92</v>
      </c>
      <c r="CK120" t="s">
        <v>100</v>
      </c>
      <c r="CL120">
        <v>2008</v>
      </c>
      <c r="CM120">
        <v>22.476403999999999</v>
      </c>
    </row>
    <row r="121" spans="1:91" x14ac:dyDescent="0.3">
      <c r="A121" t="s">
        <v>351</v>
      </c>
      <c r="B121" t="s">
        <v>352</v>
      </c>
      <c r="C121" t="s">
        <v>102</v>
      </c>
      <c r="D121" t="s">
        <v>104</v>
      </c>
      <c r="E121" t="s">
        <v>105</v>
      </c>
      <c r="H121">
        <v>2008</v>
      </c>
      <c r="I121">
        <v>2009</v>
      </c>
      <c r="J121">
        <v>2009</v>
      </c>
      <c r="K121">
        <v>2009</v>
      </c>
      <c r="L121">
        <v>2012</v>
      </c>
      <c r="M121">
        <v>364102491.16095901</v>
      </c>
      <c r="P121">
        <v>2008</v>
      </c>
      <c r="Q121">
        <v>2009</v>
      </c>
      <c r="R121">
        <v>2016</v>
      </c>
      <c r="S121">
        <v>0</v>
      </c>
      <c r="T121">
        <v>0</v>
      </c>
      <c r="U121">
        <v>0.11142376</v>
      </c>
      <c r="X121">
        <v>2008</v>
      </c>
      <c r="Y121">
        <v>2009</v>
      </c>
      <c r="Z121">
        <v>2009</v>
      </c>
      <c r="AA121">
        <v>2010</v>
      </c>
      <c r="AB121">
        <v>0</v>
      </c>
      <c r="AC121">
        <v>1.6922803</v>
      </c>
      <c r="AF121">
        <v>2009</v>
      </c>
      <c r="AG121">
        <v>2011</v>
      </c>
      <c r="AH121">
        <v>0</v>
      </c>
      <c r="AI121">
        <v>0</v>
      </c>
      <c r="AJ121">
        <v>0</v>
      </c>
      <c r="AK121">
        <v>0.49288569129885901</v>
      </c>
      <c r="AN121">
        <v>2008</v>
      </c>
      <c r="AO121">
        <v>2009</v>
      </c>
      <c r="AP121">
        <v>2009</v>
      </c>
      <c r="AQ121">
        <v>2010</v>
      </c>
      <c r="AR121">
        <v>0</v>
      </c>
      <c r="AS121">
        <v>3.4447627953781201</v>
      </c>
      <c r="AV121">
        <v>2009</v>
      </c>
      <c r="AW121">
        <v>2012</v>
      </c>
      <c r="AX121">
        <v>2010</v>
      </c>
      <c r="AY121">
        <v>2010</v>
      </c>
      <c r="AZ121">
        <v>2016</v>
      </c>
      <c r="BA121">
        <v>0.41273679847468803</v>
      </c>
      <c r="BD121">
        <v>2008</v>
      </c>
      <c r="BE121">
        <v>2009</v>
      </c>
      <c r="BF121">
        <v>2010</v>
      </c>
      <c r="BG121">
        <v>2010</v>
      </c>
      <c r="BH121">
        <v>2010</v>
      </c>
      <c r="BI121">
        <v>1.15195074383062</v>
      </c>
      <c r="BL121">
        <v>2008</v>
      </c>
      <c r="BM121">
        <v>2009</v>
      </c>
      <c r="BN121">
        <v>-1</v>
      </c>
      <c r="BO121">
        <v>-1</v>
      </c>
      <c r="BP121">
        <v>-1</v>
      </c>
      <c r="BT121">
        <v>2008</v>
      </c>
      <c r="BU121">
        <v>2010</v>
      </c>
      <c r="BV121">
        <v>2009</v>
      </c>
      <c r="BW121">
        <v>0</v>
      </c>
      <c r="BX121">
        <v>0</v>
      </c>
      <c r="BY121">
        <v>4.8227693520613197</v>
      </c>
      <c r="CB121">
        <v>2007</v>
      </c>
      <c r="CC121">
        <v>2008</v>
      </c>
      <c r="CD121">
        <v>2008</v>
      </c>
      <c r="CE121">
        <v>2009</v>
      </c>
      <c r="CF121">
        <v>2009</v>
      </c>
      <c r="CG121">
        <v>0.12797044707997399</v>
      </c>
      <c r="CH121">
        <v>58</v>
      </c>
      <c r="CI121" t="s">
        <v>92</v>
      </c>
      <c r="CJ121" t="s">
        <v>92</v>
      </c>
      <c r="CK121" t="s">
        <v>100</v>
      </c>
      <c r="CL121">
        <v>2008</v>
      </c>
      <c r="CM121">
        <v>22.928362</v>
      </c>
    </row>
    <row r="122" spans="1:91" x14ac:dyDescent="0.3">
      <c r="A122" t="s">
        <v>353</v>
      </c>
      <c r="B122" t="s">
        <v>354</v>
      </c>
      <c r="C122" t="s">
        <v>107</v>
      </c>
      <c r="D122" t="s">
        <v>98</v>
      </c>
      <c r="E122" t="s">
        <v>99</v>
      </c>
      <c r="H122">
        <v>2008</v>
      </c>
      <c r="I122">
        <v>2009</v>
      </c>
      <c r="J122">
        <v>2009</v>
      </c>
      <c r="K122">
        <v>2009</v>
      </c>
      <c r="L122">
        <v>2011</v>
      </c>
      <c r="M122">
        <v>188014340.41780999</v>
      </c>
      <c r="P122">
        <v>2008</v>
      </c>
      <c r="Q122">
        <v>2009</v>
      </c>
      <c r="R122">
        <v>2010</v>
      </c>
      <c r="S122">
        <v>2010</v>
      </c>
      <c r="T122">
        <v>0</v>
      </c>
      <c r="U122">
        <v>0.16714173500000001</v>
      </c>
      <c r="X122">
        <v>2007</v>
      </c>
      <c r="Y122">
        <v>2009</v>
      </c>
      <c r="Z122">
        <v>2014</v>
      </c>
      <c r="AA122">
        <v>2014</v>
      </c>
      <c r="AB122">
        <v>2014</v>
      </c>
      <c r="AC122">
        <v>11.254349179999901</v>
      </c>
      <c r="AF122">
        <v>2008</v>
      </c>
      <c r="AG122">
        <v>2009</v>
      </c>
      <c r="AH122">
        <v>0</v>
      </c>
      <c r="AI122">
        <v>0</v>
      </c>
      <c r="AJ122">
        <v>2010</v>
      </c>
      <c r="AK122">
        <v>3.5301289750072402</v>
      </c>
      <c r="AN122">
        <v>2007</v>
      </c>
      <c r="AO122">
        <v>2009</v>
      </c>
      <c r="AP122">
        <v>2008</v>
      </c>
      <c r="AQ122">
        <v>2008</v>
      </c>
      <c r="AR122">
        <v>0</v>
      </c>
      <c r="AS122">
        <v>9.4878086014996192</v>
      </c>
      <c r="AV122">
        <v>2008</v>
      </c>
      <c r="AW122">
        <v>2010</v>
      </c>
      <c r="AX122">
        <v>2009</v>
      </c>
      <c r="AY122">
        <v>2009</v>
      </c>
      <c r="AZ122">
        <v>2013</v>
      </c>
      <c r="BA122">
        <v>0.214484210779744</v>
      </c>
      <c r="BD122">
        <v>2008</v>
      </c>
      <c r="BE122">
        <v>2010</v>
      </c>
      <c r="BF122">
        <v>2009</v>
      </c>
      <c r="BG122">
        <v>2009</v>
      </c>
      <c r="BH122">
        <v>2011</v>
      </c>
      <c r="BI122">
        <v>0.27540299146260899</v>
      </c>
      <c r="BL122">
        <v>2008</v>
      </c>
      <c r="BM122">
        <v>0</v>
      </c>
      <c r="BN122">
        <v>0</v>
      </c>
      <c r="BO122">
        <v>0</v>
      </c>
      <c r="BP122">
        <v>0</v>
      </c>
      <c r="BT122">
        <v>2007</v>
      </c>
      <c r="BU122">
        <v>2009</v>
      </c>
      <c r="BV122">
        <v>2008</v>
      </c>
      <c r="BW122">
        <v>2008</v>
      </c>
      <c r="BX122">
        <v>0</v>
      </c>
      <c r="BY122">
        <v>2.5660888420194601</v>
      </c>
      <c r="CB122">
        <v>2007</v>
      </c>
      <c r="CC122">
        <v>2009</v>
      </c>
      <c r="CD122">
        <v>2008</v>
      </c>
      <c r="CE122">
        <v>2008</v>
      </c>
      <c r="CF122">
        <v>0</v>
      </c>
      <c r="CG122">
        <v>6.4408020968110504</v>
      </c>
      <c r="CH122">
        <v>60</v>
      </c>
      <c r="CI122" t="s">
        <v>92</v>
      </c>
      <c r="CJ122" t="s">
        <v>92</v>
      </c>
      <c r="CK122" t="s">
        <v>100</v>
      </c>
      <c r="CL122">
        <v>2008</v>
      </c>
      <c r="CM122">
        <v>21.679120999999999</v>
      </c>
    </row>
    <row r="123" spans="1:91" x14ac:dyDescent="0.3">
      <c r="A123" t="s">
        <v>355</v>
      </c>
      <c r="B123" t="s">
        <v>356</v>
      </c>
      <c r="C123" t="s">
        <v>107</v>
      </c>
      <c r="D123" t="s">
        <v>93</v>
      </c>
      <c r="E123" t="s">
        <v>94</v>
      </c>
      <c r="H123">
        <v>2008</v>
      </c>
      <c r="I123">
        <v>2009</v>
      </c>
      <c r="J123">
        <v>2009</v>
      </c>
      <c r="K123">
        <v>2009</v>
      </c>
      <c r="L123">
        <v>2011</v>
      </c>
      <c r="M123">
        <v>56158733169.442802</v>
      </c>
      <c r="P123">
        <v>2008</v>
      </c>
      <c r="Q123">
        <v>2009</v>
      </c>
      <c r="R123">
        <v>2010</v>
      </c>
      <c r="S123">
        <v>2010</v>
      </c>
      <c r="T123">
        <v>2010</v>
      </c>
      <c r="U123">
        <v>6.4293322E-2</v>
      </c>
      <c r="X123">
        <v>2008</v>
      </c>
      <c r="Y123">
        <v>2009</v>
      </c>
      <c r="Z123">
        <v>0</v>
      </c>
      <c r="AA123">
        <v>0</v>
      </c>
      <c r="AB123">
        <v>2016</v>
      </c>
      <c r="AC123">
        <v>1.8784034000000001</v>
      </c>
      <c r="AF123">
        <v>2008</v>
      </c>
      <c r="AG123">
        <v>2009</v>
      </c>
      <c r="AH123">
        <v>0</v>
      </c>
      <c r="AI123">
        <v>0</v>
      </c>
      <c r="AJ123">
        <v>2009</v>
      </c>
      <c r="AN123">
        <v>2008</v>
      </c>
      <c r="AO123">
        <v>2009</v>
      </c>
      <c r="AP123">
        <v>2009</v>
      </c>
      <c r="AQ123">
        <v>2009</v>
      </c>
      <c r="AR123">
        <v>0</v>
      </c>
      <c r="AS123">
        <v>2.4129236767071198</v>
      </c>
      <c r="AV123">
        <v>2008</v>
      </c>
      <c r="AW123">
        <v>2009</v>
      </c>
      <c r="AX123">
        <v>2009</v>
      </c>
      <c r="AY123">
        <v>2009</v>
      </c>
      <c r="AZ123">
        <v>2010</v>
      </c>
      <c r="BA123">
        <v>0.22578188138566699</v>
      </c>
      <c r="BD123">
        <v>2008</v>
      </c>
      <c r="BE123">
        <v>2009</v>
      </c>
      <c r="BF123">
        <v>2009</v>
      </c>
      <c r="BG123">
        <v>2009</v>
      </c>
      <c r="BH123">
        <v>2010</v>
      </c>
      <c r="BI123">
        <v>0.34844442629816302</v>
      </c>
      <c r="BL123">
        <v>2009</v>
      </c>
      <c r="BM123">
        <v>2010</v>
      </c>
      <c r="BN123">
        <v>2010</v>
      </c>
      <c r="BO123">
        <v>2010</v>
      </c>
      <c r="BP123">
        <v>2014</v>
      </c>
      <c r="BQ123">
        <v>6.8200719507381602E-2</v>
      </c>
      <c r="BT123">
        <v>2008</v>
      </c>
      <c r="BU123">
        <v>2010</v>
      </c>
      <c r="BV123">
        <v>2009</v>
      </c>
      <c r="BW123">
        <v>2009</v>
      </c>
      <c r="BX123">
        <v>0</v>
      </c>
      <c r="BY123">
        <v>0.107935277211991</v>
      </c>
      <c r="CB123">
        <v>2008</v>
      </c>
      <c r="CC123">
        <v>2010</v>
      </c>
      <c r="CD123">
        <v>2009</v>
      </c>
      <c r="CE123">
        <v>2009</v>
      </c>
      <c r="CF123">
        <v>0</v>
      </c>
      <c r="CG123">
        <v>2.0947964892695299</v>
      </c>
      <c r="CH123">
        <v>63</v>
      </c>
      <c r="CI123" t="s">
        <v>100</v>
      </c>
      <c r="CJ123" t="s">
        <v>100</v>
      </c>
      <c r="CK123" t="s">
        <v>92</v>
      </c>
      <c r="CL123">
        <v>2008</v>
      </c>
      <c r="CM123">
        <v>27.691604999999999</v>
      </c>
    </row>
    <row r="124" spans="1:91" x14ac:dyDescent="0.3">
      <c r="A124" t="s">
        <v>357</v>
      </c>
      <c r="B124" t="s">
        <v>358</v>
      </c>
      <c r="C124" t="s">
        <v>107</v>
      </c>
      <c r="D124" t="s">
        <v>122</v>
      </c>
      <c r="E124" t="s">
        <v>123</v>
      </c>
      <c r="H124">
        <v>2007</v>
      </c>
      <c r="I124">
        <v>2009</v>
      </c>
      <c r="J124">
        <v>2008</v>
      </c>
      <c r="K124">
        <v>2008</v>
      </c>
      <c r="L124">
        <v>2010</v>
      </c>
      <c r="M124">
        <v>5212154.7736108899</v>
      </c>
      <c r="P124">
        <v>2007</v>
      </c>
      <c r="Q124">
        <v>2008</v>
      </c>
      <c r="R124">
        <v>2010</v>
      </c>
      <c r="S124">
        <v>2010</v>
      </c>
      <c r="T124">
        <v>2010</v>
      </c>
      <c r="U124">
        <v>5.2980487999999999E-2</v>
      </c>
      <c r="X124">
        <v>2008</v>
      </c>
      <c r="Y124">
        <v>2009</v>
      </c>
      <c r="Z124">
        <v>0</v>
      </c>
      <c r="AA124">
        <v>0</v>
      </c>
      <c r="AB124">
        <v>2010</v>
      </c>
      <c r="AC124">
        <v>0.60985599999999995</v>
      </c>
      <c r="AF124">
        <v>2008</v>
      </c>
      <c r="AG124">
        <v>2009</v>
      </c>
      <c r="AH124">
        <v>0</v>
      </c>
      <c r="AI124">
        <v>0</v>
      </c>
      <c r="AJ124">
        <v>2009</v>
      </c>
      <c r="AN124">
        <v>2007</v>
      </c>
      <c r="AO124">
        <v>2010</v>
      </c>
      <c r="AP124">
        <v>2008</v>
      </c>
      <c r="AQ124">
        <v>2008</v>
      </c>
      <c r="AR124">
        <v>2013</v>
      </c>
      <c r="AS124">
        <v>1.4502164502164601</v>
      </c>
      <c r="AV124">
        <v>2007</v>
      </c>
      <c r="AW124">
        <v>2012</v>
      </c>
      <c r="AX124">
        <v>2008</v>
      </c>
      <c r="AY124">
        <v>2008</v>
      </c>
      <c r="AZ124">
        <v>0</v>
      </c>
      <c r="BA124">
        <v>5.0611153552330004</v>
      </c>
      <c r="BD124">
        <v>2008</v>
      </c>
      <c r="BE124">
        <v>0</v>
      </c>
      <c r="BF124">
        <v>0</v>
      </c>
      <c r="BG124">
        <v>0</v>
      </c>
      <c r="BH124">
        <v>0</v>
      </c>
      <c r="BL124">
        <v>2008</v>
      </c>
      <c r="BM124">
        <v>0</v>
      </c>
      <c r="BN124">
        <v>0</v>
      </c>
      <c r="BO124">
        <v>0</v>
      </c>
      <c r="BP124">
        <v>0</v>
      </c>
      <c r="BT124">
        <v>2008</v>
      </c>
      <c r="BU124">
        <v>2009</v>
      </c>
      <c r="BV124">
        <v>2009</v>
      </c>
      <c r="BW124">
        <v>2009</v>
      </c>
      <c r="BX124">
        <v>0</v>
      </c>
      <c r="BY124">
        <v>1.0322580645161199</v>
      </c>
      <c r="CB124">
        <v>2008</v>
      </c>
      <c r="CC124">
        <v>2009</v>
      </c>
      <c r="CD124">
        <v>2009</v>
      </c>
      <c r="CE124">
        <v>2011</v>
      </c>
      <c r="CF124">
        <v>2013</v>
      </c>
      <c r="CG124">
        <v>1.80645161290322</v>
      </c>
      <c r="CH124">
        <v>61</v>
      </c>
      <c r="CI124" t="s">
        <v>92</v>
      </c>
      <c r="CJ124" t="s">
        <v>92</v>
      </c>
      <c r="CK124" t="s">
        <v>100</v>
      </c>
      <c r="CL124">
        <v>2007</v>
      </c>
      <c r="CM124">
        <v>18.891808999999999</v>
      </c>
    </row>
    <row r="125" spans="1:91" x14ac:dyDescent="0.3">
      <c r="A125" t="s">
        <v>359</v>
      </c>
      <c r="B125" t="s">
        <v>360</v>
      </c>
      <c r="C125" t="s">
        <v>107</v>
      </c>
      <c r="D125" t="s">
        <v>109</v>
      </c>
      <c r="E125" t="s">
        <v>110</v>
      </c>
      <c r="H125">
        <v>2008</v>
      </c>
      <c r="I125">
        <v>2009</v>
      </c>
      <c r="J125">
        <v>2009</v>
      </c>
      <c r="K125">
        <v>2009</v>
      </c>
      <c r="L125">
        <v>2010</v>
      </c>
      <c r="M125">
        <v>32756704.4437446</v>
      </c>
      <c r="P125">
        <v>2007</v>
      </c>
      <c r="Q125">
        <v>2009</v>
      </c>
      <c r="R125">
        <v>2008</v>
      </c>
      <c r="S125">
        <v>2008</v>
      </c>
      <c r="T125">
        <v>0</v>
      </c>
      <c r="U125">
        <v>6.83209912E-2</v>
      </c>
      <c r="X125">
        <v>2007</v>
      </c>
      <c r="Y125">
        <v>2009</v>
      </c>
      <c r="Z125">
        <v>0</v>
      </c>
      <c r="AA125">
        <v>0</v>
      </c>
      <c r="AB125">
        <v>0</v>
      </c>
      <c r="AC125">
        <v>3.4699176999999999</v>
      </c>
      <c r="AF125">
        <v>2007</v>
      </c>
      <c r="AG125">
        <v>2009</v>
      </c>
      <c r="AH125">
        <v>0</v>
      </c>
      <c r="AI125">
        <v>0</v>
      </c>
      <c r="AJ125">
        <v>2011</v>
      </c>
      <c r="AK125">
        <v>2.04379139758516</v>
      </c>
      <c r="AN125">
        <v>2008</v>
      </c>
      <c r="AO125">
        <v>2014</v>
      </c>
      <c r="AP125">
        <v>2009</v>
      </c>
      <c r="AQ125">
        <v>2009</v>
      </c>
      <c r="AR125">
        <v>0</v>
      </c>
      <c r="AS125">
        <v>4.7855039977330902</v>
      </c>
      <c r="AV125">
        <v>2008</v>
      </c>
      <c r="AW125">
        <v>2010</v>
      </c>
      <c r="AX125">
        <v>2009</v>
      </c>
      <c r="AY125">
        <v>2009</v>
      </c>
      <c r="AZ125">
        <v>2015</v>
      </c>
      <c r="BA125">
        <v>1.28844300133096</v>
      </c>
      <c r="BD125">
        <v>2007</v>
      </c>
      <c r="BE125">
        <v>2009</v>
      </c>
      <c r="BF125">
        <v>2008</v>
      </c>
      <c r="BG125">
        <v>2008</v>
      </c>
      <c r="BH125">
        <v>2011</v>
      </c>
      <c r="BI125">
        <v>0.36015811690090299</v>
      </c>
      <c r="BL125">
        <v>2007</v>
      </c>
      <c r="BM125">
        <v>2008</v>
      </c>
      <c r="BN125">
        <v>2008</v>
      </c>
      <c r="BO125">
        <v>2008</v>
      </c>
      <c r="BP125">
        <v>2016</v>
      </c>
      <c r="BQ125">
        <v>0.120048348752505</v>
      </c>
      <c r="BT125">
        <v>2007</v>
      </c>
      <c r="BU125">
        <v>2011</v>
      </c>
      <c r="BV125">
        <v>2008</v>
      </c>
      <c r="BW125">
        <v>2008</v>
      </c>
      <c r="BX125">
        <v>0</v>
      </c>
      <c r="BY125">
        <v>0.844055830940039</v>
      </c>
      <c r="CB125">
        <v>2008</v>
      </c>
      <c r="CC125">
        <v>2014</v>
      </c>
      <c r="CD125">
        <v>2009</v>
      </c>
      <c r="CE125">
        <v>2009</v>
      </c>
      <c r="CF125">
        <v>0</v>
      </c>
      <c r="CG125">
        <v>1.1381833936044901</v>
      </c>
      <c r="CH125">
        <v>58</v>
      </c>
      <c r="CI125" t="s">
        <v>92</v>
      </c>
      <c r="CJ125" t="s">
        <v>92</v>
      </c>
      <c r="CK125" t="s">
        <v>92</v>
      </c>
      <c r="CL125">
        <v>2007</v>
      </c>
      <c r="CM125">
        <v>22.882019</v>
      </c>
    </row>
    <row r="126" spans="1:91" x14ac:dyDescent="0.3">
      <c r="A126" t="s">
        <v>361</v>
      </c>
      <c r="B126" t="s">
        <v>362</v>
      </c>
      <c r="C126" t="s">
        <v>102</v>
      </c>
      <c r="D126" t="s">
        <v>104</v>
      </c>
      <c r="E126" t="s">
        <v>105</v>
      </c>
      <c r="H126">
        <v>2008</v>
      </c>
      <c r="I126">
        <v>2009</v>
      </c>
      <c r="J126">
        <v>-1</v>
      </c>
      <c r="K126">
        <v>-1</v>
      </c>
      <c r="L126">
        <v>-1</v>
      </c>
      <c r="P126">
        <v>2008</v>
      </c>
      <c r="Q126">
        <v>2009</v>
      </c>
      <c r="R126">
        <v>2009</v>
      </c>
      <c r="S126">
        <v>2009</v>
      </c>
      <c r="T126">
        <v>2010</v>
      </c>
      <c r="U126">
        <v>9.4315799999999895E-4</v>
      </c>
      <c r="X126">
        <v>2008</v>
      </c>
      <c r="Y126">
        <v>2009</v>
      </c>
      <c r="Z126">
        <v>-1</v>
      </c>
      <c r="AA126">
        <v>-1</v>
      </c>
      <c r="AB126">
        <v>-1</v>
      </c>
      <c r="AF126">
        <v>2008</v>
      </c>
      <c r="AG126">
        <v>2009</v>
      </c>
      <c r="AH126">
        <v>0</v>
      </c>
      <c r="AI126">
        <v>0</v>
      </c>
      <c r="AJ126">
        <v>2012</v>
      </c>
      <c r="AK126">
        <v>0.87040798776980699</v>
      </c>
      <c r="AN126">
        <v>2007</v>
      </c>
      <c r="AO126">
        <v>2008</v>
      </c>
      <c r="AP126">
        <v>2008</v>
      </c>
      <c r="AQ126">
        <v>2008</v>
      </c>
      <c r="AR126">
        <v>2009</v>
      </c>
      <c r="AS126">
        <v>0.68989451325628903</v>
      </c>
      <c r="AV126">
        <v>2007</v>
      </c>
      <c r="AW126">
        <v>2008</v>
      </c>
      <c r="AX126">
        <v>2008</v>
      </c>
      <c r="AY126">
        <v>2008</v>
      </c>
      <c r="AZ126">
        <v>2009</v>
      </c>
      <c r="BA126">
        <v>0.229424742397628</v>
      </c>
      <c r="BD126">
        <v>2007</v>
      </c>
      <c r="BE126">
        <v>2008</v>
      </c>
      <c r="BF126">
        <v>2008</v>
      </c>
      <c r="BG126">
        <v>2008</v>
      </c>
      <c r="BH126">
        <v>2009</v>
      </c>
      <c r="BI126">
        <v>0.34973088016361098</v>
      </c>
      <c r="BL126">
        <v>2008</v>
      </c>
      <c r="BM126">
        <v>2009</v>
      </c>
      <c r="BN126">
        <v>2009</v>
      </c>
      <c r="BO126">
        <v>2015</v>
      </c>
      <c r="BP126">
        <v>2015</v>
      </c>
      <c r="BQ126">
        <v>0.32677905473784902</v>
      </c>
      <c r="BT126">
        <v>2007</v>
      </c>
      <c r="BU126">
        <v>2008</v>
      </c>
      <c r="BV126">
        <v>2008</v>
      </c>
      <c r="BW126">
        <v>2008</v>
      </c>
      <c r="BX126">
        <v>2009</v>
      </c>
      <c r="BY126">
        <v>0.12579121660881701</v>
      </c>
      <c r="CB126">
        <v>2007</v>
      </c>
      <c r="CC126">
        <v>2008</v>
      </c>
      <c r="CD126">
        <v>2008</v>
      </c>
      <c r="CE126">
        <v>2008</v>
      </c>
      <c r="CF126">
        <v>2010</v>
      </c>
      <c r="CG126">
        <v>0.106049320951339</v>
      </c>
      <c r="CH126">
        <v>60</v>
      </c>
      <c r="CI126" t="s">
        <v>100</v>
      </c>
      <c r="CJ126" t="s">
        <v>92</v>
      </c>
      <c r="CK126" t="s">
        <v>100</v>
      </c>
      <c r="CL126">
        <v>2008</v>
      </c>
      <c r="CM126">
        <v>22.993072999999999</v>
      </c>
    </row>
    <row r="127" spans="1:91" x14ac:dyDescent="0.3">
      <c r="A127" t="s">
        <v>363</v>
      </c>
      <c r="B127" t="s">
        <v>364</v>
      </c>
      <c r="C127" t="s">
        <v>96</v>
      </c>
      <c r="D127" t="s">
        <v>109</v>
      </c>
      <c r="E127" t="s">
        <v>110</v>
      </c>
      <c r="H127">
        <v>2008</v>
      </c>
      <c r="I127">
        <v>2009</v>
      </c>
      <c r="J127">
        <v>2009</v>
      </c>
      <c r="K127">
        <v>2009</v>
      </c>
      <c r="L127">
        <v>2010</v>
      </c>
      <c r="M127">
        <v>213112582.78145599</v>
      </c>
      <c r="P127">
        <v>2007</v>
      </c>
      <c r="Q127">
        <v>2009</v>
      </c>
      <c r="R127">
        <v>2008</v>
      </c>
      <c r="S127">
        <v>2008</v>
      </c>
      <c r="T127">
        <v>2013</v>
      </c>
      <c r="U127">
        <v>6.4487209000000004E-2</v>
      </c>
      <c r="X127">
        <v>2008</v>
      </c>
      <c r="Y127">
        <v>2009</v>
      </c>
      <c r="Z127">
        <v>-1</v>
      </c>
      <c r="AA127">
        <v>-1</v>
      </c>
      <c r="AB127">
        <v>-1</v>
      </c>
      <c r="AF127">
        <v>2008</v>
      </c>
      <c r="AG127">
        <v>2009</v>
      </c>
      <c r="AH127">
        <v>-1</v>
      </c>
      <c r="AI127">
        <v>-1</v>
      </c>
      <c r="AJ127">
        <v>-1</v>
      </c>
      <c r="AN127">
        <v>2007</v>
      </c>
      <c r="AO127">
        <v>2008</v>
      </c>
      <c r="AP127">
        <v>2008</v>
      </c>
      <c r="AQ127">
        <v>2008</v>
      </c>
      <c r="AR127">
        <v>2013</v>
      </c>
      <c r="AS127">
        <v>0.64819156929218302</v>
      </c>
      <c r="AV127">
        <v>2007</v>
      </c>
      <c r="AW127">
        <v>2008</v>
      </c>
      <c r="AX127">
        <v>2008</v>
      </c>
      <c r="AY127">
        <v>2008</v>
      </c>
      <c r="AZ127">
        <v>2009</v>
      </c>
      <c r="BA127">
        <v>0.311425601946549</v>
      </c>
      <c r="BD127">
        <v>2008</v>
      </c>
      <c r="BE127">
        <v>2010</v>
      </c>
      <c r="BF127">
        <v>-1</v>
      </c>
      <c r="BG127">
        <v>-1</v>
      </c>
      <c r="BH127">
        <v>-1</v>
      </c>
      <c r="BL127">
        <v>2007</v>
      </c>
      <c r="BM127">
        <v>2010</v>
      </c>
      <c r="BN127">
        <v>2008</v>
      </c>
      <c r="BO127">
        <v>2008</v>
      </c>
      <c r="BP127">
        <v>0</v>
      </c>
      <c r="BQ127">
        <v>0.37722346708354998</v>
      </c>
      <c r="BT127">
        <v>2007</v>
      </c>
      <c r="BU127">
        <v>0</v>
      </c>
      <c r="BV127">
        <v>2014</v>
      </c>
      <c r="BW127">
        <v>2014</v>
      </c>
      <c r="BX127">
        <v>2014</v>
      </c>
      <c r="CB127">
        <v>2008</v>
      </c>
      <c r="CC127">
        <v>2009</v>
      </c>
      <c r="CD127">
        <v>2009</v>
      </c>
      <c r="CE127">
        <v>2009</v>
      </c>
      <c r="CF127">
        <v>2010</v>
      </c>
      <c r="CG127">
        <v>0.13383656340622699</v>
      </c>
      <c r="CH127">
        <v>61</v>
      </c>
      <c r="CI127" t="s">
        <v>92</v>
      </c>
      <c r="CJ127" t="s">
        <v>92</v>
      </c>
      <c r="CK127" t="s">
        <v>92</v>
      </c>
      <c r="CL127">
        <v>2007</v>
      </c>
      <c r="CM127">
        <v>22.848496999999998</v>
      </c>
    </row>
    <row r="128" spans="1:91" x14ac:dyDescent="0.3">
      <c r="A128" t="s">
        <v>365</v>
      </c>
      <c r="B128" t="s">
        <v>366</v>
      </c>
      <c r="C128" t="s">
        <v>120</v>
      </c>
      <c r="D128" t="s">
        <v>122</v>
      </c>
      <c r="E128" t="s">
        <v>123</v>
      </c>
      <c r="H128">
        <v>2008</v>
      </c>
      <c r="I128">
        <v>2009</v>
      </c>
      <c r="J128">
        <v>-1</v>
      </c>
      <c r="K128">
        <v>-1</v>
      </c>
      <c r="L128">
        <v>-1</v>
      </c>
      <c r="P128">
        <v>2007</v>
      </c>
      <c r="Q128">
        <v>2008</v>
      </c>
      <c r="R128">
        <v>2008</v>
      </c>
      <c r="S128">
        <v>2008</v>
      </c>
      <c r="T128">
        <v>0</v>
      </c>
      <c r="U128">
        <v>1.7361299999999899E-2</v>
      </c>
      <c r="X128">
        <v>2008</v>
      </c>
      <c r="Y128">
        <v>2015</v>
      </c>
      <c r="Z128">
        <v>0</v>
      </c>
      <c r="AA128">
        <v>0</v>
      </c>
      <c r="AB128">
        <v>0</v>
      </c>
      <c r="AF128">
        <v>2008</v>
      </c>
      <c r="AG128">
        <v>2015</v>
      </c>
      <c r="AH128">
        <v>0</v>
      </c>
      <c r="AI128">
        <v>0</v>
      </c>
      <c r="AJ128">
        <v>0</v>
      </c>
      <c r="AN128">
        <v>2008</v>
      </c>
      <c r="AO128">
        <v>2012</v>
      </c>
      <c r="AP128">
        <v>0</v>
      </c>
      <c r="AQ128">
        <v>0</v>
      </c>
      <c r="AR128">
        <v>0</v>
      </c>
      <c r="AV128">
        <v>2008</v>
      </c>
      <c r="AW128">
        <v>0</v>
      </c>
      <c r="AX128">
        <v>0</v>
      </c>
      <c r="AY128">
        <v>0</v>
      </c>
      <c r="AZ128">
        <v>0</v>
      </c>
      <c r="BD128">
        <v>2008</v>
      </c>
      <c r="BE128">
        <v>0</v>
      </c>
      <c r="BF128">
        <v>0</v>
      </c>
      <c r="BG128">
        <v>0</v>
      </c>
      <c r="BH128">
        <v>0</v>
      </c>
      <c r="BL128">
        <v>2008</v>
      </c>
      <c r="BM128">
        <v>0</v>
      </c>
      <c r="BN128">
        <v>0</v>
      </c>
      <c r="BO128">
        <v>0</v>
      </c>
      <c r="BP128">
        <v>0</v>
      </c>
      <c r="BT128">
        <v>2008</v>
      </c>
      <c r="BU128">
        <v>0</v>
      </c>
      <c r="BV128">
        <v>0</v>
      </c>
      <c r="BW128">
        <v>0</v>
      </c>
      <c r="BX128">
        <v>0</v>
      </c>
      <c r="CB128">
        <v>2008</v>
      </c>
      <c r="CC128">
        <v>2012</v>
      </c>
      <c r="CD128">
        <v>0</v>
      </c>
      <c r="CE128">
        <v>0</v>
      </c>
      <c r="CF128">
        <v>0</v>
      </c>
      <c r="CH128">
        <v>67</v>
      </c>
      <c r="CI128" t="s">
        <v>92</v>
      </c>
      <c r="CJ128" t="s">
        <v>92</v>
      </c>
      <c r="CK128" t="s">
        <v>100</v>
      </c>
      <c r="CL128">
        <v>2007</v>
      </c>
      <c r="CM128">
        <v>24.336154999999899</v>
      </c>
    </row>
    <row r="129" spans="1:91" x14ac:dyDescent="0.3">
      <c r="A129" t="s">
        <v>367</v>
      </c>
      <c r="B129" t="s">
        <v>368</v>
      </c>
      <c r="C129" t="s">
        <v>107</v>
      </c>
      <c r="D129" t="s">
        <v>109</v>
      </c>
      <c r="E129" t="s">
        <v>110</v>
      </c>
      <c r="H129">
        <v>2008</v>
      </c>
      <c r="I129">
        <v>2009</v>
      </c>
      <c r="J129">
        <v>2009</v>
      </c>
      <c r="K129">
        <v>2009</v>
      </c>
      <c r="L129">
        <v>2013</v>
      </c>
      <c r="M129">
        <v>248154539.816517</v>
      </c>
      <c r="P129">
        <v>2008</v>
      </c>
      <c r="Q129">
        <v>2009</v>
      </c>
      <c r="R129">
        <v>2017</v>
      </c>
      <c r="S129">
        <v>0</v>
      </c>
      <c r="T129">
        <v>0</v>
      </c>
      <c r="U129">
        <v>0.129999962</v>
      </c>
      <c r="X129">
        <v>2008</v>
      </c>
      <c r="Y129">
        <v>0</v>
      </c>
      <c r="Z129">
        <v>0</v>
      </c>
      <c r="AA129">
        <v>0</v>
      </c>
      <c r="AB129">
        <v>0</v>
      </c>
      <c r="AF129">
        <v>2008</v>
      </c>
      <c r="AG129">
        <v>0</v>
      </c>
      <c r="AH129">
        <v>0</v>
      </c>
      <c r="AI129">
        <v>0</v>
      </c>
      <c r="AJ129">
        <v>0</v>
      </c>
      <c r="AN129">
        <v>2008</v>
      </c>
      <c r="AO129">
        <v>2011</v>
      </c>
      <c r="AP129">
        <v>2009</v>
      </c>
      <c r="AQ129">
        <v>2009</v>
      </c>
      <c r="AR129">
        <v>0</v>
      </c>
      <c r="AS129">
        <v>10.314139139462</v>
      </c>
      <c r="AV129">
        <v>2008</v>
      </c>
      <c r="AW129">
        <v>2010</v>
      </c>
      <c r="AX129">
        <v>2009</v>
      </c>
      <c r="AY129">
        <v>2009</v>
      </c>
      <c r="AZ129">
        <v>0</v>
      </c>
      <c r="BA129">
        <v>2.27769902786779</v>
      </c>
      <c r="BD129">
        <v>2007</v>
      </c>
      <c r="BE129">
        <v>2010</v>
      </c>
      <c r="BF129">
        <v>2008</v>
      </c>
      <c r="BG129">
        <v>2008</v>
      </c>
      <c r="BH129">
        <v>0</v>
      </c>
      <c r="BI129">
        <v>3.0247044776119298</v>
      </c>
      <c r="BL129">
        <v>2009</v>
      </c>
      <c r="BM129">
        <v>2010</v>
      </c>
      <c r="BN129">
        <v>2010</v>
      </c>
      <c r="BO129">
        <v>2010</v>
      </c>
      <c r="BP129">
        <v>2011</v>
      </c>
      <c r="BQ129">
        <v>1.9743173431733901E-2</v>
      </c>
      <c r="BT129">
        <v>2008</v>
      </c>
      <c r="BU129">
        <v>0</v>
      </c>
      <c r="BV129">
        <v>-1</v>
      </c>
      <c r="BW129">
        <v>-1</v>
      </c>
      <c r="BX129">
        <v>-1</v>
      </c>
      <c r="CB129">
        <v>2008</v>
      </c>
      <c r="CC129">
        <v>2011</v>
      </c>
      <c r="CD129">
        <v>2009</v>
      </c>
      <c r="CE129">
        <v>2009</v>
      </c>
      <c r="CF129">
        <v>0</v>
      </c>
      <c r="CG129">
        <v>4.4211024644221402</v>
      </c>
      <c r="CH129">
        <v>66</v>
      </c>
      <c r="CI129" t="s">
        <v>92</v>
      </c>
      <c r="CJ129" t="s">
        <v>92</v>
      </c>
      <c r="CK129" t="s">
        <v>92</v>
      </c>
      <c r="CL129">
        <v>2008</v>
      </c>
      <c r="CM129">
        <v>22.176873999999899</v>
      </c>
    </row>
    <row r="130" spans="1:91" x14ac:dyDescent="0.3">
      <c r="A130" t="s">
        <v>369</v>
      </c>
      <c r="B130" t="s">
        <v>370</v>
      </c>
      <c r="C130" t="s">
        <v>120</v>
      </c>
      <c r="D130" t="s">
        <v>122</v>
      </c>
      <c r="E130" t="s">
        <v>123</v>
      </c>
      <c r="H130">
        <v>2008</v>
      </c>
      <c r="I130">
        <v>2009</v>
      </c>
      <c r="J130">
        <v>2009</v>
      </c>
      <c r="K130">
        <v>2009</v>
      </c>
      <c r="L130">
        <v>2010</v>
      </c>
      <c r="M130">
        <v>86849481.476264</v>
      </c>
      <c r="P130">
        <v>2007</v>
      </c>
      <c r="Q130">
        <v>2009</v>
      </c>
      <c r="R130">
        <v>2008</v>
      </c>
      <c r="S130">
        <v>2008</v>
      </c>
      <c r="T130">
        <v>2011</v>
      </c>
      <c r="U130">
        <v>0.115166175</v>
      </c>
      <c r="X130">
        <v>2007</v>
      </c>
      <c r="Y130">
        <v>2009</v>
      </c>
      <c r="Z130">
        <v>2010</v>
      </c>
      <c r="AA130">
        <v>2010</v>
      </c>
      <c r="AB130">
        <v>0</v>
      </c>
      <c r="AC130">
        <v>10.390083799999999</v>
      </c>
      <c r="AF130">
        <v>2007</v>
      </c>
      <c r="AG130">
        <v>2009</v>
      </c>
      <c r="AH130">
        <v>0</v>
      </c>
      <c r="AI130">
        <v>0</v>
      </c>
      <c r="AJ130">
        <v>2010</v>
      </c>
      <c r="AK130">
        <v>3.25182010299977</v>
      </c>
      <c r="AN130">
        <v>2007</v>
      </c>
      <c r="AO130">
        <v>2009</v>
      </c>
      <c r="AP130">
        <v>2008</v>
      </c>
      <c r="AQ130">
        <v>2008</v>
      </c>
      <c r="AR130">
        <v>2011</v>
      </c>
      <c r="AS130">
        <v>7.1382637452069497</v>
      </c>
      <c r="AV130">
        <v>2007</v>
      </c>
      <c r="AW130">
        <v>2009</v>
      </c>
      <c r="AX130">
        <v>2008</v>
      </c>
      <c r="AY130">
        <v>2008</v>
      </c>
      <c r="AZ130">
        <v>0</v>
      </c>
      <c r="BA130">
        <v>4.5147401613496303</v>
      </c>
      <c r="BD130">
        <v>2008</v>
      </c>
      <c r="BE130">
        <v>2009</v>
      </c>
      <c r="BF130">
        <v>2009</v>
      </c>
      <c r="BG130">
        <v>2009</v>
      </c>
      <c r="BH130">
        <v>2010</v>
      </c>
      <c r="BI130">
        <v>0.57636681131410195</v>
      </c>
      <c r="BL130">
        <v>2008</v>
      </c>
      <c r="BM130">
        <v>2009</v>
      </c>
      <c r="BN130">
        <v>2009</v>
      </c>
      <c r="BO130">
        <v>2009</v>
      </c>
      <c r="BP130">
        <v>2010</v>
      </c>
      <c r="BQ130">
        <v>0.15715372020287599</v>
      </c>
      <c r="BT130">
        <v>2008</v>
      </c>
      <c r="BU130">
        <v>2009</v>
      </c>
      <c r="BV130">
        <v>2009</v>
      </c>
      <c r="BW130">
        <v>2009</v>
      </c>
      <c r="BX130">
        <v>2010</v>
      </c>
      <c r="BY130">
        <v>0.33714629264135099</v>
      </c>
      <c r="CB130">
        <v>2007</v>
      </c>
      <c r="CC130">
        <v>2008</v>
      </c>
      <c r="CD130">
        <v>2008</v>
      </c>
      <c r="CE130">
        <v>2009</v>
      </c>
      <c r="CF130">
        <v>0</v>
      </c>
      <c r="CG130">
        <v>2.5691820011423201</v>
      </c>
      <c r="CH130">
        <v>65</v>
      </c>
      <c r="CI130" t="s">
        <v>100</v>
      </c>
      <c r="CJ130" t="s">
        <v>92</v>
      </c>
      <c r="CK130" t="s">
        <v>100</v>
      </c>
      <c r="CL130">
        <v>2007</v>
      </c>
      <c r="CM130">
        <v>22.561682000000001</v>
      </c>
    </row>
    <row r="131" spans="1:91" x14ac:dyDescent="0.3">
      <c r="A131" t="s">
        <v>371</v>
      </c>
      <c r="B131" t="s">
        <v>372</v>
      </c>
      <c r="C131" t="s">
        <v>96</v>
      </c>
      <c r="D131" t="s">
        <v>122</v>
      </c>
      <c r="E131" t="s">
        <v>123</v>
      </c>
      <c r="H131">
        <v>2008</v>
      </c>
      <c r="I131">
        <v>2009</v>
      </c>
      <c r="J131">
        <v>2009</v>
      </c>
      <c r="K131">
        <v>2009</v>
      </c>
      <c r="L131">
        <v>2016</v>
      </c>
      <c r="M131">
        <v>167532258.06451601</v>
      </c>
      <c r="P131">
        <v>2007</v>
      </c>
      <c r="Q131">
        <v>2009</v>
      </c>
      <c r="R131">
        <v>2010</v>
      </c>
      <c r="S131">
        <v>2010</v>
      </c>
      <c r="T131">
        <v>2010</v>
      </c>
      <c r="U131">
        <v>0.10818551899999999</v>
      </c>
      <c r="X131">
        <v>2008</v>
      </c>
      <c r="Y131">
        <v>0</v>
      </c>
      <c r="Z131">
        <v>0</v>
      </c>
      <c r="AA131">
        <v>0</v>
      </c>
      <c r="AB131">
        <v>0</v>
      </c>
      <c r="AF131">
        <v>2008</v>
      </c>
      <c r="AG131">
        <v>0</v>
      </c>
      <c r="AH131">
        <v>0</v>
      </c>
      <c r="AI131">
        <v>0</v>
      </c>
      <c r="AJ131">
        <v>0</v>
      </c>
      <c r="AN131">
        <v>2008</v>
      </c>
      <c r="AO131">
        <v>0</v>
      </c>
      <c r="AP131">
        <v>0</v>
      </c>
      <c r="AQ131">
        <v>0</v>
      </c>
      <c r="AR131">
        <v>0</v>
      </c>
      <c r="AV131">
        <v>2008</v>
      </c>
      <c r="AW131">
        <v>0</v>
      </c>
      <c r="AX131">
        <v>0</v>
      </c>
      <c r="AY131">
        <v>0</v>
      </c>
      <c r="AZ131">
        <v>0</v>
      </c>
      <c r="BD131">
        <v>2008</v>
      </c>
      <c r="BE131">
        <v>0</v>
      </c>
      <c r="BF131">
        <v>0</v>
      </c>
      <c r="BG131">
        <v>0</v>
      </c>
      <c r="BH131">
        <v>0</v>
      </c>
      <c r="BL131">
        <v>2008</v>
      </c>
      <c r="BM131">
        <v>0</v>
      </c>
      <c r="BN131">
        <v>0</v>
      </c>
      <c r="BO131">
        <v>0</v>
      </c>
      <c r="BP131">
        <v>0</v>
      </c>
      <c r="BT131">
        <v>2008</v>
      </c>
      <c r="BU131">
        <v>0</v>
      </c>
      <c r="BV131">
        <v>0</v>
      </c>
      <c r="BW131">
        <v>0</v>
      </c>
      <c r="BX131">
        <v>0</v>
      </c>
      <c r="CB131">
        <v>2008</v>
      </c>
      <c r="CC131">
        <v>0</v>
      </c>
      <c r="CD131">
        <v>0</v>
      </c>
      <c r="CE131">
        <v>0</v>
      </c>
      <c r="CF131">
        <v>0</v>
      </c>
      <c r="CH131">
        <v>72</v>
      </c>
      <c r="CI131" t="s">
        <v>92</v>
      </c>
      <c r="CJ131" t="s">
        <v>92</v>
      </c>
      <c r="CK131" t="s">
        <v>92</v>
      </c>
      <c r="CL131">
        <v>2007</v>
      </c>
      <c r="CM131">
        <v>20.795200000000001</v>
      </c>
    </row>
    <row r="132" spans="1:91" x14ac:dyDescent="0.3">
      <c r="A132" t="s">
        <v>373</v>
      </c>
      <c r="B132" t="s">
        <v>374</v>
      </c>
      <c r="C132" t="s">
        <v>102</v>
      </c>
      <c r="D132" t="s">
        <v>104</v>
      </c>
      <c r="E132" t="s">
        <v>105</v>
      </c>
      <c r="H132">
        <v>2008</v>
      </c>
      <c r="I132">
        <v>2009</v>
      </c>
      <c r="J132">
        <v>-1</v>
      </c>
      <c r="K132">
        <v>-1</v>
      </c>
      <c r="L132">
        <v>-1</v>
      </c>
      <c r="P132">
        <v>2008</v>
      </c>
      <c r="Q132">
        <v>2009</v>
      </c>
      <c r="R132">
        <v>2009</v>
      </c>
      <c r="S132">
        <v>2009</v>
      </c>
      <c r="T132">
        <v>2011</v>
      </c>
      <c r="U132">
        <v>5.2475040000000001E-3</v>
      </c>
      <c r="X132">
        <v>2008</v>
      </c>
      <c r="Y132">
        <v>2010</v>
      </c>
      <c r="Z132">
        <v>0</v>
      </c>
      <c r="AA132">
        <v>0</v>
      </c>
      <c r="AB132">
        <v>0</v>
      </c>
      <c r="AF132">
        <v>2008</v>
      </c>
      <c r="AG132">
        <v>2016</v>
      </c>
      <c r="AH132">
        <v>0</v>
      </c>
      <c r="AI132">
        <v>0</v>
      </c>
      <c r="AJ132">
        <v>0</v>
      </c>
      <c r="AN132">
        <v>2008</v>
      </c>
      <c r="AO132">
        <v>2009</v>
      </c>
      <c r="AP132">
        <v>2009</v>
      </c>
      <c r="AQ132">
        <v>2009</v>
      </c>
      <c r="AR132">
        <v>2009</v>
      </c>
      <c r="AV132">
        <v>2008</v>
      </c>
      <c r="AW132">
        <v>2009</v>
      </c>
      <c r="AX132">
        <v>-1</v>
      </c>
      <c r="AY132">
        <v>-1</v>
      </c>
      <c r="AZ132">
        <v>-1</v>
      </c>
      <c r="BD132">
        <v>2008</v>
      </c>
      <c r="BE132">
        <v>0</v>
      </c>
      <c r="BF132">
        <v>0</v>
      </c>
      <c r="BG132">
        <v>0</v>
      </c>
      <c r="BH132">
        <v>0</v>
      </c>
      <c r="BL132">
        <v>2008</v>
      </c>
      <c r="BM132">
        <v>0</v>
      </c>
      <c r="BN132">
        <v>0</v>
      </c>
      <c r="BO132">
        <v>0</v>
      </c>
      <c r="BP132">
        <v>0</v>
      </c>
      <c r="BT132">
        <v>2007</v>
      </c>
      <c r="BU132">
        <v>2008</v>
      </c>
      <c r="BV132">
        <v>2008</v>
      </c>
      <c r="BW132">
        <v>2008</v>
      </c>
      <c r="BX132">
        <v>2011</v>
      </c>
      <c r="BY132">
        <v>0.263440933381003</v>
      </c>
      <c r="CB132">
        <v>2007</v>
      </c>
      <c r="CC132">
        <v>2008</v>
      </c>
      <c r="CD132">
        <v>2008</v>
      </c>
      <c r="CE132">
        <v>2008</v>
      </c>
      <c r="CF132">
        <v>2009</v>
      </c>
      <c r="CG132">
        <v>9.2693130667107895E-2</v>
      </c>
      <c r="CH132">
        <v>67</v>
      </c>
      <c r="CI132" t="s">
        <v>92</v>
      </c>
      <c r="CJ132" t="s">
        <v>92</v>
      </c>
      <c r="CK132" t="s">
        <v>100</v>
      </c>
      <c r="CL132">
        <v>2008</v>
      </c>
      <c r="CM132">
        <v>22.914842999999902</v>
      </c>
    </row>
    <row r="133" spans="1:91" x14ac:dyDescent="0.3">
      <c r="A133" t="s">
        <v>375</v>
      </c>
      <c r="B133" t="s">
        <v>376</v>
      </c>
      <c r="C133" t="s">
        <v>120</v>
      </c>
      <c r="D133" t="s">
        <v>113</v>
      </c>
      <c r="E133" t="s">
        <v>114</v>
      </c>
      <c r="H133">
        <v>2008</v>
      </c>
      <c r="I133">
        <v>2009</v>
      </c>
      <c r="J133">
        <v>2009</v>
      </c>
      <c r="K133">
        <v>2009</v>
      </c>
      <c r="L133">
        <v>2010</v>
      </c>
      <c r="M133">
        <v>43598101.190946102</v>
      </c>
      <c r="P133">
        <v>2008</v>
      </c>
      <c r="Q133">
        <v>2009</v>
      </c>
      <c r="R133">
        <v>2010</v>
      </c>
      <c r="S133">
        <v>2010</v>
      </c>
      <c r="T133">
        <v>2010</v>
      </c>
      <c r="U133">
        <v>2.1220434999999999E-2</v>
      </c>
      <c r="X133">
        <v>2008</v>
      </c>
      <c r="Y133">
        <v>0</v>
      </c>
      <c r="Z133">
        <v>0</v>
      </c>
      <c r="AA133">
        <v>0</v>
      </c>
      <c r="AB133">
        <v>0</v>
      </c>
      <c r="AF133">
        <v>2008</v>
      </c>
      <c r="AG133">
        <v>0</v>
      </c>
      <c r="AH133">
        <v>0</v>
      </c>
      <c r="AI133">
        <v>0</v>
      </c>
      <c r="AJ133">
        <v>0</v>
      </c>
      <c r="AN133">
        <v>2008</v>
      </c>
      <c r="AO133">
        <v>2009</v>
      </c>
      <c r="AP133">
        <v>2009</v>
      </c>
      <c r="AQ133">
        <v>2009</v>
      </c>
      <c r="AR133">
        <v>2010</v>
      </c>
      <c r="AS133">
        <v>0.40954140094660801</v>
      </c>
      <c r="AV133">
        <v>2008</v>
      </c>
      <c r="AW133">
        <v>0</v>
      </c>
      <c r="AX133">
        <v>0</v>
      </c>
      <c r="AY133">
        <v>0</v>
      </c>
      <c r="AZ133">
        <v>0</v>
      </c>
      <c r="BD133">
        <v>2008</v>
      </c>
      <c r="BE133">
        <v>0</v>
      </c>
      <c r="BF133">
        <v>0</v>
      </c>
      <c r="BG133">
        <v>0</v>
      </c>
      <c r="BH133">
        <v>0</v>
      </c>
      <c r="BL133">
        <v>2008</v>
      </c>
      <c r="BM133">
        <v>0</v>
      </c>
      <c r="BN133">
        <v>0</v>
      </c>
      <c r="BO133">
        <v>0</v>
      </c>
      <c r="BP133">
        <v>0</v>
      </c>
      <c r="BT133">
        <v>2008</v>
      </c>
      <c r="BU133">
        <v>0</v>
      </c>
      <c r="BV133">
        <v>0</v>
      </c>
      <c r="BW133">
        <v>0</v>
      </c>
      <c r="BX133">
        <v>0</v>
      </c>
      <c r="CB133">
        <v>2007</v>
      </c>
      <c r="CC133">
        <v>2008</v>
      </c>
      <c r="CD133">
        <v>2008</v>
      </c>
      <c r="CE133">
        <v>2008</v>
      </c>
      <c r="CF133">
        <v>2012</v>
      </c>
      <c r="CG133">
        <v>0.58531542870415398</v>
      </c>
      <c r="CH133">
        <v>62</v>
      </c>
      <c r="CI133" t="s">
        <v>100</v>
      </c>
      <c r="CJ133" t="s">
        <v>92</v>
      </c>
      <c r="CK133" t="s">
        <v>100</v>
      </c>
      <c r="CL133">
        <v>2008</v>
      </c>
      <c r="CM133">
        <v>22.154474</v>
      </c>
    </row>
    <row r="134" spans="1:91" x14ac:dyDescent="0.3">
      <c r="A134" t="s">
        <v>377</v>
      </c>
      <c r="B134" t="s">
        <v>378</v>
      </c>
      <c r="C134" t="s">
        <v>107</v>
      </c>
      <c r="D134" t="s">
        <v>104</v>
      </c>
      <c r="E134" t="s">
        <v>105</v>
      </c>
      <c r="H134">
        <v>2008</v>
      </c>
      <c r="I134">
        <v>2009</v>
      </c>
      <c r="J134">
        <v>-1</v>
      </c>
      <c r="K134">
        <v>-1</v>
      </c>
      <c r="L134">
        <v>-1</v>
      </c>
      <c r="P134">
        <v>2008</v>
      </c>
      <c r="Q134">
        <v>2009</v>
      </c>
      <c r="R134">
        <v>2009</v>
      </c>
      <c r="S134">
        <v>2010</v>
      </c>
      <c r="T134">
        <v>0</v>
      </c>
      <c r="U134">
        <v>2.0721972000000002E-2</v>
      </c>
      <c r="X134">
        <v>2008</v>
      </c>
      <c r="Y134">
        <v>2010</v>
      </c>
      <c r="Z134">
        <v>2015</v>
      </c>
      <c r="AA134">
        <v>2015</v>
      </c>
      <c r="AB134">
        <v>2015</v>
      </c>
      <c r="AC134">
        <v>2.7503059599999999</v>
      </c>
      <c r="AF134">
        <v>2008</v>
      </c>
      <c r="AG134">
        <v>2010</v>
      </c>
      <c r="AH134">
        <v>0</v>
      </c>
      <c r="AI134">
        <v>2015</v>
      </c>
      <c r="AJ134">
        <v>2015</v>
      </c>
      <c r="AK134">
        <v>3.9835398150223398</v>
      </c>
      <c r="AN134">
        <v>2009</v>
      </c>
      <c r="AO134">
        <v>2011</v>
      </c>
      <c r="AP134">
        <v>2010</v>
      </c>
      <c r="AQ134">
        <v>2010</v>
      </c>
      <c r="AR134">
        <v>2012</v>
      </c>
      <c r="AS134">
        <v>0.506345388960038</v>
      </c>
      <c r="AV134">
        <v>2009</v>
      </c>
      <c r="AW134">
        <v>2011</v>
      </c>
      <c r="AX134">
        <v>2010</v>
      </c>
      <c r="AY134">
        <v>2010</v>
      </c>
      <c r="AZ134">
        <v>0</v>
      </c>
      <c r="BA134">
        <v>1.12356265699792</v>
      </c>
      <c r="BD134">
        <v>2008</v>
      </c>
      <c r="BE134">
        <v>2009</v>
      </c>
      <c r="BF134">
        <v>2009</v>
      </c>
      <c r="BG134">
        <v>2009</v>
      </c>
      <c r="BH134">
        <v>2010</v>
      </c>
      <c r="BI134">
        <v>0.111704690306756</v>
      </c>
      <c r="BL134">
        <v>2008</v>
      </c>
      <c r="BM134">
        <v>2009</v>
      </c>
      <c r="BN134">
        <v>-1</v>
      </c>
      <c r="BO134">
        <v>-1</v>
      </c>
      <c r="BP134">
        <v>-1</v>
      </c>
      <c r="BT134">
        <v>2008</v>
      </c>
      <c r="BU134">
        <v>2014</v>
      </c>
      <c r="BV134">
        <v>-1</v>
      </c>
      <c r="BW134">
        <v>-1</v>
      </c>
      <c r="BX134">
        <v>-1</v>
      </c>
      <c r="CB134">
        <v>2009</v>
      </c>
      <c r="CC134">
        <v>2012</v>
      </c>
      <c r="CD134">
        <v>2010</v>
      </c>
      <c r="CE134">
        <v>2010</v>
      </c>
      <c r="CF134">
        <v>0</v>
      </c>
      <c r="CG134">
        <v>0.55803080802687499</v>
      </c>
      <c r="CH134">
        <v>62</v>
      </c>
      <c r="CI134" t="s">
        <v>92</v>
      </c>
      <c r="CJ134" t="s">
        <v>92</v>
      </c>
      <c r="CK134" t="s">
        <v>92</v>
      </c>
      <c r="CL134">
        <v>2008</v>
      </c>
      <c r="CM134">
        <v>22.950766000000002</v>
      </c>
    </row>
    <row r="135" spans="1:91" x14ac:dyDescent="0.3">
      <c r="A135" t="s">
        <v>379</v>
      </c>
      <c r="B135" t="s">
        <v>380</v>
      </c>
      <c r="C135" t="s">
        <v>102</v>
      </c>
      <c r="D135" t="s">
        <v>104</v>
      </c>
      <c r="E135" t="s">
        <v>105</v>
      </c>
      <c r="H135">
        <v>2008</v>
      </c>
      <c r="I135">
        <v>2009</v>
      </c>
      <c r="J135">
        <v>-1</v>
      </c>
      <c r="K135">
        <v>-1</v>
      </c>
      <c r="L135">
        <v>-1</v>
      </c>
      <c r="P135">
        <v>2007</v>
      </c>
      <c r="Q135">
        <v>2008</v>
      </c>
      <c r="R135">
        <v>2008</v>
      </c>
      <c r="S135">
        <v>2008</v>
      </c>
      <c r="T135">
        <v>0</v>
      </c>
      <c r="U135">
        <v>1.9602663999999999E-2</v>
      </c>
      <c r="X135">
        <v>2008</v>
      </c>
      <c r="Y135">
        <v>2009</v>
      </c>
      <c r="Z135">
        <v>0</v>
      </c>
      <c r="AA135">
        <v>0</v>
      </c>
      <c r="AB135">
        <v>0</v>
      </c>
      <c r="AF135">
        <v>2008</v>
      </c>
      <c r="AG135">
        <v>2009</v>
      </c>
      <c r="AH135">
        <v>0</v>
      </c>
      <c r="AI135">
        <v>0</v>
      </c>
      <c r="AJ135">
        <v>0</v>
      </c>
      <c r="AN135">
        <v>2007</v>
      </c>
      <c r="AO135">
        <v>2008</v>
      </c>
      <c r="AP135">
        <v>2008</v>
      </c>
      <c r="AQ135">
        <v>2008</v>
      </c>
      <c r="AR135">
        <v>2009</v>
      </c>
      <c r="AS135">
        <v>0.39656855463250901</v>
      </c>
      <c r="AV135">
        <v>2008</v>
      </c>
      <c r="AW135">
        <v>2009</v>
      </c>
      <c r="AX135">
        <v>0</v>
      </c>
      <c r="AY135">
        <v>0</v>
      </c>
      <c r="AZ135">
        <v>0</v>
      </c>
      <c r="BD135">
        <v>2008</v>
      </c>
      <c r="BE135">
        <v>2010</v>
      </c>
      <c r="BF135">
        <v>0</v>
      </c>
      <c r="BG135">
        <v>0</v>
      </c>
      <c r="BH135">
        <v>0</v>
      </c>
      <c r="BL135">
        <v>2008</v>
      </c>
      <c r="BM135">
        <v>2009</v>
      </c>
      <c r="BN135">
        <v>0</v>
      </c>
      <c r="BO135">
        <v>0</v>
      </c>
      <c r="BP135">
        <v>0</v>
      </c>
      <c r="BT135">
        <v>2008</v>
      </c>
      <c r="BU135">
        <v>2012</v>
      </c>
      <c r="BV135">
        <v>0</v>
      </c>
      <c r="BW135">
        <v>0</v>
      </c>
      <c r="BX135">
        <v>0</v>
      </c>
      <c r="CB135">
        <v>2007</v>
      </c>
      <c r="CC135">
        <v>2009</v>
      </c>
      <c r="CD135">
        <v>2008</v>
      </c>
      <c r="CE135">
        <v>2010</v>
      </c>
      <c r="CF135">
        <v>2010</v>
      </c>
      <c r="CG135">
        <v>0.85804012174143995</v>
      </c>
      <c r="CH135">
        <v>59</v>
      </c>
      <c r="CI135" t="s">
        <v>92</v>
      </c>
      <c r="CJ135" t="s">
        <v>92</v>
      </c>
      <c r="CK135" t="s">
        <v>100</v>
      </c>
      <c r="CL135">
        <v>2007</v>
      </c>
      <c r="CM135">
        <v>22.443300000000001</v>
      </c>
    </row>
    <row r="136" spans="1:91" x14ac:dyDescent="0.3">
      <c r="A136" t="s">
        <v>381</v>
      </c>
      <c r="B136" t="s">
        <v>382</v>
      </c>
      <c r="C136" t="s">
        <v>107</v>
      </c>
      <c r="D136" t="s">
        <v>122</v>
      </c>
      <c r="E136" t="s">
        <v>123</v>
      </c>
      <c r="H136">
        <v>2008</v>
      </c>
      <c r="I136">
        <v>2009</v>
      </c>
      <c r="J136">
        <v>2009</v>
      </c>
      <c r="K136">
        <v>2009</v>
      </c>
      <c r="L136">
        <v>2010</v>
      </c>
      <c r="M136">
        <v>3648193039.6447101</v>
      </c>
      <c r="P136">
        <v>2007</v>
      </c>
      <c r="Q136">
        <v>2009</v>
      </c>
      <c r="R136">
        <v>2008</v>
      </c>
      <c r="S136">
        <v>2008</v>
      </c>
      <c r="T136">
        <v>2010</v>
      </c>
      <c r="U136">
        <v>7.8123145999999893E-2</v>
      </c>
      <c r="X136">
        <v>2008</v>
      </c>
      <c r="Y136">
        <v>2009</v>
      </c>
      <c r="Z136">
        <v>2010</v>
      </c>
      <c r="AA136">
        <v>2010</v>
      </c>
      <c r="AB136">
        <v>2010</v>
      </c>
      <c r="AC136">
        <v>1.22014022</v>
      </c>
      <c r="AF136">
        <v>2008</v>
      </c>
      <c r="AG136">
        <v>2009</v>
      </c>
      <c r="AH136">
        <v>0</v>
      </c>
      <c r="AI136">
        <v>0</v>
      </c>
      <c r="AJ136">
        <v>2010</v>
      </c>
      <c r="AK136">
        <v>2.10332250591751</v>
      </c>
      <c r="AN136">
        <v>2007</v>
      </c>
      <c r="AO136">
        <v>2008</v>
      </c>
      <c r="AP136">
        <v>2008</v>
      </c>
      <c r="AQ136">
        <v>2008</v>
      </c>
      <c r="AR136">
        <v>2009</v>
      </c>
      <c r="AS136">
        <v>0.23949301492582001</v>
      </c>
      <c r="AV136">
        <v>2008</v>
      </c>
      <c r="AW136">
        <v>0</v>
      </c>
      <c r="AX136">
        <v>0</v>
      </c>
      <c r="AY136">
        <v>0</v>
      </c>
      <c r="AZ136">
        <v>0</v>
      </c>
      <c r="BD136">
        <v>2008</v>
      </c>
      <c r="BE136">
        <v>2014</v>
      </c>
      <c r="BF136">
        <v>0</v>
      </c>
      <c r="BG136">
        <v>0</v>
      </c>
      <c r="BH136">
        <v>0</v>
      </c>
      <c r="BL136">
        <v>2008</v>
      </c>
      <c r="BM136">
        <v>0</v>
      </c>
      <c r="BN136">
        <v>0</v>
      </c>
      <c r="BO136">
        <v>0</v>
      </c>
      <c r="BP136">
        <v>0</v>
      </c>
      <c r="BT136">
        <v>2008</v>
      </c>
      <c r="BU136">
        <v>0</v>
      </c>
      <c r="BV136">
        <v>0</v>
      </c>
      <c r="BW136">
        <v>0</v>
      </c>
      <c r="BX136">
        <v>0</v>
      </c>
      <c r="CB136">
        <v>2007</v>
      </c>
      <c r="CC136">
        <v>2008</v>
      </c>
      <c r="CD136">
        <v>2008</v>
      </c>
      <c r="CE136">
        <v>2008</v>
      </c>
      <c r="CF136">
        <v>0</v>
      </c>
      <c r="CG136">
        <v>0.669359076910511</v>
      </c>
      <c r="CH136">
        <v>59</v>
      </c>
      <c r="CI136" t="s">
        <v>100</v>
      </c>
      <c r="CJ136" t="s">
        <v>100</v>
      </c>
      <c r="CK136" t="s">
        <v>92</v>
      </c>
      <c r="CL136">
        <v>2007</v>
      </c>
      <c r="CM136">
        <v>26.161037</v>
      </c>
    </row>
    <row r="137" spans="1:91" x14ac:dyDescent="0.3">
      <c r="A137" t="s">
        <v>174</v>
      </c>
      <c r="B137" t="s">
        <v>383</v>
      </c>
      <c r="C137" t="s">
        <v>107</v>
      </c>
      <c r="D137" t="s">
        <v>104</v>
      </c>
      <c r="E137" t="s">
        <v>105</v>
      </c>
      <c r="H137">
        <v>2008</v>
      </c>
      <c r="I137">
        <v>2009</v>
      </c>
      <c r="J137">
        <v>2009</v>
      </c>
      <c r="K137">
        <v>2009</v>
      </c>
      <c r="L137">
        <v>2009</v>
      </c>
      <c r="P137">
        <v>2008</v>
      </c>
      <c r="Q137">
        <v>2009</v>
      </c>
      <c r="R137">
        <v>2010</v>
      </c>
      <c r="S137">
        <v>2010</v>
      </c>
      <c r="T137">
        <v>2010</v>
      </c>
      <c r="U137">
        <v>2.3538415300000001E-2</v>
      </c>
      <c r="X137">
        <v>2007</v>
      </c>
      <c r="Y137">
        <v>2011</v>
      </c>
      <c r="Z137">
        <v>2008</v>
      </c>
      <c r="AA137">
        <v>2008</v>
      </c>
      <c r="AB137">
        <v>0</v>
      </c>
      <c r="AC137">
        <v>11.898075599999901</v>
      </c>
      <c r="AF137">
        <v>2007</v>
      </c>
      <c r="AG137">
        <v>2011</v>
      </c>
      <c r="AH137">
        <v>0</v>
      </c>
      <c r="AI137">
        <v>0</v>
      </c>
      <c r="AJ137">
        <v>0</v>
      </c>
      <c r="AK137">
        <v>11.459647532783199</v>
      </c>
      <c r="AN137">
        <v>2007</v>
      </c>
      <c r="AO137">
        <v>2010</v>
      </c>
      <c r="AP137">
        <v>2008</v>
      </c>
      <c r="AQ137">
        <v>2008</v>
      </c>
      <c r="AR137">
        <v>2012</v>
      </c>
      <c r="AS137">
        <v>5.1670969943817902</v>
      </c>
      <c r="AV137">
        <v>2008</v>
      </c>
      <c r="AW137">
        <v>2009</v>
      </c>
      <c r="AX137">
        <v>2009</v>
      </c>
      <c r="AY137">
        <v>2009</v>
      </c>
      <c r="AZ137">
        <v>2010</v>
      </c>
      <c r="BA137">
        <v>0.69195862617747195</v>
      </c>
      <c r="BD137">
        <v>2007</v>
      </c>
      <c r="BE137">
        <v>2008</v>
      </c>
      <c r="BF137">
        <v>2008</v>
      </c>
      <c r="BG137">
        <v>2008</v>
      </c>
      <c r="BH137">
        <v>2009</v>
      </c>
      <c r="BI137">
        <v>0.45898796745484599</v>
      </c>
      <c r="BL137">
        <v>2008</v>
      </c>
      <c r="BM137">
        <v>2009</v>
      </c>
      <c r="BN137">
        <v>2009</v>
      </c>
      <c r="BO137">
        <v>2010</v>
      </c>
      <c r="BP137">
        <v>2017</v>
      </c>
      <c r="BQ137">
        <v>4.1852279707118703E-2</v>
      </c>
      <c r="BT137">
        <v>2007</v>
      </c>
      <c r="BU137">
        <v>2010</v>
      </c>
      <c r="BV137">
        <v>2008</v>
      </c>
      <c r="BW137">
        <v>2008</v>
      </c>
      <c r="BX137">
        <v>0</v>
      </c>
      <c r="BY137">
        <v>5.8936687406543102</v>
      </c>
      <c r="CB137">
        <v>2008</v>
      </c>
      <c r="CC137">
        <v>2009</v>
      </c>
      <c r="CD137">
        <v>2009</v>
      </c>
      <c r="CE137">
        <v>2011</v>
      </c>
      <c r="CF137">
        <v>2017</v>
      </c>
      <c r="CG137">
        <v>1.0167395681395801</v>
      </c>
      <c r="CH137">
        <v>68</v>
      </c>
      <c r="CI137" t="s">
        <v>92</v>
      </c>
      <c r="CJ137" t="s">
        <v>92</v>
      </c>
      <c r="CK137" t="s">
        <v>92</v>
      </c>
      <c r="CL137">
        <v>2008</v>
      </c>
      <c r="CM137">
        <v>23.084896000000001</v>
      </c>
    </row>
    <row r="138" spans="1:91" x14ac:dyDescent="0.3">
      <c r="A138" t="s">
        <v>384</v>
      </c>
      <c r="B138" t="s">
        <v>385</v>
      </c>
      <c r="C138" t="s">
        <v>96</v>
      </c>
      <c r="D138" t="s">
        <v>122</v>
      </c>
      <c r="E138" t="s">
        <v>123</v>
      </c>
      <c r="H138">
        <v>2008</v>
      </c>
      <c r="I138">
        <v>0</v>
      </c>
      <c r="J138">
        <v>0</v>
      </c>
      <c r="K138">
        <v>0</v>
      </c>
      <c r="L138">
        <v>0</v>
      </c>
      <c r="P138">
        <v>2008</v>
      </c>
      <c r="Q138">
        <v>0</v>
      </c>
      <c r="R138">
        <v>0</v>
      </c>
      <c r="S138">
        <v>0</v>
      </c>
      <c r="T138">
        <v>0</v>
      </c>
      <c r="X138">
        <v>2008</v>
      </c>
      <c r="Y138">
        <v>0</v>
      </c>
      <c r="Z138">
        <v>0</v>
      </c>
      <c r="AA138">
        <v>0</v>
      </c>
      <c r="AB138">
        <v>0</v>
      </c>
      <c r="AF138">
        <v>2008</v>
      </c>
      <c r="AG138">
        <v>0</v>
      </c>
      <c r="AH138">
        <v>0</v>
      </c>
      <c r="AI138">
        <v>0</v>
      </c>
      <c r="AJ138">
        <v>0</v>
      </c>
      <c r="AN138">
        <v>2008</v>
      </c>
      <c r="AO138">
        <v>0</v>
      </c>
      <c r="AP138">
        <v>0</v>
      </c>
      <c r="AQ138">
        <v>0</v>
      </c>
      <c r="AR138">
        <v>0</v>
      </c>
      <c r="AV138">
        <v>2008</v>
      </c>
      <c r="AW138">
        <v>0</v>
      </c>
      <c r="AX138">
        <v>0</v>
      </c>
      <c r="AY138">
        <v>0</v>
      </c>
      <c r="AZ138">
        <v>0</v>
      </c>
      <c r="BD138">
        <v>2008</v>
      </c>
      <c r="BE138">
        <v>0</v>
      </c>
      <c r="BF138">
        <v>0</v>
      </c>
      <c r="BG138">
        <v>0</v>
      </c>
      <c r="BH138">
        <v>0</v>
      </c>
      <c r="BL138">
        <v>2008</v>
      </c>
      <c r="BM138">
        <v>0</v>
      </c>
      <c r="BN138">
        <v>0</v>
      </c>
      <c r="BO138">
        <v>0</v>
      </c>
      <c r="BP138">
        <v>0</v>
      </c>
      <c r="BT138">
        <v>2008</v>
      </c>
      <c r="BU138">
        <v>0</v>
      </c>
      <c r="BV138">
        <v>0</v>
      </c>
      <c r="BW138">
        <v>0</v>
      </c>
      <c r="BX138">
        <v>0</v>
      </c>
      <c r="CB138">
        <v>2008</v>
      </c>
      <c r="CC138">
        <v>0</v>
      </c>
      <c r="CD138">
        <v>0</v>
      </c>
      <c r="CE138">
        <v>0</v>
      </c>
      <c r="CF138">
        <v>0</v>
      </c>
      <c r="CH138">
        <v>70</v>
      </c>
      <c r="CI138" t="s">
        <v>92</v>
      </c>
      <c r="CJ138" t="s">
        <v>92</v>
      </c>
      <c r="CK138" t="s">
        <v>92</v>
      </c>
      <c r="CL138">
        <v>2008</v>
      </c>
    </row>
    <row r="139" spans="1:91" x14ac:dyDescent="0.3">
      <c r="A139" t="s">
        <v>386</v>
      </c>
      <c r="B139" t="s">
        <v>387</v>
      </c>
      <c r="C139" t="s">
        <v>102</v>
      </c>
      <c r="D139" t="s">
        <v>104</v>
      </c>
      <c r="E139" t="s">
        <v>105</v>
      </c>
      <c r="H139">
        <v>2008</v>
      </c>
      <c r="I139">
        <v>2009</v>
      </c>
      <c r="J139">
        <v>2009</v>
      </c>
      <c r="K139">
        <v>2009</v>
      </c>
      <c r="L139">
        <v>2010</v>
      </c>
      <c r="M139">
        <v>37879820.919788301</v>
      </c>
      <c r="P139">
        <v>2008</v>
      </c>
      <c r="Q139">
        <v>2009</v>
      </c>
      <c r="R139">
        <v>2010</v>
      </c>
      <c r="S139">
        <v>2010</v>
      </c>
      <c r="T139">
        <v>2012</v>
      </c>
      <c r="U139">
        <v>0.10300381240000001</v>
      </c>
      <c r="X139">
        <v>2008</v>
      </c>
      <c r="Y139">
        <v>0</v>
      </c>
      <c r="Z139">
        <v>0</v>
      </c>
      <c r="AA139">
        <v>0</v>
      </c>
      <c r="AB139">
        <v>0</v>
      </c>
      <c r="AF139">
        <v>2008</v>
      </c>
      <c r="AG139">
        <v>0</v>
      </c>
      <c r="AH139">
        <v>0</v>
      </c>
      <c r="AI139">
        <v>0</v>
      </c>
      <c r="AJ139">
        <v>0</v>
      </c>
      <c r="AN139">
        <v>2008</v>
      </c>
      <c r="AO139">
        <v>2010</v>
      </c>
      <c r="AP139">
        <v>2009</v>
      </c>
      <c r="AQ139">
        <v>2009</v>
      </c>
      <c r="AR139">
        <v>0</v>
      </c>
      <c r="AS139">
        <v>4.6526151457726597</v>
      </c>
      <c r="AV139">
        <v>2008</v>
      </c>
      <c r="AW139">
        <v>2016</v>
      </c>
      <c r="AX139">
        <v>0</v>
      </c>
      <c r="AY139">
        <v>0</v>
      </c>
      <c r="AZ139">
        <v>0</v>
      </c>
      <c r="BD139">
        <v>2008</v>
      </c>
      <c r="BE139">
        <v>0</v>
      </c>
      <c r="BF139">
        <v>0</v>
      </c>
      <c r="BG139">
        <v>0</v>
      </c>
      <c r="BH139">
        <v>0</v>
      </c>
      <c r="BL139">
        <v>2008</v>
      </c>
      <c r="BM139">
        <v>0</v>
      </c>
      <c r="BN139">
        <v>0</v>
      </c>
      <c r="BO139">
        <v>0</v>
      </c>
      <c r="BP139">
        <v>0</v>
      </c>
      <c r="BT139">
        <v>2008</v>
      </c>
      <c r="BU139">
        <v>0</v>
      </c>
      <c r="BV139">
        <v>2016</v>
      </c>
      <c r="BW139">
        <v>2016</v>
      </c>
      <c r="BX139">
        <v>0</v>
      </c>
      <c r="CB139">
        <v>2007</v>
      </c>
      <c r="CC139">
        <v>2009</v>
      </c>
      <c r="CD139">
        <v>2008</v>
      </c>
      <c r="CE139">
        <v>2014</v>
      </c>
      <c r="CF139">
        <v>0</v>
      </c>
      <c r="CG139">
        <v>1.54436276961137</v>
      </c>
      <c r="CH139">
        <v>71</v>
      </c>
      <c r="CI139" t="s">
        <v>92</v>
      </c>
      <c r="CJ139" t="s">
        <v>92</v>
      </c>
      <c r="CK139" t="s">
        <v>100</v>
      </c>
      <c r="CL139">
        <v>2008</v>
      </c>
      <c r="CM139">
        <v>22.393826000000001</v>
      </c>
    </row>
    <row r="140" spans="1:91" x14ac:dyDescent="0.3">
      <c r="A140" t="s">
        <v>388</v>
      </c>
      <c r="B140" t="s">
        <v>389</v>
      </c>
      <c r="C140" t="s">
        <v>120</v>
      </c>
      <c r="D140" t="s">
        <v>104</v>
      </c>
      <c r="E140" t="s">
        <v>105</v>
      </c>
      <c r="H140">
        <v>2008</v>
      </c>
      <c r="I140">
        <v>2009</v>
      </c>
      <c r="J140">
        <v>-1</v>
      </c>
      <c r="K140">
        <v>-1</v>
      </c>
      <c r="L140">
        <v>-1</v>
      </c>
      <c r="P140">
        <v>2009</v>
      </c>
      <c r="Q140">
        <v>2012</v>
      </c>
      <c r="R140">
        <v>2010</v>
      </c>
      <c r="S140">
        <v>2010</v>
      </c>
      <c r="T140">
        <v>0</v>
      </c>
      <c r="U140">
        <v>3.8068664000000002E-2</v>
      </c>
      <c r="X140">
        <v>2008</v>
      </c>
      <c r="Y140">
        <v>0</v>
      </c>
      <c r="Z140">
        <v>0</v>
      </c>
      <c r="AA140">
        <v>0</v>
      </c>
      <c r="AB140">
        <v>0</v>
      </c>
      <c r="AF140">
        <v>2008</v>
      </c>
      <c r="AG140">
        <v>0</v>
      </c>
      <c r="AH140">
        <v>0</v>
      </c>
      <c r="AI140">
        <v>0</v>
      </c>
      <c r="AJ140">
        <v>0</v>
      </c>
      <c r="AN140">
        <v>2008</v>
      </c>
      <c r="AO140">
        <v>2009</v>
      </c>
      <c r="AP140">
        <v>2009</v>
      </c>
      <c r="AQ140">
        <v>2011</v>
      </c>
      <c r="AR140">
        <v>0</v>
      </c>
      <c r="AS140">
        <v>9.2916063203827406</v>
      </c>
      <c r="AV140">
        <v>2008</v>
      </c>
      <c r="AW140">
        <v>0</v>
      </c>
      <c r="AX140">
        <v>0</v>
      </c>
      <c r="AY140">
        <v>0</v>
      </c>
      <c r="AZ140">
        <v>0</v>
      </c>
      <c r="BD140">
        <v>2009</v>
      </c>
      <c r="BE140">
        <v>2010</v>
      </c>
      <c r="BF140">
        <v>2010</v>
      </c>
      <c r="BG140">
        <v>2010</v>
      </c>
      <c r="BH140">
        <v>0</v>
      </c>
      <c r="BI140">
        <v>4.1802933052142097E-2</v>
      </c>
      <c r="BL140">
        <v>2008</v>
      </c>
      <c r="BM140">
        <v>0</v>
      </c>
      <c r="BN140">
        <v>0</v>
      </c>
      <c r="BO140">
        <v>0</v>
      </c>
      <c r="BP140">
        <v>0</v>
      </c>
      <c r="BT140">
        <v>2007</v>
      </c>
      <c r="BU140">
        <v>2010</v>
      </c>
      <c r="BV140">
        <v>2008</v>
      </c>
      <c r="BW140">
        <v>2008</v>
      </c>
      <c r="BX140">
        <v>0</v>
      </c>
      <c r="BY140">
        <v>0.17334081171504501</v>
      </c>
      <c r="CB140">
        <v>2008</v>
      </c>
      <c r="CC140">
        <v>2016</v>
      </c>
      <c r="CD140">
        <v>0</v>
      </c>
      <c r="CE140">
        <v>0</v>
      </c>
      <c r="CF140">
        <v>0</v>
      </c>
      <c r="CG140">
        <v>16.176295502336298</v>
      </c>
      <c r="CH140">
        <v>72</v>
      </c>
      <c r="CI140" t="s">
        <v>100</v>
      </c>
      <c r="CJ140" t="s">
        <v>100</v>
      </c>
      <c r="CK140" t="s">
        <v>100</v>
      </c>
      <c r="CL140">
        <v>2009</v>
      </c>
      <c r="CM140">
        <v>26.541646999999902</v>
      </c>
    </row>
    <row r="141" spans="1:91" x14ac:dyDescent="0.3">
      <c r="A141" t="s">
        <v>390</v>
      </c>
      <c r="B141" t="s">
        <v>391</v>
      </c>
      <c r="C141" t="s">
        <v>120</v>
      </c>
      <c r="D141" t="s">
        <v>93</v>
      </c>
      <c r="E141" t="s">
        <v>94</v>
      </c>
      <c r="H141">
        <v>2008</v>
      </c>
      <c r="I141">
        <v>2009</v>
      </c>
      <c r="J141">
        <v>2009</v>
      </c>
      <c r="K141">
        <v>2009</v>
      </c>
      <c r="L141">
        <v>2010</v>
      </c>
      <c r="M141">
        <v>285615284.98179102</v>
      </c>
      <c r="P141">
        <v>2007</v>
      </c>
      <c r="Q141">
        <v>2009</v>
      </c>
      <c r="R141">
        <v>2008</v>
      </c>
      <c r="S141">
        <v>2010</v>
      </c>
      <c r="T141">
        <v>2011</v>
      </c>
      <c r="U141">
        <v>8.3690178000000004E-2</v>
      </c>
      <c r="X141">
        <v>2008</v>
      </c>
      <c r="Y141">
        <v>0</v>
      </c>
      <c r="Z141">
        <v>0</v>
      </c>
      <c r="AA141">
        <v>0</v>
      </c>
      <c r="AB141">
        <v>0</v>
      </c>
      <c r="AF141">
        <v>2007</v>
      </c>
      <c r="AG141">
        <v>2009</v>
      </c>
      <c r="AH141">
        <v>0</v>
      </c>
      <c r="AI141">
        <v>0</v>
      </c>
      <c r="AJ141">
        <v>0</v>
      </c>
      <c r="AK141">
        <v>0.80293442868232001</v>
      </c>
      <c r="AN141">
        <v>2008</v>
      </c>
      <c r="AO141">
        <v>0</v>
      </c>
      <c r="AP141">
        <v>0</v>
      </c>
      <c r="AQ141">
        <v>0</v>
      </c>
      <c r="AR141">
        <v>0</v>
      </c>
      <c r="AV141">
        <v>2009</v>
      </c>
      <c r="AW141">
        <v>2010</v>
      </c>
      <c r="AX141">
        <v>2010</v>
      </c>
      <c r="AY141">
        <v>2010</v>
      </c>
      <c r="AZ141">
        <v>2011</v>
      </c>
      <c r="BA141">
        <v>0.16723613100519699</v>
      </c>
      <c r="BD141">
        <v>2007</v>
      </c>
      <c r="BE141">
        <v>2009</v>
      </c>
      <c r="BF141">
        <v>2008</v>
      </c>
      <c r="BG141">
        <v>2008</v>
      </c>
      <c r="BH141">
        <v>2010</v>
      </c>
      <c r="BI141">
        <v>0.60434302907020099</v>
      </c>
      <c r="BL141">
        <v>2008</v>
      </c>
      <c r="BM141">
        <v>2009</v>
      </c>
      <c r="BN141">
        <v>2009</v>
      </c>
      <c r="BO141">
        <v>2009</v>
      </c>
      <c r="BP141">
        <v>2010</v>
      </c>
      <c r="BQ141">
        <v>0.14322668101601399</v>
      </c>
      <c r="BT141">
        <v>2008</v>
      </c>
      <c r="BU141">
        <v>2009</v>
      </c>
      <c r="BV141">
        <v>2009</v>
      </c>
      <c r="BW141">
        <v>2009</v>
      </c>
      <c r="BX141">
        <v>2012</v>
      </c>
      <c r="BY141">
        <v>0.144220915996257</v>
      </c>
      <c r="CB141">
        <v>2008</v>
      </c>
      <c r="CC141">
        <v>0</v>
      </c>
      <c r="CD141">
        <v>0</v>
      </c>
      <c r="CE141">
        <v>0</v>
      </c>
      <c r="CF141">
        <v>0</v>
      </c>
      <c r="CH141">
        <v>71</v>
      </c>
      <c r="CI141" t="s">
        <v>92</v>
      </c>
      <c r="CJ141" t="s">
        <v>92</v>
      </c>
      <c r="CK141" t="s">
        <v>100</v>
      </c>
      <c r="CL141">
        <v>2007</v>
      </c>
      <c r="CM141">
        <v>22.84985</v>
      </c>
    </row>
    <row r="142" spans="1:91" x14ac:dyDescent="0.3">
      <c r="A142" t="s">
        <v>392</v>
      </c>
      <c r="B142" t="s">
        <v>393</v>
      </c>
      <c r="C142" t="s">
        <v>96</v>
      </c>
      <c r="D142" t="s">
        <v>130</v>
      </c>
      <c r="E142" t="s">
        <v>131</v>
      </c>
      <c r="H142">
        <v>2008</v>
      </c>
      <c r="I142">
        <v>2009</v>
      </c>
      <c r="J142">
        <v>2009</v>
      </c>
      <c r="K142">
        <v>2009</v>
      </c>
      <c r="L142">
        <v>2015</v>
      </c>
      <c r="M142">
        <v>32292445947.4146</v>
      </c>
      <c r="P142">
        <v>2007</v>
      </c>
      <c r="Q142">
        <v>2009</v>
      </c>
      <c r="R142">
        <v>2015</v>
      </c>
      <c r="S142">
        <v>2017</v>
      </c>
      <c r="T142">
        <v>0</v>
      </c>
      <c r="U142">
        <v>7.4660580999999906E-2</v>
      </c>
      <c r="X142">
        <v>2007</v>
      </c>
      <c r="Y142">
        <v>2012</v>
      </c>
      <c r="Z142">
        <v>0</v>
      </c>
      <c r="AA142">
        <v>0</v>
      </c>
      <c r="AB142">
        <v>0</v>
      </c>
      <c r="AC142">
        <v>5.8784597999999901</v>
      </c>
      <c r="AF142">
        <v>2007</v>
      </c>
      <c r="AG142">
        <v>2010</v>
      </c>
      <c r="AH142">
        <v>0</v>
      </c>
      <c r="AI142">
        <v>0</v>
      </c>
      <c r="AJ142">
        <v>0</v>
      </c>
      <c r="AK142">
        <v>4.6550773451934004</v>
      </c>
      <c r="AN142">
        <v>2008</v>
      </c>
      <c r="AO142">
        <v>2012</v>
      </c>
      <c r="AP142">
        <v>2009</v>
      </c>
      <c r="AQ142">
        <v>2009</v>
      </c>
      <c r="AR142">
        <v>0</v>
      </c>
      <c r="AS142">
        <v>1.69373751758393</v>
      </c>
      <c r="AV142">
        <v>2007</v>
      </c>
      <c r="AW142">
        <v>2008</v>
      </c>
      <c r="AX142">
        <v>2008</v>
      </c>
      <c r="AY142">
        <v>2008</v>
      </c>
      <c r="AZ142">
        <v>2015</v>
      </c>
      <c r="BA142">
        <v>0.28932657546446899</v>
      </c>
      <c r="BD142">
        <v>2007</v>
      </c>
      <c r="BE142">
        <v>2009</v>
      </c>
      <c r="BF142">
        <v>2008</v>
      </c>
      <c r="BG142">
        <v>2008</v>
      </c>
      <c r="BH142">
        <v>0</v>
      </c>
      <c r="BI142">
        <v>0.87019685777171496</v>
      </c>
      <c r="BL142">
        <v>2008</v>
      </c>
      <c r="BM142">
        <v>2009</v>
      </c>
      <c r="BN142">
        <v>2009</v>
      </c>
      <c r="BO142">
        <v>2009</v>
      </c>
      <c r="BP142">
        <v>0</v>
      </c>
      <c r="BQ142">
        <v>2.2690164146513099E-2</v>
      </c>
      <c r="BT142">
        <v>2008</v>
      </c>
      <c r="BU142">
        <v>0</v>
      </c>
      <c r="BV142">
        <v>0</v>
      </c>
      <c r="BW142">
        <v>0</v>
      </c>
      <c r="BX142">
        <v>0</v>
      </c>
      <c r="CB142">
        <v>2009</v>
      </c>
      <c r="CC142">
        <v>2011</v>
      </c>
      <c r="CD142">
        <v>2010</v>
      </c>
      <c r="CE142">
        <v>2010</v>
      </c>
      <c r="CF142">
        <v>0</v>
      </c>
      <c r="CG142">
        <v>0.63591268946153601</v>
      </c>
      <c r="CH142">
        <v>69</v>
      </c>
      <c r="CI142" t="s">
        <v>92</v>
      </c>
      <c r="CJ142" t="s">
        <v>92</v>
      </c>
      <c r="CK142" t="s">
        <v>92</v>
      </c>
      <c r="CL142">
        <v>2007</v>
      </c>
      <c r="CM142">
        <v>27.459987999999999</v>
      </c>
    </row>
    <row r="143" spans="1:91" x14ac:dyDescent="0.3">
      <c r="A143" t="s">
        <v>394</v>
      </c>
      <c r="B143" t="s">
        <v>395</v>
      </c>
      <c r="C143" t="s">
        <v>96</v>
      </c>
      <c r="D143" t="s">
        <v>130</v>
      </c>
      <c r="E143" t="s">
        <v>131</v>
      </c>
      <c r="H143">
        <v>2008</v>
      </c>
      <c r="I143">
        <v>2009</v>
      </c>
      <c r="J143">
        <v>2009</v>
      </c>
      <c r="K143">
        <v>2009</v>
      </c>
      <c r="L143">
        <v>2012</v>
      </c>
      <c r="M143">
        <v>7330912720.2537203</v>
      </c>
      <c r="P143">
        <v>2007</v>
      </c>
      <c r="Q143">
        <v>2009</v>
      </c>
      <c r="R143">
        <v>2012</v>
      </c>
      <c r="S143">
        <v>2012</v>
      </c>
      <c r="T143">
        <v>0</v>
      </c>
      <c r="U143">
        <v>4.6761013999999997E-2</v>
      </c>
      <c r="X143">
        <v>2008</v>
      </c>
      <c r="Y143">
        <v>2009</v>
      </c>
      <c r="Z143">
        <v>2009</v>
      </c>
      <c r="AA143">
        <v>0</v>
      </c>
      <c r="AB143">
        <v>0</v>
      </c>
      <c r="AC143">
        <v>8.2818810000000003</v>
      </c>
      <c r="AF143">
        <v>2008</v>
      </c>
      <c r="AG143">
        <v>2009</v>
      </c>
      <c r="AH143">
        <v>0</v>
      </c>
      <c r="AI143">
        <v>0</v>
      </c>
      <c r="AJ143">
        <v>0</v>
      </c>
      <c r="AK143">
        <v>4.7249067085660004</v>
      </c>
      <c r="AN143">
        <v>2008</v>
      </c>
      <c r="AO143">
        <v>2010</v>
      </c>
      <c r="AP143">
        <v>2009</v>
      </c>
      <c r="AQ143">
        <v>2009</v>
      </c>
      <c r="AR143">
        <v>0</v>
      </c>
      <c r="AS143">
        <v>3.7827092053157498</v>
      </c>
      <c r="AV143">
        <v>2008</v>
      </c>
      <c r="AW143">
        <v>2009</v>
      </c>
      <c r="AX143">
        <v>2009</v>
      </c>
      <c r="AY143">
        <v>2009</v>
      </c>
      <c r="AZ143">
        <v>0</v>
      </c>
      <c r="BA143">
        <v>1.9892011914371299</v>
      </c>
      <c r="BD143">
        <v>2007</v>
      </c>
      <c r="BE143">
        <v>2008</v>
      </c>
      <c r="BF143">
        <v>2008</v>
      </c>
      <c r="BG143">
        <v>2008</v>
      </c>
      <c r="BH143">
        <v>2015</v>
      </c>
      <c r="BI143">
        <v>1.0321542727181801</v>
      </c>
      <c r="BL143">
        <v>2008</v>
      </c>
      <c r="BM143">
        <v>0</v>
      </c>
      <c r="BN143">
        <v>0</v>
      </c>
      <c r="BO143">
        <v>0</v>
      </c>
      <c r="BP143">
        <v>0</v>
      </c>
      <c r="BT143">
        <v>2007</v>
      </c>
      <c r="BU143">
        <v>2008</v>
      </c>
      <c r="BV143">
        <v>2008</v>
      </c>
      <c r="BW143">
        <v>2008</v>
      </c>
      <c r="BX143">
        <v>2010</v>
      </c>
      <c r="BY143">
        <v>9.3603453805170891E-3</v>
      </c>
      <c r="CB143">
        <v>2008</v>
      </c>
      <c r="CC143">
        <v>2010</v>
      </c>
      <c r="CD143">
        <v>2009</v>
      </c>
      <c r="CE143">
        <v>2009</v>
      </c>
      <c r="CF143">
        <v>0</v>
      </c>
      <c r="CG143">
        <v>3.53680165512402</v>
      </c>
      <c r="CH143">
        <v>73</v>
      </c>
      <c r="CI143" t="s">
        <v>100</v>
      </c>
      <c r="CJ143" t="s">
        <v>100</v>
      </c>
      <c r="CK143" t="s">
        <v>92</v>
      </c>
      <c r="CL143">
        <v>2007</v>
      </c>
      <c r="CM143">
        <v>26.790393999999999</v>
      </c>
    </row>
    <row r="144" spans="1:91" x14ac:dyDescent="0.3">
      <c r="A144" t="s">
        <v>396</v>
      </c>
      <c r="B144" t="s">
        <v>397</v>
      </c>
      <c r="C144" t="s">
        <v>102</v>
      </c>
      <c r="D144" t="s">
        <v>98</v>
      </c>
      <c r="E144" t="s">
        <v>99</v>
      </c>
      <c r="H144">
        <v>2008</v>
      </c>
      <c r="I144">
        <v>2009</v>
      </c>
      <c r="J144">
        <v>-1</v>
      </c>
      <c r="K144">
        <v>-1</v>
      </c>
      <c r="L144">
        <v>-1</v>
      </c>
      <c r="P144">
        <v>2008</v>
      </c>
      <c r="Q144">
        <v>2009</v>
      </c>
      <c r="R144">
        <v>2009</v>
      </c>
      <c r="S144">
        <v>2010</v>
      </c>
      <c r="T144">
        <v>2017</v>
      </c>
      <c r="U144">
        <v>1.57156E-2</v>
      </c>
      <c r="X144">
        <v>2008</v>
      </c>
      <c r="Y144">
        <v>2011</v>
      </c>
      <c r="Z144">
        <v>0</v>
      </c>
      <c r="AA144">
        <v>0</v>
      </c>
      <c r="AB144">
        <v>0</v>
      </c>
      <c r="AF144">
        <v>2008</v>
      </c>
      <c r="AG144">
        <v>2012</v>
      </c>
      <c r="AH144">
        <v>0</v>
      </c>
      <c r="AI144">
        <v>0</v>
      </c>
      <c r="AJ144">
        <v>0</v>
      </c>
      <c r="AN144">
        <v>2008</v>
      </c>
      <c r="AO144">
        <v>2009</v>
      </c>
      <c r="AP144">
        <v>-1</v>
      </c>
      <c r="AQ144">
        <v>-1</v>
      </c>
      <c r="AR144">
        <v>-1</v>
      </c>
      <c r="AV144">
        <v>2008</v>
      </c>
      <c r="AW144">
        <v>2009</v>
      </c>
      <c r="AX144">
        <v>-1</v>
      </c>
      <c r="AY144">
        <v>-1</v>
      </c>
      <c r="AZ144">
        <v>-1</v>
      </c>
      <c r="BD144">
        <v>2008</v>
      </c>
      <c r="BE144">
        <v>2009</v>
      </c>
      <c r="BF144">
        <v>-1</v>
      </c>
      <c r="BG144">
        <v>-1</v>
      </c>
      <c r="BH144">
        <v>-1</v>
      </c>
      <c r="BL144">
        <v>2008</v>
      </c>
      <c r="BM144">
        <v>2009</v>
      </c>
      <c r="BN144">
        <v>-1</v>
      </c>
      <c r="BO144">
        <v>-1</v>
      </c>
      <c r="BP144">
        <v>-1</v>
      </c>
      <c r="BT144">
        <v>2008</v>
      </c>
      <c r="BU144">
        <v>2009</v>
      </c>
      <c r="BV144">
        <v>-1</v>
      </c>
      <c r="BW144">
        <v>-1</v>
      </c>
      <c r="BX144">
        <v>-1</v>
      </c>
      <c r="CB144">
        <v>2007</v>
      </c>
      <c r="CC144">
        <v>2008</v>
      </c>
      <c r="CD144">
        <v>2008</v>
      </c>
      <c r="CE144">
        <v>2008</v>
      </c>
      <c r="CF144">
        <v>2009</v>
      </c>
      <c r="CG144">
        <v>0.236405303028354</v>
      </c>
      <c r="CH144">
        <v>68</v>
      </c>
      <c r="CI144" t="s">
        <v>92</v>
      </c>
      <c r="CJ144" t="s">
        <v>92</v>
      </c>
      <c r="CK144" t="s">
        <v>100</v>
      </c>
      <c r="CL144">
        <v>2008</v>
      </c>
      <c r="CM144">
        <v>23.404648000000002</v>
      </c>
    </row>
    <row r="145" spans="1:91" x14ac:dyDescent="0.3">
      <c r="A145" t="s">
        <v>398</v>
      </c>
      <c r="B145" t="s">
        <v>399</v>
      </c>
      <c r="C145" t="s">
        <v>96</v>
      </c>
      <c r="D145" t="s">
        <v>122</v>
      </c>
      <c r="E145" t="s">
        <v>123</v>
      </c>
      <c r="H145">
        <v>2007</v>
      </c>
      <c r="I145">
        <v>2008</v>
      </c>
      <c r="J145">
        <v>2008</v>
      </c>
      <c r="K145">
        <v>2008</v>
      </c>
      <c r="L145">
        <v>2009</v>
      </c>
      <c r="M145">
        <v>2236277959.2897902</v>
      </c>
      <c r="P145">
        <v>2007</v>
      </c>
      <c r="Q145">
        <v>2008</v>
      </c>
      <c r="R145">
        <v>2009</v>
      </c>
      <c r="S145">
        <v>2014</v>
      </c>
      <c r="T145">
        <v>2015</v>
      </c>
      <c r="U145">
        <v>5.3059472000000003E-2</v>
      </c>
      <c r="X145">
        <v>2008</v>
      </c>
      <c r="Y145">
        <v>2009</v>
      </c>
      <c r="Z145">
        <v>2009</v>
      </c>
      <c r="AA145">
        <v>2013</v>
      </c>
      <c r="AB145">
        <v>2016</v>
      </c>
      <c r="AC145">
        <v>3.94544939999999</v>
      </c>
      <c r="AF145">
        <v>2007</v>
      </c>
      <c r="AG145">
        <v>2009</v>
      </c>
      <c r="AH145">
        <v>-1</v>
      </c>
      <c r="AI145">
        <v>-1</v>
      </c>
      <c r="AJ145">
        <v>2016</v>
      </c>
      <c r="AN145">
        <v>2008</v>
      </c>
      <c r="AO145">
        <v>2009</v>
      </c>
      <c r="AP145">
        <v>2009</v>
      </c>
      <c r="AQ145">
        <v>2009</v>
      </c>
      <c r="AR145">
        <v>0</v>
      </c>
      <c r="AS145">
        <v>2.19256208553234</v>
      </c>
      <c r="AV145">
        <v>2008</v>
      </c>
      <c r="AW145">
        <v>2011</v>
      </c>
      <c r="AX145">
        <v>-1</v>
      </c>
      <c r="AY145">
        <v>-1</v>
      </c>
      <c r="AZ145">
        <v>-1</v>
      </c>
      <c r="BD145">
        <v>2008</v>
      </c>
      <c r="BE145">
        <v>2009</v>
      </c>
      <c r="BF145">
        <v>-1</v>
      </c>
      <c r="BG145">
        <v>-1</v>
      </c>
      <c r="BH145">
        <v>-1</v>
      </c>
      <c r="BL145">
        <v>2007</v>
      </c>
      <c r="BM145">
        <v>2008</v>
      </c>
      <c r="BN145">
        <v>2008</v>
      </c>
      <c r="BO145">
        <v>2008</v>
      </c>
      <c r="BP145">
        <v>2015</v>
      </c>
      <c r="BQ145">
        <v>2.3890828732260699E-2</v>
      </c>
      <c r="BT145">
        <v>2008</v>
      </c>
      <c r="BU145">
        <v>2010</v>
      </c>
      <c r="BV145">
        <v>-1</v>
      </c>
      <c r="BW145">
        <v>-1</v>
      </c>
      <c r="BX145">
        <v>2014</v>
      </c>
      <c r="CB145">
        <v>2008</v>
      </c>
      <c r="CC145">
        <v>2009</v>
      </c>
      <c r="CD145">
        <v>2009</v>
      </c>
      <c r="CE145">
        <v>2009</v>
      </c>
      <c r="CF145">
        <v>2010</v>
      </c>
      <c r="CG145">
        <v>0.316072014512357</v>
      </c>
      <c r="CH145">
        <v>70</v>
      </c>
      <c r="CI145" t="s">
        <v>92</v>
      </c>
      <c r="CJ145" t="s">
        <v>92</v>
      </c>
      <c r="CK145" t="s">
        <v>92</v>
      </c>
      <c r="CL145">
        <v>2007</v>
      </c>
      <c r="CM145">
        <v>25.697883999999998</v>
      </c>
    </row>
    <row r="146" spans="1:91" x14ac:dyDescent="0.3">
      <c r="A146" t="s">
        <v>400</v>
      </c>
      <c r="B146" t="s">
        <v>401</v>
      </c>
      <c r="C146" t="s">
        <v>96</v>
      </c>
      <c r="D146" t="s">
        <v>113</v>
      </c>
      <c r="E146" t="s">
        <v>114</v>
      </c>
      <c r="H146">
        <v>2008</v>
      </c>
      <c r="I146">
        <v>2009</v>
      </c>
      <c r="J146">
        <v>-1</v>
      </c>
      <c r="K146">
        <v>-1</v>
      </c>
      <c r="L146">
        <v>-1</v>
      </c>
      <c r="P146">
        <v>2008</v>
      </c>
      <c r="Q146">
        <v>2011</v>
      </c>
      <c r="R146">
        <v>2009</v>
      </c>
      <c r="S146">
        <v>2012</v>
      </c>
      <c r="T146">
        <v>2012</v>
      </c>
      <c r="U146">
        <v>9.3084399999999998E-2</v>
      </c>
      <c r="X146">
        <v>2008</v>
      </c>
      <c r="Y146">
        <v>0</v>
      </c>
      <c r="Z146">
        <v>0</v>
      </c>
      <c r="AA146">
        <v>0</v>
      </c>
      <c r="AB146">
        <v>0</v>
      </c>
      <c r="AF146">
        <v>2008</v>
      </c>
      <c r="AG146">
        <v>0</v>
      </c>
      <c r="AH146">
        <v>0</v>
      </c>
      <c r="AI146">
        <v>0</v>
      </c>
      <c r="AJ146">
        <v>0</v>
      </c>
      <c r="AN146">
        <v>2007</v>
      </c>
      <c r="AO146">
        <v>2008</v>
      </c>
      <c r="AP146">
        <v>2008</v>
      </c>
      <c r="AQ146">
        <v>2008</v>
      </c>
      <c r="AR146">
        <v>2009</v>
      </c>
      <c r="AS146">
        <v>3.78320926896978</v>
      </c>
      <c r="AV146">
        <v>2007</v>
      </c>
      <c r="AW146">
        <v>2008</v>
      </c>
      <c r="AX146">
        <v>2008</v>
      </c>
      <c r="AY146">
        <v>2008</v>
      </c>
      <c r="AZ146">
        <v>2009</v>
      </c>
      <c r="BA146">
        <v>0.142472857031437</v>
      </c>
      <c r="BD146">
        <v>2008</v>
      </c>
      <c r="BE146">
        <v>0</v>
      </c>
      <c r="BF146">
        <v>0</v>
      </c>
      <c r="BG146">
        <v>0</v>
      </c>
      <c r="BH146">
        <v>0</v>
      </c>
      <c r="BL146">
        <v>2008</v>
      </c>
      <c r="BM146">
        <v>0</v>
      </c>
      <c r="BN146">
        <v>0</v>
      </c>
      <c r="BO146">
        <v>0</v>
      </c>
      <c r="BP146">
        <v>0</v>
      </c>
      <c r="BT146">
        <v>2007</v>
      </c>
      <c r="BU146">
        <v>2011</v>
      </c>
      <c r="BV146">
        <v>2008</v>
      </c>
      <c r="BW146">
        <v>2008</v>
      </c>
      <c r="BX146">
        <v>2016</v>
      </c>
      <c r="BY146">
        <v>0.36990817036979001</v>
      </c>
      <c r="CB146">
        <v>2007</v>
      </c>
      <c r="CC146">
        <v>2008</v>
      </c>
      <c r="CD146">
        <v>2008</v>
      </c>
      <c r="CE146">
        <v>2008</v>
      </c>
      <c r="CF146">
        <v>2010</v>
      </c>
      <c r="CG146">
        <v>3.4946331558460999</v>
      </c>
      <c r="CH146">
        <v>73</v>
      </c>
      <c r="CI146" t="s">
        <v>100</v>
      </c>
      <c r="CJ146" t="s">
        <v>100</v>
      </c>
      <c r="CK146" t="s">
        <v>92</v>
      </c>
      <c r="CL146">
        <v>2008</v>
      </c>
      <c r="CM146">
        <v>24.688465000000001</v>
      </c>
    </row>
    <row r="147" spans="1:91" x14ac:dyDescent="0.3">
      <c r="A147" t="s">
        <v>402</v>
      </c>
      <c r="B147" t="s">
        <v>403</v>
      </c>
      <c r="C147" t="s">
        <v>120</v>
      </c>
      <c r="D147" t="s">
        <v>98</v>
      </c>
      <c r="E147" t="s">
        <v>99</v>
      </c>
      <c r="H147">
        <v>2008</v>
      </c>
      <c r="I147">
        <v>2009</v>
      </c>
      <c r="J147">
        <v>-1</v>
      </c>
      <c r="K147">
        <v>-1</v>
      </c>
      <c r="L147">
        <v>-1</v>
      </c>
      <c r="P147">
        <v>2007</v>
      </c>
      <c r="Q147">
        <v>2008</v>
      </c>
      <c r="R147">
        <v>2009</v>
      </c>
      <c r="S147">
        <v>2013</v>
      </c>
      <c r="T147">
        <v>2016</v>
      </c>
      <c r="U147">
        <v>3.1314167999999899E-2</v>
      </c>
      <c r="X147">
        <v>2008</v>
      </c>
      <c r="Y147">
        <v>0</v>
      </c>
      <c r="Z147">
        <v>0</v>
      </c>
      <c r="AA147">
        <v>0</v>
      </c>
      <c r="AB147">
        <v>0</v>
      </c>
      <c r="AF147">
        <v>2008</v>
      </c>
      <c r="AG147">
        <v>0</v>
      </c>
      <c r="AH147">
        <v>0</v>
      </c>
      <c r="AI147">
        <v>0</v>
      </c>
      <c r="AJ147">
        <v>0</v>
      </c>
      <c r="AN147">
        <v>2007</v>
      </c>
      <c r="AO147">
        <v>2008</v>
      </c>
      <c r="AP147">
        <v>2008</v>
      </c>
      <c r="AQ147">
        <v>2008</v>
      </c>
      <c r="AR147">
        <v>2010</v>
      </c>
      <c r="AS147">
        <v>0.65331558243335897</v>
      </c>
      <c r="AV147">
        <v>2008</v>
      </c>
      <c r="AW147">
        <v>2009</v>
      </c>
      <c r="AX147">
        <v>2009</v>
      </c>
      <c r="AY147">
        <v>2009</v>
      </c>
      <c r="AZ147">
        <v>2010</v>
      </c>
      <c r="BA147">
        <v>8.3900328400400001E-2</v>
      </c>
      <c r="BD147">
        <v>2008</v>
      </c>
      <c r="BE147">
        <v>2009</v>
      </c>
      <c r="BF147">
        <v>2009</v>
      </c>
      <c r="BG147">
        <v>2009</v>
      </c>
      <c r="BH147">
        <v>2011</v>
      </c>
      <c r="BI147">
        <v>0.167457653642471</v>
      </c>
      <c r="BL147">
        <v>2008</v>
      </c>
      <c r="BM147">
        <v>2009</v>
      </c>
      <c r="BN147">
        <v>-1</v>
      </c>
      <c r="BO147">
        <v>-1</v>
      </c>
      <c r="BP147">
        <v>-1</v>
      </c>
      <c r="BT147">
        <v>2008</v>
      </c>
      <c r="BU147">
        <v>2009</v>
      </c>
      <c r="BV147">
        <v>2009</v>
      </c>
      <c r="BW147">
        <v>2009</v>
      </c>
      <c r="BX147">
        <v>2016</v>
      </c>
      <c r="BY147">
        <v>0.31668372375720699</v>
      </c>
      <c r="CB147">
        <v>2007</v>
      </c>
      <c r="CC147">
        <v>2008</v>
      </c>
      <c r="CD147">
        <v>2008</v>
      </c>
      <c r="CE147">
        <v>2008</v>
      </c>
      <c r="CF147">
        <v>2009</v>
      </c>
      <c r="CG147">
        <v>0.91213538031923902</v>
      </c>
      <c r="CH147">
        <v>74</v>
      </c>
      <c r="CI147" t="s">
        <v>92</v>
      </c>
      <c r="CJ147" t="s">
        <v>92</v>
      </c>
      <c r="CK147" t="s">
        <v>100</v>
      </c>
      <c r="CL147">
        <v>2007</v>
      </c>
      <c r="CM147">
        <v>25.840979000000001</v>
      </c>
    </row>
    <row r="148" spans="1:91" x14ac:dyDescent="0.3">
      <c r="A148" t="s">
        <v>404</v>
      </c>
      <c r="B148" t="s">
        <v>405</v>
      </c>
      <c r="C148" t="s">
        <v>107</v>
      </c>
      <c r="D148" t="s">
        <v>93</v>
      </c>
      <c r="E148" t="s">
        <v>94</v>
      </c>
      <c r="H148">
        <v>2008</v>
      </c>
      <c r="I148">
        <v>2009</v>
      </c>
      <c r="J148">
        <v>-1</v>
      </c>
      <c r="K148">
        <v>-1</v>
      </c>
      <c r="L148">
        <v>-1</v>
      </c>
      <c r="P148">
        <v>2007</v>
      </c>
      <c r="Q148">
        <v>2009</v>
      </c>
      <c r="R148">
        <v>2008</v>
      </c>
      <c r="S148">
        <v>2008</v>
      </c>
      <c r="T148">
        <v>0</v>
      </c>
      <c r="U148">
        <v>0.107409861</v>
      </c>
      <c r="X148">
        <v>2008</v>
      </c>
      <c r="Y148">
        <v>0</v>
      </c>
      <c r="Z148">
        <v>0</v>
      </c>
      <c r="AA148">
        <v>0</v>
      </c>
      <c r="AB148">
        <v>0</v>
      </c>
      <c r="AF148">
        <v>2008</v>
      </c>
      <c r="AG148">
        <v>0</v>
      </c>
      <c r="AH148">
        <v>0</v>
      </c>
      <c r="AI148">
        <v>0</v>
      </c>
      <c r="AJ148">
        <v>0</v>
      </c>
      <c r="AN148">
        <v>2007</v>
      </c>
      <c r="AO148">
        <v>2011</v>
      </c>
      <c r="AP148">
        <v>2008</v>
      </c>
      <c r="AQ148">
        <v>2008</v>
      </c>
      <c r="AR148">
        <v>0</v>
      </c>
      <c r="AS148">
        <v>4.0624817361687997</v>
      </c>
      <c r="AV148">
        <v>2007</v>
      </c>
      <c r="AW148">
        <v>2008</v>
      </c>
      <c r="AX148">
        <v>2008</v>
      </c>
      <c r="AY148">
        <v>2008</v>
      </c>
      <c r="AZ148">
        <v>2012</v>
      </c>
      <c r="BA148">
        <v>0.185864744191586</v>
      </c>
      <c r="BD148">
        <v>2007</v>
      </c>
      <c r="BE148">
        <v>2009</v>
      </c>
      <c r="BF148">
        <v>2008</v>
      </c>
      <c r="BG148">
        <v>2008</v>
      </c>
      <c r="BH148">
        <v>2010</v>
      </c>
      <c r="BI148">
        <v>0.32944876020313002</v>
      </c>
      <c r="BL148">
        <v>2008</v>
      </c>
      <c r="BM148">
        <v>0</v>
      </c>
      <c r="BN148">
        <v>0</v>
      </c>
      <c r="BO148">
        <v>0</v>
      </c>
      <c r="BP148">
        <v>0</v>
      </c>
      <c r="BT148">
        <v>2008</v>
      </c>
      <c r="BU148">
        <v>2011</v>
      </c>
      <c r="BV148">
        <v>2009</v>
      </c>
      <c r="BW148">
        <v>2009</v>
      </c>
      <c r="BX148">
        <v>0</v>
      </c>
      <c r="BY148">
        <v>0.472028392338812</v>
      </c>
      <c r="CB148">
        <v>2007</v>
      </c>
      <c r="CC148">
        <v>2016</v>
      </c>
      <c r="CD148">
        <v>2008</v>
      </c>
      <c r="CE148">
        <v>2008</v>
      </c>
      <c r="CF148">
        <v>0</v>
      </c>
      <c r="CG148">
        <v>6.2074079515571299</v>
      </c>
      <c r="CH148">
        <v>75</v>
      </c>
      <c r="CI148" t="s">
        <v>92</v>
      </c>
      <c r="CJ148" t="s">
        <v>92</v>
      </c>
      <c r="CK148" t="s">
        <v>92</v>
      </c>
      <c r="CL148">
        <v>2007</v>
      </c>
      <c r="CM148">
        <v>23.942634999999999</v>
      </c>
    </row>
    <row r="149" spans="1:91" x14ac:dyDescent="0.3">
      <c r="A149" t="s">
        <v>406</v>
      </c>
      <c r="B149" t="s">
        <v>407</v>
      </c>
      <c r="C149" t="s">
        <v>107</v>
      </c>
      <c r="D149" t="s">
        <v>93</v>
      </c>
      <c r="E149" t="s">
        <v>94</v>
      </c>
      <c r="H149">
        <v>2008</v>
      </c>
      <c r="I149">
        <v>2009</v>
      </c>
      <c r="J149">
        <v>-1</v>
      </c>
      <c r="K149">
        <v>-1</v>
      </c>
      <c r="L149">
        <v>-1</v>
      </c>
      <c r="P149">
        <v>2008</v>
      </c>
      <c r="Q149">
        <v>2009</v>
      </c>
      <c r="R149">
        <v>2010</v>
      </c>
      <c r="S149">
        <v>2010</v>
      </c>
      <c r="T149">
        <v>0</v>
      </c>
      <c r="U149">
        <v>8.0307452000000001E-2</v>
      </c>
      <c r="X149">
        <v>2008</v>
      </c>
      <c r="Y149">
        <v>2009</v>
      </c>
      <c r="Z149">
        <v>2011</v>
      </c>
      <c r="AA149">
        <v>2011</v>
      </c>
      <c r="AB149">
        <v>0</v>
      </c>
      <c r="AC149">
        <v>3.1306008999999899</v>
      </c>
      <c r="AF149">
        <v>2008</v>
      </c>
      <c r="AG149">
        <v>2009</v>
      </c>
      <c r="AH149">
        <v>0</v>
      </c>
      <c r="AI149">
        <v>0</v>
      </c>
      <c r="AJ149">
        <v>2010</v>
      </c>
      <c r="AK149">
        <v>0.65995165773753595</v>
      </c>
      <c r="AN149">
        <v>2007</v>
      </c>
      <c r="AO149">
        <v>2009</v>
      </c>
      <c r="AP149">
        <v>2008</v>
      </c>
      <c r="AQ149">
        <v>2008</v>
      </c>
      <c r="AR149">
        <v>0</v>
      </c>
      <c r="AS149">
        <v>2.5966336619226902</v>
      </c>
      <c r="AV149">
        <v>2007</v>
      </c>
      <c r="AW149">
        <v>2009</v>
      </c>
      <c r="AX149">
        <v>2008</v>
      </c>
      <c r="AY149">
        <v>2008</v>
      </c>
      <c r="AZ149">
        <v>2012</v>
      </c>
      <c r="BA149">
        <v>1.5817503145974401</v>
      </c>
      <c r="BD149">
        <v>2008</v>
      </c>
      <c r="BE149">
        <v>2009</v>
      </c>
      <c r="BF149">
        <v>2009</v>
      </c>
      <c r="BG149">
        <v>2009</v>
      </c>
      <c r="BH149">
        <v>2014</v>
      </c>
      <c r="BI149">
        <v>0.50214486030801897</v>
      </c>
      <c r="BL149">
        <v>2007</v>
      </c>
      <c r="BM149">
        <v>2008</v>
      </c>
      <c r="BN149">
        <v>2008</v>
      </c>
      <c r="BO149">
        <v>2009</v>
      </c>
      <c r="BP149">
        <v>0</v>
      </c>
      <c r="BQ149">
        <v>0.37080959075047798</v>
      </c>
      <c r="BT149">
        <v>2008</v>
      </c>
      <c r="BU149">
        <v>2009</v>
      </c>
      <c r="BV149">
        <v>2009</v>
      </c>
      <c r="BW149">
        <v>2009</v>
      </c>
      <c r="BX149">
        <v>0</v>
      </c>
      <c r="BY149">
        <v>0.12788632880566</v>
      </c>
      <c r="CB149">
        <v>2007</v>
      </c>
      <c r="CC149">
        <v>2009</v>
      </c>
      <c r="CD149">
        <v>2008</v>
      </c>
      <c r="CE149">
        <v>2008</v>
      </c>
      <c r="CF149">
        <v>0</v>
      </c>
      <c r="CG149">
        <v>0.58627496210136198</v>
      </c>
      <c r="CH149">
        <v>76</v>
      </c>
      <c r="CI149" t="s">
        <v>100</v>
      </c>
      <c r="CJ149" t="s">
        <v>92</v>
      </c>
      <c r="CK149" t="s">
        <v>92</v>
      </c>
      <c r="CL149">
        <v>2008</v>
      </c>
      <c r="CM149">
        <v>25.626356000000001</v>
      </c>
    </row>
    <row r="150" spans="1:91" x14ac:dyDescent="0.3">
      <c r="A150" t="s">
        <v>408</v>
      </c>
      <c r="B150" t="s">
        <v>409</v>
      </c>
      <c r="C150" t="s">
        <v>120</v>
      </c>
      <c r="D150" t="s">
        <v>122</v>
      </c>
      <c r="E150" t="s">
        <v>123</v>
      </c>
      <c r="H150">
        <v>2008</v>
      </c>
      <c r="I150">
        <v>2009</v>
      </c>
      <c r="J150">
        <v>-1</v>
      </c>
      <c r="K150">
        <v>-1</v>
      </c>
      <c r="L150">
        <v>-1</v>
      </c>
      <c r="P150">
        <v>2007</v>
      </c>
      <c r="Q150">
        <v>2009</v>
      </c>
      <c r="R150">
        <v>2008</v>
      </c>
      <c r="S150">
        <v>2010</v>
      </c>
      <c r="T150">
        <v>2010</v>
      </c>
      <c r="U150">
        <v>5.4683359999999903E-2</v>
      </c>
      <c r="X150">
        <v>2008</v>
      </c>
      <c r="Y150">
        <v>2009</v>
      </c>
      <c r="Z150">
        <v>2013</v>
      </c>
      <c r="AA150">
        <v>2013</v>
      </c>
      <c r="AB150">
        <v>2013</v>
      </c>
      <c r="AC150">
        <v>2.2048542000000002</v>
      </c>
      <c r="AF150">
        <v>2008</v>
      </c>
      <c r="AG150">
        <v>2009</v>
      </c>
      <c r="AH150">
        <v>0</v>
      </c>
      <c r="AI150">
        <v>0</v>
      </c>
      <c r="AJ150">
        <v>2011</v>
      </c>
      <c r="AK150">
        <v>1.00716370705602</v>
      </c>
      <c r="AN150">
        <v>2008</v>
      </c>
      <c r="AO150">
        <v>2010</v>
      </c>
      <c r="AP150">
        <v>2009</v>
      </c>
      <c r="AQ150">
        <v>2009</v>
      </c>
      <c r="AR150">
        <v>2015</v>
      </c>
      <c r="AS150">
        <v>1.77614847073578</v>
      </c>
      <c r="AV150">
        <v>2008</v>
      </c>
      <c r="AW150">
        <v>2009</v>
      </c>
      <c r="AX150">
        <v>2009</v>
      </c>
      <c r="AY150">
        <v>2009</v>
      </c>
      <c r="AZ150">
        <v>2015</v>
      </c>
      <c r="BA150">
        <v>0.82158055923843498</v>
      </c>
      <c r="BD150">
        <v>2007</v>
      </c>
      <c r="BE150">
        <v>2008</v>
      </c>
      <c r="BF150">
        <v>2008</v>
      </c>
      <c r="BG150">
        <v>2008</v>
      </c>
      <c r="BH150">
        <v>2012</v>
      </c>
      <c r="BI150">
        <v>0.28671129555061697</v>
      </c>
      <c r="BL150">
        <v>2008</v>
      </c>
      <c r="BM150">
        <v>2012</v>
      </c>
      <c r="BN150">
        <v>-1</v>
      </c>
      <c r="BO150">
        <v>-1</v>
      </c>
      <c r="BP150">
        <v>2013</v>
      </c>
      <c r="BT150">
        <v>2008</v>
      </c>
      <c r="BU150">
        <v>2009</v>
      </c>
      <c r="BV150">
        <v>2009</v>
      </c>
      <c r="BW150">
        <v>2009</v>
      </c>
      <c r="BX150">
        <v>0</v>
      </c>
      <c r="BY150">
        <v>0.62582566962966002</v>
      </c>
      <c r="CB150">
        <v>2007</v>
      </c>
      <c r="CC150">
        <v>2008</v>
      </c>
      <c r="CD150">
        <v>2008</v>
      </c>
      <c r="CE150">
        <v>2008</v>
      </c>
      <c r="CF150">
        <v>2009</v>
      </c>
      <c r="CG150">
        <v>6.1111164229938598E-2</v>
      </c>
      <c r="CH150">
        <v>77</v>
      </c>
      <c r="CI150" t="s">
        <v>92</v>
      </c>
      <c r="CJ150" t="s">
        <v>92</v>
      </c>
      <c r="CK150" t="s">
        <v>92</v>
      </c>
      <c r="CL150">
        <v>2007</v>
      </c>
      <c r="CM150">
        <v>25.893878999999998</v>
      </c>
    </row>
    <row r="151" spans="1:91" x14ac:dyDescent="0.3">
      <c r="A151" t="s">
        <v>410</v>
      </c>
      <c r="B151" t="s">
        <v>411</v>
      </c>
      <c r="C151" t="s">
        <v>107</v>
      </c>
      <c r="D151" t="s">
        <v>122</v>
      </c>
      <c r="E151" t="s">
        <v>123</v>
      </c>
      <c r="H151">
        <v>2007</v>
      </c>
      <c r="I151">
        <v>2009</v>
      </c>
      <c r="J151">
        <v>2008</v>
      </c>
      <c r="K151">
        <v>2008</v>
      </c>
      <c r="L151">
        <v>2014</v>
      </c>
      <c r="M151">
        <v>22432908.7780996</v>
      </c>
      <c r="P151">
        <v>2007</v>
      </c>
      <c r="Q151">
        <v>2009</v>
      </c>
      <c r="R151">
        <v>2011</v>
      </c>
      <c r="S151">
        <v>2011</v>
      </c>
      <c r="T151">
        <v>2011</v>
      </c>
      <c r="U151">
        <v>6.8566956999999998E-2</v>
      </c>
      <c r="X151">
        <v>2008</v>
      </c>
      <c r="Y151">
        <v>2009</v>
      </c>
      <c r="Z151">
        <v>0</v>
      </c>
      <c r="AA151">
        <v>0</v>
      </c>
      <c r="AB151">
        <v>2013</v>
      </c>
      <c r="AC151">
        <v>2.446377</v>
      </c>
      <c r="AF151">
        <v>2008</v>
      </c>
      <c r="AG151">
        <v>2009</v>
      </c>
      <c r="AH151">
        <v>0</v>
      </c>
      <c r="AI151">
        <v>0</v>
      </c>
      <c r="AJ151">
        <v>2013</v>
      </c>
      <c r="AK151">
        <v>1.4474613014706901</v>
      </c>
      <c r="AN151">
        <v>2008</v>
      </c>
      <c r="AO151">
        <v>2009</v>
      </c>
      <c r="AP151">
        <v>2009</v>
      </c>
      <c r="AQ151">
        <v>2009</v>
      </c>
      <c r="AR151">
        <v>2010</v>
      </c>
      <c r="AS151">
        <v>0.99891402791476802</v>
      </c>
      <c r="AV151">
        <v>2007</v>
      </c>
      <c r="AW151">
        <v>2008</v>
      </c>
      <c r="AX151">
        <v>2008</v>
      </c>
      <c r="AY151">
        <v>2008</v>
      </c>
      <c r="AZ151">
        <v>2009</v>
      </c>
      <c r="BA151">
        <v>1.1731735724592501E-2</v>
      </c>
      <c r="BD151">
        <v>2008</v>
      </c>
      <c r="BE151">
        <v>2009</v>
      </c>
      <c r="BF151">
        <v>2009</v>
      </c>
      <c r="BG151">
        <v>2009</v>
      </c>
      <c r="BH151">
        <v>2011</v>
      </c>
      <c r="BI151">
        <v>0.276145959595959</v>
      </c>
      <c r="BL151">
        <v>2008</v>
      </c>
      <c r="BM151">
        <v>0</v>
      </c>
      <c r="BN151">
        <v>0</v>
      </c>
      <c r="BO151">
        <v>0</v>
      </c>
      <c r="BP151">
        <v>0</v>
      </c>
      <c r="BT151">
        <v>2008</v>
      </c>
      <c r="BU151">
        <v>2009</v>
      </c>
      <c r="BV151">
        <v>2009</v>
      </c>
      <c r="BW151">
        <v>2009</v>
      </c>
      <c r="BX151">
        <v>2014</v>
      </c>
      <c r="BY151">
        <v>0.55069028520499197</v>
      </c>
      <c r="CB151">
        <v>2008</v>
      </c>
      <c r="CC151">
        <v>2010</v>
      </c>
      <c r="CD151">
        <v>-1</v>
      </c>
      <c r="CE151">
        <v>-1</v>
      </c>
      <c r="CF151">
        <v>2011</v>
      </c>
      <c r="CH151">
        <v>74</v>
      </c>
      <c r="CI151" t="s">
        <v>92</v>
      </c>
      <c r="CJ151" t="s">
        <v>92</v>
      </c>
      <c r="CK151" t="s">
        <v>92</v>
      </c>
      <c r="CL151">
        <v>2007</v>
      </c>
      <c r="CM151">
        <v>19.136258999999999</v>
      </c>
    </row>
    <row r="152" spans="1:91" x14ac:dyDescent="0.3">
      <c r="A152" t="s">
        <v>412</v>
      </c>
      <c r="B152" t="s">
        <v>413</v>
      </c>
      <c r="C152" t="s">
        <v>120</v>
      </c>
      <c r="D152" t="s">
        <v>122</v>
      </c>
      <c r="E152" t="s">
        <v>123</v>
      </c>
      <c r="H152">
        <v>2007</v>
      </c>
      <c r="I152">
        <v>2008</v>
      </c>
      <c r="J152">
        <v>2008</v>
      </c>
      <c r="K152">
        <v>2008</v>
      </c>
      <c r="L152">
        <v>2009</v>
      </c>
      <c r="M152">
        <v>35759703.375368103</v>
      </c>
      <c r="P152">
        <v>2007</v>
      </c>
      <c r="Q152">
        <v>2008</v>
      </c>
      <c r="R152">
        <v>2009</v>
      </c>
      <c r="S152">
        <v>2010</v>
      </c>
      <c r="T152">
        <v>2014</v>
      </c>
      <c r="U152">
        <v>0.1139205125</v>
      </c>
      <c r="X152">
        <v>2008</v>
      </c>
      <c r="Y152">
        <v>2016</v>
      </c>
      <c r="Z152">
        <v>0</v>
      </c>
      <c r="AA152">
        <v>0</v>
      </c>
      <c r="AB152">
        <v>0</v>
      </c>
      <c r="AF152">
        <v>2008</v>
      </c>
      <c r="AG152">
        <v>2014</v>
      </c>
      <c r="AH152">
        <v>0</v>
      </c>
      <c r="AI152">
        <v>0</v>
      </c>
      <c r="AJ152">
        <v>0</v>
      </c>
      <c r="AN152">
        <v>2007</v>
      </c>
      <c r="AO152">
        <v>2009</v>
      </c>
      <c r="AP152">
        <v>2008</v>
      </c>
      <c r="AQ152">
        <v>2008</v>
      </c>
      <c r="AR152">
        <v>0</v>
      </c>
      <c r="AS152">
        <v>6.2282766935923703</v>
      </c>
      <c r="AV152">
        <v>2007</v>
      </c>
      <c r="AW152">
        <v>2010</v>
      </c>
      <c r="AX152">
        <v>2008</v>
      </c>
      <c r="AY152">
        <v>2008</v>
      </c>
      <c r="AZ152">
        <v>0</v>
      </c>
      <c r="BA152">
        <v>7.6658385494004202</v>
      </c>
      <c r="BD152">
        <v>2007</v>
      </c>
      <c r="BE152">
        <v>2008</v>
      </c>
      <c r="BF152">
        <v>2008</v>
      </c>
      <c r="BG152">
        <v>2008</v>
      </c>
      <c r="BH152">
        <v>2009</v>
      </c>
      <c r="BI152">
        <v>3.2508903801628998E-2</v>
      </c>
      <c r="BL152">
        <v>2007</v>
      </c>
      <c r="BM152">
        <v>2008</v>
      </c>
      <c r="BN152">
        <v>2008</v>
      </c>
      <c r="BO152">
        <v>2008</v>
      </c>
      <c r="BP152">
        <v>0</v>
      </c>
      <c r="BQ152">
        <v>4.6847479460298803E-2</v>
      </c>
      <c r="BT152">
        <v>2007</v>
      </c>
      <c r="BU152">
        <v>2008</v>
      </c>
      <c r="BV152">
        <v>2008</v>
      </c>
      <c r="BW152">
        <v>2008</v>
      </c>
      <c r="BX152">
        <v>2010</v>
      </c>
      <c r="BY152">
        <v>0.12309504855777501</v>
      </c>
      <c r="CB152">
        <v>2007</v>
      </c>
      <c r="CC152">
        <v>2008</v>
      </c>
      <c r="CD152">
        <v>2008</v>
      </c>
      <c r="CE152">
        <v>2014</v>
      </c>
      <c r="CF152">
        <v>2015</v>
      </c>
      <c r="CG152">
        <v>0.63174853055162505</v>
      </c>
      <c r="CH152">
        <v>75</v>
      </c>
      <c r="CI152" t="s">
        <v>100</v>
      </c>
      <c r="CJ152" t="s">
        <v>100</v>
      </c>
      <c r="CK152" t="s">
        <v>100</v>
      </c>
      <c r="CL152">
        <v>2007</v>
      </c>
      <c r="CM152">
        <v>23.220737</v>
      </c>
    </row>
    <row r="153" spans="1:91" x14ac:dyDescent="0.3">
      <c r="A153" t="s">
        <v>414</v>
      </c>
      <c r="B153" t="s">
        <v>415</v>
      </c>
      <c r="C153" t="s">
        <v>96</v>
      </c>
      <c r="D153" t="s">
        <v>109</v>
      </c>
      <c r="E153" t="s">
        <v>110</v>
      </c>
      <c r="H153">
        <v>2008</v>
      </c>
      <c r="I153">
        <v>2009</v>
      </c>
      <c r="J153">
        <v>-1</v>
      </c>
      <c r="K153">
        <v>-1</v>
      </c>
      <c r="L153">
        <v>-1</v>
      </c>
      <c r="P153">
        <v>2007</v>
      </c>
      <c r="Q153">
        <v>2009</v>
      </c>
      <c r="R153">
        <v>2008</v>
      </c>
      <c r="S153">
        <v>0</v>
      </c>
      <c r="T153">
        <v>0</v>
      </c>
      <c r="U153">
        <v>4.2145426999999999E-2</v>
      </c>
      <c r="X153">
        <v>2007</v>
      </c>
      <c r="Y153">
        <v>2009</v>
      </c>
      <c r="Z153">
        <v>0</v>
      </c>
      <c r="AA153">
        <v>0</v>
      </c>
      <c r="AB153">
        <v>0</v>
      </c>
      <c r="AC153">
        <v>4.1547055000000004</v>
      </c>
      <c r="AF153">
        <v>2007</v>
      </c>
      <c r="AG153">
        <v>2010</v>
      </c>
      <c r="AH153">
        <v>0</v>
      </c>
      <c r="AI153">
        <v>0</v>
      </c>
      <c r="AJ153">
        <v>2011</v>
      </c>
      <c r="AK153">
        <v>1.60225363524457</v>
      </c>
      <c r="AN153">
        <v>2008</v>
      </c>
      <c r="AO153">
        <v>2009</v>
      </c>
      <c r="AP153">
        <v>2009</v>
      </c>
      <c r="AQ153">
        <v>2009</v>
      </c>
      <c r="AR153">
        <v>0</v>
      </c>
      <c r="AS153">
        <v>2.7736476989562702</v>
      </c>
      <c r="AV153">
        <v>2008</v>
      </c>
      <c r="AW153">
        <v>2010</v>
      </c>
      <c r="AX153">
        <v>2009</v>
      </c>
      <c r="AY153">
        <v>2009</v>
      </c>
      <c r="AZ153">
        <v>0</v>
      </c>
      <c r="BA153">
        <v>1.72753654740637</v>
      </c>
      <c r="BD153">
        <v>2007</v>
      </c>
      <c r="BE153">
        <v>2009</v>
      </c>
      <c r="BF153">
        <v>2008</v>
      </c>
      <c r="BG153">
        <v>2008</v>
      </c>
      <c r="BH153">
        <v>0</v>
      </c>
      <c r="BI153">
        <v>1.04737906496485</v>
      </c>
      <c r="BL153">
        <v>2008</v>
      </c>
      <c r="BM153">
        <v>2009</v>
      </c>
      <c r="BN153">
        <v>2009</v>
      </c>
      <c r="BO153">
        <v>2009</v>
      </c>
      <c r="BP153">
        <v>0</v>
      </c>
      <c r="BQ153">
        <v>0.69811178338475599</v>
      </c>
      <c r="BT153">
        <v>2008</v>
      </c>
      <c r="BU153">
        <v>0</v>
      </c>
      <c r="BV153">
        <v>0</v>
      </c>
      <c r="BW153">
        <v>0</v>
      </c>
      <c r="BX153">
        <v>0</v>
      </c>
      <c r="CB153">
        <v>2007</v>
      </c>
      <c r="CC153">
        <v>2008</v>
      </c>
      <c r="CD153">
        <v>2008</v>
      </c>
      <c r="CE153">
        <v>2008</v>
      </c>
      <c r="CF153">
        <v>2010</v>
      </c>
      <c r="CG153">
        <v>0.14670317257478099</v>
      </c>
      <c r="CH153">
        <v>77</v>
      </c>
      <c r="CI153" t="s">
        <v>92</v>
      </c>
      <c r="CJ153" t="s">
        <v>92</v>
      </c>
      <c r="CK153" t="s">
        <v>92</v>
      </c>
      <c r="CL153">
        <v>2007</v>
      </c>
      <c r="CM153">
        <v>26.79064</v>
      </c>
    </row>
    <row r="154" spans="1:91" x14ac:dyDescent="0.3">
      <c r="A154" t="s">
        <v>416</v>
      </c>
      <c r="B154" t="s">
        <v>417</v>
      </c>
      <c r="C154" t="s">
        <v>96</v>
      </c>
      <c r="D154" t="s">
        <v>93</v>
      </c>
      <c r="E154" t="s">
        <v>94</v>
      </c>
      <c r="H154">
        <v>2008</v>
      </c>
      <c r="I154">
        <v>2011</v>
      </c>
      <c r="J154">
        <v>-1</v>
      </c>
      <c r="K154">
        <v>-1</v>
      </c>
      <c r="L154">
        <v>-1</v>
      </c>
      <c r="P154">
        <v>2007</v>
      </c>
      <c r="Q154">
        <v>2009</v>
      </c>
      <c r="R154">
        <v>2010</v>
      </c>
      <c r="S154">
        <v>2010</v>
      </c>
      <c r="T154">
        <v>2010</v>
      </c>
      <c r="U154">
        <v>7.8961499999999993E-3</v>
      </c>
      <c r="X154">
        <v>2008</v>
      </c>
      <c r="Y154">
        <v>0</v>
      </c>
      <c r="Z154">
        <v>0</v>
      </c>
      <c r="AA154">
        <v>0</v>
      </c>
      <c r="AB154">
        <v>0</v>
      </c>
      <c r="AF154">
        <v>2008</v>
      </c>
      <c r="AG154">
        <v>0</v>
      </c>
      <c r="AH154">
        <v>0</v>
      </c>
      <c r="AI154">
        <v>0</v>
      </c>
      <c r="AJ154">
        <v>0</v>
      </c>
      <c r="AN154">
        <v>2008</v>
      </c>
      <c r="AO154">
        <v>0</v>
      </c>
      <c r="AP154">
        <v>0</v>
      </c>
      <c r="AQ154">
        <v>0</v>
      </c>
      <c r="AR154">
        <v>0</v>
      </c>
      <c r="AV154">
        <v>2008</v>
      </c>
      <c r="AW154">
        <v>0</v>
      </c>
      <c r="AX154">
        <v>0</v>
      </c>
      <c r="AY154">
        <v>0</v>
      </c>
      <c r="AZ154">
        <v>0</v>
      </c>
      <c r="BD154">
        <v>2008</v>
      </c>
      <c r="BE154">
        <v>0</v>
      </c>
      <c r="BF154">
        <v>0</v>
      </c>
      <c r="BG154">
        <v>0</v>
      </c>
      <c r="BH154">
        <v>0</v>
      </c>
      <c r="BL154">
        <v>2008</v>
      </c>
      <c r="BM154">
        <v>0</v>
      </c>
      <c r="BN154">
        <v>0</v>
      </c>
      <c r="BO154">
        <v>0</v>
      </c>
      <c r="BP154">
        <v>0</v>
      </c>
      <c r="BT154">
        <v>2008</v>
      </c>
      <c r="BU154">
        <v>0</v>
      </c>
      <c r="BV154">
        <v>0</v>
      </c>
      <c r="BW154">
        <v>0</v>
      </c>
      <c r="BX154">
        <v>0</v>
      </c>
      <c r="CB154">
        <v>2008</v>
      </c>
      <c r="CC154">
        <v>0</v>
      </c>
      <c r="CD154">
        <v>0</v>
      </c>
      <c r="CE154">
        <v>0</v>
      </c>
      <c r="CF154">
        <v>0</v>
      </c>
      <c r="CH154">
        <v>78</v>
      </c>
      <c r="CI154" t="s">
        <v>92</v>
      </c>
      <c r="CJ154" t="s">
        <v>92</v>
      </c>
      <c r="CK154" t="s">
        <v>92</v>
      </c>
      <c r="CL154">
        <v>2007</v>
      </c>
      <c r="CM154">
        <v>25.354589000000001</v>
      </c>
    </row>
    <row r="155" spans="1:91" x14ac:dyDescent="0.3">
      <c r="A155" t="s">
        <v>418</v>
      </c>
      <c r="B155" t="s">
        <v>419</v>
      </c>
      <c r="C155" t="s">
        <v>102</v>
      </c>
      <c r="D155" t="s">
        <v>122</v>
      </c>
      <c r="E155" t="s">
        <v>123</v>
      </c>
      <c r="H155">
        <v>2008</v>
      </c>
      <c r="I155">
        <v>0</v>
      </c>
      <c r="J155">
        <v>0</v>
      </c>
      <c r="K155">
        <v>0</v>
      </c>
      <c r="L155">
        <v>0</v>
      </c>
      <c r="P155">
        <v>2008</v>
      </c>
      <c r="Q155">
        <v>0</v>
      </c>
      <c r="R155">
        <v>0</v>
      </c>
      <c r="S155">
        <v>0</v>
      </c>
      <c r="T155">
        <v>0</v>
      </c>
      <c r="X155">
        <v>2008</v>
      </c>
      <c r="Y155">
        <v>0</v>
      </c>
      <c r="Z155">
        <v>0</v>
      </c>
      <c r="AA155">
        <v>0</v>
      </c>
      <c r="AB155">
        <v>0</v>
      </c>
      <c r="AF155">
        <v>2008</v>
      </c>
      <c r="AG155">
        <v>0</v>
      </c>
      <c r="AH155">
        <v>0</v>
      </c>
      <c r="AI155">
        <v>0</v>
      </c>
      <c r="AJ155">
        <v>0</v>
      </c>
      <c r="AN155">
        <v>2008</v>
      </c>
      <c r="AO155">
        <v>0</v>
      </c>
      <c r="AP155">
        <v>0</v>
      </c>
      <c r="AQ155">
        <v>0</v>
      </c>
      <c r="AR155">
        <v>0</v>
      </c>
      <c r="AV155">
        <v>2008</v>
      </c>
      <c r="AW155">
        <v>0</v>
      </c>
      <c r="AX155">
        <v>0</v>
      </c>
      <c r="AY155">
        <v>0</v>
      </c>
      <c r="AZ155">
        <v>0</v>
      </c>
      <c r="BD155">
        <v>2008</v>
      </c>
      <c r="BE155">
        <v>0</v>
      </c>
      <c r="BF155">
        <v>0</v>
      </c>
      <c r="BG155">
        <v>0</v>
      </c>
      <c r="BH155">
        <v>0</v>
      </c>
      <c r="BL155">
        <v>2008</v>
      </c>
      <c r="BM155">
        <v>0</v>
      </c>
      <c r="BN155">
        <v>0</v>
      </c>
      <c r="BO155">
        <v>0</v>
      </c>
      <c r="BP155">
        <v>0</v>
      </c>
      <c r="BT155">
        <v>2008</v>
      </c>
      <c r="BU155">
        <v>0</v>
      </c>
      <c r="BV155">
        <v>0</v>
      </c>
      <c r="BW155">
        <v>0</v>
      </c>
      <c r="BX155">
        <v>0</v>
      </c>
      <c r="CB155">
        <v>2008</v>
      </c>
      <c r="CC155">
        <v>0</v>
      </c>
      <c r="CD155">
        <v>0</v>
      </c>
      <c r="CE155">
        <v>0</v>
      </c>
      <c r="CF155">
        <v>0</v>
      </c>
      <c r="CH155">
        <v>51</v>
      </c>
      <c r="CI155" t="s">
        <v>92</v>
      </c>
      <c r="CJ155" t="s">
        <v>92</v>
      </c>
      <c r="CK155" t="s">
        <v>92</v>
      </c>
      <c r="CL155">
        <v>2008</v>
      </c>
    </row>
    <row r="156" spans="1:91" x14ac:dyDescent="0.3">
      <c r="A156" t="s">
        <v>420</v>
      </c>
      <c r="B156" t="s">
        <v>421</v>
      </c>
      <c r="C156" t="s">
        <v>96</v>
      </c>
      <c r="D156" t="s">
        <v>130</v>
      </c>
      <c r="E156" t="s">
        <v>131</v>
      </c>
      <c r="H156">
        <v>2008</v>
      </c>
      <c r="I156">
        <v>2009</v>
      </c>
      <c r="J156">
        <v>2009</v>
      </c>
      <c r="K156">
        <v>2009</v>
      </c>
      <c r="L156">
        <v>0</v>
      </c>
      <c r="M156">
        <v>7178470746.2992802</v>
      </c>
      <c r="P156">
        <v>2007</v>
      </c>
      <c r="Q156">
        <v>2009</v>
      </c>
      <c r="R156">
        <v>2010</v>
      </c>
      <c r="S156">
        <v>2010</v>
      </c>
      <c r="T156">
        <v>2017</v>
      </c>
      <c r="U156">
        <v>5.4701089000000001E-2</v>
      </c>
      <c r="X156">
        <v>2007</v>
      </c>
      <c r="Y156">
        <v>2010</v>
      </c>
      <c r="Z156">
        <v>0</v>
      </c>
      <c r="AA156">
        <v>0</v>
      </c>
      <c r="AB156">
        <v>0</v>
      </c>
      <c r="AC156">
        <v>5.9896227999999896</v>
      </c>
      <c r="AF156">
        <v>2007</v>
      </c>
      <c r="AG156">
        <v>2011</v>
      </c>
      <c r="AH156">
        <v>0</v>
      </c>
      <c r="AI156">
        <v>0</v>
      </c>
      <c r="AJ156">
        <v>0</v>
      </c>
      <c r="AK156">
        <v>5.0253220579498796</v>
      </c>
      <c r="AN156">
        <v>2007</v>
      </c>
      <c r="AO156">
        <v>2009</v>
      </c>
      <c r="AP156">
        <v>2008</v>
      </c>
      <c r="AQ156">
        <v>2008</v>
      </c>
      <c r="AR156">
        <v>2011</v>
      </c>
      <c r="AS156">
        <v>1.4734470761952101</v>
      </c>
      <c r="AV156">
        <v>2008</v>
      </c>
      <c r="AW156">
        <v>2010</v>
      </c>
      <c r="AX156">
        <v>2009</v>
      </c>
      <c r="AY156">
        <v>2009</v>
      </c>
      <c r="AZ156">
        <v>2011</v>
      </c>
      <c r="BA156">
        <v>0.79143355349205002</v>
      </c>
      <c r="BD156">
        <v>2008</v>
      </c>
      <c r="BE156">
        <v>2009</v>
      </c>
      <c r="BF156">
        <v>2009</v>
      </c>
      <c r="BG156">
        <v>2009</v>
      </c>
      <c r="BH156">
        <v>2012</v>
      </c>
      <c r="BI156">
        <v>1.3282408588579899</v>
      </c>
      <c r="BL156">
        <v>2008</v>
      </c>
      <c r="BM156">
        <v>2009</v>
      </c>
      <c r="BN156">
        <v>2009</v>
      </c>
      <c r="BO156">
        <v>2009</v>
      </c>
      <c r="BP156">
        <v>2010</v>
      </c>
      <c r="BQ156">
        <v>0.111264462910816</v>
      </c>
      <c r="BT156">
        <v>2008</v>
      </c>
      <c r="BU156">
        <v>2009</v>
      </c>
      <c r="BV156">
        <v>2009</v>
      </c>
      <c r="BW156">
        <v>2009</v>
      </c>
      <c r="BX156">
        <v>0</v>
      </c>
      <c r="BY156" s="1">
        <v>4.3423971691899998E-5</v>
      </c>
      <c r="CB156">
        <v>2009</v>
      </c>
      <c r="CC156">
        <v>2010</v>
      </c>
      <c r="CD156">
        <v>2010</v>
      </c>
      <c r="CE156">
        <v>2010</v>
      </c>
      <c r="CF156">
        <v>2012</v>
      </c>
      <c r="CG156">
        <v>0.26131601136041899</v>
      </c>
      <c r="CH156">
        <v>78</v>
      </c>
      <c r="CI156" t="s">
        <v>92</v>
      </c>
      <c r="CJ156" t="s">
        <v>92</v>
      </c>
      <c r="CK156" t="s">
        <v>92</v>
      </c>
      <c r="CL156">
        <v>2007</v>
      </c>
      <c r="CM156">
        <v>26.206244999999999</v>
      </c>
    </row>
    <row r="157" spans="1:91" x14ac:dyDescent="0.3">
      <c r="A157" t="s">
        <v>422</v>
      </c>
      <c r="B157" t="s">
        <v>423</v>
      </c>
      <c r="C157" t="s">
        <v>107</v>
      </c>
      <c r="D157" t="s">
        <v>93</v>
      </c>
      <c r="E157" t="s">
        <v>94</v>
      </c>
      <c r="H157">
        <v>2008</v>
      </c>
      <c r="I157">
        <v>2009</v>
      </c>
      <c r="J157">
        <v>2009</v>
      </c>
      <c r="K157">
        <v>2009</v>
      </c>
      <c r="L157">
        <v>2010</v>
      </c>
      <c r="M157">
        <v>63333315.757160097</v>
      </c>
      <c r="P157">
        <v>2008</v>
      </c>
      <c r="Q157">
        <v>2009</v>
      </c>
      <c r="R157">
        <v>2010</v>
      </c>
      <c r="S157">
        <v>2010</v>
      </c>
      <c r="T157">
        <v>2010</v>
      </c>
      <c r="U157">
        <v>6.6170946899999999E-2</v>
      </c>
      <c r="X157">
        <v>2008</v>
      </c>
      <c r="Y157">
        <v>2009</v>
      </c>
      <c r="Z157">
        <v>0</v>
      </c>
      <c r="AA157">
        <v>0</v>
      </c>
      <c r="AB157">
        <v>0</v>
      </c>
      <c r="AC157">
        <v>1.21588228</v>
      </c>
      <c r="AF157">
        <v>2008</v>
      </c>
      <c r="AG157">
        <v>2009</v>
      </c>
      <c r="AH157">
        <v>0</v>
      </c>
      <c r="AI157">
        <v>0</v>
      </c>
      <c r="AJ157">
        <v>0</v>
      </c>
      <c r="AK157">
        <v>1.75535035900631</v>
      </c>
      <c r="AN157">
        <v>2007</v>
      </c>
      <c r="AO157">
        <v>2008</v>
      </c>
      <c r="AP157">
        <v>2008</v>
      </c>
      <c r="AQ157">
        <v>2008</v>
      </c>
      <c r="AR157">
        <v>2009</v>
      </c>
      <c r="AS157">
        <v>0.18497018650946001</v>
      </c>
      <c r="AV157">
        <v>2009</v>
      </c>
      <c r="AW157">
        <v>2010</v>
      </c>
      <c r="AX157">
        <v>2010</v>
      </c>
      <c r="AY157">
        <v>2010</v>
      </c>
      <c r="AZ157">
        <v>2014</v>
      </c>
      <c r="BA157">
        <v>0.35167338923917602</v>
      </c>
      <c r="BD157">
        <v>2008</v>
      </c>
      <c r="BE157">
        <v>2009</v>
      </c>
      <c r="BF157">
        <v>2009</v>
      </c>
      <c r="BG157">
        <v>2009</v>
      </c>
      <c r="BH157">
        <v>2010</v>
      </c>
      <c r="BI157">
        <v>0.19812102037800899</v>
      </c>
      <c r="BL157">
        <v>2007</v>
      </c>
      <c r="BM157">
        <v>2008</v>
      </c>
      <c r="BN157">
        <v>2008</v>
      </c>
      <c r="BO157">
        <v>2008</v>
      </c>
      <c r="BP157">
        <v>0</v>
      </c>
      <c r="BQ157">
        <v>0.161282264196735</v>
      </c>
      <c r="BT157">
        <v>2008</v>
      </c>
      <c r="BU157">
        <v>2009</v>
      </c>
      <c r="BV157">
        <v>2009</v>
      </c>
      <c r="BW157">
        <v>2009</v>
      </c>
      <c r="BX157">
        <v>2010</v>
      </c>
      <c r="BY157">
        <v>0.10912882447061401</v>
      </c>
      <c r="CB157">
        <v>2007</v>
      </c>
      <c r="CC157">
        <v>2008</v>
      </c>
      <c r="CD157">
        <v>2008</v>
      </c>
      <c r="CE157">
        <v>2008</v>
      </c>
      <c r="CF157">
        <v>0</v>
      </c>
      <c r="CG157">
        <v>0.44674882545820499</v>
      </c>
      <c r="CH157">
        <v>76</v>
      </c>
      <c r="CI157" t="s">
        <v>92</v>
      </c>
      <c r="CJ157" t="s">
        <v>92</v>
      </c>
      <c r="CK157" t="s">
        <v>92</v>
      </c>
      <c r="CL157">
        <v>2008</v>
      </c>
      <c r="CM157">
        <v>23.923998000000001</v>
      </c>
    </row>
    <row r="158" spans="1:91" x14ac:dyDescent="0.3">
      <c r="A158" t="s">
        <v>424</v>
      </c>
      <c r="B158" t="s">
        <v>425</v>
      </c>
      <c r="C158" t="s">
        <v>96</v>
      </c>
      <c r="D158" t="s">
        <v>122</v>
      </c>
      <c r="E158" t="s">
        <v>123</v>
      </c>
      <c r="H158">
        <v>2008</v>
      </c>
      <c r="I158">
        <v>0</v>
      </c>
      <c r="J158">
        <v>0</v>
      </c>
      <c r="K158">
        <v>0</v>
      </c>
      <c r="L158">
        <v>0</v>
      </c>
      <c r="P158">
        <v>2008</v>
      </c>
      <c r="Q158">
        <v>0</v>
      </c>
      <c r="R158">
        <v>0</v>
      </c>
      <c r="S158">
        <v>0</v>
      </c>
      <c r="T158">
        <v>0</v>
      </c>
      <c r="X158">
        <v>2008</v>
      </c>
      <c r="Y158">
        <v>0</v>
      </c>
      <c r="Z158">
        <v>0</v>
      </c>
      <c r="AA158">
        <v>0</v>
      </c>
      <c r="AB158">
        <v>0</v>
      </c>
      <c r="AF158">
        <v>2008</v>
      </c>
      <c r="AG158">
        <v>0</v>
      </c>
      <c r="AH158">
        <v>0</v>
      </c>
      <c r="AI158">
        <v>0</v>
      </c>
      <c r="AJ158">
        <v>0</v>
      </c>
      <c r="AN158">
        <v>2008</v>
      </c>
      <c r="AO158">
        <v>0</v>
      </c>
      <c r="AP158">
        <v>0</v>
      </c>
      <c r="AQ158">
        <v>0</v>
      </c>
      <c r="AR158">
        <v>0</v>
      </c>
      <c r="AV158">
        <v>2008</v>
      </c>
      <c r="AW158">
        <v>0</v>
      </c>
      <c r="AX158">
        <v>0</v>
      </c>
      <c r="AY158">
        <v>0</v>
      </c>
      <c r="AZ158">
        <v>0</v>
      </c>
      <c r="BD158">
        <v>2008</v>
      </c>
      <c r="BE158">
        <v>0</v>
      </c>
      <c r="BF158">
        <v>0</v>
      </c>
      <c r="BG158">
        <v>0</v>
      </c>
      <c r="BH158">
        <v>0</v>
      </c>
      <c r="BL158">
        <v>2008</v>
      </c>
      <c r="BM158">
        <v>0</v>
      </c>
      <c r="BN158">
        <v>0</v>
      </c>
      <c r="BO158">
        <v>0</v>
      </c>
      <c r="BP158">
        <v>0</v>
      </c>
      <c r="BT158">
        <v>2008</v>
      </c>
      <c r="BU158">
        <v>0</v>
      </c>
      <c r="BV158">
        <v>0</v>
      </c>
      <c r="BW158">
        <v>0</v>
      </c>
      <c r="BX158">
        <v>0</v>
      </c>
      <c r="CB158">
        <v>2008</v>
      </c>
      <c r="CC158">
        <v>0</v>
      </c>
      <c r="CD158">
        <v>0</v>
      </c>
      <c r="CE158">
        <v>0</v>
      </c>
      <c r="CF158">
        <v>0</v>
      </c>
      <c r="CH158">
        <v>34</v>
      </c>
      <c r="CI158" t="s">
        <v>92</v>
      </c>
      <c r="CJ158" t="s">
        <v>92</v>
      </c>
      <c r="CK158" t="s">
        <v>92</v>
      </c>
      <c r="CL158">
        <v>2008</v>
      </c>
    </row>
    <row r="159" spans="1:91" x14ac:dyDescent="0.3">
      <c r="A159" t="s">
        <v>426</v>
      </c>
      <c r="B159" t="s">
        <v>427</v>
      </c>
      <c r="C159" t="s">
        <v>96</v>
      </c>
      <c r="D159" t="s">
        <v>113</v>
      </c>
      <c r="E159" t="s">
        <v>114</v>
      </c>
      <c r="H159">
        <v>2008</v>
      </c>
      <c r="I159">
        <v>2009</v>
      </c>
      <c r="J159">
        <v>-1</v>
      </c>
      <c r="K159">
        <v>-1</v>
      </c>
      <c r="L159">
        <v>-1</v>
      </c>
      <c r="P159">
        <v>2008</v>
      </c>
      <c r="Q159">
        <v>2009</v>
      </c>
      <c r="R159">
        <v>2009</v>
      </c>
      <c r="S159">
        <v>2010</v>
      </c>
      <c r="T159">
        <v>2010</v>
      </c>
      <c r="U159">
        <v>5.7069920000000003E-2</v>
      </c>
      <c r="X159">
        <v>2008</v>
      </c>
      <c r="Y159">
        <v>0</v>
      </c>
      <c r="Z159">
        <v>0</v>
      </c>
      <c r="AA159">
        <v>0</v>
      </c>
      <c r="AB159">
        <v>0</v>
      </c>
      <c r="AF159">
        <v>2008</v>
      </c>
      <c r="AG159">
        <v>0</v>
      </c>
      <c r="AH159">
        <v>0</v>
      </c>
      <c r="AI159">
        <v>0</v>
      </c>
      <c r="AJ159">
        <v>0</v>
      </c>
      <c r="AN159">
        <v>2007</v>
      </c>
      <c r="AO159">
        <v>2008</v>
      </c>
      <c r="AP159">
        <v>2008</v>
      </c>
      <c r="AQ159">
        <v>2008</v>
      </c>
      <c r="AR159">
        <v>2009</v>
      </c>
      <c r="AS159">
        <v>7.0038616056694796</v>
      </c>
      <c r="AV159">
        <v>2009</v>
      </c>
      <c r="AW159">
        <v>2010</v>
      </c>
      <c r="AX159">
        <v>2010</v>
      </c>
      <c r="AY159">
        <v>2011</v>
      </c>
      <c r="AZ159">
        <v>2012</v>
      </c>
      <c r="BA159">
        <v>2.8769321391007301</v>
      </c>
      <c r="BD159">
        <v>2008</v>
      </c>
      <c r="BE159">
        <v>0</v>
      </c>
      <c r="BF159">
        <v>0</v>
      </c>
      <c r="BG159">
        <v>0</v>
      </c>
      <c r="BH159">
        <v>0</v>
      </c>
      <c r="BL159">
        <v>2008</v>
      </c>
      <c r="BM159">
        <v>0</v>
      </c>
      <c r="BN159">
        <v>0</v>
      </c>
      <c r="BO159">
        <v>0</v>
      </c>
      <c r="BP159">
        <v>0</v>
      </c>
      <c r="BT159">
        <v>2007</v>
      </c>
      <c r="BU159">
        <v>0</v>
      </c>
      <c r="BV159">
        <v>2008</v>
      </c>
      <c r="BW159">
        <v>0</v>
      </c>
      <c r="BX159">
        <v>0</v>
      </c>
      <c r="CB159">
        <v>2007</v>
      </c>
      <c r="CC159">
        <v>2016</v>
      </c>
      <c r="CD159">
        <v>2008</v>
      </c>
      <c r="CE159">
        <v>2008</v>
      </c>
      <c r="CF159">
        <v>0</v>
      </c>
      <c r="CG159">
        <v>26.2924011837537</v>
      </c>
      <c r="CH159">
        <v>79</v>
      </c>
      <c r="CI159" t="s">
        <v>100</v>
      </c>
      <c r="CJ159" t="s">
        <v>100</v>
      </c>
      <c r="CK159" t="s">
        <v>92</v>
      </c>
      <c r="CL159">
        <v>2008</v>
      </c>
      <c r="CM159">
        <v>25.260698000000001</v>
      </c>
    </row>
    <row r="160" spans="1:91" x14ac:dyDescent="0.3">
      <c r="A160" t="s">
        <v>428</v>
      </c>
      <c r="B160" t="s">
        <v>429</v>
      </c>
      <c r="C160" t="s">
        <v>107</v>
      </c>
      <c r="D160" t="s">
        <v>109</v>
      </c>
      <c r="E160" t="s">
        <v>110</v>
      </c>
      <c r="H160">
        <v>2008</v>
      </c>
      <c r="I160">
        <v>2010</v>
      </c>
      <c r="J160">
        <v>2009</v>
      </c>
      <c r="K160">
        <v>2009</v>
      </c>
      <c r="L160">
        <v>2014</v>
      </c>
      <c r="M160">
        <v>15552506377.2041</v>
      </c>
      <c r="P160">
        <v>2008</v>
      </c>
      <c r="Q160">
        <v>2009</v>
      </c>
      <c r="R160">
        <v>2016</v>
      </c>
      <c r="S160">
        <v>2017</v>
      </c>
      <c r="T160">
        <v>0</v>
      </c>
      <c r="U160">
        <v>0.14170223099999901</v>
      </c>
      <c r="X160">
        <v>2008</v>
      </c>
      <c r="Y160">
        <v>0</v>
      </c>
      <c r="Z160">
        <v>0</v>
      </c>
      <c r="AA160">
        <v>0</v>
      </c>
      <c r="AB160">
        <v>0</v>
      </c>
      <c r="AF160">
        <v>2008</v>
      </c>
      <c r="AG160">
        <v>2010</v>
      </c>
      <c r="AH160">
        <v>0</v>
      </c>
      <c r="AI160">
        <v>0</v>
      </c>
      <c r="AJ160">
        <v>2013</v>
      </c>
      <c r="AK160">
        <v>3.3970824552930701</v>
      </c>
      <c r="AN160">
        <v>2008</v>
      </c>
      <c r="AO160">
        <v>0</v>
      </c>
      <c r="AP160">
        <v>0</v>
      </c>
      <c r="AQ160">
        <v>0</v>
      </c>
      <c r="AR160">
        <v>0</v>
      </c>
      <c r="AV160">
        <v>2007</v>
      </c>
      <c r="AW160">
        <v>2010</v>
      </c>
      <c r="AX160">
        <v>2008</v>
      </c>
      <c r="AY160">
        <v>2008</v>
      </c>
      <c r="AZ160">
        <v>0</v>
      </c>
      <c r="BA160">
        <v>0.77023951278616298</v>
      </c>
      <c r="BD160">
        <v>2007</v>
      </c>
      <c r="BE160">
        <v>2009</v>
      </c>
      <c r="BF160">
        <v>2008</v>
      </c>
      <c r="BG160">
        <v>2008</v>
      </c>
      <c r="BH160">
        <v>2011</v>
      </c>
      <c r="BI160">
        <v>1.77157307576458</v>
      </c>
      <c r="BL160">
        <v>2007</v>
      </c>
      <c r="BM160">
        <v>2008</v>
      </c>
      <c r="BN160">
        <v>2008</v>
      </c>
      <c r="BO160">
        <v>2008</v>
      </c>
      <c r="BP160">
        <v>2009</v>
      </c>
      <c r="BQ160">
        <v>0.41291651190336298</v>
      </c>
      <c r="BT160">
        <v>2008</v>
      </c>
      <c r="BU160">
        <v>2011</v>
      </c>
      <c r="BV160">
        <v>-1</v>
      </c>
      <c r="BW160">
        <v>-1</v>
      </c>
      <c r="BX160">
        <v>2012</v>
      </c>
      <c r="CB160">
        <v>2008</v>
      </c>
      <c r="CC160">
        <v>0</v>
      </c>
      <c r="CD160">
        <v>0</v>
      </c>
      <c r="CE160">
        <v>0</v>
      </c>
      <c r="CF160">
        <v>0</v>
      </c>
      <c r="CH160">
        <v>79</v>
      </c>
      <c r="CI160" t="s">
        <v>92</v>
      </c>
      <c r="CJ160" t="s">
        <v>92</v>
      </c>
      <c r="CK160" t="s">
        <v>92</v>
      </c>
      <c r="CL160">
        <v>2008</v>
      </c>
      <c r="CM160">
        <v>25.92605</v>
      </c>
    </row>
    <row r="161" spans="1:91" x14ac:dyDescent="0.3">
      <c r="A161" t="s">
        <v>430</v>
      </c>
      <c r="B161" t="s">
        <v>431</v>
      </c>
      <c r="C161" t="s">
        <v>107</v>
      </c>
      <c r="D161" t="s">
        <v>109</v>
      </c>
      <c r="E161" t="s">
        <v>110</v>
      </c>
      <c r="H161">
        <v>2008</v>
      </c>
      <c r="I161">
        <v>2009</v>
      </c>
      <c r="J161">
        <v>2009</v>
      </c>
      <c r="K161">
        <v>2009</v>
      </c>
      <c r="L161">
        <v>2011</v>
      </c>
      <c r="M161">
        <v>123804928373.17799</v>
      </c>
      <c r="P161">
        <v>2007</v>
      </c>
      <c r="Q161">
        <v>2009</v>
      </c>
      <c r="R161">
        <v>2008</v>
      </c>
      <c r="S161">
        <v>0</v>
      </c>
      <c r="T161">
        <v>0</v>
      </c>
      <c r="U161">
        <v>0.16355963099999901</v>
      </c>
      <c r="X161">
        <v>2008</v>
      </c>
      <c r="Y161">
        <v>2009</v>
      </c>
      <c r="Z161">
        <v>2011</v>
      </c>
      <c r="AA161">
        <v>0</v>
      </c>
      <c r="AB161">
        <v>0</v>
      </c>
      <c r="AC161">
        <v>16.89896989</v>
      </c>
      <c r="AF161">
        <v>2008</v>
      </c>
      <c r="AG161">
        <v>2009</v>
      </c>
      <c r="AH161">
        <v>0</v>
      </c>
      <c r="AI161">
        <v>0</v>
      </c>
      <c r="AJ161">
        <v>0</v>
      </c>
      <c r="AK161">
        <v>10.576807956103201</v>
      </c>
      <c r="AN161">
        <v>2008</v>
      </c>
      <c r="AO161">
        <v>2009</v>
      </c>
      <c r="AP161">
        <v>2009</v>
      </c>
      <c r="AQ161">
        <v>2009</v>
      </c>
      <c r="AR161">
        <v>0</v>
      </c>
      <c r="AS161">
        <v>6.3221623575903401</v>
      </c>
      <c r="AV161">
        <v>2007</v>
      </c>
      <c r="AW161">
        <v>2009</v>
      </c>
      <c r="AX161">
        <v>2008</v>
      </c>
      <c r="AY161">
        <v>2008</v>
      </c>
      <c r="AZ161">
        <v>0</v>
      </c>
      <c r="BA161">
        <v>2.5246297795924502</v>
      </c>
      <c r="BD161">
        <v>2007</v>
      </c>
      <c r="BE161">
        <v>2008</v>
      </c>
      <c r="BF161">
        <v>2008</v>
      </c>
      <c r="BG161">
        <v>2008</v>
      </c>
      <c r="BH161">
        <v>0</v>
      </c>
      <c r="BI161">
        <v>1.57025545700223</v>
      </c>
      <c r="BL161">
        <v>2007</v>
      </c>
      <c r="BM161">
        <v>2008</v>
      </c>
      <c r="BN161">
        <v>2008</v>
      </c>
      <c r="BO161">
        <v>2008</v>
      </c>
      <c r="BP161">
        <v>2010</v>
      </c>
      <c r="BQ161">
        <v>9.0614258685548094E-2</v>
      </c>
      <c r="BT161">
        <v>2008</v>
      </c>
      <c r="BU161">
        <v>2009</v>
      </c>
      <c r="BV161">
        <v>2009</v>
      </c>
      <c r="BW161">
        <v>2009</v>
      </c>
      <c r="BX161">
        <v>0</v>
      </c>
      <c r="BY161">
        <v>1.6203812248921601</v>
      </c>
      <c r="CB161">
        <v>2008</v>
      </c>
      <c r="CC161">
        <v>2009</v>
      </c>
      <c r="CD161">
        <v>2009</v>
      </c>
      <c r="CE161">
        <v>2011</v>
      </c>
      <c r="CF161">
        <v>0</v>
      </c>
      <c r="CG161">
        <v>3.12909383220715</v>
      </c>
      <c r="CH161">
        <v>80</v>
      </c>
      <c r="CI161" t="s">
        <v>100</v>
      </c>
      <c r="CJ161" t="s">
        <v>100</v>
      </c>
      <c r="CK161" t="s">
        <v>92</v>
      </c>
      <c r="CL161">
        <v>2007</v>
      </c>
      <c r="CM161">
        <v>28.039196</v>
      </c>
    </row>
    <row r="162" spans="1:91" x14ac:dyDescent="0.3">
      <c r="A162" t="s">
        <v>432</v>
      </c>
      <c r="B162" t="s">
        <v>433</v>
      </c>
      <c r="C162" t="s">
        <v>102</v>
      </c>
      <c r="D162" t="s">
        <v>104</v>
      </c>
      <c r="E162" t="s">
        <v>105</v>
      </c>
      <c r="H162">
        <v>2008</v>
      </c>
      <c r="I162">
        <v>2009</v>
      </c>
      <c r="J162">
        <v>-1</v>
      </c>
      <c r="K162">
        <v>-1</v>
      </c>
      <c r="L162">
        <v>-1</v>
      </c>
      <c r="P162">
        <v>2008</v>
      </c>
      <c r="Q162">
        <v>2009</v>
      </c>
      <c r="R162">
        <v>2009</v>
      </c>
      <c r="S162">
        <v>2012</v>
      </c>
      <c r="T162">
        <v>0</v>
      </c>
      <c r="U162">
        <v>4.882392E-2</v>
      </c>
      <c r="X162">
        <v>2008</v>
      </c>
      <c r="Y162">
        <v>2014</v>
      </c>
      <c r="Z162">
        <v>0</v>
      </c>
      <c r="AA162">
        <v>0</v>
      </c>
      <c r="AB162">
        <v>0</v>
      </c>
      <c r="AF162">
        <v>2008</v>
      </c>
      <c r="AG162">
        <v>2014</v>
      </c>
      <c r="AH162">
        <v>0</v>
      </c>
      <c r="AI162">
        <v>0</v>
      </c>
      <c r="AJ162">
        <v>0</v>
      </c>
      <c r="AN162">
        <v>2008</v>
      </c>
      <c r="AO162">
        <v>2009</v>
      </c>
      <c r="AP162">
        <v>2009</v>
      </c>
      <c r="AQ162">
        <v>2009</v>
      </c>
      <c r="AR162">
        <v>2012</v>
      </c>
      <c r="AS162">
        <v>1.91816463818377</v>
      </c>
      <c r="AV162">
        <v>2008</v>
      </c>
      <c r="AW162">
        <v>2009</v>
      </c>
      <c r="AX162">
        <v>2009</v>
      </c>
      <c r="AY162">
        <v>2009</v>
      </c>
      <c r="AZ162">
        <v>2010</v>
      </c>
      <c r="BA162">
        <v>0.205213242707593</v>
      </c>
      <c r="BD162">
        <v>2008</v>
      </c>
      <c r="BE162">
        <v>2010</v>
      </c>
      <c r="BF162">
        <v>2009</v>
      </c>
      <c r="BG162">
        <v>2009</v>
      </c>
      <c r="BH162">
        <v>2013</v>
      </c>
      <c r="BI162">
        <v>0.48615972827824899</v>
      </c>
      <c r="BL162">
        <v>2007</v>
      </c>
      <c r="BM162">
        <v>2008</v>
      </c>
      <c r="BN162">
        <v>2008</v>
      </c>
      <c r="BO162">
        <v>2008</v>
      </c>
      <c r="BP162">
        <v>2009</v>
      </c>
      <c r="BQ162">
        <v>5.20181914441337E-2</v>
      </c>
      <c r="BT162">
        <v>2008</v>
      </c>
      <c r="BU162">
        <v>2011</v>
      </c>
      <c r="BV162">
        <v>2009</v>
      </c>
      <c r="BW162">
        <v>2009</v>
      </c>
      <c r="BX162">
        <v>2016</v>
      </c>
      <c r="BY162">
        <v>0.58070424074257498</v>
      </c>
      <c r="CB162">
        <v>2008</v>
      </c>
      <c r="CC162">
        <v>2010</v>
      </c>
      <c r="CD162">
        <v>2012</v>
      </c>
      <c r="CE162">
        <v>2013</v>
      </c>
      <c r="CF162">
        <v>2015</v>
      </c>
      <c r="CG162">
        <v>1.4291072403487699</v>
      </c>
      <c r="CH162">
        <v>80</v>
      </c>
      <c r="CI162" t="s">
        <v>92</v>
      </c>
      <c r="CJ162" t="s">
        <v>92</v>
      </c>
      <c r="CK162" t="s">
        <v>100</v>
      </c>
      <c r="CL162">
        <v>2008</v>
      </c>
      <c r="CM162">
        <v>22.34498</v>
      </c>
    </row>
    <row r="163" spans="1:91" x14ac:dyDescent="0.3">
      <c r="A163" t="s">
        <v>434</v>
      </c>
      <c r="B163" t="s">
        <v>435</v>
      </c>
      <c r="C163" t="s">
        <v>96</v>
      </c>
      <c r="D163" t="s">
        <v>113</v>
      </c>
      <c r="E163" t="s">
        <v>114</v>
      </c>
      <c r="H163">
        <v>2008</v>
      </c>
      <c r="I163">
        <v>2009</v>
      </c>
      <c r="J163">
        <v>2009</v>
      </c>
      <c r="K163">
        <v>2009</v>
      </c>
      <c r="L163">
        <v>2010</v>
      </c>
      <c r="M163">
        <v>10573073813.333401</v>
      </c>
      <c r="P163">
        <v>2008</v>
      </c>
      <c r="Q163">
        <v>2009</v>
      </c>
      <c r="R163">
        <v>2010</v>
      </c>
      <c r="S163">
        <v>2010</v>
      </c>
      <c r="T163">
        <v>2011</v>
      </c>
      <c r="U163">
        <v>8.3090457999999895E-2</v>
      </c>
      <c r="X163">
        <v>2008</v>
      </c>
      <c r="Y163">
        <v>2010</v>
      </c>
      <c r="Z163">
        <v>0</v>
      </c>
      <c r="AA163">
        <v>0</v>
      </c>
      <c r="AB163">
        <v>0</v>
      </c>
      <c r="AF163">
        <v>2008</v>
      </c>
      <c r="AG163">
        <v>2010</v>
      </c>
      <c r="AH163">
        <v>0</v>
      </c>
      <c r="AI163">
        <v>0</v>
      </c>
      <c r="AJ163">
        <v>0</v>
      </c>
      <c r="AN163">
        <v>2008</v>
      </c>
      <c r="AO163">
        <v>2009</v>
      </c>
      <c r="AP163">
        <v>2009</v>
      </c>
      <c r="AQ163">
        <v>2011</v>
      </c>
      <c r="AR163">
        <v>0</v>
      </c>
      <c r="AS163">
        <v>24.7639313137553</v>
      </c>
      <c r="AV163">
        <v>2008</v>
      </c>
      <c r="AW163">
        <v>2010</v>
      </c>
      <c r="AX163">
        <v>0</v>
      </c>
      <c r="AY163">
        <v>0</v>
      </c>
      <c r="AZ163">
        <v>0</v>
      </c>
      <c r="BD163">
        <v>2008</v>
      </c>
      <c r="BE163">
        <v>0</v>
      </c>
      <c r="BF163">
        <v>0</v>
      </c>
      <c r="BG163">
        <v>0</v>
      </c>
      <c r="BH163">
        <v>0</v>
      </c>
      <c r="BL163">
        <v>2008</v>
      </c>
      <c r="BM163">
        <v>0</v>
      </c>
      <c r="BN163">
        <v>0</v>
      </c>
      <c r="BO163">
        <v>0</v>
      </c>
      <c r="BP163">
        <v>0</v>
      </c>
      <c r="BT163">
        <v>2008</v>
      </c>
      <c r="BU163">
        <v>2011</v>
      </c>
      <c r="BV163">
        <v>0</v>
      </c>
      <c r="BW163">
        <v>0</v>
      </c>
      <c r="BX163">
        <v>0</v>
      </c>
      <c r="CB163">
        <v>2008</v>
      </c>
      <c r="CC163">
        <v>2009</v>
      </c>
      <c r="CD163">
        <v>0</v>
      </c>
      <c r="CE163">
        <v>0</v>
      </c>
      <c r="CF163">
        <v>0</v>
      </c>
      <c r="CH163">
        <v>82</v>
      </c>
      <c r="CI163" t="s">
        <v>100</v>
      </c>
      <c r="CJ163" t="s">
        <v>100</v>
      </c>
      <c r="CK163" t="s">
        <v>92</v>
      </c>
      <c r="CL163">
        <v>2008</v>
      </c>
      <c r="CM163">
        <v>26.964396000000001</v>
      </c>
    </row>
    <row r="164" spans="1:91" x14ac:dyDescent="0.3">
      <c r="A164" t="s">
        <v>436</v>
      </c>
      <c r="B164" t="s">
        <v>437</v>
      </c>
      <c r="C164" t="s">
        <v>120</v>
      </c>
      <c r="D164" t="s">
        <v>104</v>
      </c>
      <c r="E164" t="s">
        <v>105</v>
      </c>
      <c r="H164">
        <v>2008</v>
      </c>
      <c r="I164">
        <v>2009</v>
      </c>
      <c r="J164">
        <v>-1</v>
      </c>
      <c r="K164">
        <v>-1</v>
      </c>
      <c r="L164">
        <v>-1</v>
      </c>
      <c r="P164">
        <v>2007</v>
      </c>
      <c r="Q164">
        <v>2009</v>
      </c>
      <c r="R164">
        <v>2008</v>
      </c>
      <c r="S164">
        <v>0</v>
      </c>
      <c r="T164">
        <v>0</v>
      </c>
      <c r="U164">
        <v>8.2800631999999999E-2</v>
      </c>
      <c r="X164">
        <v>2008</v>
      </c>
      <c r="Y164">
        <v>2009</v>
      </c>
      <c r="Z164">
        <v>0</v>
      </c>
      <c r="AA164">
        <v>0</v>
      </c>
      <c r="AB164">
        <v>0</v>
      </c>
      <c r="AF164">
        <v>2008</v>
      </c>
      <c r="AG164">
        <v>2009</v>
      </c>
      <c r="AH164">
        <v>0</v>
      </c>
      <c r="AI164">
        <v>0</v>
      </c>
      <c r="AJ164">
        <v>0</v>
      </c>
      <c r="AN164">
        <v>2008</v>
      </c>
      <c r="AO164">
        <v>2009</v>
      </c>
      <c r="AP164">
        <v>2009</v>
      </c>
      <c r="AQ164">
        <v>2010</v>
      </c>
      <c r="AR164">
        <v>0</v>
      </c>
      <c r="AS164">
        <v>5.0224429605259102</v>
      </c>
      <c r="AV164">
        <v>2007</v>
      </c>
      <c r="AW164">
        <v>2008</v>
      </c>
      <c r="AX164">
        <v>2008</v>
      </c>
      <c r="AY164">
        <v>2008</v>
      </c>
      <c r="AZ164">
        <v>0</v>
      </c>
      <c r="BA164">
        <v>0.14536902496406701</v>
      </c>
      <c r="BD164">
        <v>2008</v>
      </c>
      <c r="BE164">
        <v>0</v>
      </c>
      <c r="BF164">
        <v>0</v>
      </c>
      <c r="BG164">
        <v>0</v>
      </c>
      <c r="BH164">
        <v>0</v>
      </c>
      <c r="BL164">
        <v>2008</v>
      </c>
      <c r="BM164">
        <v>0</v>
      </c>
      <c r="BN164">
        <v>0</v>
      </c>
      <c r="BO164">
        <v>0</v>
      </c>
      <c r="BP164">
        <v>0</v>
      </c>
      <c r="BT164">
        <v>2007</v>
      </c>
      <c r="BU164">
        <v>2008</v>
      </c>
      <c r="BV164">
        <v>2008</v>
      </c>
      <c r="BW164">
        <v>2008</v>
      </c>
      <c r="BX164">
        <v>2009</v>
      </c>
      <c r="BY164">
        <v>0.36699853339907501</v>
      </c>
      <c r="CB164">
        <v>2008</v>
      </c>
      <c r="CC164">
        <v>2009</v>
      </c>
      <c r="CD164">
        <v>2009</v>
      </c>
      <c r="CE164">
        <v>0</v>
      </c>
      <c r="CF164">
        <v>0</v>
      </c>
      <c r="CG164">
        <v>5.7783171467583703</v>
      </c>
      <c r="CH164">
        <v>90</v>
      </c>
      <c r="CI164" t="s">
        <v>100</v>
      </c>
      <c r="CJ164" t="s">
        <v>100</v>
      </c>
      <c r="CK164" t="s">
        <v>100</v>
      </c>
      <c r="CL164">
        <v>2007</v>
      </c>
      <c r="CM164">
        <v>24.766226</v>
      </c>
    </row>
    <row r="165" spans="1:91" x14ac:dyDescent="0.3">
      <c r="A165" t="s">
        <v>438</v>
      </c>
      <c r="B165" t="s">
        <v>439</v>
      </c>
      <c r="C165" t="s">
        <v>102</v>
      </c>
      <c r="D165" t="s">
        <v>104</v>
      </c>
      <c r="E165" t="s">
        <v>105</v>
      </c>
      <c r="H165">
        <v>2008</v>
      </c>
      <c r="I165">
        <v>2009</v>
      </c>
      <c r="J165">
        <v>-1</v>
      </c>
      <c r="K165">
        <v>-1</v>
      </c>
      <c r="L165">
        <v>-1</v>
      </c>
      <c r="P165">
        <v>2007</v>
      </c>
      <c r="Q165">
        <v>2009</v>
      </c>
      <c r="R165">
        <v>2008</v>
      </c>
      <c r="S165">
        <v>2008</v>
      </c>
      <c r="T165">
        <v>2012</v>
      </c>
      <c r="U165">
        <v>2.8459611999999999E-2</v>
      </c>
      <c r="X165">
        <v>2008</v>
      </c>
      <c r="Y165">
        <v>0</v>
      </c>
      <c r="Z165">
        <v>0</v>
      </c>
      <c r="AA165">
        <v>0</v>
      </c>
      <c r="AB165">
        <v>0</v>
      </c>
      <c r="AF165">
        <v>2008</v>
      </c>
      <c r="AG165">
        <v>0</v>
      </c>
      <c r="AH165">
        <v>0</v>
      </c>
      <c r="AI165">
        <v>0</v>
      </c>
      <c r="AJ165">
        <v>0</v>
      </c>
      <c r="AN165">
        <v>2007</v>
      </c>
      <c r="AO165">
        <v>2009</v>
      </c>
      <c r="AP165">
        <v>2008</v>
      </c>
      <c r="AQ165">
        <v>2008</v>
      </c>
      <c r="AR165">
        <v>2014</v>
      </c>
      <c r="AS165">
        <v>1.4432859664580699</v>
      </c>
      <c r="AV165">
        <v>2008</v>
      </c>
      <c r="AW165">
        <v>2009</v>
      </c>
      <c r="AX165">
        <v>-1</v>
      </c>
      <c r="AY165">
        <v>-1</v>
      </c>
      <c r="AZ165">
        <v>-1</v>
      </c>
      <c r="BD165">
        <v>2008</v>
      </c>
      <c r="BE165">
        <v>2009</v>
      </c>
      <c r="BF165">
        <v>2009</v>
      </c>
      <c r="BG165">
        <v>2009</v>
      </c>
      <c r="BH165">
        <v>2010</v>
      </c>
      <c r="BI165">
        <v>6.5359055894797999E-2</v>
      </c>
      <c r="BL165">
        <v>2007</v>
      </c>
      <c r="BM165">
        <v>2008</v>
      </c>
      <c r="BN165">
        <v>2008</v>
      </c>
      <c r="BO165">
        <v>2008</v>
      </c>
      <c r="BP165">
        <v>0</v>
      </c>
      <c r="BQ165">
        <v>0.235026134398366</v>
      </c>
      <c r="BT165">
        <v>2007</v>
      </c>
      <c r="BU165">
        <v>2009</v>
      </c>
      <c r="BV165">
        <v>2008</v>
      </c>
      <c r="BW165">
        <v>2008</v>
      </c>
      <c r="BX165">
        <v>0</v>
      </c>
      <c r="BY165">
        <v>0.57126541833200295</v>
      </c>
      <c r="CB165">
        <v>2007</v>
      </c>
      <c r="CC165">
        <v>2009</v>
      </c>
      <c r="CD165">
        <v>2008</v>
      </c>
      <c r="CE165">
        <v>2008</v>
      </c>
      <c r="CF165">
        <v>2013</v>
      </c>
      <c r="CG165">
        <v>0.36970340910794602</v>
      </c>
      <c r="CH165">
        <v>83</v>
      </c>
      <c r="CI165" t="s">
        <v>100</v>
      </c>
      <c r="CJ165" t="s">
        <v>92</v>
      </c>
      <c r="CK165" t="s">
        <v>100</v>
      </c>
      <c r="CL165">
        <v>2007</v>
      </c>
      <c r="CM165">
        <v>23.413726999999898</v>
      </c>
    </row>
    <row r="166" spans="1:91" x14ac:dyDescent="0.3">
      <c r="A166" t="s">
        <v>440</v>
      </c>
      <c r="B166" t="s">
        <v>441</v>
      </c>
      <c r="C166" t="s">
        <v>96</v>
      </c>
      <c r="D166" t="s">
        <v>122</v>
      </c>
      <c r="E166" t="s">
        <v>123</v>
      </c>
      <c r="H166">
        <v>2008</v>
      </c>
      <c r="I166">
        <v>2009</v>
      </c>
      <c r="J166">
        <v>2009</v>
      </c>
      <c r="K166">
        <v>2009</v>
      </c>
      <c r="L166">
        <v>2010</v>
      </c>
      <c r="M166">
        <v>1245397873.1205699</v>
      </c>
      <c r="P166">
        <v>2007</v>
      </c>
      <c r="Q166">
        <v>2009</v>
      </c>
      <c r="R166">
        <v>2010</v>
      </c>
      <c r="S166">
        <v>2010</v>
      </c>
      <c r="T166">
        <v>2010</v>
      </c>
      <c r="U166">
        <v>9.7149126000000002E-2</v>
      </c>
      <c r="X166">
        <v>2007</v>
      </c>
      <c r="Y166">
        <v>2009</v>
      </c>
      <c r="Z166">
        <v>2008</v>
      </c>
      <c r="AA166">
        <v>2008</v>
      </c>
      <c r="AB166">
        <v>0</v>
      </c>
      <c r="AC166">
        <v>4.2577401000000004</v>
      </c>
      <c r="AF166">
        <v>2007</v>
      </c>
      <c r="AG166">
        <v>2008</v>
      </c>
      <c r="AH166">
        <v>0</v>
      </c>
      <c r="AI166">
        <v>0</v>
      </c>
      <c r="AJ166">
        <v>0</v>
      </c>
      <c r="AK166">
        <v>2.3559278997242301</v>
      </c>
      <c r="AN166">
        <v>2008</v>
      </c>
      <c r="AO166">
        <v>2010</v>
      </c>
      <c r="AP166">
        <v>2009</v>
      </c>
      <c r="AQ166">
        <v>2009</v>
      </c>
      <c r="AR166">
        <v>0</v>
      </c>
      <c r="AS166">
        <v>3.47929154369255</v>
      </c>
      <c r="AV166">
        <v>2008</v>
      </c>
      <c r="AW166">
        <v>2010</v>
      </c>
      <c r="AX166">
        <v>2009</v>
      </c>
      <c r="AY166">
        <v>2009</v>
      </c>
      <c r="AZ166">
        <v>0</v>
      </c>
      <c r="BA166">
        <v>1.2961636035730899</v>
      </c>
      <c r="BD166">
        <v>2008</v>
      </c>
      <c r="BE166">
        <v>2012</v>
      </c>
      <c r="BF166">
        <v>0</v>
      </c>
      <c r="BG166">
        <v>0</v>
      </c>
      <c r="BH166">
        <v>0</v>
      </c>
      <c r="BL166">
        <v>2007</v>
      </c>
      <c r="BM166">
        <v>2008</v>
      </c>
      <c r="BN166">
        <v>2008</v>
      </c>
      <c r="BO166">
        <v>2008</v>
      </c>
      <c r="BP166">
        <v>0</v>
      </c>
      <c r="BQ166">
        <v>2.4531798387181499E-2</v>
      </c>
      <c r="BT166">
        <v>2008</v>
      </c>
      <c r="BU166">
        <v>0</v>
      </c>
      <c r="BV166">
        <v>0</v>
      </c>
      <c r="BW166">
        <v>0</v>
      </c>
      <c r="BX166">
        <v>0</v>
      </c>
      <c r="CB166">
        <v>2008</v>
      </c>
      <c r="CC166">
        <v>2012</v>
      </c>
      <c r="CD166">
        <v>2009</v>
      </c>
      <c r="CE166">
        <v>2017</v>
      </c>
      <c r="CF166">
        <v>0</v>
      </c>
      <c r="CG166">
        <v>2.6906067316531601</v>
      </c>
      <c r="CH166">
        <v>85</v>
      </c>
      <c r="CI166" t="s">
        <v>92</v>
      </c>
      <c r="CJ166" t="s">
        <v>92</v>
      </c>
      <c r="CK166" t="s">
        <v>92</v>
      </c>
      <c r="CL166">
        <v>2007</v>
      </c>
      <c r="CM166">
        <v>26.035367999999998</v>
      </c>
    </row>
    <row r="167" spans="1:91" x14ac:dyDescent="0.3">
      <c r="A167" t="s">
        <v>442</v>
      </c>
      <c r="B167" t="s">
        <v>443</v>
      </c>
      <c r="C167" t="s">
        <v>120</v>
      </c>
      <c r="D167" t="s">
        <v>122</v>
      </c>
      <c r="E167" t="s">
        <v>123</v>
      </c>
      <c r="H167">
        <v>2008</v>
      </c>
      <c r="I167">
        <v>2009</v>
      </c>
      <c r="J167">
        <v>2009</v>
      </c>
      <c r="K167">
        <v>2009</v>
      </c>
      <c r="L167">
        <v>2010</v>
      </c>
      <c r="M167">
        <v>31647206.324041199</v>
      </c>
      <c r="P167">
        <v>2007</v>
      </c>
      <c r="Q167">
        <v>2009</v>
      </c>
      <c r="R167">
        <v>2008</v>
      </c>
      <c r="S167">
        <v>2008</v>
      </c>
      <c r="T167">
        <v>2011</v>
      </c>
      <c r="U167">
        <v>0.120478798</v>
      </c>
      <c r="X167">
        <v>2008</v>
      </c>
      <c r="Y167">
        <v>2011</v>
      </c>
      <c r="Z167">
        <v>0</v>
      </c>
      <c r="AA167">
        <v>0</v>
      </c>
      <c r="AB167">
        <v>0</v>
      </c>
      <c r="AF167">
        <v>2008</v>
      </c>
      <c r="AG167">
        <v>2011</v>
      </c>
      <c r="AH167">
        <v>0</v>
      </c>
      <c r="AI167">
        <v>0</v>
      </c>
      <c r="AJ167">
        <v>0</v>
      </c>
      <c r="AN167">
        <v>2008</v>
      </c>
      <c r="AO167">
        <v>2009</v>
      </c>
      <c r="AP167">
        <v>-1</v>
      </c>
      <c r="AQ167">
        <v>-1</v>
      </c>
      <c r="AR167">
        <v>-1</v>
      </c>
      <c r="AV167">
        <v>2008</v>
      </c>
      <c r="AW167">
        <v>2009</v>
      </c>
      <c r="AX167">
        <v>-1</v>
      </c>
      <c r="AY167">
        <v>-1</v>
      </c>
      <c r="AZ167">
        <v>-1</v>
      </c>
      <c r="BD167">
        <v>2008</v>
      </c>
      <c r="BE167">
        <v>2013</v>
      </c>
      <c r="BF167">
        <v>0</v>
      </c>
      <c r="BG167">
        <v>0</v>
      </c>
      <c r="BH167">
        <v>0</v>
      </c>
      <c r="BL167">
        <v>2008</v>
      </c>
      <c r="BM167">
        <v>2012</v>
      </c>
      <c r="BN167">
        <v>0</v>
      </c>
      <c r="BO167">
        <v>0</v>
      </c>
      <c r="BP167">
        <v>0</v>
      </c>
      <c r="BT167">
        <v>2007</v>
      </c>
      <c r="BU167">
        <v>2008</v>
      </c>
      <c r="BV167">
        <v>2008</v>
      </c>
      <c r="BW167">
        <v>2008</v>
      </c>
      <c r="BX167">
        <v>2009</v>
      </c>
      <c r="BY167">
        <v>0.251681246523344</v>
      </c>
      <c r="CB167">
        <v>2007</v>
      </c>
      <c r="CC167">
        <v>2008</v>
      </c>
      <c r="CD167">
        <v>2008</v>
      </c>
      <c r="CE167">
        <v>2008</v>
      </c>
      <c r="CF167">
        <v>2015</v>
      </c>
      <c r="CG167">
        <v>1.0147253570440899</v>
      </c>
      <c r="CH167">
        <v>86</v>
      </c>
      <c r="CI167" t="s">
        <v>92</v>
      </c>
      <c r="CJ167" t="s">
        <v>92</v>
      </c>
      <c r="CK167" t="s">
        <v>100</v>
      </c>
      <c r="CL167">
        <v>2007</v>
      </c>
      <c r="CM167">
        <v>20.253312999999999</v>
      </c>
    </row>
    <row r="168" spans="1:91" x14ac:dyDescent="0.3">
      <c r="A168" t="s">
        <v>444</v>
      </c>
      <c r="B168" t="s">
        <v>445</v>
      </c>
      <c r="C168" t="s">
        <v>102</v>
      </c>
      <c r="D168" t="s">
        <v>104</v>
      </c>
      <c r="E168" t="s">
        <v>105</v>
      </c>
      <c r="H168">
        <v>2008</v>
      </c>
      <c r="I168">
        <v>2009</v>
      </c>
      <c r="J168">
        <v>-1</v>
      </c>
      <c r="K168">
        <v>-1</v>
      </c>
      <c r="L168">
        <v>-1</v>
      </c>
      <c r="P168">
        <v>2007</v>
      </c>
      <c r="Q168">
        <v>2009</v>
      </c>
      <c r="R168">
        <v>2008</v>
      </c>
      <c r="S168">
        <v>2011</v>
      </c>
      <c r="T168">
        <v>2012</v>
      </c>
      <c r="U168">
        <v>4.870091E-2</v>
      </c>
      <c r="X168">
        <v>2008</v>
      </c>
      <c r="Y168">
        <v>0</v>
      </c>
      <c r="Z168">
        <v>0</v>
      </c>
      <c r="AA168">
        <v>0</v>
      </c>
      <c r="AB168">
        <v>0</v>
      </c>
      <c r="AF168">
        <v>2008</v>
      </c>
      <c r="AG168">
        <v>0</v>
      </c>
      <c r="AH168">
        <v>0</v>
      </c>
      <c r="AI168">
        <v>0</v>
      </c>
      <c r="AJ168">
        <v>0</v>
      </c>
      <c r="AN168">
        <v>2008</v>
      </c>
      <c r="AO168">
        <v>2009</v>
      </c>
      <c r="AP168">
        <v>-1</v>
      </c>
      <c r="AQ168">
        <v>-1</v>
      </c>
      <c r="AR168">
        <v>-1</v>
      </c>
      <c r="AV168">
        <v>2008</v>
      </c>
      <c r="AW168">
        <v>2009</v>
      </c>
      <c r="AX168">
        <v>2009</v>
      </c>
      <c r="AY168">
        <v>2009</v>
      </c>
      <c r="AZ168">
        <v>2010</v>
      </c>
      <c r="BA168">
        <v>9.97572783846951E-2</v>
      </c>
      <c r="BD168">
        <v>2008</v>
      </c>
      <c r="BE168">
        <v>2009</v>
      </c>
      <c r="BF168">
        <v>2009</v>
      </c>
      <c r="BG168">
        <v>2009</v>
      </c>
      <c r="BH168">
        <v>2010</v>
      </c>
      <c r="BI168">
        <v>0.13676957281874999</v>
      </c>
      <c r="BL168">
        <v>2008</v>
      </c>
      <c r="BM168">
        <v>2009</v>
      </c>
      <c r="BN168">
        <v>-1</v>
      </c>
      <c r="BO168">
        <v>-1</v>
      </c>
      <c r="BP168">
        <v>-1</v>
      </c>
      <c r="BT168">
        <v>2007</v>
      </c>
      <c r="BU168">
        <v>2010</v>
      </c>
      <c r="BV168">
        <v>2008</v>
      </c>
      <c r="BW168">
        <v>0</v>
      </c>
      <c r="BX168">
        <v>0</v>
      </c>
      <c r="BY168">
        <v>2.0544440400566999</v>
      </c>
      <c r="CB168">
        <v>2009</v>
      </c>
      <c r="CC168">
        <v>2011</v>
      </c>
      <c r="CD168">
        <v>2010</v>
      </c>
      <c r="CE168">
        <v>2010</v>
      </c>
      <c r="CF168">
        <v>2017</v>
      </c>
      <c r="CG168">
        <v>0.44608259866819999</v>
      </c>
      <c r="CH168">
        <v>84</v>
      </c>
      <c r="CI168" t="s">
        <v>100</v>
      </c>
      <c r="CJ168" t="s">
        <v>92</v>
      </c>
      <c r="CK168" t="s">
        <v>100</v>
      </c>
      <c r="CL168">
        <v>2007</v>
      </c>
      <c r="CM168">
        <v>21.534246</v>
      </c>
    </row>
    <row r="169" spans="1:91" x14ac:dyDescent="0.3">
      <c r="A169" t="s">
        <v>446</v>
      </c>
      <c r="B169" t="s">
        <v>447</v>
      </c>
      <c r="C169" t="s">
        <v>120</v>
      </c>
      <c r="D169" t="s">
        <v>93</v>
      </c>
      <c r="E169" t="s">
        <v>94</v>
      </c>
      <c r="H169">
        <v>2008</v>
      </c>
      <c r="I169">
        <v>2009</v>
      </c>
      <c r="J169">
        <v>2009</v>
      </c>
      <c r="K169">
        <v>2009</v>
      </c>
      <c r="L169">
        <v>2011</v>
      </c>
      <c r="M169">
        <v>384423915.74384302</v>
      </c>
      <c r="P169">
        <v>2008</v>
      </c>
      <c r="Q169">
        <v>2009</v>
      </c>
      <c r="R169">
        <v>2010</v>
      </c>
      <c r="S169">
        <v>2010</v>
      </c>
      <c r="T169">
        <v>2011</v>
      </c>
      <c r="U169">
        <v>4.2106197999999997E-2</v>
      </c>
      <c r="X169">
        <v>2007</v>
      </c>
      <c r="Y169">
        <v>2009</v>
      </c>
      <c r="Z169">
        <v>0</v>
      </c>
      <c r="AA169">
        <v>0</v>
      </c>
      <c r="AB169">
        <v>0</v>
      </c>
      <c r="AC169">
        <v>7.4046953999999898</v>
      </c>
      <c r="AF169">
        <v>2007</v>
      </c>
      <c r="AG169">
        <v>2009</v>
      </c>
      <c r="AH169">
        <v>0</v>
      </c>
      <c r="AI169">
        <v>0</v>
      </c>
      <c r="AJ169">
        <v>0</v>
      </c>
      <c r="AK169">
        <v>5.3110309730141401</v>
      </c>
      <c r="AN169">
        <v>2008</v>
      </c>
      <c r="AO169">
        <v>2009</v>
      </c>
      <c r="AP169">
        <v>2009</v>
      </c>
      <c r="AQ169">
        <v>2009</v>
      </c>
      <c r="AR169">
        <v>2017</v>
      </c>
      <c r="AS169">
        <v>3.13724154589117</v>
      </c>
      <c r="AV169">
        <v>2008</v>
      </c>
      <c r="AW169">
        <v>2010</v>
      </c>
      <c r="AX169">
        <v>2009</v>
      </c>
      <c r="AY169">
        <v>2009</v>
      </c>
      <c r="AZ169">
        <v>2011</v>
      </c>
      <c r="BA169">
        <v>0.18109572582800501</v>
      </c>
      <c r="BD169">
        <v>2008</v>
      </c>
      <c r="BE169">
        <v>2009</v>
      </c>
      <c r="BF169">
        <v>2009</v>
      </c>
      <c r="BG169">
        <v>2009</v>
      </c>
      <c r="BH169">
        <v>0</v>
      </c>
      <c r="BI169">
        <v>1.89410370088455</v>
      </c>
      <c r="BL169">
        <v>2008</v>
      </c>
      <c r="BM169">
        <v>2009</v>
      </c>
      <c r="BN169">
        <v>-1</v>
      </c>
      <c r="BO169">
        <v>-1</v>
      </c>
      <c r="BP169">
        <v>-1</v>
      </c>
      <c r="BT169">
        <v>2007</v>
      </c>
      <c r="BU169">
        <v>2008</v>
      </c>
      <c r="BV169">
        <v>2008</v>
      </c>
      <c r="BW169">
        <v>2008</v>
      </c>
      <c r="BX169">
        <v>0</v>
      </c>
      <c r="BY169">
        <v>0.203926638711598</v>
      </c>
      <c r="CB169">
        <v>2008</v>
      </c>
      <c r="CC169">
        <v>2009</v>
      </c>
      <c r="CD169">
        <v>2011</v>
      </c>
      <c r="CE169">
        <v>2011</v>
      </c>
      <c r="CF169">
        <v>2011</v>
      </c>
      <c r="CG169">
        <v>1.0538497778954301</v>
      </c>
      <c r="CH169">
        <v>30</v>
      </c>
      <c r="CI169" t="s">
        <v>92</v>
      </c>
      <c r="CJ169" t="s">
        <v>92</v>
      </c>
      <c r="CK169" t="s">
        <v>92</v>
      </c>
      <c r="CL169">
        <v>2008</v>
      </c>
      <c r="CM169">
        <v>23.638428000000001</v>
      </c>
    </row>
    <row r="170" spans="1:91" x14ac:dyDescent="0.3">
      <c r="A170" t="s">
        <v>448</v>
      </c>
      <c r="B170" t="s">
        <v>449</v>
      </c>
      <c r="C170" t="s">
        <v>96</v>
      </c>
      <c r="D170" t="s">
        <v>130</v>
      </c>
      <c r="E170" t="s">
        <v>131</v>
      </c>
      <c r="H170">
        <v>2008</v>
      </c>
      <c r="I170">
        <v>2014</v>
      </c>
      <c r="J170">
        <v>2009</v>
      </c>
      <c r="K170">
        <v>2009</v>
      </c>
      <c r="L170">
        <v>0</v>
      </c>
      <c r="M170">
        <v>852597393.24641299</v>
      </c>
      <c r="P170">
        <v>2007</v>
      </c>
      <c r="Q170">
        <v>2009</v>
      </c>
      <c r="R170">
        <v>0</v>
      </c>
      <c r="S170">
        <v>0</v>
      </c>
      <c r="T170">
        <v>0</v>
      </c>
      <c r="U170">
        <v>0.199549105</v>
      </c>
      <c r="X170">
        <v>2008</v>
      </c>
      <c r="Y170">
        <v>0</v>
      </c>
      <c r="Z170">
        <v>0</v>
      </c>
      <c r="AA170">
        <v>0</v>
      </c>
      <c r="AB170">
        <v>0</v>
      </c>
      <c r="AF170">
        <v>2008</v>
      </c>
      <c r="AG170">
        <v>0</v>
      </c>
      <c r="AH170">
        <v>-1</v>
      </c>
      <c r="AI170">
        <v>-1</v>
      </c>
      <c r="AJ170">
        <v>-1</v>
      </c>
      <c r="AN170">
        <v>2008</v>
      </c>
      <c r="AO170">
        <v>2010</v>
      </c>
      <c r="AP170">
        <v>2009</v>
      </c>
      <c r="AQ170">
        <v>2009</v>
      </c>
      <c r="AR170">
        <v>2012</v>
      </c>
      <c r="AS170">
        <v>1.4180776696339099</v>
      </c>
      <c r="AV170">
        <v>2008</v>
      </c>
      <c r="AW170">
        <v>2010</v>
      </c>
      <c r="AX170">
        <v>2009</v>
      </c>
      <c r="AY170">
        <v>2009</v>
      </c>
      <c r="AZ170">
        <v>2011</v>
      </c>
      <c r="BA170">
        <v>0.84585115068061201</v>
      </c>
      <c r="BD170">
        <v>2008</v>
      </c>
      <c r="BE170">
        <v>2011</v>
      </c>
      <c r="BF170">
        <v>2009</v>
      </c>
      <c r="BG170">
        <v>2009</v>
      </c>
      <c r="BH170">
        <v>0</v>
      </c>
      <c r="BI170">
        <v>1.6480025174035799</v>
      </c>
      <c r="BL170">
        <v>2009</v>
      </c>
      <c r="BM170">
        <v>2010</v>
      </c>
      <c r="BN170">
        <v>2010</v>
      </c>
      <c r="BO170">
        <v>2010</v>
      </c>
      <c r="BP170">
        <v>2011</v>
      </c>
      <c r="BQ170">
        <v>7.7047580614439896E-3</v>
      </c>
      <c r="BT170">
        <v>2008</v>
      </c>
      <c r="BU170">
        <v>2009</v>
      </c>
      <c r="BV170">
        <v>2011</v>
      </c>
      <c r="BW170">
        <v>2017</v>
      </c>
      <c r="BX170">
        <v>2017</v>
      </c>
      <c r="BY170">
        <v>0.296308384278341</v>
      </c>
      <c r="CB170">
        <v>2008</v>
      </c>
      <c r="CC170">
        <v>2009</v>
      </c>
      <c r="CD170">
        <v>-1</v>
      </c>
      <c r="CE170">
        <v>-1</v>
      </c>
      <c r="CF170">
        <v>-1</v>
      </c>
      <c r="CH170">
        <v>81</v>
      </c>
      <c r="CI170" t="s">
        <v>92</v>
      </c>
      <c r="CJ170" t="s">
        <v>92</v>
      </c>
      <c r="CK170" t="s">
        <v>92</v>
      </c>
      <c r="CL170">
        <v>2007</v>
      </c>
      <c r="CM170">
        <v>21.652193</v>
      </c>
    </row>
    <row r="171" spans="1:91" x14ac:dyDescent="0.3">
      <c r="A171" t="s">
        <v>450</v>
      </c>
      <c r="B171" t="s">
        <v>451</v>
      </c>
      <c r="C171" t="s">
        <v>102</v>
      </c>
      <c r="D171" t="s">
        <v>104</v>
      </c>
      <c r="E171" t="s">
        <v>105</v>
      </c>
      <c r="H171">
        <v>2008</v>
      </c>
      <c r="I171">
        <v>0</v>
      </c>
      <c r="J171">
        <v>0</v>
      </c>
      <c r="K171">
        <v>0</v>
      </c>
      <c r="L171">
        <v>0</v>
      </c>
      <c r="P171">
        <v>2008</v>
      </c>
      <c r="Q171">
        <v>0</v>
      </c>
      <c r="R171">
        <v>0</v>
      </c>
      <c r="S171">
        <v>0</v>
      </c>
      <c r="T171">
        <v>0</v>
      </c>
      <c r="X171">
        <v>2008</v>
      </c>
      <c r="Y171">
        <v>0</v>
      </c>
      <c r="Z171">
        <v>0</v>
      </c>
      <c r="AA171">
        <v>0</v>
      </c>
      <c r="AB171">
        <v>0</v>
      </c>
      <c r="AF171">
        <v>2008</v>
      </c>
      <c r="AG171">
        <v>0</v>
      </c>
      <c r="AH171">
        <v>0</v>
      </c>
      <c r="AI171">
        <v>0</v>
      </c>
      <c r="AJ171">
        <v>0</v>
      </c>
      <c r="AN171">
        <v>2008</v>
      </c>
      <c r="AO171">
        <v>2013</v>
      </c>
      <c r="AP171">
        <v>0</v>
      </c>
      <c r="AQ171">
        <v>0</v>
      </c>
      <c r="AR171">
        <v>0</v>
      </c>
      <c r="AV171">
        <v>2008</v>
      </c>
      <c r="AW171">
        <v>2013</v>
      </c>
      <c r="AX171">
        <v>0</v>
      </c>
      <c r="AY171">
        <v>0</v>
      </c>
      <c r="AZ171">
        <v>0</v>
      </c>
      <c r="BD171">
        <v>2008</v>
      </c>
      <c r="BE171">
        <v>0</v>
      </c>
      <c r="BF171">
        <v>0</v>
      </c>
      <c r="BG171">
        <v>0</v>
      </c>
      <c r="BH171">
        <v>0</v>
      </c>
      <c r="BL171">
        <v>2008</v>
      </c>
      <c r="BM171">
        <v>0</v>
      </c>
      <c r="BN171">
        <v>0</v>
      </c>
      <c r="BO171">
        <v>0</v>
      </c>
      <c r="BP171">
        <v>0</v>
      </c>
      <c r="BT171">
        <v>2008</v>
      </c>
      <c r="BU171">
        <v>2014</v>
      </c>
      <c r="BV171">
        <v>0</v>
      </c>
      <c r="BW171">
        <v>0</v>
      </c>
      <c r="BX171">
        <v>0</v>
      </c>
      <c r="CB171">
        <v>2008</v>
      </c>
      <c r="CC171">
        <v>2013</v>
      </c>
      <c r="CD171">
        <v>0</v>
      </c>
      <c r="CE171">
        <v>0</v>
      </c>
      <c r="CF171">
        <v>0</v>
      </c>
      <c r="CH171">
        <v>87</v>
      </c>
      <c r="CI171" t="s">
        <v>92</v>
      </c>
      <c r="CJ171" t="s">
        <v>92</v>
      </c>
      <c r="CK171" t="s">
        <v>100</v>
      </c>
      <c r="CL171">
        <v>2008</v>
      </c>
    </row>
    <row r="172" spans="1:91" x14ac:dyDescent="0.3">
      <c r="A172" t="s">
        <v>452</v>
      </c>
      <c r="B172" t="s">
        <v>453</v>
      </c>
      <c r="C172" t="s">
        <v>107</v>
      </c>
      <c r="D172" t="s">
        <v>109</v>
      </c>
      <c r="E172" t="s">
        <v>110</v>
      </c>
      <c r="H172">
        <v>2008</v>
      </c>
      <c r="I172">
        <v>2009</v>
      </c>
      <c r="J172">
        <v>2009</v>
      </c>
      <c r="K172">
        <v>2009</v>
      </c>
      <c r="L172">
        <v>2013</v>
      </c>
      <c r="M172">
        <v>1261744344.7674899</v>
      </c>
      <c r="P172">
        <v>2007</v>
      </c>
      <c r="Q172">
        <v>2009</v>
      </c>
      <c r="R172">
        <v>2008</v>
      </c>
      <c r="S172">
        <v>2008</v>
      </c>
      <c r="T172">
        <v>0</v>
      </c>
      <c r="U172">
        <v>9.0047327999999996E-2</v>
      </c>
      <c r="X172">
        <v>2008</v>
      </c>
      <c r="Y172">
        <v>2010</v>
      </c>
      <c r="Z172">
        <v>-1</v>
      </c>
      <c r="AA172">
        <v>-1</v>
      </c>
      <c r="AB172">
        <v>-1</v>
      </c>
      <c r="AF172">
        <v>2007</v>
      </c>
      <c r="AG172">
        <v>2008</v>
      </c>
      <c r="AH172">
        <v>0</v>
      </c>
      <c r="AI172">
        <v>0</v>
      </c>
      <c r="AJ172">
        <v>0</v>
      </c>
      <c r="AK172">
        <v>1.5020758549831801</v>
      </c>
      <c r="AN172">
        <v>2008</v>
      </c>
      <c r="AO172">
        <v>2009</v>
      </c>
      <c r="AP172">
        <v>2009</v>
      </c>
      <c r="AQ172">
        <v>2009</v>
      </c>
      <c r="AR172">
        <v>2016</v>
      </c>
      <c r="AS172">
        <v>1.79879777130589</v>
      </c>
      <c r="AV172">
        <v>2008</v>
      </c>
      <c r="AW172">
        <v>2011</v>
      </c>
      <c r="AX172">
        <v>2009</v>
      </c>
      <c r="AY172">
        <v>2009</v>
      </c>
      <c r="AZ172">
        <v>0</v>
      </c>
      <c r="BA172">
        <v>0.81069460648470903</v>
      </c>
      <c r="BD172">
        <v>2007</v>
      </c>
      <c r="BE172">
        <v>2009</v>
      </c>
      <c r="BF172">
        <v>2008</v>
      </c>
      <c r="BG172">
        <v>2008</v>
      </c>
      <c r="BH172">
        <v>0</v>
      </c>
      <c r="BI172">
        <v>1.02176198947543</v>
      </c>
      <c r="BL172">
        <v>2007</v>
      </c>
      <c r="BM172">
        <v>2008</v>
      </c>
      <c r="BN172">
        <v>2008</v>
      </c>
      <c r="BO172">
        <v>2008</v>
      </c>
      <c r="BP172">
        <v>2009</v>
      </c>
      <c r="BQ172">
        <v>0.120501219925707</v>
      </c>
      <c r="BT172">
        <v>2007</v>
      </c>
      <c r="BU172">
        <v>2014</v>
      </c>
      <c r="BV172">
        <v>2008</v>
      </c>
      <c r="BW172">
        <v>2008</v>
      </c>
      <c r="BX172">
        <v>0</v>
      </c>
      <c r="BY172">
        <v>1.52876790232479</v>
      </c>
      <c r="CB172">
        <v>2008</v>
      </c>
      <c r="CC172">
        <v>2009</v>
      </c>
      <c r="CD172">
        <v>2009</v>
      </c>
      <c r="CE172">
        <v>2009</v>
      </c>
      <c r="CF172">
        <v>2015</v>
      </c>
      <c r="CG172">
        <v>0.392798233176542</v>
      </c>
      <c r="CH172">
        <v>83</v>
      </c>
      <c r="CI172" t="s">
        <v>92</v>
      </c>
      <c r="CJ172" t="s">
        <v>92</v>
      </c>
      <c r="CK172" t="s">
        <v>92</v>
      </c>
      <c r="CL172">
        <v>2007</v>
      </c>
      <c r="CM172">
        <v>24.372114</v>
      </c>
    </row>
    <row r="173" spans="1:91" x14ac:dyDescent="0.3">
      <c r="A173" t="s">
        <v>454</v>
      </c>
      <c r="B173" t="s">
        <v>455</v>
      </c>
      <c r="C173" t="s">
        <v>102</v>
      </c>
      <c r="D173" t="s">
        <v>104</v>
      </c>
      <c r="E173" t="s">
        <v>105</v>
      </c>
      <c r="H173">
        <v>2008</v>
      </c>
      <c r="I173">
        <v>0</v>
      </c>
      <c r="J173">
        <v>0</v>
      </c>
      <c r="K173">
        <v>0</v>
      </c>
      <c r="L173">
        <v>0</v>
      </c>
      <c r="P173">
        <v>2008</v>
      </c>
      <c r="Q173">
        <v>0</v>
      </c>
      <c r="R173">
        <v>0</v>
      </c>
      <c r="S173">
        <v>0</v>
      </c>
      <c r="T173">
        <v>0</v>
      </c>
      <c r="X173">
        <v>2008</v>
      </c>
      <c r="Y173">
        <v>0</v>
      </c>
      <c r="Z173">
        <v>0</v>
      </c>
      <c r="AA173">
        <v>0</v>
      </c>
      <c r="AB173">
        <v>0</v>
      </c>
      <c r="AF173">
        <v>2008</v>
      </c>
      <c r="AG173">
        <v>0</v>
      </c>
      <c r="AH173">
        <v>0</v>
      </c>
      <c r="AI173">
        <v>0</v>
      </c>
      <c r="AJ173">
        <v>0</v>
      </c>
      <c r="AN173">
        <v>2008</v>
      </c>
      <c r="AO173">
        <v>2012</v>
      </c>
      <c r="AP173">
        <v>0</v>
      </c>
      <c r="AQ173">
        <v>0</v>
      </c>
      <c r="AR173">
        <v>0</v>
      </c>
      <c r="AV173">
        <v>2008</v>
      </c>
      <c r="AW173">
        <v>0</v>
      </c>
      <c r="AX173">
        <v>0</v>
      </c>
      <c r="AY173">
        <v>0</v>
      </c>
      <c r="AZ173">
        <v>0</v>
      </c>
      <c r="BD173">
        <v>2008</v>
      </c>
      <c r="BE173">
        <v>0</v>
      </c>
      <c r="BF173">
        <v>0</v>
      </c>
      <c r="BG173">
        <v>0</v>
      </c>
      <c r="BH173">
        <v>0</v>
      </c>
      <c r="BL173">
        <v>2008</v>
      </c>
      <c r="BM173">
        <v>0</v>
      </c>
      <c r="BN173">
        <v>0</v>
      </c>
      <c r="BO173">
        <v>0</v>
      </c>
      <c r="BP173">
        <v>0</v>
      </c>
      <c r="BT173">
        <v>2008</v>
      </c>
      <c r="BU173">
        <v>0</v>
      </c>
      <c r="BV173">
        <v>0</v>
      </c>
      <c r="BW173">
        <v>0</v>
      </c>
      <c r="BX173">
        <v>0</v>
      </c>
      <c r="CB173">
        <v>2008</v>
      </c>
      <c r="CC173">
        <v>2011</v>
      </c>
      <c r="CD173">
        <v>0</v>
      </c>
      <c r="CE173">
        <v>0</v>
      </c>
      <c r="CF173">
        <v>0</v>
      </c>
      <c r="CI173" t="s">
        <v>100</v>
      </c>
      <c r="CJ173" t="s">
        <v>100</v>
      </c>
      <c r="CK173" t="s">
        <v>100</v>
      </c>
      <c r="CL173">
        <v>2008</v>
      </c>
    </row>
    <row r="174" spans="1:91" x14ac:dyDescent="0.3">
      <c r="A174" t="s">
        <v>456</v>
      </c>
      <c r="B174" t="s">
        <v>457</v>
      </c>
      <c r="C174" t="s">
        <v>120</v>
      </c>
      <c r="D174" t="s">
        <v>104</v>
      </c>
      <c r="E174" t="s">
        <v>105</v>
      </c>
      <c r="H174">
        <v>2008</v>
      </c>
      <c r="I174">
        <v>2009</v>
      </c>
      <c r="J174">
        <v>-1</v>
      </c>
      <c r="K174">
        <v>-1</v>
      </c>
      <c r="L174">
        <v>-1</v>
      </c>
      <c r="P174">
        <v>2008</v>
      </c>
      <c r="Q174">
        <v>2009</v>
      </c>
      <c r="R174">
        <v>2010</v>
      </c>
      <c r="S174">
        <v>2010</v>
      </c>
      <c r="T174">
        <v>0</v>
      </c>
      <c r="U174">
        <v>5.7598906999999901E-2</v>
      </c>
      <c r="X174">
        <v>2008</v>
      </c>
      <c r="Y174">
        <v>0</v>
      </c>
      <c r="Z174">
        <v>0</v>
      </c>
      <c r="AA174">
        <v>0</v>
      </c>
      <c r="AB174">
        <v>0</v>
      </c>
      <c r="AF174">
        <v>2008</v>
      </c>
      <c r="AG174">
        <v>0</v>
      </c>
      <c r="AH174">
        <v>0</v>
      </c>
      <c r="AI174">
        <v>0</v>
      </c>
      <c r="AJ174">
        <v>0</v>
      </c>
      <c r="AN174">
        <v>2007</v>
      </c>
      <c r="AO174">
        <v>2008</v>
      </c>
      <c r="AP174">
        <v>2010</v>
      </c>
      <c r="AQ174">
        <v>0</v>
      </c>
      <c r="AR174">
        <v>0</v>
      </c>
      <c r="AS174">
        <v>21.635035108703502</v>
      </c>
      <c r="AV174">
        <v>2007</v>
      </c>
      <c r="AW174">
        <v>2008</v>
      </c>
      <c r="AX174">
        <v>2008</v>
      </c>
      <c r="AY174">
        <v>2008</v>
      </c>
      <c r="AZ174">
        <v>2009</v>
      </c>
      <c r="BA174">
        <v>0.15013209227645899</v>
      </c>
      <c r="BD174">
        <v>2008</v>
      </c>
      <c r="BE174">
        <v>0</v>
      </c>
      <c r="BF174">
        <v>0</v>
      </c>
      <c r="BG174">
        <v>0</v>
      </c>
      <c r="BH174">
        <v>0</v>
      </c>
      <c r="BL174">
        <v>2008</v>
      </c>
      <c r="BM174">
        <v>0</v>
      </c>
      <c r="BN174">
        <v>0</v>
      </c>
      <c r="BO174">
        <v>0</v>
      </c>
      <c r="BP174">
        <v>0</v>
      </c>
      <c r="BT174">
        <v>2008</v>
      </c>
      <c r="BU174">
        <v>2009</v>
      </c>
      <c r="BV174">
        <v>2009</v>
      </c>
      <c r="BW174">
        <v>2010</v>
      </c>
      <c r="BX174">
        <v>2010</v>
      </c>
      <c r="BY174">
        <v>2.3587998706289302</v>
      </c>
      <c r="CB174">
        <v>2007</v>
      </c>
      <c r="CC174">
        <v>2008</v>
      </c>
      <c r="CD174">
        <v>0</v>
      </c>
      <c r="CE174">
        <v>0</v>
      </c>
      <c r="CF174">
        <v>0</v>
      </c>
      <c r="CG174">
        <v>20.5987631136645</v>
      </c>
      <c r="CH174">
        <v>82</v>
      </c>
      <c r="CI174" t="s">
        <v>92</v>
      </c>
      <c r="CJ174" t="s">
        <v>92</v>
      </c>
      <c r="CK174" t="s">
        <v>100</v>
      </c>
      <c r="CL174">
        <v>2008</v>
      </c>
      <c r="CM174">
        <v>19.012454999999999</v>
      </c>
    </row>
    <row r="175" spans="1:91" x14ac:dyDescent="0.3">
      <c r="A175" t="s">
        <v>458</v>
      </c>
      <c r="B175" t="s">
        <v>459</v>
      </c>
      <c r="C175" t="s">
        <v>107</v>
      </c>
      <c r="D175" t="s">
        <v>93</v>
      </c>
      <c r="E175" t="s">
        <v>94</v>
      </c>
      <c r="H175">
        <v>2008</v>
      </c>
      <c r="I175">
        <v>2009</v>
      </c>
      <c r="J175">
        <v>-1</v>
      </c>
      <c r="K175">
        <v>-1</v>
      </c>
      <c r="L175">
        <v>-1</v>
      </c>
      <c r="P175">
        <v>2008</v>
      </c>
      <c r="Q175">
        <v>2009</v>
      </c>
      <c r="R175">
        <v>2009</v>
      </c>
      <c r="S175">
        <v>2010</v>
      </c>
      <c r="T175">
        <v>2010</v>
      </c>
      <c r="U175">
        <v>1.1319968999999999E-2</v>
      </c>
      <c r="X175">
        <v>2008</v>
      </c>
      <c r="Y175">
        <v>0</v>
      </c>
      <c r="Z175">
        <v>0</v>
      </c>
      <c r="AA175">
        <v>0</v>
      </c>
      <c r="AB175">
        <v>0</v>
      </c>
      <c r="AF175">
        <v>2008</v>
      </c>
      <c r="AG175">
        <v>0</v>
      </c>
      <c r="AH175">
        <v>0</v>
      </c>
      <c r="AI175">
        <v>0</v>
      </c>
      <c r="AJ175">
        <v>0</v>
      </c>
      <c r="AN175">
        <v>2008</v>
      </c>
      <c r="AO175">
        <v>2010</v>
      </c>
      <c r="AP175">
        <v>2009</v>
      </c>
      <c r="AQ175">
        <v>2011</v>
      </c>
      <c r="AR175">
        <v>0</v>
      </c>
      <c r="AS175">
        <v>9.7545410202421401</v>
      </c>
      <c r="AV175">
        <v>2008</v>
      </c>
      <c r="AW175">
        <v>0</v>
      </c>
      <c r="AX175">
        <v>0</v>
      </c>
      <c r="AY175">
        <v>0</v>
      </c>
      <c r="AZ175">
        <v>0</v>
      </c>
      <c r="BD175">
        <v>2008</v>
      </c>
      <c r="BE175">
        <v>0</v>
      </c>
      <c r="BF175">
        <v>0</v>
      </c>
      <c r="BG175">
        <v>0</v>
      </c>
      <c r="BH175">
        <v>0</v>
      </c>
      <c r="BL175">
        <v>2008</v>
      </c>
      <c r="BM175">
        <v>0</v>
      </c>
      <c r="BN175">
        <v>0</v>
      </c>
      <c r="BO175">
        <v>0</v>
      </c>
      <c r="BP175">
        <v>0</v>
      </c>
      <c r="BT175">
        <v>2008</v>
      </c>
      <c r="BU175">
        <v>0</v>
      </c>
      <c r="BV175">
        <v>0</v>
      </c>
      <c r="BW175">
        <v>0</v>
      </c>
      <c r="BX175">
        <v>0</v>
      </c>
      <c r="CB175">
        <v>2007</v>
      </c>
      <c r="CC175">
        <v>2008</v>
      </c>
      <c r="CD175">
        <v>2008</v>
      </c>
      <c r="CE175">
        <v>2008</v>
      </c>
      <c r="CF175">
        <v>2009</v>
      </c>
      <c r="CG175">
        <v>0.223760599505896</v>
      </c>
      <c r="CH175">
        <v>91</v>
      </c>
      <c r="CI175" t="s">
        <v>100</v>
      </c>
      <c r="CJ175" t="s">
        <v>92</v>
      </c>
      <c r="CK175" t="s">
        <v>92</v>
      </c>
      <c r="CL175">
        <v>2008</v>
      </c>
      <c r="CM175">
        <v>22.117594</v>
      </c>
    </row>
    <row r="176" spans="1:91" x14ac:dyDescent="0.3">
      <c r="A176" t="s">
        <v>460</v>
      </c>
      <c r="B176" t="s">
        <v>461</v>
      </c>
      <c r="C176" t="s">
        <v>96</v>
      </c>
      <c r="D176" t="s">
        <v>109</v>
      </c>
      <c r="E176" t="s">
        <v>110</v>
      </c>
      <c r="H176">
        <v>2008</v>
      </c>
      <c r="I176">
        <v>2009</v>
      </c>
      <c r="J176">
        <v>2009</v>
      </c>
      <c r="K176">
        <v>2009</v>
      </c>
      <c r="L176">
        <v>2011</v>
      </c>
      <c r="M176">
        <v>4885189935.0883398</v>
      </c>
      <c r="P176">
        <v>2007</v>
      </c>
      <c r="Q176">
        <v>2009</v>
      </c>
      <c r="R176">
        <v>2008</v>
      </c>
      <c r="S176">
        <v>0</v>
      </c>
      <c r="T176">
        <v>0</v>
      </c>
      <c r="U176">
        <v>0.16222120199999901</v>
      </c>
      <c r="X176">
        <v>2007</v>
      </c>
      <c r="Y176">
        <v>2009</v>
      </c>
      <c r="Z176">
        <v>0</v>
      </c>
      <c r="AA176">
        <v>0</v>
      </c>
      <c r="AB176">
        <v>0</v>
      </c>
      <c r="AC176">
        <v>5.9378120000000001</v>
      </c>
      <c r="AF176">
        <v>2007</v>
      </c>
      <c r="AG176">
        <v>2009</v>
      </c>
      <c r="AH176">
        <v>0</v>
      </c>
      <c r="AI176">
        <v>0</v>
      </c>
      <c r="AJ176">
        <v>0</v>
      </c>
      <c r="AK176">
        <v>6.9446507320416098</v>
      </c>
      <c r="AN176">
        <v>2007</v>
      </c>
      <c r="AO176">
        <v>2008</v>
      </c>
      <c r="AP176">
        <v>2008</v>
      </c>
      <c r="AQ176">
        <v>2008</v>
      </c>
      <c r="AR176">
        <v>2009</v>
      </c>
      <c r="AS176">
        <v>2.8540504047978001E-2</v>
      </c>
      <c r="AV176">
        <v>2008</v>
      </c>
      <c r="AW176">
        <v>2010</v>
      </c>
      <c r="AX176">
        <v>2009</v>
      </c>
      <c r="AY176">
        <v>2009</v>
      </c>
      <c r="AZ176">
        <v>2014</v>
      </c>
      <c r="BA176">
        <v>1.0785571234798701</v>
      </c>
      <c r="BD176">
        <v>2008</v>
      </c>
      <c r="BE176">
        <v>2010</v>
      </c>
      <c r="BF176">
        <v>2009</v>
      </c>
      <c r="BG176">
        <v>2009</v>
      </c>
      <c r="BH176">
        <v>2015</v>
      </c>
      <c r="BI176">
        <v>0.55966797958499503</v>
      </c>
      <c r="BL176">
        <v>2007</v>
      </c>
      <c r="BM176">
        <v>2008</v>
      </c>
      <c r="BN176">
        <v>2008</v>
      </c>
      <c r="BO176">
        <v>2008</v>
      </c>
      <c r="BP176">
        <v>0</v>
      </c>
      <c r="BQ176">
        <v>0.80189818934192403</v>
      </c>
      <c r="BT176">
        <v>2007</v>
      </c>
      <c r="BU176">
        <v>2009</v>
      </c>
      <c r="BV176">
        <v>0</v>
      </c>
      <c r="BW176">
        <v>0</v>
      </c>
      <c r="BX176">
        <v>0</v>
      </c>
      <c r="BY176">
        <v>1.1155894712495901E-3</v>
      </c>
      <c r="CB176">
        <v>2009</v>
      </c>
      <c r="CC176">
        <v>2010</v>
      </c>
      <c r="CD176">
        <v>2010</v>
      </c>
      <c r="CE176">
        <v>2010</v>
      </c>
      <c r="CF176">
        <v>2011</v>
      </c>
      <c r="CG176">
        <v>0.83537797760687205</v>
      </c>
      <c r="CH176">
        <v>85</v>
      </c>
      <c r="CI176" t="s">
        <v>92</v>
      </c>
      <c r="CJ176" t="s">
        <v>92</v>
      </c>
      <c r="CK176" t="s">
        <v>92</v>
      </c>
      <c r="CL176">
        <v>2007</v>
      </c>
      <c r="CM176">
        <v>25.169309999999999</v>
      </c>
    </row>
    <row r="177" spans="1:91" x14ac:dyDescent="0.3">
      <c r="A177" t="s">
        <v>462</v>
      </c>
      <c r="B177" t="s">
        <v>463</v>
      </c>
      <c r="C177" t="s">
        <v>96</v>
      </c>
      <c r="D177" t="s">
        <v>109</v>
      </c>
      <c r="E177" t="s">
        <v>110</v>
      </c>
      <c r="H177">
        <v>2008</v>
      </c>
      <c r="I177">
        <v>2009</v>
      </c>
      <c r="J177">
        <v>2009</v>
      </c>
      <c r="K177">
        <v>2009</v>
      </c>
      <c r="L177">
        <v>2017</v>
      </c>
      <c r="M177">
        <v>4010707696.3025098</v>
      </c>
      <c r="P177">
        <v>2007</v>
      </c>
      <c r="Q177">
        <v>2009</v>
      </c>
      <c r="R177">
        <v>2017</v>
      </c>
      <c r="S177">
        <v>0</v>
      </c>
      <c r="T177">
        <v>0</v>
      </c>
      <c r="U177">
        <v>0.14738923300000001</v>
      </c>
      <c r="X177">
        <v>2007</v>
      </c>
      <c r="Y177">
        <v>2009</v>
      </c>
      <c r="Z177">
        <v>0</v>
      </c>
      <c r="AA177">
        <v>0</v>
      </c>
      <c r="AB177">
        <v>0</v>
      </c>
      <c r="AC177">
        <v>6.4177149999999896</v>
      </c>
      <c r="AF177">
        <v>2007</v>
      </c>
      <c r="AG177">
        <v>2011</v>
      </c>
      <c r="AH177">
        <v>0</v>
      </c>
      <c r="AI177">
        <v>0</v>
      </c>
      <c r="AJ177">
        <v>0</v>
      </c>
      <c r="AK177">
        <v>7.8525480344892999</v>
      </c>
      <c r="AN177">
        <v>2008</v>
      </c>
      <c r="AO177">
        <v>2009</v>
      </c>
      <c r="AP177">
        <v>2009</v>
      </c>
      <c r="AQ177">
        <v>2009</v>
      </c>
      <c r="AR177">
        <v>2010</v>
      </c>
      <c r="AS177">
        <v>0.91050434626675103</v>
      </c>
      <c r="AV177">
        <v>2007</v>
      </c>
      <c r="AW177">
        <v>2013</v>
      </c>
      <c r="AX177">
        <v>2008</v>
      </c>
      <c r="AY177">
        <v>2008</v>
      </c>
      <c r="AZ177">
        <v>0</v>
      </c>
      <c r="BA177">
        <v>2.34500535798237</v>
      </c>
      <c r="BD177">
        <v>2008</v>
      </c>
      <c r="BE177">
        <v>2009</v>
      </c>
      <c r="BF177">
        <v>2009</v>
      </c>
      <c r="BG177">
        <v>2009</v>
      </c>
      <c r="BH177">
        <v>2013</v>
      </c>
      <c r="BI177">
        <v>0.45642695525743199</v>
      </c>
      <c r="BL177">
        <v>2008</v>
      </c>
      <c r="BM177">
        <v>2009</v>
      </c>
      <c r="BN177">
        <v>-1</v>
      </c>
      <c r="BO177">
        <v>-1</v>
      </c>
      <c r="BP177">
        <v>-1</v>
      </c>
      <c r="BT177">
        <v>2008</v>
      </c>
      <c r="BU177">
        <v>0</v>
      </c>
      <c r="BV177">
        <v>0</v>
      </c>
      <c r="BW177">
        <v>0</v>
      </c>
      <c r="BX177">
        <v>0</v>
      </c>
      <c r="CB177">
        <v>2008</v>
      </c>
      <c r="CC177">
        <v>2009</v>
      </c>
      <c r="CD177">
        <v>-1</v>
      </c>
      <c r="CE177">
        <v>-1</v>
      </c>
      <c r="CF177">
        <v>-1</v>
      </c>
      <c r="CH177">
        <v>86</v>
      </c>
      <c r="CI177" t="s">
        <v>92</v>
      </c>
      <c r="CJ177" t="s">
        <v>92</v>
      </c>
      <c r="CK177" t="s">
        <v>92</v>
      </c>
      <c r="CL177">
        <v>2007</v>
      </c>
      <c r="CM177">
        <v>24.631160999999999</v>
      </c>
    </row>
    <row r="178" spans="1:91" x14ac:dyDescent="0.3">
      <c r="A178" t="s">
        <v>464</v>
      </c>
      <c r="B178" t="s">
        <v>465</v>
      </c>
      <c r="C178" t="s">
        <v>96</v>
      </c>
      <c r="D178" t="s">
        <v>130</v>
      </c>
      <c r="E178" t="s">
        <v>131</v>
      </c>
      <c r="H178">
        <v>2007</v>
      </c>
      <c r="I178">
        <v>2009</v>
      </c>
      <c r="J178">
        <v>2008</v>
      </c>
      <c r="K178">
        <v>2008</v>
      </c>
      <c r="L178">
        <v>2011</v>
      </c>
      <c r="M178">
        <v>27918602192.2229</v>
      </c>
      <c r="P178">
        <v>2008</v>
      </c>
      <c r="Q178">
        <v>2009</v>
      </c>
      <c r="R178">
        <v>2010</v>
      </c>
      <c r="S178">
        <v>2010</v>
      </c>
      <c r="T178">
        <v>2010</v>
      </c>
      <c r="U178">
        <v>4.6276101700000002E-2</v>
      </c>
      <c r="X178">
        <v>2008</v>
      </c>
      <c r="Y178">
        <v>2010</v>
      </c>
      <c r="Z178">
        <v>2009</v>
      </c>
      <c r="AA178">
        <v>2009</v>
      </c>
      <c r="AB178">
        <v>2017</v>
      </c>
      <c r="AC178">
        <v>2.4487370999999998</v>
      </c>
      <c r="AF178">
        <v>2008</v>
      </c>
      <c r="AG178">
        <v>2009</v>
      </c>
      <c r="AH178">
        <v>0</v>
      </c>
      <c r="AI178">
        <v>0</v>
      </c>
      <c r="AJ178">
        <v>0</v>
      </c>
      <c r="AK178">
        <v>1.99854515049835</v>
      </c>
      <c r="AN178">
        <v>2009</v>
      </c>
      <c r="AO178">
        <v>2010</v>
      </c>
      <c r="AP178">
        <v>2010</v>
      </c>
      <c r="AQ178">
        <v>2010</v>
      </c>
      <c r="AR178">
        <v>0</v>
      </c>
      <c r="AS178">
        <v>1.3221746650700701</v>
      </c>
      <c r="AV178">
        <v>2008</v>
      </c>
      <c r="AW178">
        <v>2012</v>
      </c>
      <c r="AX178">
        <v>-1</v>
      </c>
      <c r="AY178">
        <v>-1</v>
      </c>
      <c r="AZ178">
        <v>2016</v>
      </c>
      <c r="BD178">
        <v>2008</v>
      </c>
      <c r="BE178">
        <v>2009</v>
      </c>
      <c r="BF178">
        <v>-1</v>
      </c>
      <c r="BG178">
        <v>-1</v>
      </c>
      <c r="BH178">
        <v>-1</v>
      </c>
      <c r="BL178">
        <v>2007</v>
      </c>
      <c r="BM178">
        <v>2008</v>
      </c>
      <c r="BN178">
        <v>2008</v>
      </c>
      <c r="BO178">
        <v>2008</v>
      </c>
      <c r="BP178">
        <v>2009</v>
      </c>
      <c r="BQ178">
        <v>2.6192614470552201E-2</v>
      </c>
      <c r="BT178">
        <v>2008</v>
      </c>
      <c r="BU178">
        <v>0</v>
      </c>
      <c r="BV178">
        <v>0</v>
      </c>
      <c r="BW178">
        <v>0</v>
      </c>
      <c r="BX178">
        <v>0</v>
      </c>
      <c r="CB178">
        <v>2008</v>
      </c>
      <c r="CC178">
        <v>2010</v>
      </c>
      <c r="CD178">
        <v>2009</v>
      </c>
      <c r="CE178">
        <v>2009</v>
      </c>
      <c r="CF178">
        <v>0</v>
      </c>
      <c r="CG178">
        <v>0.40438356809831699</v>
      </c>
      <c r="CH178">
        <v>92</v>
      </c>
      <c r="CI178" t="s">
        <v>92</v>
      </c>
      <c r="CJ178" t="s">
        <v>92</v>
      </c>
      <c r="CK178" t="s">
        <v>92</v>
      </c>
      <c r="CL178">
        <v>2008</v>
      </c>
      <c r="CM178">
        <v>26.90943</v>
      </c>
    </row>
    <row r="179" spans="1:91" x14ac:dyDescent="0.3">
      <c r="A179" t="s">
        <v>466</v>
      </c>
      <c r="B179" t="s">
        <v>467</v>
      </c>
      <c r="C179" t="s">
        <v>120</v>
      </c>
      <c r="D179" t="s">
        <v>104</v>
      </c>
      <c r="E179" t="s">
        <v>105</v>
      </c>
      <c r="H179">
        <v>2008</v>
      </c>
      <c r="I179">
        <v>2009</v>
      </c>
      <c r="J179">
        <v>-1</v>
      </c>
      <c r="K179">
        <v>-1</v>
      </c>
      <c r="L179">
        <v>-1</v>
      </c>
      <c r="P179">
        <v>2007</v>
      </c>
      <c r="Q179">
        <v>2008</v>
      </c>
      <c r="R179">
        <v>2010</v>
      </c>
      <c r="S179">
        <v>2010</v>
      </c>
      <c r="T179">
        <v>2012</v>
      </c>
      <c r="U179">
        <v>3.6137099099999903E-2</v>
      </c>
      <c r="X179">
        <v>2008</v>
      </c>
      <c r="Y179">
        <v>0</v>
      </c>
      <c r="Z179">
        <v>0</v>
      </c>
      <c r="AA179">
        <v>0</v>
      </c>
      <c r="AB179">
        <v>0</v>
      </c>
      <c r="AF179">
        <v>2008</v>
      </c>
      <c r="AG179">
        <v>0</v>
      </c>
      <c r="AH179">
        <v>0</v>
      </c>
      <c r="AI179">
        <v>0</v>
      </c>
      <c r="AJ179">
        <v>0</v>
      </c>
      <c r="AN179">
        <v>2008</v>
      </c>
      <c r="AO179">
        <v>2010</v>
      </c>
      <c r="AP179">
        <v>2009</v>
      </c>
      <c r="AQ179">
        <v>2009</v>
      </c>
      <c r="AR179">
        <v>0</v>
      </c>
      <c r="AS179">
        <v>14.2137822039413</v>
      </c>
      <c r="AV179">
        <v>2008</v>
      </c>
      <c r="AW179">
        <v>2009</v>
      </c>
      <c r="AX179">
        <v>-1</v>
      </c>
      <c r="AY179">
        <v>-1</v>
      </c>
      <c r="AZ179">
        <v>-1</v>
      </c>
      <c r="BD179">
        <v>2008</v>
      </c>
      <c r="BE179">
        <v>0</v>
      </c>
      <c r="BF179">
        <v>0</v>
      </c>
      <c r="BG179">
        <v>0</v>
      </c>
      <c r="BH179">
        <v>0</v>
      </c>
      <c r="BL179">
        <v>2008</v>
      </c>
      <c r="BM179">
        <v>0</v>
      </c>
      <c r="BN179">
        <v>0</v>
      </c>
      <c r="BO179">
        <v>0</v>
      </c>
      <c r="BP179">
        <v>0</v>
      </c>
      <c r="BT179">
        <v>2008</v>
      </c>
      <c r="BU179">
        <v>2010</v>
      </c>
      <c r="BV179">
        <v>2009</v>
      </c>
      <c r="BW179">
        <v>2009</v>
      </c>
      <c r="BX179">
        <v>0</v>
      </c>
      <c r="BY179">
        <v>13.9917031170631</v>
      </c>
      <c r="CB179">
        <v>2007</v>
      </c>
      <c r="CC179">
        <v>2009</v>
      </c>
      <c r="CD179">
        <v>2008</v>
      </c>
      <c r="CE179">
        <v>2008</v>
      </c>
      <c r="CF179">
        <v>0</v>
      </c>
      <c r="CG179">
        <v>0.69798000145303896</v>
      </c>
      <c r="CH179">
        <v>91</v>
      </c>
      <c r="CI179" t="s">
        <v>92</v>
      </c>
      <c r="CJ179" t="s">
        <v>92</v>
      </c>
      <c r="CK179" t="s">
        <v>92</v>
      </c>
      <c r="CL179">
        <v>2007</v>
      </c>
      <c r="CM179">
        <v>22.152697</v>
      </c>
    </row>
    <row r="180" spans="1:91" x14ac:dyDescent="0.3">
      <c r="A180" t="s">
        <v>468</v>
      </c>
      <c r="B180" t="s">
        <v>469</v>
      </c>
      <c r="C180" t="s">
        <v>96</v>
      </c>
      <c r="D180" t="s">
        <v>104</v>
      </c>
      <c r="E180" t="s">
        <v>105</v>
      </c>
      <c r="H180">
        <v>2007</v>
      </c>
      <c r="I180">
        <v>2009</v>
      </c>
      <c r="J180">
        <v>2008</v>
      </c>
      <c r="K180">
        <v>2008</v>
      </c>
      <c r="L180">
        <v>2010</v>
      </c>
      <c r="M180">
        <v>30539563.139128599</v>
      </c>
      <c r="P180">
        <v>2007</v>
      </c>
      <c r="Q180">
        <v>2008</v>
      </c>
      <c r="R180">
        <v>2010</v>
      </c>
      <c r="S180">
        <v>2011</v>
      </c>
      <c r="T180">
        <v>0</v>
      </c>
      <c r="U180">
        <v>0.12568328199999901</v>
      </c>
      <c r="X180">
        <v>2008</v>
      </c>
      <c r="Y180">
        <v>2009</v>
      </c>
      <c r="Z180">
        <v>2009</v>
      </c>
      <c r="AA180">
        <v>2010</v>
      </c>
      <c r="AB180">
        <v>2011</v>
      </c>
      <c r="AC180">
        <v>1.7929938000000001</v>
      </c>
      <c r="AF180">
        <v>2008</v>
      </c>
      <c r="AG180">
        <v>2010</v>
      </c>
      <c r="AH180">
        <v>0</v>
      </c>
      <c r="AI180">
        <v>0</v>
      </c>
      <c r="AJ180">
        <v>0</v>
      </c>
      <c r="AK180">
        <v>3.7083455040293001</v>
      </c>
      <c r="AN180">
        <v>2008</v>
      </c>
      <c r="AO180">
        <v>2009</v>
      </c>
      <c r="AP180">
        <v>2009</v>
      </c>
      <c r="AQ180">
        <v>2009</v>
      </c>
      <c r="AR180">
        <v>2010</v>
      </c>
      <c r="AS180">
        <v>0.13602956685152201</v>
      </c>
      <c r="AV180">
        <v>2008</v>
      </c>
      <c r="AW180">
        <v>2009</v>
      </c>
      <c r="AX180">
        <v>-1</v>
      </c>
      <c r="AY180">
        <v>-1</v>
      </c>
      <c r="AZ180">
        <v>-1</v>
      </c>
      <c r="BD180">
        <v>2007</v>
      </c>
      <c r="BE180">
        <v>2008</v>
      </c>
      <c r="BF180">
        <v>2008</v>
      </c>
      <c r="BG180">
        <v>2008</v>
      </c>
      <c r="BH180">
        <v>2009</v>
      </c>
      <c r="BI180">
        <v>1.20419421111735</v>
      </c>
      <c r="BL180">
        <v>2008</v>
      </c>
      <c r="BM180">
        <v>2013</v>
      </c>
      <c r="BN180">
        <v>0</v>
      </c>
      <c r="BO180">
        <v>0</v>
      </c>
      <c r="BP180">
        <v>0</v>
      </c>
      <c r="BT180">
        <v>2008</v>
      </c>
      <c r="BU180">
        <v>2009</v>
      </c>
      <c r="BV180">
        <v>2009</v>
      </c>
      <c r="BW180">
        <v>2009</v>
      </c>
      <c r="BX180">
        <v>2010</v>
      </c>
      <c r="BY180">
        <v>0.40781723362619898</v>
      </c>
      <c r="CB180">
        <v>2008</v>
      </c>
      <c r="CC180">
        <v>2009</v>
      </c>
      <c r="CD180">
        <v>2009</v>
      </c>
      <c r="CE180">
        <v>2012</v>
      </c>
      <c r="CF180">
        <v>0</v>
      </c>
      <c r="CG180">
        <v>3.0098419111897901</v>
      </c>
      <c r="CH180">
        <v>84</v>
      </c>
      <c r="CI180" t="s">
        <v>92</v>
      </c>
      <c r="CJ180" t="s">
        <v>92</v>
      </c>
      <c r="CK180" t="s">
        <v>92</v>
      </c>
      <c r="CL180">
        <v>2007</v>
      </c>
      <c r="CM180">
        <v>20.667712999999999</v>
      </c>
    </row>
    <row r="181" spans="1:91" x14ac:dyDescent="0.3">
      <c r="A181" t="s">
        <v>470</v>
      </c>
      <c r="B181" t="s">
        <v>471</v>
      </c>
      <c r="C181" t="s">
        <v>120</v>
      </c>
      <c r="D181" t="s">
        <v>113</v>
      </c>
      <c r="E181" t="s">
        <v>114</v>
      </c>
      <c r="H181">
        <v>2008</v>
      </c>
      <c r="I181">
        <v>0</v>
      </c>
      <c r="J181">
        <v>0</v>
      </c>
      <c r="K181">
        <v>0</v>
      </c>
      <c r="L181">
        <v>0</v>
      </c>
      <c r="P181">
        <v>2008</v>
      </c>
      <c r="Q181">
        <v>0</v>
      </c>
      <c r="R181">
        <v>0</v>
      </c>
      <c r="S181">
        <v>0</v>
      </c>
      <c r="T181">
        <v>0</v>
      </c>
      <c r="X181">
        <v>2008</v>
      </c>
      <c r="Y181">
        <v>0</v>
      </c>
      <c r="Z181">
        <v>0</v>
      </c>
      <c r="AA181">
        <v>0</v>
      </c>
      <c r="AB181">
        <v>0</v>
      </c>
      <c r="AF181">
        <v>2008</v>
      </c>
      <c r="AG181">
        <v>0</v>
      </c>
      <c r="AH181">
        <v>0</v>
      </c>
      <c r="AI181">
        <v>0</v>
      </c>
      <c r="AJ181">
        <v>0</v>
      </c>
      <c r="AN181">
        <v>2008</v>
      </c>
      <c r="AO181">
        <v>0</v>
      </c>
      <c r="AP181">
        <v>0</v>
      </c>
      <c r="AQ181">
        <v>0</v>
      </c>
      <c r="AR181">
        <v>0</v>
      </c>
      <c r="AV181">
        <v>2008</v>
      </c>
      <c r="AW181">
        <v>0</v>
      </c>
      <c r="AX181">
        <v>0</v>
      </c>
      <c r="AY181">
        <v>0</v>
      </c>
      <c r="AZ181">
        <v>0</v>
      </c>
      <c r="BD181">
        <v>2008</v>
      </c>
      <c r="BE181">
        <v>0</v>
      </c>
      <c r="BF181">
        <v>0</v>
      </c>
      <c r="BG181">
        <v>0</v>
      </c>
      <c r="BH181">
        <v>0</v>
      </c>
      <c r="BL181">
        <v>2008</v>
      </c>
      <c r="BM181">
        <v>0</v>
      </c>
      <c r="BN181">
        <v>0</v>
      </c>
      <c r="BO181">
        <v>0</v>
      </c>
      <c r="BP181">
        <v>0</v>
      </c>
      <c r="BT181">
        <v>2008</v>
      </c>
      <c r="BU181">
        <v>0</v>
      </c>
      <c r="BV181">
        <v>0</v>
      </c>
      <c r="BW181">
        <v>0</v>
      </c>
      <c r="BX181">
        <v>0</v>
      </c>
      <c r="CB181">
        <v>2008</v>
      </c>
      <c r="CC181">
        <v>0</v>
      </c>
      <c r="CD181">
        <v>0</v>
      </c>
      <c r="CE181">
        <v>0</v>
      </c>
      <c r="CF181">
        <v>0</v>
      </c>
      <c r="CH181">
        <v>93</v>
      </c>
      <c r="CI181" t="s">
        <v>100</v>
      </c>
      <c r="CJ181" t="s">
        <v>100</v>
      </c>
      <c r="CK181" t="s">
        <v>92</v>
      </c>
      <c r="CL181">
        <v>2008</v>
      </c>
    </row>
    <row r="182" spans="1:91" x14ac:dyDescent="0.3">
      <c r="A182" t="s">
        <v>472</v>
      </c>
      <c r="B182" t="s">
        <v>473</v>
      </c>
      <c r="C182" t="s">
        <v>102</v>
      </c>
      <c r="D182" t="s">
        <v>104</v>
      </c>
      <c r="E182" t="s">
        <v>105</v>
      </c>
      <c r="H182">
        <v>2008</v>
      </c>
      <c r="I182">
        <v>2009</v>
      </c>
      <c r="J182">
        <v>-1</v>
      </c>
      <c r="K182">
        <v>-1</v>
      </c>
      <c r="L182">
        <v>-1</v>
      </c>
      <c r="P182">
        <v>2007</v>
      </c>
      <c r="Q182">
        <v>2008</v>
      </c>
      <c r="R182">
        <v>2008</v>
      </c>
      <c r="S182">
        <v>2008</v>
      </c>
      <c r="T182">
        <v>2009</v>
      </c>
      <c r="U182">
        <v>2.188064E-3</v>
      </c>
      <c r="X182">
        <v>2008</v>
      </c>
      <c r="Y182">
        <v>0</v>
      </c>
      <c r="Z182">
        <v>0</v>
      </c>
      <c r="AA182">
        <v>0</v>
      </c>
      <c r="AB182">
        <v>0</v>
      </c>
      <c r="AF182">
        <v>2008</v>
      </c>
      <c r="AG182">
        <v>0</v>
      </c>
      <c r="AH182">
        <v>0</v>
      </c>
      <c r="AI182">
        <v>0</v>
      </c>
      <c r="AJ182">
        <v>0</v>
      </c>
      <c r="AN182">
        <v>2008</v>
      </c>
      <c r="AO182">
        <v>2009</v>
      </c>
      <c r="AP182">
        <v>2009</v>
      </c>
      <c r="AQ182">
        <v>2010</v>
      </c>
      <c r="AR182">
        <v>2011</v>
      </c>
      <c r="AS182">
        <v>8.8824277961143796</v>
      </c>
      <c r="AV182">
        <v>2008</v>
      </c>
      <c r="AW182">
        <v>0</v>
      </c>
      <c r="AX182">
        <v>0</v>
      </c>
      <c r="AY182">
        <v>0</v>
      </c>
      <c r="AZ182">
        <v>0</v>
      </c>
      <c r="BD182">
        <v>2008</v>
      </c>
      <c r="BE182">
        <v>0</v>
      </c>
      <c r="BF182">
        <v>0</v>
      </c>
      <c r="BG182">
        <v>0</v>
      </c>
      <c r="BH182">
        <v>0</v>
      </c>
      <c r="BL182">
        <v>2008</v>
      </c>
      <c r="BM182">
        <v>0</v>
      </c>
      <c r="BN182">
        <v>0</v>
      </c>
      <c r="BO182">
        <v>0</v>
      </c>
      <c r="BP182">
        <v>0</v>
      </c>
      <c r="BT182">
        <v>2008</v>
      </c>
      <c r="BU182">
        <v>0</v>
      </c>
      <c r="BV182">
        <v>0</v>
      </c>
      <c r="BW182">
        <v>0</v>
      </c>
      <c r="BX182">
        <v>0</v>
      </c>
      <c r="CB182">
        <v>2008</v>
      </c>
      <c r="CC182">
        <v>2009</v>
      </c>
      <c r="CD182">
        <v>2010</v>
      </c>
      <c r="CE182">
        <v>2012</v>
      </c>
      <c r="CF182">
        <v>0</v>
      </c>
      <c r="CG182">
        <v>4.7177901481479196</v>
      </c>
      <c r="CH182">
        <v>20</v>
      </c>
      <c r="CI182" t="s">
        <v>100</v>
      </c>
      <c r="CJ182" t="s">
        <v>100</v>
      </c>
      <c r="CK182" t="s">
        <v>100</v>
      </c>
      <c r="CL182">
        <v>2007</v>
      </c>
      <c r="CM182">
        <v>22.891092</v>
      </c>
    </row>
    <row r="183" spans="1:91" x14ac:dyDescent="0.3">
      <c r="A183" t="s">
        <v>474</v>
      </c>
      <c r="B183" t="s">
        <v>475</v>
      </c>
      <c r="C183" t="s">
        <v>102</v>
      </c>
      <c r="D183" t="s">
        <v>104</v>
      </c>
      <c r="E183" t="s">
        <v>105</v>
      </c>
      <c r="H183">
        <v>2008</v>
      </c>
      <c r="I183">
        <v>2009</v>
      </c>
      <c r="J183">
        <v>-1</v>
      </c>
      <c r="K183">
        <v>-1</v>
      </c>
      <c r="L183">
        <v>-1</v>
      </c>
      <c r="P183">
        <v>2008</v>
      </c>
      <c r="Q183">
        <v>2009</v>
      </c>
      <c r="R183">
        <v>-1</v>
      </c>
      <c r="S183">
        <v>-1</v>
      </c>
      <c r="T183">
        <v>-1</v>
      </c>
      <c r="X183">
        <v>2008</v>
      </c>
      <c r="Y183">
        <v>2009</v>
      </c>
      <c r="Z183">
        <v>2009</v>
      </c>
      <c r="AA183">
        <v>2010</v>
      </c>
      <c r="AB183">
        <v>2010</v>
      </c>
      <c r="AC183">
        <v>0.450208099999999</v>
      </c>
      <c r="AF183">
        <v>2008</v>
      </c>
      <c r="AG183">
        <v>2009</v>
      </c>
      <c r="AH183">
        <v>0</v>
      </c>
      <c r="AI183">
        <v>0</v>
      </c>
      <c r="AJ183">
        <v>0</v>
      </c>
      <c r="AK183">
        <v>1.50088881622203</v>
      </c>
      <c r="AN183">
        <v>2007</v>
      </c>
      <c r="AO183">
        <v>2008</v>
      </c>
      <c r="AP183">
        <v>2008</v>
      </c>
      <c r="AQ183">
        <v>2008</v>
      </c>
      <c r="AR183">
        <v>2010</v>
      </c>
      <c r="AS183">
        <v>1.0727516083625499</v>
      </c>
      <c r="AV183">
        <v>2007</v>
      </c>
      <c r="AW183">
        <v>2008</v>
      </c>
      <c r="AX183">
        <v>2008</v>
      </c>
      <c r="AY183">
        <v>2008</v>
      </c>
      <c r="AZ183">
        <v>2009</v>
      </c>
      <c r="BA183">
        <v>0.46500588959515898</v>
      </c>
      <c r="BD183">
        <v>2008</v>
      </c>
      <c r="BE183">
        <v>2009</v>
      </c>
      <c r="BF183">
        <v>2009</v>
      </c>
      <c r="BG183">
        <v>2009</v>
      </c>
      <c r="BH183">
        <v>2010</v>
      </c>
      <c r="BI183">
        <v>0.250346444347473</v>
      </c>
      <c r="BL183">
        <v>2007</v>
      </c>
      <c r="BM183">
        <v>2011</v>
      </c>
      <c r="BN183">
        <v>2008</v>
      </c>
      <c r="BO183">
        <v>2008</v>
      </c>
      <c r="BP183">
        <v>2014</v>
      </c>
      <c r="BQ183">
        <v>0.37886078738864598</v>
      </c>
      <c r="BT183">
        <v>2008</v>
      </c>
      <c r="BU183">
        <v>2009</v>
      </c>
      <c r="BV183">
        <v>-1</v>
      </c>
      <c r="BW183">
        <v>-1</v>
      </c>
      <c r="BX183">
        <v>-1</v>
      </c>
      <c r="CB183">
        <v>2008</v>
      </c>
      <c r="CC183">
        <v>2009</v>
      </c>
      <c r="CD183">
        <v>-1</v>
      </c>
      <c r="CE183">
        <v>-1</v>
      </c>
      <c r="CF183">
        <v>-1</v>
      </c>
      <c r="CH183">
        <v>95</v>
      </c>
      <c r="CI183" t="s">
        <v>92</v>
      </c>
      <c r="CJ183" t="s">
        <v>92</v>
      </c>
      <c r="CK183" t="s">
        <v>100</v>
      </c>
      <c r="CL183">
        <v>2008</v>
      </c>
      <c r="CM183">
        <v>21.841560000000001</v>
      </c>
    </row>
    <row r="184" spans="1:91" x14ac:dyDescent="0.3">
      <c r="A184" t="s">
        <v>476</v>
      </c>
      <c r="B184" t="s">
        <v>477</v>
      </c>
      <c r="C184" t="s">
        <v>107</v>
      </c>
      <c r="D184" t="s">
        <v>122</v>
      </c>
      <c r="E184" t="s">
        <v>123</v>
      </c>
      <c r="H184">
        <v>2008</v>
      </c>
      <c r="I184">
        <v>2009</v>
      </c>
      <c r="J184">
        <v>2009</v>
      </c>
      <c r="K184">
        <v>2009</v>
      </c>
      <c r="L184">
        <v>2010</v>
      </c>
      <c r="M184">
        <v>2206710589.3597398</v>
      </c>
      <c r="P184">
        <v>2007</v>
      </c>
      <c r="Q184">
        <v>2009</v>
      </c>
      <c r="R184">
        <v>2010</v>
      </c>
      <c r="S184">
        <v>2010</v>
      </c>
      <c r="T184">
        <v>2010</v>
      </c>
      <c r="U184">
        <v>6.1258260999999897E-2</v>
      </c>
      <c r="X184">
        <v>2008</v>
      </c>
      <c r="Y184">
        <v>2009</v>
      </c>
      <c r="Z184">
        <v>2010</v>
      </c>
      <c r="AA184">
        <v>2010</v>
      </c>
      <c r="AB184">
        <v>2013</v>
      </c>
      <c r="AC184">
        <v>2.38366389999999</v>
      </c>
      <c r="AF184">
        <v>2008</v>
      </c>
      <c r="AG184">
        <v>2009</v>
      </c>
      <c r="AH184">
        <v>0</v>
      </c>
      <c r="AI184">
        <v>0</v>
      </c>
      <c r="AJ184">
        <v>0</v>
      </c>
      <c r="AK184">
        <v>1.3528838312282101</v>
      </c>
      <c r="AN184">
        <v>2008</v>
      </c>
      <c r="AO184">
        <v>2009</v>
      </c>
      <c r="AP184">
        <v>2009</v>
      </c>
      <c r="AQ184">
        <v>2009</v>
      </c>
      <c r="AR184">
        <v>2010</v>
      </c>
      <c r="AS184">
        <v>1.0307801469767299</v>
      </c>
      <c r="AV184">
        <v>2008</v>
      </c>
      <c r="AW184">
        <v>2010</v>
      </c>
      <c r="AX184">
        <v>2009</v>
      </c>
      <c r="AY184">
        <v>2009</v>
      </c>
      <c r="AZ184">
        <v>2011</v>
      </c>
      <c r="BA184">
        <v>1.02416919911603</v>
      </c>
      <c r="BD184">
        <v>2008</v>
      </c>
      <c r="BE184">
        <v>2009</v>
      </c>
      <c r="BF184">
        <v>2009</v>
      </c>
      <c r="BG184">
        <v>2009</v>
      </c>
      <c r="BH184">
        <v>2011</v>
      </c>
      <c r="BI184">
        <v>0.55783882776149296</v>
      </c>
      <c r="BL184">
        <v>2007</v>
      </c>
      <c r="BM184">
        <v>2008</v>
      </c>
      <c r="BN184">
        <v>2008</v>
      </c>
      <c r="BO184">
        <v>2008</v>
      </c>
      <c r="BP184">
        <v>2010</v>
      </c>
      <c r="BQ184">
        <v>0.51015321787301704</v>
      </c>
      <c r="BT184">
        <v>2008</v>
      </c>
      <c r="BU184">
        <v>2009</v>
      </c>
      <c r="BV184">
        <v>2009</v>
      </c>
      <c r="BW184">
        <v>2009</v>
      </c>
      <c r="BX184">
        <v>0</v>
      </c>
      <c r="BY184">
        <v>0.19814186807529</v>
      </c>
      <c r="CB184">
        <v>2008</v>
      </c>
      <c r="CC184">
        <v>2009</v>
      </c>
      <c r="CD184">
        <v>2009</v>
      </c>
      <c r="CE184">
        <v>2009</v>
      </c>
      <c r="CF184">
        <v>2010</v>
      </c>
      <c r="CG184">
        <v>2.5836049591583699E-2</v>
      </c>
      <c r="CH184">
        <v>94</v>
      </c>
      <c r="CI184" t="s">
        <v>92</v>
      </c>
      <c r="CJ184" t="s">
        <v>92</v>
      </c>
      <c r="CK184" t="s">
        <v>92</v>
      </c>
      <c r="CL184">
        <v>2007</v>
      </c>
      <c r="CM184">
        <v>26.472832</v>
      </c>
    </row>
    <row r="185" spans="1:91" x14ac:dyDescent="0.3">
      <c r="A185" t="s">
        <v>478</v>
      </c>
      <c r="B185" t="s">
        <v>479</v>
      </c>
      <c r="C185" t="s">
        <v>120</v>
      </c>
      <c r="D185" t="s">
        <v>109</v>
      </c>
      <c r="E185" t="s">
        <v>110</v>
      </c>
      <c r="H185">
        <v>2008</v>
      </c>
      <c r="I185">
        <v>2009</v>
      </c>
      <c r="J185">
        <v>-1</v>
      </c>
      <c r="K185">
        <v>-1</v>
      </c>
      <c r="L185">
        <v>-1</v>
      </c>
      <c r="P185">
        <v>2008</v>
      </c>
      <c r="Q185">
        <v>2009</v>
      </c>
      <c r="R185">
        <v>2010</v>
      </c>
      <c r="S185">
        <v>2010</v>
      </c>
      <c r="T185">
        <v>0</v>
      </c>
      <c r="U185">
        <v>4.0177076999999901E-2</v>
      </c>
      <c r="X185">
        <v>2008</v>
      </c>
      <c r="Y185">
        <v>0</v>
      </c>
      <c r="Z185">
        <v>0</v>
      </c>
      <c r="AA185">
        <v>0</v>
      </c>
      <c r="AB185">
        <v>0</v>
      </c>
      <c r="AF185">
        <v>2008</v>
      </c>
      <c r="AG185">
        <v>0</v>
      </c>
      <c r="AH185">
        <v>0</v>
      </c>
      <c r="AI185">
        <v>0</v>
      </c>
      <c r="AJ185">
        <v>0</v>
      </c>
      <c r="AN185">
        <v>2008</v>
      </c>
      <c r="AO185">
        <v>2009</v>
      </c>
      <c r="AP185">
        <v>2009</v>
      </c>
      <c r="AQ185">
        <v>2009</v>
      </c>
      <c r="AR185">
        <v>2010</v>
      </c>
      <c r="AS185">
        <v>0.79364939277074897</v>
      </c>
      <c r="AV185">
        <v>2008</v>
      </c>
      <c r="AW185">
        <v>2009</v>
      </c>
      <c r="AX185">
        <v>2009</v>
      </c>
      <c r="AY185">
        <v>2009</v>
      </c>
      <c r="AZ185">
        <v>2009</v>
      </c>
      <c r="BD185">
        <v>2008</v>
      </c>
      <c r="BE185">
        <v>2010</v>
      </c>
      <c r="BF185">
        <v>2009</v>
      </c>
      <c r="BG185">
        <v>2009</v>
      </c>
      <c r="BH185">
        <v>0</v>
      </c>
      <c r="BI185">
        <v>1.5425011328807401</v>
      </c>
      <c r="BL185">
        <v>2008</v>
      </c>
      <c r="BM185">
        <v>2010</v>
      </c>
      <c r="BN185">
        <v>0</v>
      </c>
      <c r="BO185">
        <v>0</v>
      </c>
      <c r="BP185">
        <v>0</v>
      </c>
      <c r="BT185">
        <v>2008</v>
      </c>
      <c r="BU185">
        <v>2010</v>
      </c>
      <c r="BV185">
        <v>-1</v>
      </c>
      <c r="BW185">
        <v>-1</v>
      </c>
      <c r="BX185">
        <v>-1</v>
      </c>
      <c r="CB185">
        <v>2007</v>
      </c>
      <c r="CC185">
        <v>2008</v>
      </c>
      <c r="CD185">
        <v>2008</v>
      </c>
      <c r="CE185">
        <v>2009</v>
      </c>
      <c r="CF185">
        <v>2010</v>
      </c>
      <c r="CG185">
        <v>0.89792742738699405</v>
      </c>
      <c r="CH185">
        <v>93</v>
      </c>
      <c r="CI185" t="s">
        <v>92</v>
      </c>
      <c r="CJ185" t="s">
        <v>92</v>
      </c>
      <c r="CK185" t="s">
        <v>100</v>
      </c>
      <c r="CL185">
        <v>2008</v>
      </c>
      <c r="CM185">
        <v>22.352176999999902</v>
      </c>
    </row>
    <row r="186" spans="1:91" x14ac:dyDescent="0.3">
      <c r="A186" t="s">
        <v>480</v>
      </c>
      <c r="B186" t="s">
        <v>481</v>
      </c>
      <c r="C186" t="s">
        <v>120</v>
      </c>
      <c r="D186" t="s">
        <v>109</v>
      </c>
      <c r="E186" t="s">
        <v>110</v>
      </c>
      <c r="H186">
        <v>2008</v>
      </c>
      <c r="I186">
        <v>2009</v>
      </c>
      <c r="J186">
        <v>-1</v>
      </c>
      <c r="K186">
        <v>-1</v>
      </c>
      <c r="L186">
        <v>-1</v>
      </c>
      <c r="P186">
        <v>2008</v>
      </c>
      <c r="Q186">
        <v>2009</v>
      </c>
      <c r="R186">
        <v>2010</v>
      </c>
      <c r="S186">
        <v>2011</v>
      </c>
      <c r="T186">
        <v>0</v>
      </c>
      <c r="U186">
        <v>8.5999957999999904E-2</v>
      </c>
      <c r="X186">
        <v>2008</v>
      </c>
      <c r="Y186">
        <v>0</v>
      </c>
      <c r="Z186">
        <v>0</v>
      </c>
      <c r="AA186">
        <v>0</v>
      </c>
      <c r="AB186">
        <v>0</v>
      </c>
      <c r="AF186">
        <v>2008</v>
      </c>
      <c r="AG186">
        <v>0</v>
      </c>
      <c r="AH186">
        <v>0</v>
      </c>
      <c r="AI186">
        <v>0</v>
      </c>
      <c r="AJ186">
        <v>0</v>
      </c>
      <c r="AN186">
        <v>2008</v>
      </c>
      <c r="AO186">
        <v>0</v>
      </c>
      <c r="AP186">
        <v>0</v>
      </c>
      <c r="AQ186">
        <v>0</v>
      </c>
      <c r="AR186">
        <v>0</v>
      </c>
      <c r="AV186">
        <v>2008</v>
      </c>
      <c r="AW186">
        <v>0</v>
      </c>
      <c r="AX186">
        <v>0</v>
      </c>
      <c r="AY186">
        <v>0</v>
      </c>
      <c r="AZ186">
        <v>0</v>
      </c>
      <c r="BD186">
        <v>2008</v>
      </c>
      <c r="BE186">
        <v>0</v>
      </c>
      <c r="BF186">
        <v>0</v>
      </c>
      <c r="BG186">
        <v>0</v>
      </c>
      <c r="BH186">
        <v>0</v>
      </c>
      <c r="BL186">
        <v>2008</v>
      </c>
      <c r="BM186">
        <v>0</v>
      </c>
      <c r="BN186">
        <v>0</v>
      </c>
      <c r="BO186">
        <v>0</v>
      </c>
      <c r="BP186">
        <v>0</v>
      </c>
      <c r="BT186">
        <v>2008</v>
      </c>
      <c r="BU186">
        <v>0</v>
      </c>
      <c r="BV186">
        <v>0</v>
      </c>
      <c r="BW186">
        <v>0</v>
      </c>
      <c r="BX186">
        <v>0</v>
      </c>
      <c r="CB186">
        <v>2008</v>
      </c>
      <c r="CC186">
        <v>0</v>
      </c>
      <c r="CD186">
        <v>0</v>
      </c>
      <c r="CE186">
        <v>0</v>
      </c>
      <c r="CF186">
        <v>0</v>
      </c>
      <c r="CH186">
        <v>98</v>
      </c>
      <c r="CI186" t="s">
        <v>100</v>
      </c>
      <c r="CJ186" t="s">
        <v>100</v>
      </c>
      <c r="CK186" t="s">
        <v>92</v>
      </c>
      <c r="CL186">
        <v>2008</v>
      </c>
      <c r="CM186">
        <v>23.693247</v>
      </c>
    </row>
    <row r="187" spans="1:91" x14ac:dyDescent="0.3">
      <c r="A187" t="s">
        <v>482</v>
      </c>
      <c r="B187" t="s">
        <v>483</v>
      </c>
      <c r="C187" t="s">
        <v>120</v>
      </c>
      <c r="D187" t="s">
        <v>122</v>
      </c>
      <c r="E187" t="s">
        <v>123</v>
      </c>
      <c r="H187">
        <v>2008</v>
      </c>
      <c r="I187">
        <v>0</v>
      </c>
      <c r="J187">
        <v>0</v>
      </c>
      <c r="K187">
        <v>0</v>
      </c>
      <c r="L187">
        <v>0</v>
      </c>
      <c r="P187">
        <v>2008</v>
      </c>
      <c r="Q187">
        <v>0</v>
      </c>
      <c r="R187">
        <v>0</v>
      </c>
      <c r="S187">
        <v>0</v>
      </c>
      <c r="T187">
        <v>0</v>
      </c>
      <c r="X187">
        <v>2008</v>
      </c>
      <c r="Y187">
        <v>0</v>
      </c>
      <c r="Z187">
        <v>0</v>
      </c>
      <c r="AA187">
        <v>0</v>
      </c>
      <c r="AB187">
        <v>0</v>
      </c>
      <c r="AF187">
        <v>2008</v>
      </c>
      <c r="AG187">
        <v>0</v>
      </c>
      <c r="AH187">
        <v>0</v>
      </c>
      <c r="AI187">
        <v>0</v>
      </c>
      <c r="AJ187">
        <v>0</v>
      </c>
      <c r="AN187">
        <v>2008</v>
      </c>
      <c r="AO187">
        <v>0</v>
      </c>
      <c r="AP187">
        <v>0</v>
      </c>
      <c r="AQ187">
        <v>0</v>
      </c>
      <c r="AR187">
        <v>0</v>
      </c>
      <c r="AV187">
        <v>2008</v>
      </c>
      <c r="AW187">
        <v>0</v>
      </c>
      <c r="AX187">
        <v>0</v>
      </c>
      <c r="AY187">
        <v>0</v>
      </c>
      <c r="AZ187">
        <v>0</v>
      </c>
      <c r="BD187">
        <v>2008</v>
      </c>
      <c r="BE187">
        <v>0</v>
      </c>
      <c r="BF187">
        <v>0</v>
      </c>
      <c r="BG187">
        <v>0</v>
      </c>
      <c r="BH187">
        <v>0</v>
      </c>
      <c r="BL187">
        <v>2008</v>
      </c>
      <c r="BM187">
        <v>0</v>
      </c>
      <c r="BN187">
        <v>0</v>
      </c>
      <c r="BO187">
        <v>0</v>
      </c>
      <c r="BP187">
        <v>0</v>
      </c>
      <c r="BT187">
        <v>2008</v>
      </c>
      <c r="BU187">
        <v>0</v>
      </c>
      <c r="BV187">
        <v>0</v>
      </c>
      <c r="BW187">
        <v>0</v>
      </c>
      <c r="BX187">
        <v>0</v>
      </c>
      <c r="CB187">
        <v>2008</v>
      </c>
      <c r="CC187">
        <v>0</v>
      </c>
      <c r="CD187">
        <v>0</v>
      </c>
      <c r="CE187">
        <v>0</v>
      </c>
      <c r="CF187">
        <v>0</v>
      </c>
      <c r="CH187">
        <v>95</v>
      </c>
      <c r="CI187" t="s">
        <v>100</v>
      </c>
      <c r="CJ187" t="s">
        <v>100</v>
      </c>
      <c r="CK187" t="s">
        <v>92</v>
      </c>
      <c r="CL187">
        <v>2008</v>
      </c>
    </row>
    <row r="188" spans="1:91" x14ac:dyDescent="0.3">
      <c r="A188" t="s">
        <v>484</v>
      </c>
      <c r="B188" t="s">
        <v>485</v>
      </c>
      <c r="C188" t="s">
        <v>120</v>
      </c>
      <c r="D188" t="s">
        <v>122</v>
      </c>
      <c r="E188" t="s">
        <v>123</v>
      </c>
      <c r="H188">
        <v>2008</v>
      </c>
      <c r="I188">
        <v>2009</v>
      </c>
      <c r="J188">
        <v>-1</v>
      </c>
      <c r="K188">
        <v>-1</v>
      </c>
      <c r="L188">
        <v>-1</v>
      </c>
      <c r="P188">
        <v>2008</v>
      </c>
      <c r="Q188">
        <v>2009</v>
      </c>
      <c r="R188">
        <v>2009</v>
      </c>
      <c r="S188">
        <v>2010</v>
      </c>
      <c r="T188">
        <v>2010</v>
      </c>
      <c r="U188">
        <v>8.0890549999999995E-3</v>
      </c>
      <c r="X188">
        <v>2008</v>
      </c>
      <c r="Y188">
        <v>2015</v>
      </c>
      <c r="Z188">
        <v>0</v>
      </c>
      <c r="AA188">
        <v>0</v>
      </c>
      <c r="AB188">
        <v>0</v>
      </c>
      <c r="AF188">
        <v>2008</v>
      </c>
      <c r="AG188">
        <v>2016</v>
      </c>
      <c r="AH188">
        <v>0</v>
      </c>
      <c r="AI188">
        <v>0</v>
      </c>
      <c r="AJ188">
        <v>0</v>
      </c>
      <c r="AN188">
        <v>2008</v>
      </c>
      <c r="AO188">
        <v>2012</v>
      </c>
      <c r="AP188">
        <v>2009</v>
      </c>
      <c r="AQ188">
        <v>2009</v>
      </c>
      <c r="AR188">
        <v>0</v>
      </c>
      <c r="AS188">
        <v>6.2197270093030301</v>
      </c>
      <c r="AV188">
        <v>2007</v>
      </c>
      <c r="AW188">
        <v>2008</v>
      </c>
      <c r="AX188">
        <v>2008</v>
      </c>
      <c r="AY188">
        <v>2008</v>
      </c>
      <c r="AZ188">
        <v>2009</v>
      </c>
      <c r="BA188">
        <v>0.13447153543082099</v>
      </c>
      <c r="BD188">
        <v>2008</v>
      </c>
      <c r="BE188">
        <v>0</v>
      </c>
      <c r="BF188">
        <v>0</v>
      </c>
      <c r="BG188">
        <v>0</v>
      </c>
      <c r="BH188">
        <v>0</v>
      </c>
      <c r="BL188">
        <v>2008</v>
      </c>
      <c r="BM188">
        <v>0</v>
      </c>
      <c r="BN188">
        <v>0</v>
      </c>
      <c r="BO188">
        <v>0</v>
      </c>
      <c r="BP188">
        <v>0</v>
      </c>
      <c r="BT188">
        <v>2008</v>
      </c>
      <c r="BU188">
        <v>2014</v>
      </c>
      <c r="BV188">
        <v>0</v>
      </c>
      <c r="BW188">
        <v>0</v>
      </c>
      <c r="BX188">
        <v>0</v>
      </c>
      <c r="BY188">
        <v>5.9106608251186499</v>
      </c>
      <c r="CB188">
        <v>2009</v>
      </c>
      <c r="CC188">
        <v>2011</v>
      </c>
      <c r="CD188">
        <v>2010</v>
      </c>
      <c r="CE188">
        <v>2010</v>
      </c>
      <c r="CF188">
        <v>2016</v>
      </c>
      <c r="CG188">
        <v>1.6923179081572399</v>
      </c>
      <c r="CH188">
        <v>96</v>
      </c>
      <c r="CI188" t="s">
        <v>92</v>
      </c>
      <c r="CJ188" t="s">
        <v>92</v>
      </c>
      <c r="CK188" t="s">
        <v>100</v>
      </c>
      <c r="CL188">
        <v>2008</v>
      </c>
      <c r="CM188">
        <v>19.669744000000001</v>
      </c>
    </row>
    <row r="189" spans="1:91" x14ac:dyDescent="0.3">
      <c r="A189" t="s">
        <v>486</v>
      </c>
      <c r="B189" t="s">
        <v>487</v>
      </c>
      <c r="C189" t="s">
        <v>96</v>
      </c>
      <c r="D189" t="s">
        <v>93</v>
      </c>
      <c r="E189" t="s">
        <v>94</v>
      </c>
      <c r="H189">
        <v>2008</v>
      </c>
      <c r="I189">
        <v>2009</v>
      </c>
      <c r="J189">
        <v>2009</v>
      </c>
      <c r="K189">
        <v>2009</v>
      </c>
      <c r="L189">
        <v>2013</v>
      </c>
      <c r="M189">
        <v>984781822.96868098</v>
      </c>
      <c r="P189">
        <v>2008</v>
      </c>
      <c r="Q189">
        <v>2009</v>
      </c>
      <c r="R189">
        <v>2010</v>
      </c>
      <c r="S189">
        <v>2010</v>
      </c>
      <c r="T189">
        <v>0</v>
      </c>
      <c r="U189">
        <v>7.7810127000000007E-2</v>
      </c>
      <c r="X189">
        <v>2008</v>
      </c>
      <c r="Y189">
        <v>2009</v>
      </c>
      <c r="Z189">
        <v>0</v>
      </c>
      <c r="AA189">
        <v>0</v>
      </c>
      <c r="AB189">
        <v>0</v>
      </c>
      <c r="AC189">
        <v>7.3676959000000002</v>
      </c>
      <c r="AF189">
        <v>2007</v>
      </c>
      <c r="AG189">
        <v>2009</v>
      </c>
      <c r="AH189">
        <v>0</v>
      </c>
      <c r="AI189">
        <v>0</v>
      </c>
      <c r="AJ189">
        <v>0</v>
      </c>
      <c r="AK189">
        <v>8.5014879771428298</v>
      </c>
      <c r="AN189">
        <v>2008</v>
      </c>
      <c r="AO189">
        <v>2011</v>
      </c>
      <c r="AP189">
        <v>2009</v>
      </c>
      <c r="AQ189">
        <v>2009</v>
      </c>
      <c r="AR189">
        <v>0</v>
      </c>
      <c r="AS189">
        <v>3.6421458834098099</v>
      </c>
      <c r="AV189">
        <v>2008</v>
      </c>
      <c r="AW189">
        <v>0</v>
      </c>
      <c r="AX189">
        <v>0</v>
      </c>
      <c r="AY189">
        <v>0</v>
      </c>
      <c r="AZ189">
        <v>0</v>
      </c>
      <c r="BD189">
        <v>2008</v>
      </c>
      <c r="BE189">
        <v>0</v>
      </c>
      <c r="BF189">
        <v>0</v>
      </c>
      <c r="BG189">
        <v>0</v>
      </c>
      <c r="BH189">
        <v>0</v>
      </c>
      <c r="BL189">
        <v>2008</v>
      </c>
      <c r="BM189">
        <v>0</v>
      </c>
      <c r="BN189">
        <v>0</v>
      </c>
      <c r="BO189">
        <v>0</v>
      </c>
      <c r="BP189">
        <v>0</v>
      </c>
      <c r="BT189">
        <v>2008</v>
      </c>
      <c r="BU189">
        <v>0</v>
      </c>
      <c r="BV189">
        <v>0</v>
      </c>
      <c r="BW189">
        <v>0</v>
      </c>
      <c r="BX189">
        <v>0</v>
      </c>
      <c r="CB189">
        <v>2008</v>
      </c>
      <c r="CC189">
        <v>0</v>
      </c>
      <c r="CD189">
        <v>0</v>
      </c>
      <c r="CE189">
        <v>0</v>
      </c>
      <c r="CF189">
        <v>0</v>
      </c>
      <c r="CH189">
        <v>96</v>
      </c>
      <c r="CI189" t="s">
        <v>100</v>
      </c>
      <c r="CJ189" t="s">
        <v>100</v>
      </c>
      <c r="CK189" t="s">
        <v>92</v>
      </c>
      <c r="CL189">
        <v>2008</v>
      </c>
      <c r="CM189">
        <v>23.833637</v>
      </c>
    </row>
    <row r="190" spans="1:91" x14ac:dyDescent="0.3">
      <c r="A190" t="s">
        <v>488</v>
      </c>
      <c r="B190" t="s">
        <v>489</v>
      </c>
      <c r="C190" t="s">
        <v>120</v>
      </c>
      <c r="D190" t="s">
        <v>113</v>
      </c>
      <c r="E190" t="s">
        <v>114</v>
      </c>
      <c r="H190">
        <v>2008</v>
      </c>
      <c r="I190">
        <v>2009</v>
      </c>
      <c r="J190">
        <v>-1</v>
      </c>
      <c r="K190">
        <v>-1</v>
      </c>
      <c r="L190">
        <v>-1</v>
      </c>
      <c r="P190">
        <v>2007</v>
      </c>
      <c r="Q190">
        <v>2009</v>
      </c>
      <c r="R190">
        <v>2008</v>
      </c>
      <c r="S190">
        <v>0</v>
      </c>
      <c r="T190">
        <v>0</v>
      </c>
      <c r="U190">
        <v>3.6661789999999903E-2</v>
      </c>
      <c r="X190">
        <v>2008</v>
      </c>
      <c r="Y190">
        <v>0</v>
      </c>
      <c r="Z190">
        <v>0</v>
      </c>
      <c r="AA190">
        <v>0</v>
      </c>
      <c r="AB190">
        <v>0</v>
      </c>
      <c r="AF190">
        <v>2008</v>
      </c>
      <c r="AG190">
        <v>0</v>
      </c>
      <c r="AH190">
        <v>-1</v>
      </c>
      <c r="AI190">
        <v>-1</v>
      </c>
      <c r="AJ190">
        <v>-1</v>
      </c>
      <c r="AN190">
        <v>2008</v>
      </c>
      <c r="AO190">
        <v>2009</v>
      </c>
      <c r="AP190">
        <v>2009</v>
      </c>
      <c r="AQ190">
        <v>2009</v>
      </c>
      <c r="AR190">
        <v>2011</v>
      </c>
      <c r="AS190">
        <v>1.0373014055852201</v>
      </c>
      <c r="AV190">
        <v>2008</v>
      </c>
      <c r="AW190">
        <v>2009</v>
      </c>
      <c r="AX190">
        <v>2009</v>
      </c>
      <c r="AY190">
        <v>2009</v>
      </c>
      <c r="AZ190">
        <v>2011</v>
      </c>
      <c r="BA190">
        <v>0.35958489744035599</v>
      </c>
      <c r="BD190">
        <v>2008</v>
      </c>
      <c r="BE190">
        <v>2009</v>
      </c>
      <c r="BF190">
        <v>2009</v>
      </c>
      <c r="BG190">
        <v>2009</v>
      </c>
      <c r="BH190">
        <v>2011</v>
      </c>
      <c r="BI190">
        <v>0.199438680263653</v>
      </c>
      <c r="BL190">
        <v>2007</v>
      </c>
      <c r="BM190">
        <v>2008</v>
      </c>
      <c r="BN190">
        <v>2008</v>
      </c>
      <c r="BO190">
        <v>2008</v>
      </c>
      <c r="BP190">
        <v>2016</v>
      </c>
      <c r="BQ190">
        <v>8.8259129295354205E-2</v>
      </c>
      <c r="BT190">
        <v>2008</v>
      </c>
      <c r="BU190">
        <v>2009</v>
      </c>
      <c r="BV190">
        <v>2009</v>
      </c>
      <c r="BW190">
        <v>2009</v>
      </c>
      <c r="BX190">
        <v>0</v>
      </c>
      <c r="BY190">
        <v>0.15741744608862501</v>
      </c>
      <c r="CB190">
        <v>2008</v>
      </c>
      <c r="CC190">
        <v>2010</v>
      </c>
      <c r="CD190">
        <v>2009</v>
      </c>
      <c r="CE190">
        <v>2009</v>
      </c>
      <c r="CF190">
        <v>2011</v>
      </c>
      <c r="CG190">
        <v>0.492602951765021</v>
      </c>
      <c r="CH190">
        <v>97</v>
      </c>
      <c r="CI190" t="s">
        <v>92</v>
      </c>
      <c r="CJ190" t="s">
        <v>92</v>
      </c>
      <c r="CK190" t="s">
        <v>92</v>
      </c>
      <c r="CL190">
        <v>2007</v>
      </c>
      <c r="CM190">
        <v>24.402623999999999</v>
      </c>
    </row>
    <row r="191" spans="1:91" x14ac:dyDescent="0.3">
      <c r="A191" t="s">
        <v>490</v>
      </c>
      <c r="B191" t="s">
        <v>491</v>
      </c>
      <c r="C191" t="s">
        <v>107</v>
      </c>
      <c r="D191" t="s">
        <v>113</v>
      </c>
      <c r="E191" t="s">
        <v>114</v>
      </c>
      <c r="H191">
        <v>2008</v>
      </c>
      <c r="I191">
        <v>2009</v>
      </c>
      <c r="J191">
        <v>2009</v>
      </c>
      <c r="K191">
        <v>2009</v>
      </c>
      <c r="L191">
        <v>2010</v>
      </c>
      <c r="M191">
        <v>35125188784.380402</v>
      </c>
      <c r="P191">
        <v>2008</v>
      </c>
      <c r="Q191">
        <v>2009</v>
      </c>
      <c r="R191">
        <v>2010</v>
      </c>
      <c r="S191">
        <v>2010</v>
      </c>
      <c r="T191">
        <v>2010</v>
      </c>
      <c r="U191">
        <v>5.5496640200000003E-2</v>
      </c>
      <c r="X191">
        <v>2008</v>
      </c>
      <c r="Y191">
        <v>2009</v>
      </c>
      <c r="Z191">
        <v>0</v>
      </c>
      <c r="AA191">
        <v>0</v>
      </c>
      <c r="AB191">
        <v>0</v>
      </c>
      <c r="AF191">
        <v>2008</v>
      </c>
      <c r="AG191">
        <v>2009</v>
      </c>
      <c r="AH191">
        <v>0</v>
      </c>
      <c r="AI191">
        <v>0</v>
      </c>
      <c r="AJ191">
        <v>2015</v>
      </c>
      <c r="AK191">
        <v>6.0751722064697402</v>
      </c>
      <c r="AN191">
        <v>2008</v>
      </c>
      <c r="AO191">
        <v>2009</v>
      </c>
      <c r="AP191">
        <v>0</v>
      </c>
      <c r="AQ191">
        <v>0</v>
      </c>
      <c r="AR191">
        <v>0</v>
      </c>
      <c r="AV191">
        <v>2009</v>
      </c>
      <c r="AW191">
        <v>2010</v>
      </c>
      <c r="AX191">
        <v>2010</v>
      </c>
      <c r="AY191">
        <v>2010</v>
      </c>
      <c r="AZ191">
        <v>0</v>
      </c>
      <c r="BA191">
        <v>0.36554153812786899</v>
      </c>
      <c r="BD191">
        <v>2008</v>
      </c>
      <c r="BE191">
        <v>2009</v>
      </c>
      <c r="BF191">
        <v>2009</v>
      </c>
      <c r="BG191">
        <v>2009</v>
      </c>
      <c r="BH191">
        <v>2010</v>
      </c>
      <c r="BI191">
        <v>3.50376147394815E-3</v>
      </c>
      <c r="BL191">
        <v>2007</v>
      </c>
      <c r="BM191">
        <v>2008</v>
      </c>
      <c r="BN191">
        <v>2008</v>
      </c>
      <c r="BO191">
        <v>2008</v>
      </c>
      <c r="BP191">
        <v>2010</v>
      </c>
      <c r="BQ191">
        <v>0.23693817972845599</v>
      </c>
      <c r="BT191">
        <v>2008</v>
      </c>
      <c r="BU191">
        <v>2009</v>
      </c>
      <c r="BV191">
        <v>2009</v>
      </c>
      <c r="BW191">
        <v>2009</v>
      </c>
      <c r="BX191">
        <v>2010</v>
      </c>
      <c r="BY191">
        <v>3.0449246445227899E-2</v>
      </c>
      <c r="CB191">
        <v>2008</v>
      </c>
      <c r="CC191">
        <v>2011</v>
      </c>
      <c r="CD191">
        <v>0</v>
      </c>
      <c r="CE191">
        <v>0</v>
      </c>
      <c r="CF191">
        <v>0</v>
      </c>
      <c r="CH191">
        <v>97</v>
      </c>
      <c r="CI191" t="s">
        <v>92</v>
      </c>
      <c r="CJ191" t="s">
        <v>92</v>
      </c>
      <c r="CK191" t="s">
        <v>92</v>
      </c>
      <c r="CL191">
        <v>2008</v>
      </c>
      <c r="CM191">
        <v>27.338846</v>
      </c>
    </row>
    <row r="192" spans="1:91" x14ac:dyDescent="0.3">
      <c r="A192" t="s">
        <v>492</v>
      </c>
      <c r="B192" t="s">
        <v>493</v>
      </c>
      <c r="C192" t="s">
        <v>107</v>
      </c>
      <c r="D192" t="s">
        <v>122</v>
      </c>
      <c r="E192" t="s">
        <v>123</v>
      </c>
      <c r="H192">
        <v>2008</v>
      </c>
      <c r="I192">
        <v>2010</v>
      </c>
      <c r="J192">
        <v>2009</v>
      </c>
      <c r="K192">
        <v>2009</v>
      </c>
      <c r="L192">
        <v>2013</v>
      </c>
      <c r="M192">
        <v>2410516.9798117899</v>
      </c>
      <c r="P192">
        <v>2008</v>
      </c>
      <c r="Q192">
        <v>2009</v>
      </c>
      <c r="R192">
        <v>2011</v>
      </c>
      <c r="S192">
        <v>2011</v>
      </c>
      <c r="T192">
        <v>2015</v>
      </c>
      <c r="U192">
        <v>0.12416116200000001</v>
      </c>
      <c r="X192">
        <v>2008</v>
      </c>
      <c r="Y192">
        <v>0</v>
      </c>
      <c r="Z192">
        <v>0</v>
      </c>
      <c r="AA192">
        <v>0</v>
      </c>
      <c r="AB192">
        <v>0</v>
      </c>
      <c r="AF192">
        <v>2008</v>
      </c>
      <c r="AG192">
        <v>0</v>
      </c>
      <c r="AH192">
        <v>0</v>
      </c>
      <c r="AI192">
        <v>0</v>
      </c>
      <c r="AJ192">
        <v>0</v>
      </c>
      <c r="AN192">
        <v>2009</v>
      </c>
      <c r="AO192">
        <v>2011</v>
      </c>
      <c r="AP192">
        <v>2010</v>
      </c>
      <c r="AQ192">
        <v>2010</v>
      </c>
      <c r="AR192">
        <v>2012</v>
      </c>
      <c r="AS192">
        <v>10.9313533834586</v>
      </c>
      <c r="AV192">
        <v>2008</v>
      </c>
      <c r="AW192">
        <v>2009</v>
      </c>
      <c r="AX192">
        <v>2009</v>
      </c>
      <c r="AY192">
        <v>2009</v>
      </c>
      <c r="AZ192">
        <v>2009</v>
      </c>
      <c r="BD192">
        <v>2008</v>
      </c>
      <c r="BE192">
        <v>2011</v>
      </c>
      <c r="BF192">
        <v>2009</v>
      </c>
      <c r="BG192">
        <v>2012</v>
      </c>
      <c r="BH192">
        <v>2012</v>
      </c>
      <c r="BI192">
        <v>1.0108479532163701</v>
      </c>
      <c r="BL192">
        <v>2008</v>
      </c>
      <c r="BM192">
        <v>2011</v>
      </c>
      <c r="BN192">
        <v>2009</v>
      </c>
      <c r="BO192">
        <v>2009</v>
      </c>
      <c r="BP192">
        <v>2009</v>
      </c>
      <c r="BT192">
        <v>2008</v>
      </c>
      <c r="BU192">
        <v>2010</v>
      </c>
      <c r="BV192">
        <v>2009</v>
      </c>
      <c r="BW192">
        <v>2009</v>
      </c>
      <c r="BX192">
        <v>0</v>
      </c>
      <c r="BY192">
        <v>2.3650793650793598</v>
      </c>
      <c r="CB192">
        <v>2009</v>
      </c>
      <c r="CC192">
        <v>2011</v>
      </c>
      <c r="CD192">
        <v>2010</v>
      </c>
      <c r="CE192">
        <v>2010</v>
      </c>
      <c r="CF192">
        <v>2012</v>
      </c>
      <c r="CG192">
        <v>11.8758270676691</v>
      </c>
      <c r="CI192" t="s">
        <v>92</v>
      </c>
      <c r="CJ192" t="s">
        <v>92</v>
      </c>
      <c r="CK192" t="s">
        <v>100</v>
      </c>
      <c r="CL192">
        <v>2008</v>
      </c>
      <c r="CM192">
        <v>17.34873</v>
      </c>
    </row>
    <row r="193" spans="1:91" x14ac:dyDescent="0.3">
      <c r="A193" t="s">
        <v>494</v>
      </c>
      <c r="B193" t="s">
        <v>495</v>
      </c>
      <c r="C193" t="s">
        <v>102</v>
      </c>
      <c r="D193" t="s">
        <v>104</v>
      </c>
      <c r="E193" t="s">
        <v>105</v>
      </c>
      <c r="H193">
        <v>2008</v>
      </c>
      <c r="I193">
        <v>2009</v>
      </c>
      <c r="J193">
        <v>-1</v>
      </c>
      <c r="K193">
        <v>-1</v>
      </c>
      <c r="L193">
        <v>-1</v>
      </c>
      <c r="P193">
        <v>2007</v>
      </c>
      <c r="Q193">
        <v>2009</v>
      </c>
      <c r="R193">
        <v>2008</v>
      </c>
      <c r="S193">
        <v>2010</v>
      </c>
      <c r="T193">
        <v>0</v>
      </c>
      <c r="U193">
        <v>3.0820324999999999E-2</v>
      </c>
      <c r="X193">
        <v>2008</v>
      </c>
      <c r="Y193">
        <v>2009</v>
      </c>
      <c r="Z193">
        <v>0</v>
      </c>
      <c r="AA193">
        <v>0</v>
      </c>
      <c r="AB193">
        <v>0</v>
      </c>
      <c r="AF193">
        <v>2008</v>
      </c>
      <c r="AG193">
        <v>2009</v>
      </c>
      <c r="AH193">
        <v>0</v>
      </c>
      <c r="AI193">
        <v>0</v>
      </c>
      <c r="AJ193">
        <v>0</v>
      </c>
      <c r="AN193">
        <v>2009</v>
      </c>
      <c r="AO193">
        <v>2011</v>
      </c>
      <c r="AP193">
        <v>2010</v>
      </c>
      <c r="AQ193">
        <v>2010</v>
      </c>
      <c r="AR193">
        <v>2014</v>
      </c>
      <c r="AS193">
        <v>0.82166303628511905</v>
      </c>
      <c r="AV193">
        <v>2009</v>
      </c>
      <c r="AW193">
        <v>2010</v>
      </c>
      <c r="AX193">
        <v>2010</v>
      </c>
      <c r="AY193">
        <v>2010</v>
      </c>
      <c r="AZ193">
        <v>2012</v>
      </c>
      <c r="BA193">
        <v>0.28168137324253301</v>
      </c>
      <c r="BD193">
        <v>2009</v>
      </c>
      <c r="BE193">
        <v>2011</v>
      </c>
      <c r="BF193">
        <v>2010</v>
      </c>
      <c r="BG193">
        <v>2010</v>
      </c>
      <c r="BH193">
        <v>2017</v>
      </c>
      <c r="BI193">
        <v>0.20248118089310699</v>
      </c>
      <c r="BL193">
        <v>2009</v>
      </c>
      <c r="BM193">
        <v>2011</v>
      </c>
      <c r="BN193">
        <v>2010</v>
      </c>
      <c r="BO193">
        <v>2010</v>
      </c>
      <c r="BP193">
        <v>2012</v>
      </c>
      <c r="BQ193">
        <v>0.203842723157003</v>
      </c>
      <c r="BT193">
        <v>2007</v>
      </c>
      <c r="BU193">
        <v>2008</v>
      </c>
      <c r="BV193">
        <v>2008</v>
      </c>
      <c r="BW193">
        <v>2008</v>
      </c>
      <c r="BX193">
        <v>2009</v>
      </c>
      <c r="BY193">
        <v>3.6883899693098403E-2</v>
      </c>
      <c r="CB193">
        <v>2008</v>
      </c>
      <c r="CC193">
        <v>2010</v>
      </c>
      <c r="CD193">
        <v>2009</v>
      </c>
      <c r="CE193">
        <v>2009</v>
      </c>
      <c r="CF193">
        <v>2012</v>
      </c>
      <c r="CG193">
        <v>0.345583093523742</v>
      </c>
      <c r="CH193">
        <v>94</v>
      </c>
      <c r="CI193" t="s">
        <v>92</v>
      </c>
      <c r="CJ193" t="s">
        <v>92</v>
      </c>
      <c r="CK193" t="s">
        <v>100</v>
      </c>
      <c r="CL193">
        <v>2007</v>
      </c>
      <c r="CM193">
        <v>24.002133999999899</v>
      </c>
    </row>
    <row r="194" spans="1:91" x14ac:dyDescent="0.3">
      <c r="A194" t="s">
        <v>496</v>
      </c>
      <c r="B194" t="s">
        <v>497</v>
      </c>
      <c r="C194" t="s">
        <v>102</v>
      </c>
      <c r="D194" t="s">
        <v>104</v>
      </c>
      <c r="E194" t="s">
        <v>105</v>
      </c>
      <c r="H194">
        <v>2008</v>
      </c>
      <c r="I194">
        <v>2009</v>
      </c>
      <c r="J194">
        <v>-1</v>
      </c>
      <c r="K194">
        <v>-1</v>
      </c>
      <c r="L194">
        <v>-1</v>
      </c>
      <c r="P194">
        <v>2008</v>
      </c>
      <c r="Q194">
        <v>2010</v>
      </c>
      <c r="R194">
        <v>2009</v>
      </c>
      <c r="S194">
        <v>2009</v>
      </c>
      <c r="T194">
        <v>2011</v>
      </c>
      <c r="U194">
        <v>3.0711479E-2</v>
      </c>
      <c r="X194">
        <v>2008</v>
      </c>
      <c r="Y194">
        <v>0</v>
      </c>
      <c r="Z194">
        <v>0</v>
      </c>
      <c r="AA194">
        <v>0</v>
      </c>
      <c r="AB194">
        <v>0</v>
      </c>
      <c r="AF194">
        <v>2008</v>
      </c>
      <c r="AG194">
        <v>2016</v>
      </c>
      <c r="AH194">
        <v>0</v>
      </c>
      <c r="AI194">
        <v>0</v>
      </c>
      <c r="AJ194">
        <v>0</v>
      </c>
      <c r="AN194">
        <v>2007</v>
      </c>
      <c r="AO194">
        <v>2010</v>
      </c>
      <c r="AP194">
        <v>2008</v>
      </c>
      <c r="AQ194">
        <v>2008</v>
      </c>
      <c r="AR194">
        <v>2015</v>
      </c>
      <c r="AS194">
        <v>1.7564972401771499</v>
      </c>
      <c r="AV194">
        <v>2007</v>
      </c>
      <c r="AW194">
        <v>2008</v>
      </c>
      <c r="AX194">
        <v>2008</v>
      </c>
      <c r="AY194">
        <v>2008</v>
      </c>
      <c r="AZ194">
        <v>2012</v>
      </c>
      <c r="BA194">
        <v>0.46203183856879598</v>
      </c>
      <c r="BD194">
        <v>2008</v>
      </c>
      <c r="BE194">
        <v>2011</v>
      </c>
      <c r="BF194">
        <v>-1</v>
      </c>
      <c r="BG194">
        <v>-1</v>
      </c>
      <c r="BH194">
        <v>2013</v>
      </c>
      <c r="BL194">
        <v>2008</v>
      </c>
      <c r="BM194">
        <v>2011</v>
      </c>
      <c r="BN194">
        <v>-1</v>
      </c>
      <c r="BO194">
        <v>-1</v>
      </c>
      <c r="BP194">
        <v>2017</v>
      </c>
      <c r="BT194">
        <v>2008</v>
      </c>
      <c r="BU194">
        <v>2010</v>
      </c>
      <c r="BV194">
        <v>-1</v>
      </c>
      <c r="BW194">
        <v>-1</v>
      </c>
      <c r="BX194">
        <v>2015</v>
      </c>
      <c r="CB194">
        <v>2007</v>
      </c>
      <c r="CC194">
        <v>2008</v>
      </c>
      <c r="CD194">
        <v>2008</v>
      </c>
      <c r="CE194">
        <v>2009</v>
      </c>
      <c r="CF194">
        <v>2012</v>
      </c>
      <c r="CG194">
        <v>0.21200634168674301</v>
      </c>
      <c r="CH194">
        <v>98</v>
      </c>
      <c r="CI194" t="s">
        <v>92</v>
      </c>
      <c r="CJ194" t="s">
        <v>92</v>
      </c>
      <c r="CK194" t="s">
        <v>100</v>
      </c>
      <c r="CL194">
        <v>2008</v>
      </c>
      <c r="CM194">
        <v>23.607634000000001</v>
      </c>
    </row>
    <row r="195" spans="1:91" x14ac:dyDescent="0.3">
      <c r="A195" t="s">
        <v>498</v>
      </c>
      <c r="B195" t="s">
        <v>499</v>
      </c>
      <c r="C195" t="s">
        <v>120</v>
      </c>
      <c r="D195" t="s">
        <v>109</v>
      </c>
      <c r="E195" t="s">
        <v>110</v>
      </c>
      <c r="H195">
        <v>2008</v>
      </c>
      <c r="I195">
        <v>2009</v>
      </c>
      <c r="J195">
        <v>2009</v>
      </c>
      <c r="K195">
        <v>2009</v>
      </c>
      <c r="L195">
        <v>0</v>
      </c>
      <c r="M195">
        <v>22679444528.454102</v>
      </c>
      <c r="P195">
        <v>2007</v>
      </c>
      <c r="Q195">
        <v>2009</v>
      </c>
      <c r="R195">
        <v>2010</v>
      </c>
      <c r="S195">
        <v>0</v>
      </c>
      <c r="T195">
        <v>0</v>
      </c>
      <c r="U195">
        <v>0.22352013300000001</v>
      </c>
      <c r="X195">
        <v>2007</v>
      </c>
      <c r="Y195">
        <v>2009</v>
      </c>
      <c r="Z195">
        <v>0</v>
      </c>
      <c r="AA195">
        <v>2015</v>
      </c>
      <c r="AB195">
        <v>2015</v>
      </c>
      <c r="AC195">
        <v>5.0128961999999904</v>
      </c>
      <c r="AF195">
        <v>2007</v>
      </c>
      <c r="AG195">
        <v>2010</v>
      </c>
      <c r="AH195">
        <v>0</v>
      </c>
      <c r="AI195">
        <v>0</v>
      </c>
      <c r="AJ195">
        <v>2016</v>
      </c>
      <c r="AK195">
        <v>6.06863592173268</v>
      </c>
      <c r="AN195">
        <v>2008</v>
      </c>
      <c r="AO195">
        <v>2009</v>
      </c>
      <c r="AP195">
        <v>2009</v>
      </c>
      <c r="AQ195">
        <v>2009</v>
      </c>
      <c r="AR195">
        <v>2011</v>
      </c>
      <c r="AS195">
        <v>1.0091648195324601</v>
      </c>
      <c r="AV195">
        <v>2008</v>
      </c>
      <c r="AW195">
        <v>2009</v>
      </c>
      <c r="AX195">
        <v>2009</v>
      </c>
      <c r="AY195">
        <v>2009</v>
      </c>
      <c r="AZ195">
        <v>0</v>
      </c>
      <c r="BA195">
        <v>1.2752655933364301</v>
      </c>
      <c r="BD195">
        <v>2008</v>
      </c>
      <c r="BE195">
        <v>2010</v>
      </c>
      <c r="BF195">
        <v>2009</v>
      </c>
      <c r="BG195">
        <v>2009</v>
      </c>
      <c r="BH195">
        <v>2011</v>
      </c>
      <c r="BI195">
        <v>1.3071470422776701</v>
      </c>
      <c r="BL195">
        <v>2007</v>
      </c>
      <c r="BM195">
        <v>2008</v>
      </c>
      <c r="BN195">
        <v>2008</v>
      </c>
      <c r="BO195">
        <v>2008</v>
      </c>
      <c r="BP195">
        <v>2009</v>
      </c>
      <c r="BQ195">
        <v>0.127408594708043</v>
      </c>
      <c r="BT195">
        <v>2008</v>
      </c>
      <c r="BU195">
        <v>2009</v>
      </c>
      <c r="BV195">
        <v>2009</v>
      </c>
      <c r="BW195">
        <v>2015</v>
      </c>
      <c r="BX195">
        <v>2015</v>
      </c>
      <c r="BY195">
        <v>0.55821689672747099</v>
      </c>
      <c r="CB195">
        <v>2008</v>
      </c>
      <c r="CC195">
        <v>2009</v>
      </c>
      <c r="CD195">
        <v>2009</v>
      </c>
      <c r="CE195">
        <v>2009</v>
      </c>
      <c r="CF195">
        <v>2009</v>
      </c>
      <c r="CH195">
        <v>99</v>
      </c>
      <c r="CI195" t="s">
        <v>92</v>
      </c>
      <c r="CJ195" t="s">
        <v>92</v>
      </c>
      <c r="CK195" t="s">
        <v>92</v>
      </c>
      <c r="CL195">
        <v>2007</v>
      </c>
      <c r="CM195">
        <v>25.735294</v>
      </c>
    </row>
    <row r="196" spans="1:91" x14ac:dyDescent="0.3">
      <c r="A196" t="s">
        <v>500</v>
      </c>
      <c r="B196" t="s">
        <v>501</v>
      </c>
      <c r="C196" t="s">
        <v>96</v>
      </c>
      <c r="D196" t="s">
        <v>93</v>
      </c>
      <c r="E196" t="s">
        <v>94</v>
      </c>
      <c r="H196">
        <v>2008</v>
      </c>
      <c r="I196">
        <v>2009</v>
      </c>
      <c r="J196">
        <v>-1</v>
      </c>
      <c r="K196">
        <v>-1</v>
      </c>
      <c r="L196">
        <v>-1</v>
      </c>
      <c r="P196">
        <v>2008</v>
      </c>
      <c r="Q196">
        <v>2009</v>
      </c>
      <c r="R196">
        <v>2009</v>
      </c>
      <c r="S196">
        <v>2010</v>
      </c>
      <c r="T196">
        <v>2010</v>
      </c>
      <c r="U196">
        <v>2.9326573000000002E-2</v>
      </c>
      <c r="X196">
        <v>2008</v>
      </c>
      <c r="Y196">
        <v>2009</v>
      </c>
      <c r="Z196">
        <v>0</v>
      </c>
      <c r="AA196">
        <v>0</v>
      </c>
      <c r="AB196">
        <v>0</v>
      </c>
      <c r="AC196">
        <v>3.6537289999999998</v>
      </c>
      <c r="AF196">
        <v>2008</v>
      </c>
      <c r="AG196">
        <v>2010</v>
      </c>
      <c r="AH196">
        <v>0</v>
      </c>
      <c r="AI196">
        <v>0</v>
      </c>
      <c r="AJ196">
        <v>0</v>
      </c>
      <c r="AK196">
        <v>3.8171102073741299</v>
      </c>
      <c r="AN196">
        <v>2008</v>
      </c>
      <c r="AO196">
        <v>2009</v>
      </c>
      <c r="AP196">
        <v>2009</v>
      </c>
      <c r="AQ196">
        <v>2009</v>
      </c>
      <c r="AR196">
        <v>2010</v>
      </c>
      <c r="AS196">
        <v>0.123583482514888</v>
      </c>
      <c r="AV196">
        <v>2008</v>
      </c>
      <c r="AW196">
        <v>2009</v>
      </c>
      <c r="AX196">
        <v>2009</v>
      </c>
      <c r="AY196">
        <v>2009</v>
      </c>
      <c r="AZ196">
        <v>2010</v>
      </c>
      <c r="BA196">
        <v>6.8935374821243095E-2</v>
      </c>
      <c r="BD196">
        <v>2007</v>
      </c>
      <c r="BE196">
        <v>2011</v>
      </c>
      <c r="BF196">
        <v>2008</v>
      </c>
      <c r="BG196">
        <v>2008</v>
      </c>
      <c r="BH196">
        <v>0</v>
      </c>
      <c r="BI196">
        <v>1.1550299686499901</v>
      </c>
      <c r="BL196">
        <v>2008</v>
      </c>
      <c r="BM196">
        <v>2009</v>
      </c>
      <c r="BN196">
        <v>2009</v>
      </c>
      <c r="BO196">
        <v>2009</v>
      </c>
      <c r="BP196">
        <v>0</v>
      </c>
      <c r="BQ196">
        <v>0.30587158893734401</v>
      </c>
      <c r="BT196">
        <v>2008</v>
      </c>
      <c r="BU196">
        <v>2009</v>
      </c>
      <c r="BV196">
        <v>2009</v>
      </c>
      <c r="BW196">
        <v>2009</v>
      </c>
      <c r="BX196">
        <v>2011</v>
      </c>
      <c r="BY196">
        <v>0.13097461407140301</v>
      </c>
      <c r="CB196">
        <v>2008</v>
      </c>
      <c r="CC196">
        <v>2009</v>
      </c>
      <c r="CD196">
        <v>2009</v>
      </c>
      <c r="CE196">
        <v>2009</v>
      </c>
      <c r="CF196">
        <v>0</v>
      </c>
      <c r="CG196">
        <v>0.60397746415298004</v>
      </c>
      <c r="CH196">
        <v>101</v>
      </c>
      <c r="CI196" t="s">
        <v>92</v>
      </c>
      <c r="CJ196" t="s">
        <v>92</v>
      </c>
      <c r="CK196" t="s">
        <v>92</v>
      </c>
      <c r="CL196">
        <v>2008</v>
      </c>
      <c r="CM196">
        <v>24.302534000000001</v>
      </c>
    </row>
    <row r="197" spans="1:91" x14ac:dyDescent="0.3">
      <c r="A197" t="s">
        <v>502</v>
      </c>
      <c r="B197" t="s">
        <v>503</v>
      </c>
      <c r="C197" t="s">
        <v>96</v>
      </c>
      <c r="D197" t="s">
        <v>174</v>
      </c>
      <c r="E197" t="s">
        <v>175</v>
      </c>
      <c r="H197">
        <v>2007</v>
      </c>
      <c r="I197">
        <v>2009</v>
      </c>
      <c r="J197">
        <v>2008</v>
      </c>
      <c r="K197">
        <v>2008</v>
      </c>
      <c r="L197">
        <v>2011</v>
      </c>
      <c r="M197">
        <v>460553122900</v>
      </c>
      <c r="P197">
        <v>2008</v>
      </c>
      <c r="Q197">
        <v>2009</v>
      </c>
      <c r="R197">
        <v>2010</v>
      </c>
      <c r="S197">
        <v>2010</v>
      </c>
      <c r="T197">
        <v>2010</v>
      </c>
      <c r="U197">
        <v>2.4839071399999999E-2</v>
      </c>
      <c r="X197">
        <v>2008</v>
      </c>
      <c r="Y197">
        <v>2009</v>
      </c>
      <c r="Z197">
        <v>2013</v>
      </c>
      <c r="AA197">
        <v>2013</v>
      </c>
      <c r="AB197">
        <v>2013</v>
      </c>
      <c r="AC197">
        <v>4.9941270999999903</v>
      </c>
      <c r="AF197">
        <v>2008</v>
      </c>
      <c r="AG197">
        <v>2010</v>
      </c>
      <c r="AH197">
        <v>-1</v>
      </c>
      <c r="AI197">
        <v>-1</v>
      </c>
      <c r="AJ197">
        <v>2014</v>
      </c>
      <c r="AN197">
        <v>2007</v>
      </c>
      <c r="AO197">
        <v>2009</v>
      </c>
      <c r="AP197">
        <v>2008</v>
      </c>
      <c r="AQ197">
        <v>2008</v>
      </c>
      <c r="AR197">
        <v>2017</v>
      </c>
      <c r="AS197">
        <v>3.2720626735643301</v>
      </c>
      <c r="AV197">
        <v>2007</v>
      </c>
      <c r="AW197">
        <v>2009</v>
      </c>
      <c r="AX197">
        <v>2008</v>
      </c>
      <c r="AY197">
        <v>2008</v>
      </c>
      <c r="AZ197">
        <v>0</v>
      </c>
      <c r="BA197">
        <v>3.6661724297874199</v>
      </c>
      <c r="BD197">
        <v>2008</v>
      </c>
      <c r="BE197">
        <v>2009</v>
      </c>
      <c r="BF197">
        <v>2009</v>
      </c>
      <c r="BG197">
        <v>2009</v>
      </c>
      <c r="BH197">
        <v>0</v>
      </c>
      <c r="BI197">
        <v>9.6746752676269296E-2</v>
      </c>
      <c r="BL197">
        <v>2007</v>
      </c>
      <c r="BM197">
        <v>2008</v>
      </c>
      <c r="BN197">
        <v>2008</v>
      </c>
      <c r="BO197">
        <v>2008</v>
      </c>
      <c r="BP197">
        <v>2009</v>
      </c>
      <c r="BQ197">
        <v>4.0315740253183102E-2</v>
      </c>
      <c r="BT197">
        <v>2007</v>
      </c>
      <c r="BU197">
        <v>2009</v>
      </c>
      <c r="BV197">
        <v>2008</v>
      </c>
      <c r="BW197">
        <v>2008</v>
      </c>
      <c r="BX197">
        <v>2011</v>
      </c>
      <c r="BY197">
        <v>3.94847694014396E-2</v>
      </c>
      <c r="CB197">
        <v>2008</v>
      </c>
      <c r="CC197">
        <v>2009</v>
      </c>
      <c r="CD197">
        <v>-1</v>
      </c>
      <c r="CE197">
        <v>-1</v>
      </c>
      <c r="CF197">
        <v>-1</v>
      </c>
      <c r="CH197">
        <v>100</v>
      </c>
      <c r="CI197" t="s">
        <v>92</v>
      </c>
      <c r="CJ197" t="s">
        <v>92</v>
      </c>
      <c r="CK197" t="s">
        <v>92</v>
      </c>
      <c r="CL197">
        <v>2008</v>
      </c>
      <c r="CM197">
        <v>30.339835999999998</v>
      </c>
    </row>
    <row r="198" spans="1:91" x14ac:dyDescent="0.3">
      <c r="A198" t="s">
        <v>504</v>
      </c>
      <c r="B198" t="s">
        <v>505</v>
      </c>
      <c r="C198" t="s">
        <v>120</v>
      </c>
      <c r="D198" t="s">
        <v>109</v>
      </c>
      <c r="E198" t="s">
        <v>110</v>
      </c>
      <c r="H198">
        <v>2008</v>
      </c>
      <c r="I198">
        <v>2009</v>
      </c>
      <c r="J198">
        <v>-1</v>
      </c>
      <c r="K198">
        <v>-1</v>
      </c>
      <c r="L198">
        <v>-1</v>
      </c>
      <c r="P198">
        <v>2007</v>
      </c>
      <c r="Q198">
        <v>2009</v>
      </c>
      <c r="R198">
        <v>2008</v>
      </c>
      <c r="S198">
        <v>2008</v>
      </c>
      <c r="T198">
        <v>0</v>
      </c>
      <c r="U198">
        <v>1.8211565999999998E-2</v>
      </c>
      <c r="X198">
        <v>2008</v>
      </c>
      <c r="Y198">
        <v>2011</v>
      </c>
      <c r="Z198">
        <v>0</v>
      </c>
      <c r="AA198">
        <v>0</v>
      </c>
      <c r="AB198">
        <v>0</v>
      </c>
      <c r="AF198">
        <v>2008</v>
      </c>
      <c r="AG198">
        <v>2011</v>
      </c>
      <c r="AH198">
        <v>0</v>
      </c>
      <c r="AI198">
        <v>0</v>
      </c>
      <c r="AJ198">
        <v>0</v>
      </c>
      <c r="AN198">
        <v>2008</v>
      </c>
      <c r="AO198">
        <v>2011</v>
      </c>
      <c r="AP198">
        <v>2009</v>
      </c>
      <c r="AQ198">
        <v>2009</v>
      </c>
      <c r="AR198">
        <v>0</v>
      </c>
      <c r="AS198">
        <v>2.1251376097669201</v>
      </c>
      <c r="AV198">
        <v>2008</v>
      </c>
      <c r="AW198">
        <v>2010</v>
      </c>
      <c r="AX198">
        <v>2009</v>
      </c>
      <c r="AY198">
        <v>2009</v>
      </c>
      <c r="AZ198">
        <v>0</v>
      </c>
      <c r="BA198">
        <v>1.03946059575095</v>
      </c>
      <c r="BD198">
        <v>2008</v>
      </c>
      <c r="BE198">
        <v>2011</v>
      </c>
      <c r="BF198">
        <v>2009</v>
      </c>
      <c r="BG198">
        <v>2009</v>
      </c>
      <c r="BH198">
        <v>0</v>
      </c>
      <c r="BI198">
        <v>0.59171815296556496</v>
      </c>
      <c r="BL198">
        <v>2007</v>
      </c>
      <c r="BM198">
        <v>2008</v>
      </c>
      <c r="BN198">
        <v>2008</v>
      </c>
      <c r="BO198">
        <v>2008</v>
      </c>
      <c r="BP198">
        <v>2009</v>
      </c>
      <c r="BQ198">
        <v>0.63305415692415301</v>
      </c>
      <c r="BT198">
        <v>2007</v>
      </c>
      <c r="BU198">
        <v>2009</v>
      </c>
      <c r="BV198">
        <v>2008</v>
      </c>
      <c r="BW198">
        <v>2008</v>
      </c>
      <c r="BX198">
        <v>0</v>
      </c>
      <c r="BY198">
        <v>0.35439574247851002</v>
      </c>
      <c r="CB198">
        <v>2008</v>
      </c>
      <c r="CC198">
        <v>2009</v>
      </c>
      <c r="CD198">
        <v>2009</v>
      </c>
      <c r="CE198">
        <v>2011</v>
      </c>
      <c r="CF198">
        <v>2011</v>
      </c>
      <c r="CG198">
        <v>3.8069786030936701</v>
      </c>
      <c r="CH198">
        <v>101</v>
      </c>
      <c r="CI198" t="s">
        <v>92</v>
      </c>
      <c r="CJ198" t="s">
        <v>92</v>
      </c>
      <c r="CK198" t="s">
        <v>100</v>
      </c>
      <c r="CL198">
        <v>2007</v>
      </c>
      <c r="CM198">
        <v>24.149678999999999</v>
      </c>
    </row>
    <row r="199" spans="1:91" x14ac:dyDescent="0.3">
      <c r="A199" t="s">
        <v>506</v>
      </c>
      <c r="B199" t="s">
        <v>507</v>
      </c>
      <c r="C199" t="s">
        <v>107</v>
      </c>
      <c r="D199" t="s">
        <v>93</v>
      </c>
      <c r="E199" t="s">
        <v>94</v>
      </c>
      <c r="H199">
        <v>2008</v>
      </c>
      <c r="I199">
        <v>2011</v>
      </c>
      <c r="J199">
        <v>2009</v>
      </c>
      <c r="K199">
        <v>2009</v>
      </c>
      <c r="L199">
        <v>2016</v>
      </c>
      <c r="M199">
        <v>41607267.325246401</v>
      </c>
      <c r="P199">
        <v>2008</v>
      </c>
      <c r="Q199">
        <v>2010</v>
      </c>
      <c r="R199">
        <v>-1</v>
      </c>
      <c r="S199">
        <v>-1</v>
      </c>
      <c r="T199">
        <v>2013</v>
      </c>
      <c r="X199">
        <v>2007</v>
      </c>
      <c r="Y199">
        <v>2009</v>
      </c>
      <c r="Z199">
        <v>2008</v>
      </c>
      <c r="AA199">
        <v>2008</v>
      </c>
      <c r="AB199">
        <v>2016</v>
      </c>
      <c r="AC199">
        <v>3.35231485</v>
      </c>
      <c r="AF199">
        <v>2007</v>
      </c>
      <c r="AG199">
        <v>2009</v>
      </c>
      <c r="AH199">
        <v>0</v>
      </c>
      <c r="AI199">
        <v>0</v>
      </c>
      <c r="AJ199">
        <v>0</v>
      </c>
      <c r="AK199">
        <v>5.2797924920775197</v>
      </c>
      <c r="AN199">
        <v>2008</v>
      </c>
      <c r="AO199">
        <v>2009</v>
      </c>
      <c r="AP199">
        <v>2009</v>
      </c>
      <c r="AQ199">
        <v>2009</v>
      </c>
      <c r="AR199">
        <v>2010</v>
      </c>
      <c r="AS199">
        <v>0.46326397936007102</v>
      </c>
      <c r="AV199">
        <v>2009</v>
      </c>
      <c r="AW199">
        <v>2010</v>
      </c>
      <c r="AX199">
        <v>2010</v>
      </c>
      <c r="AY199">
        <v>2010</v>
      </c>
      <c r="AZ199">
        <v>2011</v>
      </c>
      <c r="BA199">
        <v>0.139914575823612</v>
      </c>
      <c r="BD199">
        <v>2008</v>
      </c>
      <c r="BE199">
        <v>2013</v>
      </c>
      <c r="BF199">
        <v>2009</v>
      </c>
      <c r="BG199">
        <v>2009</v>
      </c>
      <c r="BH199">
        <v>2016</v>
      </c>
      <c r="BI199">
        <v>1.46103325325601</v>
      </c>
      <c r="BL199">
        <v>2008</v>
      </c>
      <c r="BM199">
        <v>2011</v>
      </c>
      <c r="BN199">
        <v>0</v>
      </c>
      <c r="BO199">
        <v>0</v>
      </c>
      <c r="BP199">
        <v>0</v>
      </c>
      <c r="BT199">
        <v>2008</v>
      </c>
      <c r="BU199">
        <v>2013</v>
      </c>
      <c r="BV199">
        <v>-1</v>
      </c>
      <c r="BW199">
        <v>-1</v>
      </c>
      <c r="BX199">
        <v>2014</v>
      </c>
      <c r="CB199">
        <v>2008</v>
      </c>
      <c r="CC199">
        <v>2009</v>
      </c>
      <c r="CD199">
        <v>2009</v>
      </c>
      <c r="CE199">
        <v>2009</v>
      </c>
      <c r="CF199">
        <v>2010</v>
      </c>
      <c r="CG199">
        <v>0.35405560993372898</v>
      </c>
      <c r="CH199">
        <v>90</v>
      </c>
      <c r="CI199" t="s">
        <v>92</v>
      </c>
      <c r="CJ199" t="s">
        <v>92</v>
      </c>
      <c r="CK199" t="s">
        <v>100</v>
      </c>
      <c r="CL199">
        <v>2008</v>
      </c>
      <c r="CM199">
        <v>20.394729999999999</v>
      </c>
    </row>
    <row r="200" spans="1:91" x14ac:dyDescent="0.3">
      <c r="A200" t="s">
        <v>508</v>
      </c>
      <c r="B200" t="s">
        <v>509</v>
      </c>
      <c r="C200" t="s">
        <v>107</v>
      </c>
      <c r="D200" t="s">
        <v>93</v>
      </c>
      <c r="E200" t="s">
        <v>94</v>
      </c>
      <c r="H200">
        <v>2008</v>
      </c>
      <c r="I200">
        <v>2010</v>
      </c>
      <c r="J200">
        <v>2009</v>
      </c>
      <c r="K200">
        <v>2009</v>
      </c>
      <c r="L200">
        <v>2012</v>
      </c>
      <c r="M200">
        <v>19146623594.0896</v>
      </c>
      <c r="P200">
        <v>2008</v>
      </c>
      <c r="Q200">
        <v>2009</v>
      </c>
      <c r="R200">
        <v>2011</v>
      </c>
      <c r="S200">
        <v>2011</v>
      </c>
      <c r="T200">
        <v>2012</v>
      </c>
      <c r="U200">
        <v>8.4801555000000001E-2</v>
      </c>
      <c r="X200">
        <v>2008</v>
      </c>
      <c r="Y200">
        <v>0</v>
      </c>
      <c r="Z200">
        <v>0</v>
      </c>
      <c r="AA200">
        <v>0</v>
      </c>
      <c r="AB200">
        <v>0</v>
      </c>
      <c r="AF200">
        <v>2008</v>
      </c>
      <c r="AG200">
        <v>0</v>
      </c>
      <c r="AH200">
        <v>0</v>
      </c>
      <c r="AI200">
        <v>0</v>
      </c>
      <c r="AJ200">
        <v>0</v>
      </c>
      <c r="AN200">
        <v>2008</v>
      </c>
      <c r="AO200">
        <v>2010</v>
      </c>
      <c r="AP200">
        <v>-1</v>
      </c>
      <c r="AQ200">
        <v>-1</v>
      </c>
      <c r="AR200">
        <v>-1</v>
      </c>
      <c r="AV200">
        <v>2007</v>
      </c>
      <c r="AW200">
        <v>2010</v>
      </c>
      <c r="AX200">
        <v>2008</v>
      </c>
      <c r="AY200">
        <v>2008</v>
      </c>
      <c r="AZ200">
        <v>0</v>
      </c>
      <c r="BA200">
        <v>3.97232643586907</v>
      </c>
      <c r="BD200">
        <v>2007</v>
      </c>
      <c r="BE200">
        <v>2008</v>
      </c>
      <c r="BF200">
        <v>2008</v>
      </c>
      <c r="BG200">
        <v>2008</v>
      </c>
      <c r="BH200">
        <v>2009</v>
      </c>
      <c r="BI200">
        <v>1.0065944749181801</v>
      </c>
      <c r="BL200">
        <v>2009</v>
      </c>
      <c r="BM200">
        <v>2011</v>
      </c>
      <c r="BN200">
        <v>2010</v>
      </c>
      <c r="BO200">
        <v>2010</v>
      </c>
      <c r="BP200">
        <v>2015</v>
      </c>
      <c r="BQ200">
        <v>0.38934085794426798</v>
      </c>
      <c r="BT200">
        <v>2007</v>
      </c>
      <c r="BU200">
        <v>2010</v>
      </c>
      <c r="BV200">
        <v>2008</v>
      </c>
      <c r="BW200">
        <v>2012</v>
      </c>
      <c r="BX200">
        <v>2015</v>
      </c>
      <c r="BY200">
        <v>0.69495150437631803</v>
      </c>
      <c r="CB200">
        <v>2008</v>
      </c>
      <c r="CC200">
        <v>2009</v>
      </c>
      <c r="CD200">
        <v>2009</v>
      </c>
      <c r="CE200">
        <v>2011</v>
      </c>
      <c r="CF200">
        <v>0</v>
      </c>
      <c r="CG200">
        <v>3.0317026117322698</v>
      </c>
      <c r="CH200">
        <v>102</v>
      </c>
      <c r="CI200" t="s">
        <v>100</v>
      </c>
      <c r="CJ200" t="s">
        <v>100</v>
      </c>
      <c r="CK200" t="s">
        <v>92</v>
      </c>
      <c r="CL200">
        <v>2008</v>
      </c>
      <c r="CM200">
        <v>26.745110999999898</v>
      </c>
    </row>
    <row r="201" spans="1:91" x14ac:dyDescent="0.3">
      <c r="A201" t="s">
        <v>510</v>
      </c>
      <c r="B201" t="s">
        <v>511</v>
      </c>
      <c r="C201" t="s">
        <v>96</v>
      </c>
      <c r="D201" t="s">
        <v>93</v>
      </c>
      <c r="E201" t="s">
        <v>94</v>
      </c>
      <c r="H201">
        <v>2008</v>
      </c>
      <c r="I201">
        <v>2009</v>
      </c>
      <c r="J201">
        <v>2009</v>
      </c>
      <c r="K201">
        <v>2009</v>
      </c>
      <c r="L201">
        <v>0</v>
      </c>
      <c r="M201">
        <v>305909219.52369601</v>
      </c>
      <c r="P201">
        <v>2007</v>
      </c>
      <c r="Q201">
        <v>2009</v>
      </c>
      <c r="R201">
        <v>0</v>
      </c>
      <c r="S201">
        <v>0</v>
      </c>
      <c r="T201">
        <v>0</v>
      </c>
      <c r="U201">
        <v>0.106769562</v>
      </c>
      <c r="X201">
        <v>2008</v>
      </c>
      <c r="Y201">
        <v>0</v>
      </c>
      <c r="Z201">
        <v>0</v>
      </c>
      <c r="AA201">
        <v>0</v>
      </c>
      <c r="AB201">
        <v>0</v>
      </c>
      <c r="AF201">
        <v>2008</v>
      </c>
      <c r="AG201">
        <v>0</v>
      </c>
      <c r="AH201">
        <v>0</v>
      </c>
      <c r="AI201">
        <v>0</v>
      </c>
      <c r="AJ201">
        <v>0</v>
      </c>
      <c r="AN201">
        <v>2008</v>
      </c>
      <c r="AO201">
        <v>0</v>
      </c>
      <c r="AP201">
        <v>0</v>
      </c>
      <c r="AQ201">
        <v>0</v>
      </c>
      <c r="AR201">
        <v>0</v>
      </c>
      <c r="AV201">
        <v>2008</v>
      </c>
      <c r="AW201">
        <v>0</v>
      </c>
      <c r="AX201">
        <v>0</v>
      </c>
      <c r="AY201">
        <v>0</v>
      </c>
      <c r="AZ201">
        <v>0</v>
      </c>
      <c r="BD201">
        <v>2008</v>
      </c>
      <c r="BE201">
        <v>0</v>
      </c>
      <c r="BF201">
        <v>0</v>
      </c>
      <c r="BG201">
        <v>0</v>
      </c>
      <c r="BH201">
        <v>0</v>
      </c>
      <c r="BL201">
        <v>2008</v>
      </c>
      <c r="BM201">
        <v>0</v>
      </c>
      <c r="BN201">
        <v>0</v>
      </c>
      <c r="BO201">
        <v>0</v>
      </c>
      <c r="BP201">
        <v>0</v>
      </c>
      <c r="BT201">
        <v>2008</v>
      </c>
      <c r="BU201">
        <v>0</v>
      </c>
      <c r="BV201">
        <v>0</v>
      </c>
      <c r="BW201">
        <v>0</v>
      </c>
      <c r="BX201">
        <v>0</v>
      </c>
      <c r="CB201">
        <v>2008</v>
      </c>
      <c r="CC201">
        <v>0</v>
      </c>
      <c r="CD201">
        <v>0</v>
      </c>
      <c r="CE201">
        <v>0</v>
      </c>
      <c r="CF201">
        <v>0</v>
      </c>
      <c r="CH201">
        <v>103</v>
      </c>
      <c r="CI201" t="s">
        <v>92</v>
      </c>
      <c r="CJ201" t="s">
        <v>92</v>
      </c>
      <c r="CK201" t="s">
        <v>92</v>
      </c>
      <c r="CL201">
        <v>2007</v>
      </c>
      <c r="CM201">
        <v>22.241258999999999</v>
      </c>
    </row>
    <row r="202" spans="1:91" x14ac:dyDescent="0.3">
      <c r="A202" t="s">
        <v>512</v>
      </c>
      <c r="B202" t="s">
        <v>513</v>
      </c>
      <c r="C202" t="s">
        <v>120</v>
      </c>
      <c r="D202" t="s">
        <v>122</v>
      </c>
      <c r="E202" t="s">
        <v>123</v>
      </c>
      <c r="H202">
        <v>2008</v>
      </c>
      <c r="I202">
        <v>2009</v>
      </c>
      <c r="J202">
        <v>-1</v>
      </c>
      <c r="K202">
        <v>-1</v>
      </c>
      <c r="L202">
        <v>-1</v>
      </c>
      <c r="P202">
        <v>2007</v>
      </c>
      <c r="Q202">
        <v>2009</v>
      </c>
      <c r="R202">
        <v>2008</v>
      </c>
      <c r="S202">
        <v>2008</v>
      </c>
      <c r="T202">
        <v>0</v>
      </c>
      <c r="U202">
        <v>1.7316031999999999E-2</v>
      </c>
      <c r="X202">
        <v>2008</v>
      </c>
      <c r="Y202">
        <v>0</v>
      </c>
      <c r="Z202">
        <v>0</v>
      </c>
      <c r="AA202">
        <v>0</v>
      </c>
      <c r="AB202">
        <v>0</v>
      </c>
      <c r="AF202">
        <v>2008</v>
      </c>
      <c r="AG202">
        <v>0</v>
      </c>
      <c r="AH202">
        <v>0</v>
      </c>
      <c r="AI202">
        <v>0</v>
      </c>
      <c r="AJ202">
        <v>0</v>
      </c>
      <c r="AN202">
        <v>2008</v>
      </c>
      <c r="AO202">
        <v>2009</v>
      </c>
      <c r="AP202">
        <v>2009</v>
      </c>
      <c r="AQ202">
        <v>2009</v>
      </c>
      <c r="AR202">
        <v>2010</v>
      </c>
      <c r="AS202">
        <v>0.90127355536698395</v>
      </c>
      <c r="AV202">
        <v>2008</v>
      </c>
      <c r="AW202">
        <v>2014</v>
      </c>
      <c r="AX202">
        <v>0</v>
      </c>
      <c r="AY202">
        <v>0</v>
      </c>
      <c r="AZ202">
        <v>0</v>
      </c>
      <c r="BD202">
        <v>2008</v>
      </c>
      <c r="BE202">
        <v>0</v>
      </c>
      <c r="BF202">
        <v>0</v>
      </c>
      <c r="BG202">
        <v>0</v>
      </c>
      <c r="BH202">
        <v>0</v>
      </c>
      <c r="BL202">
        <v>2008</v>
      </c>
      <c r="BM202">
        <v>0</v>
      </c>
      <c r="BN202">
        <v>0</v>
      </c>
      <c r="BO202">
        <v>0</v>
      </c>
      <c r="BP202">
        <v>0</v>
      </c>
      <c r="BT202">
        <v>2008</v>
      </c>
      <c r="BU202">
        <v>2013</v>
      </c>
      <c r="BV202">
        <v>0</v>
      </c>
      <c r="BW202">
        <v>0</v>
      </c>
      <c r="BX202">
        <v>0</v>
      </c>
      <c r="CB202">
        <v>2007</v>
      </c>
      <c r="CC202">
        <v>2008</v>
      </c>
      <c r="CD202">
        <v>2008</v>
      </c>
      <c r="CE202">
        <v>2008</v>
      </c>
      <c r="CF202">
        <v>2009</v>
      </c>
      <c r="CG202">
        <v>0.72386211053213201</v>
      </c>
      <c r="CH202">
        <v>103</v>
      </c>
      <c r="CI202" t="s">
        <v>100</v>
      </c>
      <c r="CJ202" t="s">
        <v>100</v>
      </c>
      <c r="CK202" t="s">
        <v>100</v>
      </c>
      <c r="CL202">
        <v>2007</v>
      </c>
      <c r="CM202">
        <v>25.306367999999999</v>
      </c>
    </row>
    <row r="203" spans="1:91" x14ac:dyDescent="0.3">
      <c r="A203" t="s">
        <v>514</v>
      </c>
      <c r="B203" t="s">
        <v>515</v>
      </c>
      <c r="C203" t="s">
        <v>120</v>
      </c>
      <c r="D203" t="s">
        <v>122</v>
      </c>
      <c r="E203" t="s">
        <v>123</v>
      </c>
      <c r="H203">
        <v>2008</v>
      </c>
      <c r="I203">
        <v>2009</v>
      </c>
      <c r="J203">
        <v>-1</v>
      </c>
      <c r="K203">
        <v>-1</v>
      </c>
      <c r="L203">
        <v>-1</v>
      </c>
      <c r="P203">
        <v>2008</v>
      </c>
      <c r="Q203">
        <v>2011</v>
      </c>
      <c r="R203">
        <v>2009</v>
      </c>
      <c r="S203">
        <v>0</v>
      </c>
      <c r="T203">
        <v>0</v>
      </c>
      <c r="U203">
        <v>5.2252962999999999E-2</v>
      </c>
      <c r="X203">
        <v>2008</v>
      </c>
      <c r="Y203">
        <v>2010</v>
      </c>
      <c r="Z203">
        <v>0</v>
      </c>
      <c r="AA203">
        <v>0</v>
      </c>
      <c r="AB203">
        <v>0</v>
      </c>
      <c r="AF203">
        <v>2008</v>
      </c>
      <c r="AG203">
        <v>2010</v>
      </c>
      <c r="AH203">
        <v>0</v>
      </c>
      <c r="AI203">
        <v>0</v>
      </c>
      <c r="AJ203">
        <v>0</v>
      </c>
      <c r="AN203">
        <v>2008</v>
      </c>
      <c r="AO203">
        <v>2010</v>
      </c>
      <c r="AP203">
        <v>2009</v>
      </c>
      <c r="AQ203">
        <v>2009</v>
      </c>
      <c r="AR203">
        <v>2016</v>
      </c>
      <c r="AS203">
        <v>2.4699169047818699</v>
      </c>
      <c r="AV203">
        <v>2008</v>
      </c>
      <c r="AW203">
        <v>0</v>
      </c>
      <c r="AX203">
        <v>0</v>
      </c>
      <c r="AY203">
        <v>0</v>
      </c>
      <c r="AZ203">
        <v>0</v>
      </c>
      <c r="BD203">
        <v>2008</v>
      </c>
      <c r="BE203">
        <v>0</v>
      </c>
      <c r="BF203">
        <v>0</v>
      </c>
      <c r="BG203">
        <v>0</v>
      </c>
      <c r="BH203">
        <v>0</v>
      </c>
      <c r="BL203">
        <v>2008</v>
      </c>
      <c r="BM203">
        <v>0</v>
      </c>
      <c r="BN203">
        <v>0</v>
      </c>
      <c r="BO203">
        <v>0</v>
      </c>
      <c r="BP203">
        <v>0</v>
      </c>
      <c r="BT203">
        <v>2008</v>
      </c>
      <c r="BU203">
        <v>0</v>
      </c>
      <c r="BV203">
        <v>0</v>
      </c>
      <c r="BW203">
        <v>0</v>
      </c>
      <c r="BX203">
        <v>0</v>
      </c>
      <c r="CB203">
        <v>2007</v>
      </c>
      <c r="CC203">
        <v>2008</v>
      </c>
      <c r="CD203">
        <v>2008</v>
      </c>
      <c r="CE203">
        <v>2008</v>
      </c>
      <c r="CF203">
        <v>2009</v>
      </c>
      <c r="CG203">
        <v>0.25560982935960402</v>
      </c>
      <c r="CH203">
        <v>102</v>
      </c>
      <c r="CI203" t="s">
        <v>92</v>
      </c>
      <c r="CJ203" t="s">
        <v>92</v>
      </c>
      <c r="CK203" t="s">
        <v>100</v>
      </c>
      <c r="CL203">
        <v>2008</v>
      </c>
      <c r="CM203">
        <v>20.318988999999998</v>
      </c>
    </row>
    <row r="204" spans="1:91" x14ac:dyDescent="0.3">
      <c r="A204" t="s">
        <v>516</v>
      </c>
      <c r="B204" t="s">
        <v>517</v>
      </c>
      <c r="C204" t="s">
        <v>120</v>
      </c>
      <c r="D204" t="s">
        <v>113</v>
      </c>
      <c r="E204" t="s">
        <v>114</v>
      </c>
      <c r="H204">
        <v>2008</v>
      </c>
      <c r="I204">
        <v>0</v>
      </c>
      <c r="J204">
        <v>0</v>
      </c>
      <c r="K204">
        <v>0</v>
      </c>
      <c r="L204">
        <v>0</v>
      </c>
      <c r="P204">
        <v>2008</v>
      </c>
      <c r="Q204">
        <v>0</v>
      </c>
      <c r="R204">
        <v>0</v>
      </c>
      <c r="S204">
        <v>0</v>
      </c>
      <c r="T204">
        <v>0</v>
      </c>
      <c r="X204">
        <v>2008</v>
      </c>
      <c r="Y204">
        <v>0</v>
      </c>
      <c r="Z204">
        <v>0</v>
      </c>
      <c r="AA204">
        <v>0</v>
      </c>
      <c r="AB204">
        <v>0</v>
      </c>
      <c r="AF204">
        <v>2008</v>
      </c>
      <c r="AG204">
        <v>0</v>
      </c>
      <c r="AH204">
        <v>0</v>
      </c>
      <c r="AI204">
        <v>0</v>
      </c>
      <c r="AJ204">
        <v>0</v>
      </c>
      <c r="AN204">
        <v>2008</v>
      </c>
      <c r="AO204">
        <v>2009</v>
      </c>
      <c r="AP204">
        <v>2009</v>
      </c>
      <c r="AQ204">
        <v>2009</v>
      </c>
      <c r="AR204">
        <v>0</v>
      </c>
      <c r="AS204">
        <v>1.70402071312231</v>
      </c>
      <c r="AV204">
        <v>2007</v>
      </c>
      <c r="AW204">
        <v>2008</v>
      </c>
      <c r="AX204">
        <v>2008</v>
      </c>
      <c r="AY204">
        <v>2008</v>
      </c>
      <c r="AZ204">
        <v>2010</v>
      </c>
      <c r="BA204">
        <v>6.0524385408753698E-2</v>
      </c>
      <c r="BD204">
        <v>2008</v>
      </c>
      <c r="BE204">
        <v>2010</v>
      </c>
      <c r="BF204">
        <v>2009</v>
      </c>
      <c r="BG204">
        <v>2009</v>
      </c>
      <c r="BH204">
        <v>0</v>
      </c>
      <c r="BI204">
        <v>0.32535470993461701</v>
      </c>
      <c r="BL204">
        <v>2007</v>
      </c>
      <c r="BM204">
        <v>2009</v>
      </c>
      <c r="BN204">
        <v>2008</v>
      </c>
      <c r="BO204">
        <v>2008</v>
      </c>
      <c r="BP204">
        <v>2010</v>
      </c>
      <c r="BQ204">
        <v>0.41328139237004802</v>
      </c>
      <c r="BT204">
        <v>2008</v>
      </c>
      <c r="BU204">
        <v>2009</v>
      </c>
      <c r="BV204">
        <v>2010</v>
      </c>
      <c r="BW204">
        <v>2010</v>
      </c>
      <c r="BX204">
        <v>2014</v>
      </c>
      <c r="BY204">
        <v>1.5284427318354199</v>
      </c>
      <c r="CB204">
        <v>2008</v>
      </c>
      <c r="CC204">
        <v>2012</v>
      </c>
      <c r="CD204">
        <v>0</v>
      </c>
      <c r="CE204">
        <v>0</v>
      </c>
      <c r="CF204">
        <v>0</v>
      </c>
      <c r="CG204">
        <v>2.4071595641100001</v>
      </c>
      <c r="CH204">
        <v>104</v>
      </c>
      <c r="CI204" t="s">
        <v>92</v>
      </c>
      <c r="CJ204" t="s">
        <v>92</v>
      </c>
      <c r="CK204" t="s">
        <v>92</v>
      </c>
      <c r="CL204">
        <v>2008</v>
      </c>
    </row>
    <row r="205" spans="1:91" x14ac:dyDescent="0.3">
      <c r="A205" t="s">
        <v>518</v>
      </c>
      <c r="B205" t="s">
        <v>519</v>
      </c>
      <c r="C205" t="s">
        <v>120</v>
      </c>
      <c r="D205" t="s">
        <v>122</v>
      </c>
      <c r="E205" t="s">
        <v>123</v>
      </c>
      <c r="H205">
        <v>2008</v>
      </c>
      <c r="I205">
        <v>2009</v>
      </c>
      <c r="J205">
        <v>2009</v>
      </c>
      <c r="K205">
        <v>2009</v>
      </c>
      <c r="L205">
        <v>2011</v>
      </c>
      <c r="M205">
        <v>32326328.506185401</v>
      </c>
      <c r="P205">
        <v>2007</v>
      </c>
      <c r="Q205">
        <v>2009</v>
      </c>
      <c r="R205">
        <v>2011</v>
      </c>
      <c r="S205">
        <v>2011</v>
      </c>
      <c r="T205">
        <v>2016</v>
      </c>
      <c r="U205">
        <v>0.11130918199999899</v>
      </c>
      <c r="X205">
        <v>2008</v>
      </c>
      <c r="Y205">
        <v>2012</v>
      </c>
      <c r="Z205">
        <v>0</v>
      </c>
      <c r="AA205">
        <v>0</v>
      </c>
      <c r="AB205">
        <v>0</v>
      </c>
      <c r="AF205">
        <v>2008</v>
      </c>
      <c r="AG205">
        <v>2014</v>
      </c>
      <c r="AH205">
        <v>0</v>
      </c>
      <c r="AI205">
        <v>0</v>
      </c>
      <c r="AJ205">
        <v>0</v>
      </c>
      <c r="AN205">
        <v>2007</v>
      </c>
      <c r="AO205">
        <v>2008</v>
      </c>
      <c r="AP205">
        <v>2008</v>
      </c>
      <c r="AQ205">
        <v>2008</v>
      </c>
      <c r="AR205">
        <v>2016</v>
      </c>
      <c r="AS205">
        <v>3.5816845373524502</v>
      </c>
      <c r="AV205">
        <v>2008</v>
      </c>
      <c r="AW205">
        <v>2011</v>
      </c>
      <c r="AX205">
        <v>0</v>
      </c>
      <c r="AY205">
        <v>0</v>
      </c>
      <c r="AZ205">
        <v>0</v>
      </c>
      <c r="BD205">
        <v>2008</v>
      </c>
      <c r="BE205">
        <v>2011</v>
      </c>
      <c r="BF205">
        <v>0</v>
      </c>
      <c r="BG205">
        <v>0</v>
      </c>
      <c r="BH205">
        <v>0</v>
      </c>
      <c r="BL205">
        <v>2008</v>
      </c>
      <c r="BM205">
        <v>2015</v>
      </c>
      <c r="BN205">
        <v>0</v>
      </c>
      <c r="BO205">
        <v>0</v>
      </c>
      <c r="BP205">
        <v>0</v>
      </c>
      <c r="BT205">
        <v>2008</v>
      </c>
      <c r="BU205">
        <v>2012</v>
      </c>
      <c r="BV205">
        <v>0</v>
      </c>
      <c r="BW205">
        <v>0</v>
      </c>
      <c r="BX205">
        <v>0</v>
      </c>
      <c r="CB205">
        <v>2007</v>
      </c>
      <c r="CC205">
        <v>2008</v>
      </c>
      <c r="CD205">
        <v>2008</v>
      </c>
      <c r="CE205">
        <v>2008</v>
      </c>
      <c r="CF205">
        <v>0</v>
      </c>
      <c r="CG205">
        <v>0.79252982288537199</v>
      </c>
      <c r="CH205">
        <v>81</v>
      </c>
      <c r="CI205" t="s">
        <v>92</v>
      </c>
      <c r="CJ205" t="s">
        <v>92</v>
      </c>
      <c r="CK205" t="s">
        <v>100</v>
      </c>
      <c r="CL205">
        <v>2007</v>
      </c>
      <c r="CM205">
        <v>20.316185000000001</v>
      </c>
    </row>
    <row r="206" spans="1:91" x14ac:dyDescent="0.3">
      <c r="A206" t="s">
        <v>520</v>
      </c>
      <c r="B206" t="s">
        <v>521</v>
      </c>
      <c r="C206" t="s">
        <v>120</v>
      </c>
      <c r="D206" t="s">
        <v>113</v>
      </c>
      <c r="E206" t="s">
        <v>114</v>
      </c>
      <c r="H206">
        <v>2008</v>
      </c>
      <c r="I206">
        <v>2009</v>
      </c>
      <c r="J206">
        <v>-1</v>
      </c>
      <c r="K206">
        <v>-1</v>
      </c>
      <c r="L206">
        <v>-1</v>
      </c>
      <c r="P206">
        <v>2008</v>
      </c>
      <c r="Q206">
        <v>2009</v>
      </c>
      <c r="R206">
        <v>-1</v>
      </c>
      <c r="S206">
        <v>-1</v>
      </c>
      <c r="T206">
        <v>-1</v>
      </c>
      <c r="X206">
        <v>2008</v>
      </c>
      <c r="Y206">
        <v>0</v>
      </c>
      <c r="Z206">
        <v>0</v>
      </c>
      <c r="AA206">
        <v>0</v>
      </c>
      <c r="AB206">
        <v>0</v>
      </c>
      <c r="AF206">
        <v>2008</v>
      </c>
      <c r="AG206">
        <v>0</v>
      </c>
      <c r="AH206">
        <v>0</v>
      </c>
      <c r="AI206">
        <v>0</v>
      </c>
      <c r="AJ206">
        <v>0</v>
      </c>
      <c r="AN206">
        <v>2008</v>
      </c>
      <c r="AO206">
        <v>2009</v>
      </c>
      <c r="AP206">
        <v>2009</v>
      </c>
      <c r="AQ206">
        <v>0</v>
      </c>
      <c r="AR206">
        <v>0</v>
      </c>
      <c r="AS206">
        <v>11.859674710198799</v>
      </c>
      <c r="AV206">
        <v>2007</v>
      </c>
      <c r="AW206">
        <v>2008</v>
      </c>
      <c r="AX206">
        <v>2008</v>
      </c>
      <c r="AY206">
        <v>2008</v>
      </c>
      <c r="AZ206">
        <v>2009</v>
      </c>
      <c r="BA206">
        <v>0.45884659823594098</v>
      </c>
      <c r="BD206">
        <v>2008</v>
      </c>
      <c r="BE206">
        <v>0</v>
      </c>
      <c r="BF206">
        <v>0</v>
      </c>
      <c r="BG206">
        <v>0</v>
      </c>
      <c r="BH206">
        <v>0</v>
      </c>
      <c r="BL206">
        <v>2008</v>
      </c>
      <c r="BM206">
        <v>0</v>
      </c>
      <c r="BN206">
        <v>0</v>
      </c>
      <c r="BO206">
        <v>0</v>
      </c>
      <c r="BP206">
        <v>0</v>
      </c>
      <c r="BT206">
        <v>2007</v>
      </c>
      <c r="BU206">
        <v>2008</v>
      </c>
      <c r="BV206">
        <v>2008</v>
      </c>
      <c r="BW206">
        <v>2008</v>
      </c>
      <c r="BX206">
        <v>2009</v>
      </c>
      <c r="BY206">
        <v>0.16552223846561501</v>
      </c>
      <c r="CB206">
        <v>2008</v>
      </c>
      <c r="CC206">
        <v>2010</v>
      </c>
      <c r="CD206">
        <v>2009</v>
      </c>
      <c r="CE206">
        <v>0</v>
      </c>
      <c r="CF206">
        <v>0</v>
      </c>
      <c r="CG206">
        <v>27.849791813363201</v>
      </c>
      <c r="CH206">
        <v>104</v>
      </c>
      <c r="CI206" t="s">
        <v>100</v>
      </c>
      <c r="CJ206" t="s">
        <v>100</v>
      </c>
      <c r="CK206" t="s">
        <v>100</v>
      </c>
      <c r="CL206">
        <v>2008</v>
      </c>
      <c r="CM206">
        <v>24.042107000000001</v>
      </c>
    </row>
    <row r="207" spans="1:91" x14ac:dyDescent="0.3">
      <c r="A207" t="s">
        <v>522</v>
      </c>
      <c r="B207" t="s">
        <v>523</v>
      </c>
      <c r="C207" t="s">
        <v>107</v>
      </c>
      <c r="D207" t="s">
        <v>104</v>
      </c>
      <c r="E207" t="s">
        <v>105</v>
      </c>
      <c r="H207">
        <v>2008</v>
      </c>
      <c r="I207">
        <v>2009</v>
      </c>
      <c r="J207">
        <v>2009</v>
      </c>
      <c r="K207">
        <v>2009</v>
      </c>
      <c r="L207">
        <v>2010</v>
      </c>
      <c r="M207">
        <v>5690420516.3336697</v>
      </c>
      <c r="P207">
        <v>2008</v>
      </c>
      <c r="Q207">
        <v>2009</v>
      </c>
      <c r="R207">
        <v>2010</v>
      </c>
      <c r="S207">
        <v>2010</v>
      </c>
      <c r="T207">
        <v>2011</v>
      </c>
      <c r="U207">
        <v>4.7291406000000001E-2</v>
      </c>
      <c r="X207">
        <v>2007</v>
      </c>
      <c r="Y207">
        <v>2009</v>
      </c>
      <c r="Z207">
        <v>2008</v>
      </c>
      <c r="AA207">
        <v>0</v>
      </c>
      <c r="AB207">
        <v>0</v>
      </c>
      <c r="AC207">
        <v>6.8155278199999998</v>
      </c>
      <c r="AF207">
        <v>2008</v>
      </c>
      <c r="AG207">
        <v>2009</v>
      </c>
      <c r="AH207">
        <v>0</v>
      </c>
      <c r="AI207">
        <v>0</v>
      </c>
      <c r="AJ207">
        <v>0</v>
      </c>
      <c r="AK207">
        <v>2.2846676118504798</v>
      </c>
      <c r="AN207">
        <v>2007</v>
      </c>
      <c r="AO207">
        <v>2009</v>
      </c>
      <c r="AP207">
        <v>2008</v>
      </c>
      <c r="AQ207">
        <v>2008</v>
      </c>
      <c r="AR207">
        <v>2014</v>
      </c>
      <c r="AS207">
        <v>3.5835704111803599</v>
      </c>
      <c r="AV207">
        <v>2008</v>
      </c>
      <c r="AW207">
        <v>2010</v>
      </c>
      <c r="AX207">
        <v>2009</v>
      </c>
      <c r="AY207">
        <v>2009</v>
      </c>
      <c r="AZ207">
        <v>0</v>
      </c>
      <c r="BA207">
        <v>2.3610570970804599</v>
      </c>
      <c r="BD207">
        <v>2008</v>
      </c>
      <c r="BE207">
        <v>2009</v>
      </c>
      <c r="BF207">
        <v>2009</v>
      </c>
      <c r="BG207">
        <v>2009</v>
      </c>
      <c r="BH207">
        <v>2010</v>
      </c>
      <c r="BI207">
        <v>0.94527767728686196</v>
      </c>
      <c r="BL207">
        <v>2007</v>
      </c>
      <c r="BM207">
        <v>2008</v>
      </c>
      <c r="BN207">
        <v>2008</v>
      </c>
      <c r="BO207">
        <v>2008</v>
      </c>
      <c r="BP207">
        <v>2009</v>
      </c>
      <c r="BQ207">
        <v>0.124914910573731</v>
      </c>
      <c r="BT207">
        <v>2008</v>
      </c>
      <c r="BU207">
        <v>2009</v>
      </c>
      <c r="BV207">
        <v>2009</v>
      </c>
      <c r="BW207">
        <v>2009</v>
      </c>
      <c r="BX207">
        <v>2010</v>
      </c>
      <c r="BY207">
        <v>0.19185458740523201</v>
      </c>
      <c r="CB207">
        <v>2007</v>
      </c>
      <c r="CC207">
        <v>2008</v>
      </c>
      <c r="CD207">
        <v>2008</v>
      </c>
      <c r="CE207">
        <v>2008</v>
      </c>
      <c r="CF207">
        <v>2010</v>
      </c>
      <c r="CG207">
        <v>0.58060447065174103</v>
      </c>
      <c r="CH207">
        <v>87</v>
      </c>
      <c r="CI207" t="s">
        <v>100</v>
      </c>
      <c r="CJ207" t="s">
        <v>92</v>
      </c>
      <c r="CK207" t="s">
        <v>92</v>
      </c>
      <c r="CL207">
        <v>2008</v>
      </c>
      <c r="CM207">
        <v>26.636678999999901</v>
      </c>
    </row>
    <row r="208" spans="1:91" x14ac:dyDescent="0.3">
      <c r="A208" t="s">
        <v>524</v>
      </c>
      <c r="B208" t="s">
        <v>525</v>
      </c>
      <c r="C208" t="s">
        <v>120</v>
      </c>
      <c r="D208" t="s">
        <v>104</v>
      </c>
      <c r="E208" t="s">
        <v>105</v>
      </c>
      <c r="H208">
        <v>2008</v>
      </c>
      <c r="I208">
        <v>2009</v>
      </c>
      <c r="J208">
        <v>-1</v>
      </c>
      <c r="K208">
        <v>-1</v>
      </c>
      <c r="L208">
        <v>-1</v>
      </c>
      <c r="P208">
        <v>2007</v>
      </c>
      <c r="Q208">
        <v>2008</v>
      </c>
      <c r="R208">
        <v>2008</v>
      </c>
      <c r="S208">
        <v>2008</v>
      </c>
      <c r="T208">
        <v>2009</v>
      </c>
      <c r="U208">
        <v>5.78540499999999E-3</v>
      </c>
      <c r="X208">
        <v>2007</v>
      </c>
      <c r="Y208">
        <v>2009</v>
      </c>
      <c r="Z208">
        <v>2011</v>
      </c>
      <c r="AA208">
        <v>2011</v>
      </c>
      <c r="AB208">
        <v>2011</v>
      </c>
      <c r="AC208">
        <v>1.5882284</v>
      </c>
      <c r="AF208">
        <v>2007</v>
      </c>
      <c r="AG208">
        <v>2008</v>
      </c>
      <c r="AH208">
        <v>0</v>
      </c>
      <c r="AI208">
        <v>0</v>
      </c>
      <c r="AJ208">
        <v>2009</v>
      </c>
      <c r="AK208">
        <v>1.60688703021808</v>
      </c>
      <c r="AN208">
        <v>2008</v>
      </c>
      <c r="AO208">
        <v>2009</v>
      </c>
      <c r="AP208">
        <v>2009</v>
      </c>
      <c r="AQ208">
        <v>2009</v>
      </c>
      <c r="AR208">
        <v>2011</v>
      </c>
      <c r="AS208">
        <v>1.8992809466151099</v>
      </c>
      <c r="AV208">
        <v>2008</v>
      </c>
      <c r="AW208">
        <v>2009</v>
      </c>
      <c r="AX208">
        <v>2009</v>
      </c>
      <c r="AY208">
        <v>2009</v>
      </c>
      <c r="AZ208">
        <v>2010</v>
      </c>
      <c r="BA208">
        <v>0.41421760945200697</v>
      </c>
      <c r="BD208">
        <v>2007</v>
      </c>
      <c r="BE208">
        <v>2009</v>
      </c>
      <c r="BF208">
        <v>2008</v>
      </c>
      <c r="BG208">
        <v>2008</v>
      </c>
      <c r="BH208">
        <v>2013</v>
      </c>
      <c r="BI208">
        <v>0.76549785355939504</v>
      </c>
      <c r="BL208">
        <v>2007</v>
      </c>
      <c r="BM208">
        <v>2009</v>
      </c>
      <c r="BN208">
        <v>2008</v>
      </c>
      <c r="BO208">
        <v>2008</v>
      </c>
      <c r="BP208">
        <v>0</v>
      </c>
      <c r="BQ208">
        <v>0.81784734227301703</v>
      </c>
      <c r="BT208">
        <v>2008</v>
      </c>
      <c r="BU208">
        <v>2010</v>
      </c>
      <c r="BV208">
        <v>2009</v>
      </c>
      <c r="BW208">
        <v>2011</v>
      </c>
      <c r="BX208">
        <v>0</v>
      </c>
      <c r="BY208">
        <v>0.72795368943493799</v>
      </c>
      <c r="CB208">
        <v>2009</v>
      </c>
      <c r="CC208">
        <v>2010</v>
      </c>
      <c r="CD208">
        <v>2010</v>
      </c>
      <c r="CE208">
        <v>2010</v>
      </c>
      <c r="CF208">
        <v>2011</v>
      </c>
      <c r="CG208">
        <v>0.12856443586805999</v>
      </c>
      <c r="CH208">
        <v>105</v>
      </c>
      <c r="CI208" t="s">
        <v>100</v>
      </c>
      <c r="CJ208" t="s">
        <v>92</v>
      </c>
      <c r="CK208" t="s">
        <v>100</v>
      </c>
      <c r="CL208">
        <v>2007</v>
      </c>
      <c r="CM208">
        <v>23.471108999999998</v>
      </c>
    </row>
    <row r="209" spans="1:91" x14ac:dyDescent="0.3">
      <c r="A209" t="s">
        <v>526</v>
      </c>
      <c r="B209" t="s">
        <v>527</v>
      </c>
      <c r="C209" t="s">
        <v>102</v>
      </c>
      <c r="D209" t="s">
        <v>104</v>
      </c>
      <c r="E209" t="s">
        <v>105</v>
      </c>
      <c r="H209">
        <v>2007</v>
      </c>
      <c r="I209">
        <v>2008</v>
      </c>
      <c r="J209">
        <v>2008</v>
      </c>
      <c r="K209">
        <v>2008</v>
      </c>
      <c r="L209">
        <v>2010</v>
      </c>
      <c r="M209">
        <v>1927678929.1661699</v>
      </c>
      <c r="P209">
        <v>2007</v>
      </c>
      <c r="Q209">
        <v>2008</v>
      </c>
      <c r="R209">
        <v>2009</v>
      </c>
      <c r="S209">
        <v>2009</v>
      </c>
      <c r="T209">
        <v>2009</v>
      </c>
      <c r="U209">
        <v>0.14015619699999901</v>
      </c>
      <c r="X209">
        <v>2008</v>
      </c>
      <c r="Y209">
        <v>2009</v>
      </c>
      <c r="Z209">
        <v>0</v>
      </c>
      <c r="AA209">
        <v>0</v>
      </c>
      <c r="AB209">
        <v>0</v>
      </c>
      <c r="AF209">
        <v>2008</v>
      </c>
      <c r="AG209">
        <v>0</v>
      </c>
      <c r="AH209">
        <v>0</v>
      </c>
      <c r="AI209">
        <v>0</v>
      </c>
      <c r="AJ209">
        <v>0</v>
      </c>
      <c r="AN209">
        <v>2007</v>
      </c>
      <c r="AO209">
        <v>2008</v>
      </c>
      <c r="AP209">
        <v>2008</v>
      </c>
      <c r="AQ209">
        <v>2008</v>
      </c>
      <c r="AR209">
        <v>2009</v>
      </c>
      <c r="AS209">
        <v>0.61173062892429397</v>
      </c>
      <c r="AV209">
        <v>2007</v>
      </c>
      <c r="AW209">
        <v>2008</v>
      </c>
      <c r="AX209">
        <v>2008</v>
      </c>
      <c r="AY209">
        <v>2009</v>
      </c>
      <c r="AZ209">
        <v>2009</v>
      </c>
      <c r="BA209">
        <v>0.54683231957255896</v>
      </c>
      <c r="BD209">
        <v>2007</v>
      </c>
      <c r="BE209">
        <v>2008</v>
      </c>
      <c r="BF209">
        <v>2008</v>
      </c>
      <c r="BG209">
        <v>2009</v>
      </c>
      <c r="BH209">
        <v>2009</v>
      </c>
      <c r="BI209">
        <v>0.31928987621039101</v>
      </c>
      <c r="BL209">
        <v>2007</v>
      </c>
      <c r="BM209">
        <v>2008</v>
      </c>
      <c r="BN209">
        <v>2008</v>
      </c>
      <c r="BO209">
        <v>2008</v>
      </c>
      <c r="BP209">
        <v>2009</v>
      </c>
      <c r="BQ209">
        <v>1.33029468440405E-2</v>
      </c>
      <c r="BT209">
        <v>2008</v>
      </c>
      <c r="BU209">
        <v>2009</v>
      </c>
      <c r="BV209">
        <v>-1</v>
      </c>
      <c r="BW209">
        <v>-1</v>
      </c>
      <c r="BX209">
        <v>-1</v>
      </c>
      <c r="CB209">
        <v>2007</v>
      </c>
      <c r="CC209">
        <v>2008</v>
      </c>
      <c r="CD209">
        <v>2008</v>
      </c>
      <c r="CE209">
        <v>2009</v>
      </c>
      <c r="CF209">
        <v>2009</v>
      </c>
      <c r="CG209">
        <v>4.1057957737192799E-2</v>
      </c>
      <c r="CH209">
        <v>105</v>
      </c>
      <c r="CI209" t="s">
        <v>92</v>
      </c>
      <c r="CJ209" t="s">
        <v>92</v>
      </c>
      <c r="CK209" t="s">
        <v>100</v>
      </c>
      <c r="CL209">
        <v>2007</v>
      </c>
      <c r="CM209">
        <v>23.112943999999999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5:M15"/>
  <sheetViews>
    <sheetView workbookViewId="0">
      <selection activeCell="F9" sqref="F9"/>
    </sheetView>
  </sheetViews>
  <sheetFormatPr defaultRowHeight="14.4" x14ac:dyDescent="0.3"/>
  <cols>
    <col min="4" max="6" width="15.77734375" customWidth="1"/>
    <col min="7" max="7" width="26.109375" customWidth="1"/>
    <col min="8" max="8" width="26.109375" bestFit="1" customWidth="1"/>
    <col min="9" max="10" width="13.88671875" customWidth="1"/>
  </cols>
  <sheetData>
    <row r="5" spans="2:13" x14ac:dyDescent="0.3">
      <c r="B5">
        <v>6</v>
      </c>
      <c r="C5" t="str">
        <f>ADDRESS(1,B5,4)</f>
        <v>F1</v>
      </c>
      <c r="D5" t="s">
        <v>556</v>
      </c>
      <c r="E5" t="s">
        <v>538</v>
      </c>
      <c r="F5" t="s">
        <v>567</v>
      </c>
      <c r="G5" t="s">
        <v>530</v>
      </c>
      <c r="H5" t="s">
        <v>123</v>
      </c>
      <c r="I5" t="s">
        <v>122</v>
      </c>
      <c r="J5" t="s">
        <v>539</v>
      </c>
      <c r="K5" t="s">
        <v>82</v>
      </c>
      <c r="L5" t="s">
        <v>83</v>
      </c>
      <c r="M5" t="s">
        <v>86</v>
      </c>
    </row>
    <row r="6" spans="2:13" x14ac:dyDescent="0.3">
      <c r="B6">
        <v>14</v>
      </c>
      <c r="C6" t="str">
        <f t="shared" ref="C6:C15" si="0">ADDRESS(1,B6,4)</f>
        <v>N1</v>
      </c>
      <c r="D6" t="s">
        <v>558</v>
      </c>
      <c r="E6" t="s">
        <v>545</v>
      </c>
      <c r="F6" t="s">
        <v>568</v>
      </c>
      <c r="G6" t="s">
        <v>531</v>
      </c>
      <c r="H6" t="s">
        <v>110</v>
      </c>
      <c r="I6" t="s">
        <v>109</v>
      </c>
    </row>
    <row r="7" spans="2:13" x14ac:dyDescent="0.3">
      <c r="B7">
        <v>22</v>
      </c>
      <c r="C7" t="str">
        <f t="shared" si="0"/>
        <v>V1</v>
      </c>
      <c r="D7" t="s">
        <v>562</v>
      </c>
      <c r="E7" t="s">
        <v>546</v>
      </c>
      <c r="F7" t="s">
        <v>569</v>
      </c>
      <c r="G7" t="s">
        <v>532</v>
      </c>
      <c r="H7" t="s">
        <v>94</v>
      </c>
      <c r="I7" t="s">
        <v>93</v>
      </c>
    </row>
    <row r="8" spans="2:13" x14ac:dyDescent="0.3">
      <c r="B8">
        <v>30</v>
      </c>
      <c r="C8" t="str">
        <f t="shared" si="0"/>
        <v>AD1</v>
      </c>
      <c r="D8" t="s">
        <v>563</v>
      </c>
      <c r="E8" t="s">
        <v>547</v>
      </c>
      <c r="F8" t="s">
        <v>574</v>
      </c>
      <c r="G8" t="s">
        <v>533</v>
      </c>
      <c r="H8" t="s">
        <v>114</v>
      </c>
      <c r="I8" t="s">
        <v>113</v>
      </c>
    </row>
    <row r="9" spans="2:13" x14ac:dyDescent="0.3">
      <c r="B9">
        <v>38</v>
      </c>
      <c r="C9" t="str">
        <f t="shared" si="0"/>
        <v>AL1</v>
      </c>
      <c r="D9" t="s">
        <v>564</v>
      </c>
      <c r="E9" t="s">
        <v>548</v>
      </c>
      <c r="F9" t="s">
        <v>570</v>
      </c>
      <c r="G9" t="s">
        <v>534</v>
      </c>
      <c r="H9" t="s">
        <v>175</v>
      </c>
      <c r="I9" t="s">
        <v>174</v>
      </c>
    </row>
    <row r="10" spans="2:13" x14ac:dyDescent="0.3">
      <c r="B10">
        <v>46</v>
      </c>
      <c r="C10" t="str">
        <f t="shared" si="0"/>
        <v>AT1</v>
      </c>
      <c r="D10" t="s">
        <v>559</v>
      </c>
      <c r="E10" t="s">
        <v>549</v>
      </c>
      <c r="F10" t="s">
        <v>571</v>
      </c>
      <c r="G10" t="s">
        <v>535</v>
      </c>
      <c r="H10" t="s">
        <v>99</v>
      </c>
      <c r="I10" t="s">
        <v>98</v>
      </c>
    </row>
    <row r="11" spans="2:13" x14ac:dyDescent="0.3">
      <c r="B11">
        <v>54</v>
      </c>
      <c r="C11" t="str">
        <f t="shared" si="0"/>
        <v>BB1</v>
      </c>
      <c r="D11" t="s">
        <v>557</v>
      </c>
      <c r="E11" t="s">
        <v>550</v>
      </c>
      <c r="F11" t="s">
        <v>572</v>
      </c>
      <c r="G11" t="s">
        <v>536</v>
      </c>
      <c r="H11" t="s">
        <v>105</v>
      </c>
      <c r="I11" t="s">
        <v>104</v>
      </c>
    </row>
    <row r="12" spans="2:13" x14ac:dyDescent="0.3">
      <c r="B12">
        <v>62</v>
      </c>
      <c r="C12" t="str">
        <f t="shared" si="0"/>
        <v>BJ1</v>
      </c>
      <c r="D12" t="s">
        <v>560</v>
      </c>
      <c r="E12" t="s">
        <v>551</v>
      </c>
      <c r="F12" t="s">
        <v>573</v>
      </c>
      <c r="G12" t="s">
        <v>537</v>
      </c>
      <c r="H12" t="s">
        <v>131</v>
      </c>
      <c r="I12" t="s">
        <v>130</v>
      </c>
    </row>
    <row r="13" spans="2:13" x14ac:dyDescent="0.3">
      <c r="B13">
        <v>70</v>
      </c>
      <c r="C13" t="str">
        <f t="shared" si="0"/>
        <v>BR1</v>
      </c>
      <c r="D13" t="s">
        <v>561</v>
      </c>
      <c r="E13" t="s">
        <v>552</v>
      </c>
      <c r="F13" t="s">
        <v>543</v>
      </c>
      <c r="G13" t="s">
        <v>543</v>
      </c>
    </row>
    <row r="14" spans="2:13" x14ac:dyDescent="0.3">
      <c r="B14">
        <v>78</v>
      </c>
      <c r="C14" t="str">
        <f t="shared" si="0"/>
        <v>BZ1</v>
      </c>
      <c r="D14" t="s">
        <v>565</v>
      </c>
      <c r="E14" t="s">
        <v>553</v>
      </c>
    </row>
    <row r="15" spans="2:13" x14ac:dyDescent="0.3">
      <c r="B15">
        <v>91</v>
      </c>
      <c r="C15" t="str">
        <f t="shared" si="0"/>
        <v>CM1</v>
      </c>
      <c r="D15" t="s">
        <v>566</v>
      </c>
      <c r="E15" t="s">
        <v>90</v>
      </c>
    </row>
  </sheetData>
  <sortState xmlns:xlrd2="http://schemas.microsoft.com/office/spreadsheetml/2017/richdata2" ref="H5:H12">
    <sortCondition ref="H5:H12"/>
  </sortState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J219"/>
  <sheetViews>
    <sheetView workbookViewId="0">
      <selection activeCell="E21" sqref="E21"/>
    </sheetView>
  </sheetViews>
  <sheetFormatPr defaultRowHeight="14.4" x14ac:dyDescent="0.3"/>
  <cols>
    <col min="1" max="1" width="12.77734375" customWidth="1"/>
    <col min="2" max="2" width="5" customWidth="1"/>
    <col min="3" max="3" width="19.88671875" bestFit="1" customWidth="1"/>
    <col min="4" max="5" width="19.77734375" customWidth="1"/>
    <col min="6" max="6" width="17.5546875" customWidth="1"/>
    <col min="10" max="10" width="12.21875" bestFit="1" customWidth="1"/>
  </cols>
  <sheetData>
    <row r="2" spans="1:10" x14ac:dyDescent="0.3">
      <c r="A2" t="s">
        <v>544</v>
      </c>
      <c r="B2">
        <v>3</v>
      </c>
      <c r="C2" t="str">
        <f ca="1">OFFSET(lookup!H4,B2,1)</f>
        <v>LAC</v>
      </c>
    </row>
    <row r="3" spans="1:10" x14ac:dyDescent="0.3">
      <c r="A3" t="s">
        <v>528</v>
      </c>
      <c r="B3">
        <v>11</v>
      </c>
      <c r="C3" t="str">
        <f ca="1">OFFSET(lookup!D4,work!B3,0)</f>
        <v>log GDP Constant USD</v>
      </c>
      <c r="D3" t="str">
        <f ca="1">IF(C4="None",C3,C3&amp;" "&amp;C4)</f>
        <v>log GDP Constant USD</v>
      </c>
      <c r="F3">
        <f>B3</f>
        <v>11</v>
      </c>
      <c r="G3">
        <f ca="1">OFFSET(lookup!D4,B3,-2) + (F4-1)</f>
        <v>91</v>
      </c>
      <c r="H3" t="str">
        <f ca="1">ADDRESS(1,G3,4)</f>
        <v>CM1</v>
      </c>
      <c r="I3" t="str">
        <f ca="1">SUBSTITUTE(H3,"1","")</f>
        <v>CM</v>
      </c>
      <c r="J3" t="str">
        <f ca="1">"DATA!"&amp;I3&amp;":"&amp;I3</f>
        <v>DATA!CM:CM</v>
      </c>
    </row>
    <row r="4" spans="1:10" x14ac:dyDescent="0.3">
      <c r="A4" t="s">
        <v>541</v>
      </c>
      <c r="B4">
        <v>9</v>
      </c>
      <c r="C4" t="str">
        <f ca="1">OFFSET(lookup!F4,B4,0)</f>
        <v>None</v>
      </c>
      <c r="F4">
        <f ca="1">IF(C4="None",1,B4)</f>
        <v>1</v>
      </c>
    </row>
    <row r="5" spans="1:10" x14ac:dyDescent="0.3">
      <c r="A5" t="s">
        <v>529</v>
      </c>
      <c r="B5">
        <v>5</v>
      </c>
      <c r="C5" t="str">
        <f ca="1">OFFSET(lookup!D4,work!B5,0)</f>
        <v>Total Revenue</v>
      </c>
      <c r="D5" t="str">
        <f ca="1">IF(C6="None",C5,C5&amp;" "&amp;C6)</f>
        <v>Total Revenue Crisis Shock</v>
      </c>
      <c r="F5">
        <f>B5</f>
        <v>5</v>
      </c>
      <c r="G5">
        <f ca="1">OFFSET(lookup!D4,B5,-2) + (F6-1)</f>
        <v>45</v>
      </c>
      <c r="H5" t="str">
        <f ca="1">ADDRESS(1,G5,4)</f>
        <v>AS1</v>
      </c>
      <c r="I5" t="str">
        <f ca="1">SUBSTITUTE(H5,"1","")</f>
        <v>AS</v>
      </c>
      <c r="J5" t="str">
        <f ca="1">"DATA!"&amp;I5&amp;":"&amp;I5</f>
        <v>DATA!AS:AS</v>
      </c>
    </row>
    <row r="6" spans="1:10" x14ac:dyDescent="0.3">
      <c r="A6" t="s">
        <v>542</v>
      </c>
      <c r="B6">
        <v>8</v>
      </c>
      <c r="C6" t="str">
        <f ca="1">OFFSET(lookup!F4,B6,0)</f>
        <v>Crisis Shock</v>
      </c>
      <c r="F6">
        <f ca="1">IF(C6="None",1,B6)</f>
        <v>8</v>
      </c>
      <c r="H6">
        <f>COLUMN(H5)</f>
        <v>8</v>
      </c>
    </row>
    <row r="8" spans="1:10" x14ac:dyDescent="0.3">
      <c r="A8" t="s">
        <v>554</v>
      </c>
      <c r="B8">
        <f ca="1">COUNTIF(DATA!D:D,C2)</f>
        <v>38</v>
      </c>
    </row>
    <row r="9" spans="1:10" x14ac:dyDescent="0.3">
      <c r="A9" t="s">
        <v>555</v>
      </c>
      <c r="B9">
        <f>COUNTIF(DATA!D:D,"&lt;&gt;"&amp;"" )</f>
        <v>209</v>
      </c>
    </row>
    <row r="10" spans="1:10" x14ac:dyDescent="0.3">
      <c r="C10" t="s">
        <v>528</v>
      </c>
      <c r="D10" t="str">
        <f ca="1">D3</f>
        <v>log GDP Constant USD</v>
      </c>
      <c r="E10" t="str">
        <f ca="1">C5</f>
        <v>Total Revenue</v>
      </c>
      <c r="F10" t="str">
        <f ca="1">D5</f>
        <v>Total Revenue Crisis Shock</v>
      </c>
    </row>
    <row r="11" spans="1:10" x14ac:dyDescent="0.3">
      <c r="B11">
        <f ca="1">IF((ROW(A11)-(ROW(A11)-1))&lt;=$B$8,(ROW(A11)-(ROW(A11)-1)),"")</f>
        <v>1</v>
      </c>
      <c r="C11" t="str">
        <f t="array" aca="1" ref="C11" ca="1">IFERROR(INDEX(DATA!B:B,SMALL(IF($C$2=DATA!$D$2:$D$209,ROW(DATA!$D$2:$D$209),""),ROWS($A$1:A1))),"")</f>
        <v>Aruba</v>
      </c>
      <c r="D11">
        <f t="array" aca="1" ref="D11" ca="1">IFERROR(IF(INDEX(INDIRECT($J$3),SMALL(IF($C$2=DATA!$D$2:$D$209,ROW(DATA!$D$2:$D$209),""),ROWS($A$1:A1)))=0,#N/A,INDEX(INDIRECT($J$3),SMALL(IF($C$2=DATA!$D$2:$D$209,ROW(DATA!$D$2:$D$209),""),ROWS($A$1:A1)))),#N/A)</f>
        <v>21.744375000000002</v>
      </c>
      <c r="E11" t="e">
        <f t="array" aca="1" ref="E11" ca="1">IFERROR(IF(INDEX(INDIRECT($J$5),SMALL(IF($C$2=DATA!$D$2:$D$209,ROW(DATA!$D$2:$D$209),""),ROWS($A$1:A1)))=0,#N/A,INDEX(INDIRECT($J$5),SMALL(IF($C$2=DATA!$D$2:$D$209,ROW(DATA!$D$2:$D$209),""),ROWS($A$1:A1)))),#N/A)</f>
        <v>#N/A</v>
      </c>
      <c r="F11" t="e">
        <f ca="1">IF(E11=-1,#N/A,E11)</f>
        <v>#N/A</v>
      </c>
      <c r="G11" t="str">
        <f t="array" aca="1" ref="G11" ca="1">IFERROR(INDEX(DATA!A:A,SMALL(IF($C$2=DATA!$D$2:$D$209,ROW(DATA!$D$2:$D$209),""),ROWS($A$1:A1))),"")</f>
        <v>ABW</v>
      </c>
      <c r="H11" t="e">
        <f ca="1">IF(ISNA(F11),F11,G11)</f>
        <v>#N/A</v>
      </c>
    </row>
    <row r="12" spans="1:10" x14ac:dyDescent="0.3">
      <c r="B12">
        <f ca="1">IFERROR(IF((B11+1)&lt;=$B$8,(B11+1),""),"")</f>
        <v>2</v>
      </c>
      <c r="C12" t="str">
        <f t="array" aca="1" ref="C12" ca="1">IFERROR(INDEX(DATA!B:B,SMALL(IF($C$2=DATA!$D$2:$D$209,ROW(DATA!$D$2:$D$209),""),ROWS($A$1:A2))),"")</f>
        <v>Argentina</v>
      </c>
      <c r="D12">
        <f t="array" aca="1" ref="D12" ca="1">IFERROR(IF(INDEX(INDIRECT($J$3),SMALL(IF($C$2=DATA!$D$2:$D$209,ROW(DATA!$D$2:$D$209),""),ROWS($A$1:A2)))=0,#N/A,INDEX(INDIRECT($J$3),SMALL(IF($C$2=DATA!$D$2:$D$209,ROW(DATA!$D$2:$D$209),""),ROWS($A$1:A2)))),#N/A)</f>
        <v>26.696909000000002</v>
      </c>
      <c r="E12" t="e">
        <f t="array" aca="1" ref="E12" ca="1">IFERROR(IF(INDEX(INDIRECT($J$5),SMALL(IF($C$2=DATA!$D$2:$D$209,ROW(DATA!$D$2:$D$209),""),ROWS($A$1:A2)))=0,#N/A,INDEX(INDIRECT($J$5),SMALL(IF($C$2=DATA!$D$2:$D$209,ROW(DATA!$D$2:$D$209),""),ROWS($A$1:A2)))),#N/A)</f>
        <v>#N/A</v>
      </c>
      <c r="F12" t="e">
        <f t="shared" ref="F12:F75" ca="1" si="0">IF(E12=-1,#N/A,E12)</f>
        <v>#N/A</v>
      </c>
      <c r="G12" t="str">
        <f t="array" aca="1" ref="G12" ca="1">IFERROR(INDEX(DATA!A:A,SMALL(IF($C$2=DATA!$D$2:$D$209,ROW(DATA!$D$2:$D$209),""),ROWS($A$1:A2))),"")</f>
        <v>ARG</v>
      </c>
      <c r="H12" t="e">
        <f t="shared" ref="H12:H75" ca="1" si="1">IF(ISNA(F12),F12,G12)</f>
        <v>#N/A</v>
      </c>
    </row>
    <row r="13" spans="1:10" x14ac:dyDescent="0.3">
      <c r="B13">
        <f t="shared" ref="B13:B76" ca="1" si="2">IFERROR(IF((B12+1)&lt;=$B$8,(B12+1),""),"")</f>
        <v>3</v>
      </c>
      <c r="C13" t="str">
        <f t="array" aca="1" ref="C13" ca="1">IFERROR(INDEX(DATA!B:B,SMALL(IF($C$2=DATA!$D$2:$D$209,ROW(DATA!$D$2:$D$209),""),ROWS($A$1:A3))),"")</f>
        <v>Antigua and Barbuda</v>
      </c>
      <c r="D13">
        <f t="array" aca="1" ref="D13" ca="1">IFERROR(IF(INDEX(INDIRECT($J$3),SMALL(IF($C$2=DATA!$D$2:$D$209,ROW(DATA!$D$2:$D$209),""),ROWS($A$1:A3)))=0,#N/A,INDEX(INDIRECT($J$3),SMALL(IF($C$2=DATA!$D$2:$D$209,ROW(DATA!$D$2:$D$209),""),ROWS($A$1:A3)))),#N/A)</f>
        <v>21.068953</v>
      </c>
      <c r="E13">
        <f t="array" aca="1" ref="E13" ca="1">IFERROR(IF(INDEX(INDIRECT($J$5),SMALL(IF($C$2=DATA!$D$2:$D$209,ROW(DATA!$D$2:$D$209),""),ROWS($A$1:A3)))=0,#N/A,INDEX(INDIRECT($J$5),SMALL(IF($C$2=DATA!$D$2:$D$209,ROW(DATA!$D$2:$D$209),""),ROWS($A$1:A3)))),#N/A)</f>
        <v>2.4357128788716902</v>
      </c>
      <c r="F13">
        <f t="shared" ca="1" si="0"/>
        <v>2.4357128788716902</v>
      </c>
      <c r="G13" t="str">
        <f t="array" aca="1" ref="G13" ca="1">IFERROR(INDEX(DATA!A:A,SMALL(IF($C$2=DATA!$D$2:$D$209,ROW(DATA!$D$2:$D$209),""),ROWS($A$1:A3))),"")</f>
        <v>ATG</v>
      </c>
      <c r="H13" t="str">
        <f t="shared" ca="1" si="1"/>
        <v>ATG</v>
      </c>
    </row>
    <row r="14" spans="1:10" x14ac:dyDescent="0.3">
      <c r="B14">
        <f t="shared" ca="1" si="2"/>
        <v>4</v>
      </c>
      <c r="C14" t="str">
        <f t="array" aca="1" ref="C14" ca="1">IFERROR(INDEX(DATA!B:B,SMALL(IF($C$2=DATA!$D$2:$D$209,ROW(DATA!$D$2:$D$209),""),ROWS($A$1:A4))),"")</f>
        <v>Bahamas, The</v>
      </c>
      <c r="D14">
        <f t="array" aca="1" ref="D14" ca="1">IFERROR(IF(INDEX(INDIRECT($J$3),SMALL(IF($C$2=DATA!$D$2:$D$209,ROW(DATA!$D$2:$D$209),""),ROWS($A$1:A4)))=0,#N/A,INDEX(INDIRECT($J$3),SMALL(IF($C$2=DATA!$D$2:$D$209,ROW(DATA!$D$2:$D$209),""),ROWS($A$1:A4)))),#N/A)</f>
        <v>23.062759</v>
      </c>
      <c r="E14">
        <f t="array" aca="1" ref="E14" ca="1">IFERROR(IF(INDEX(INDIRECT($J$5),SMALL(IF($C$2=DATA!$D$2:$D$209,ROW(DATA!$D$2:$D$209),""),ROWS($A$1:A4)))=0,#N/A,INDEX(INDIRECT($J$5),SMALL(IF($C$2=DATA!$D$2:$D$209,ROW(DATA!$D$2:$D$209),""),ROWS($A$1:A4)))),#N/A)</f>
        <v>0.78382969060386798</v>
      </c>
      <c r="F14">
        <f t="shared" ca="1" si="0"/>
        <v>0.78382969060386798</v>
      </c>
      <c r="G14" t="str">
        <f t="array" aca="1" ref="G14" ca="1">IFERROR(INDEX(DATA!A:A,SMALL(IF($C$2=DATA!$D$2:$D$209,ROW(DATA!$D$2:$D$209),""),ROWS($A$1:A4))),"")</f>
        <v>BHS</v>
      </c>
      <c r="H14" t="str">
        <f t="shared" ca="1" si="1"/>
        <v>BHS</v>
      </c>
    </row>
    <row r="15" spans="1:10" x14ac:dyDescent="0.3">
      <c r="B15">
        <f t="shared" ca="1" si="2"/>
        <v>5</v>
      </c>
      <c r="C15" t="str">
        <f t="array" aca="1" ref="C15" ca="1">IFERROR(INDEX(DATA!B:B,SMALL(IF($C$2=DATA!$D$2:$D$209,ROW(DATA!$D$2:$D$209),""),ROWS($A$1:A5))),"")</f>
        <v>Belize</v>
      </c>
      <c r="D15">
        <f t="array" aca="1" ref="D15" ca="1">IFERROR(IF(INDEX(INDIRECT($J$3),SMALL(IF($C$2=DATA!$D$2:$D$209,ROW(DATA!$D$2:$D$209),""),ROWS($A$1:A5)))=0,#N/A,INDEX(INDIRECT($J$3),SMALL(IF($C$2=DATA!$D$2:$D$209,ROW(DATA!$D$2:$D$209),""),ROWS($A$1:A5)))),#N/A)</f>
        <v>21.017441000000002</v>
      </c>
      <c r="E15">
        <f t="array" aca="1" ref="E15" ca="1">IFERROR(IF(INDEX(INDIRECT($J$5),SMALL(IF($C$2=DATA!$D$2:$D$209,ROW(DATA!$D$2:$D$209),""),ROWS($A$1:A5)))=0,#N/A,INDEX(INDIRECT($J$5),SMALL(IF($C$2=DATA!$D$2:$D$209,ROW(DATA!$D$2:$D$209),""),ROWS($A$1:A5)))),#N/A)</f>
        <v>0.76273112145654998</v>
      </c>
      <c r="F15">
        <f t="shared" ca="1" si="0"/>
        <v>0.76273112145654998</v>
      </c>
      <c r="G15" t="str">
        <f t="array" aca="1" ref="G15" ca="1">IFERROR(INDEX(DATA!A:A,SMALL(IF($C$2=DATA!$D$2:$D$209,ROW(DATA!$D$2:$D$209),""),ROWS($A$1:A5))),"")</f>
        <v>BLZ</v>
      </c>
      <c r="H15" t="str">
        <f t="shared" ca="1" si="1"/>
        <v>BLZ</v>
      </c>
    </row>
    <row r="16" spans="1:10" x14ac:dyDescent="0.3">
      <c r="B16">
        <f t="shared" ca="1" si="2"/>
        <v>6</v>
      </c>
      <c r="C16" t="str">
        <f t="array" aca="1" ref="C16" ca="1">IFERROR(INDEX(DATA!B:B,SMALL(IF($C$2=DATA!$D$2:$D$209,ROW(DATA!$D$2:$D$209),""),ROWS($A$1:A6))),"")</f>
        <v>Bermuda</v>
      </c>
      <c r="D16">
        <f t="array" aca="1" ref="D16" ca="1">IFERROR(IF(INDEX(INDIRECT($J$3),SMALL(IF($C$2=DATA!$D$2:$D$209,ROW(DATA!$D$2:$D$209),""),ROWS($A$1:A6)))=0,#N/A,INDEX(INDIRECT($J$3),SMALL(IF($C$2=DATA!$D$2:$D$209,ROW(DATA!$D$2:$D$209),""),ROWS($A$1:A6)))),#N/A)</f>
        <v>22.546945999999998</v>
      </c>
      <c r="E16" t="e">
        <f t="array" aca="1" ref="E16" ca="1">IFERROR(IF(INDEX(INDIRECT($J$5),SMALL(IF($C$2=DATA!$D$2:$D$209,ROW(DATA!$D$2:$D$209),""),ROWS($A$1:A6)))=0,#N/A,INDEX(INDIRECT($J$5),SMALL(IF($C$2=DATA!$D$2:$D$209,ROW(DATA!$D$2:$D$209),""),ROWS($A$1:A6)))),#N/A)</f>
        <v>#N/A</v>
      </c>
      <c r="F16" t="e">
        <f t="shared" ca="1" si="0"/>
        <v>#N/A</v>
      </c>
      <c r="G16" t="str">
        <f t="array" aca="1" ref="G16" ca="1">IFERROR(INDEX(DATA!A:A,SMALL(IF($C$2=DATA!$D$2:$D$209,ROW(DATA!$D$2:$D$209),""),ROWS($A$1:A6))),"")</f>
        <v>BMU</v>
      </c>
      <c r="H16" t="e">
        <f t="shared" ca="1" si="1"/>
        <v>#N/A</v>
      </c>
    </row>
    <row r="17" spans="2:8" x14ac:dyDescent="0.3">
      <c r="B17">
        <f t="shared" ca="1" si="2"/>
        <v>7</v>
      </c>
      <c r="C17" t="str">
        <f t="array" aca="1" ref="C17" ca="1">IFERROR(INDEX(DATA!B:B,SMALL(IF($C$2=DATA!$D$2:$D$209,ROW(DATA!$D$2:$D$209),""),ROWS($A$1:A7))),"")</f>
        <v>Bolivia</v>
      </c>
      <c r="D17">
        <f t="array" aca="1" ref="D17" ca="1">IFERROR(IF(INDEX(INDIRECT($J$3),SMALL(IF($C$2=DATA!$D$2:$D$209,ROW(DATA!$D$2:$D$209),""),ROWS($A$1:A7)))=0,#N/A,INDEX(INDIRECT($J$3),SMALL(IF($C$2=DATA!$D$2:$D$209,ROW(DATA!$D$2:$D$209),""),ROWS($A$1:A7)))),#N/A)</f>
        <v>23.627872</v>
      </c>
      <c r="E17">
        <f t="array" aca="1" ref="E17" ca="1">IFERROR(IF(INDEX(INDIRECT($J$5),SMALL(IF($C$2=DATA!$D$2:$D$209,ROW(DATA!$D$2:$D$209),""),ROWS($A$1:A7)))=0,#N/A,INDEX(INDIRECT($J$5),SMALL(IF($C$2=DATA!$D$2:$D$209,ROW(DATA!$D$2:$D$209),""),ROWS($A$1:A7)))),#N/A)</f>
        <v>5.1208844193065399</v>
      </c>
      <c r="F17">
        <f t="shared" ca="1" si="0"/>
        <v>5.1208844193065399</v>
      </c>
      <c r="G17" t="str">
        <f t="array" aca="1" ref="G17" ca="1">IFERROR(INDEX(DATA!A:A,SMALL(IF($C$2=DATA!$D$2:$D$209,ROW(DATA!$D$2:$D$209),""),ROWS($A$1:A7))),"")</f>
        <v>BOL</v>
      </c>
      <c r="H17" t="str">
        <f t="shared" ca="1" si="1"/>
        <v>BOL</v>
      </c>
    </row>
    <row r="18" spans="2:8" x14ac:dyDescent="0.3">
      <c r="B18">
        <f t="shared" ca="1" si="2"/>
        <v>8</v>
      </c>
      <c r="C18" t="str">
        <f t="array" aca="1" ref="C18" ca="1">IFERROR(INDEX(DATA!B:B,SMALL(IF($C$2=DATA!$D$2:$D$209,ROW(DATA!$D$2:$D$209),""),ROWS($A$1:A8))),"")</f>
        <v>Brazil</v>
      </c>
      <c r="D18">
        <f t="array" aca="1" ref="D18" ca="1">IFERROR(IF(INDEX(INDIRECT($J$3),SMALL(IF($C$2=DATA!$D$2:$D$209,ROW(DATA!$D$2:$D$209),""),ROWS($A$1:A8)))=0,#N/A,INDEX(INDIRECT($J$3),SMALL(IF($C$2=DATA!$D$2:$D$209,ROW(DATA!$D$2:$D$209),""),ROWS($A$1:A8)))),#N/A)</f>
        <v>28.3023969999999</v>
      </c>
      <c r="E18">
        <f t="array" aca="1" ref="E18" ca="1">IFERROR(IF(INDEX(INDIRECT($J$5),SMALL(IF($C$2=DATA!$D$2:$D$209,ROW(DATA!$D$2:$D$209),""),ROWS($A$1:A8)))=0,#N/A,INDEX(INDIRECT($J$5),SMALL(IF($C$2=DATA!$D$2:$D$209,ROW(DATA!$D$2:$D$209),""),ROWS($A$1:A8)))),#N/A)</f>
        <v>2.0743995859153999</v>
      </c>
      <c r="F18">
        <f t="shared" ca="1" si="0"/>
        <v>2.0743995859153999</v>
      </c>
      <c r="G18" t="str">
        <f t="array" aca="1" ref="G18" ca="1">IFERROR(INDEX(DATA!A:A,SMALL(IF($C$2=DATA!$D$2:$D$209,ROW(DATA!$D$2:$D$209),""),ROWS($A$1:A8))),"")</f>
        <v>BRA</v>
      </c>
      <c r="H18" t="str">
        <f t="shared" ca="1" si="1"/>
        <v>BRA</v>
      </c>
    </row>
    <row r="19" spans="2:8" x14ac:dyDescent="0.3">
      <c r="B19">
        <f t="shared" ca="1" si="2"/>
        <v>9</v>
      </c>
      <c r="C19" t="str">
        <f t="array" aca="1" ref="C19" ca="1">IFERROR(INDEX(DATA!B:B,SMALL(IF($C$2=DATA!$D$2:$D$209,ROW(DATA!$D$2:$D$209),""),ROWS($A$1:A9))),"")</f>
        <v>Barbados</v>
      </c>
      <c r="D19">
        <f t="array" aca="1" ref="D19" ca="1">IFERROR(IF(INDEX(INDIRECT($J$3),SMALL(IF($C$2=DATA!$D$2:$D$209,ROW(DATA!$D$2:$D$209),""),ROWS($A$1:A9)))=0,#N/A,INDEX(INDIRECT($J$3),SMALL(IF($C$2=DATA!$D$2:$D$209,ROW(DATA!$D$2:$D$209),""),ROWS($A$1:A9)))),#N/A)</f>
        <v>22.271854000000001</v>
      </c>
      <c r="E19">
        <f t="array" aca="1" ref="E19" ca="1">IFERROR(IF(INDEX(INDIRECT($J$5),SMALL(IF($C$2=DATA!$D$2:$D$209,ROW(DATA!$D$2:$D$209),""),ROWS($A$1:A9)))=0,#N/A,INDEX(INDIRECT($J$5),SMALL(IF($C$2=DATA!$D$2:$D$209,ROW(DATA!$D$2:$D$209),""),ROWS($A$1:A9)))),#N/A)</f>
        <v>1.37577725112544</v>
      </c>
      <c r="F19">
        <f t="shared" ca="1" si="0"/>
        <v>1.37577725112544</v>
      </c>
      <c r="G19" t="str">
        <f t="array" aca="1" ref="G19" ca="1">IFERROR(INDEX(DATA!A:A,SMALL(IF($C$2=DATA!$D$2:$D$209,ROW(DATA!$D$2:$D$209),""),ROWS($A$1:A9))),"")</f>
        <v>BRB</v>
      </c>
      <c r="H19" t="str">
        <f t="shared" ca="1" si="1"/>
        <v>BRB</v>
      </c>
    </row>
    <row r="20" spans="2:8" x14ac:dyDescent="0.3">
      <c r="B20">
        <f t="shared" ca="1" si="2"/>
        <v>10</v>
      </c>
      <c r="C20" t="str">
        <f t="array" aca="1" ref="C20" ca="1">IFERROR(INDEX(DATA!B:B,SMALL(IF($C$2=DATA!$D$2:$D$209,ROW(DATA!$D$2:$D$209),""),ROWS($A$1:A10))),"")</f>
        <v>Chile</v>
      </c>
      <c r="D20">
        <f t="array" aca="1" ref="D20" ca="1">IFERROR(IF(INDEX(INDIRECT($J$3),SMALL(IF($C$2=DATA!$D$2:$D$209,ROW(DATA!$D$2:$D$209),""),ROWS($A$1:A10)))=0,#N/A,INDEX(INDIRECT($J$3),SMALL(IF($C$2=DATA!$D$2:$D$209,ROW(DATA!$D$2:$D$209),""),ROWS($A$1:A10)))),#N/A)</f>
        <v>26.069191</v>
      </c>
      <c r="E20">
        <f t="array" aca="1" ref="E20" ca="1">IFERROR(IF(INDEX(INDIRECT($J$5),SMALL(IF($C$2=DATA!$D$2:$D$209,ROW(DATA!$D$2:$D$209),""),ROWS($A$1:A10)))=0,#N/A,INDEX(INDIRECT($J$5),SMALL(IF($C$2=DATA!$D$2:$D$209,ROW(DATA!$D$2:$D$209),""),ROWS($A$1:A10)))),#N/A)</f>
        <v>6.6124181961107897</v>
      </c>
      <c r="F20">
        <f t="shared" ca="1" si="0"/>
        <v>6.6124181961107897</v>
      </c>
      <c r="G20" t="str">
        <f t="array" aca="1" ref="G20" ca="1">IFERROR(INDEX(DATA!A:A,SMALL(IF($C$2=DATA!$D$2:$D$209,ROW(DATA!$D$2:$D$209),""),ROWS($A$1:A10))),"")</f>
        <v>CHL</v>
      </c>
      <c r="H20" t="str">
        <f t="shared" ca="1" si="1"/>
        <v>CHL</v>
      </c>
    </row>
    <row r="21" spans="2:8" x14ac:dyDescent="0.3">
      <c r="B21">
        <f t="shared" ca="1" si="2"/>
        <v>11</v>
      </c>
      <c r="C21" t="str">
        <f t="array" aca="1" ref="C21" ca="1">IFERROR(INDEX(DATA!B:B,SMALL(IF($C$2=DATA!$D$2:$D$209,ROW(DATA!$D$2:$D$209),""),ROWS($A$1:A11))),"")</f>
        <v>Colombia</v>
      </c>
      <c r="D21">
        <f t="array" aca="1" ref="D21" ca="1">IFERROR(IF(INDEX(INDIRECT($J$3),SMALL(IF($C$2=DATA!$D$2:$D$209,ROW(DATA!$D$2:$D$209),""),ROWS($A$1:A11)))=0,#N/A,INDEX(INDIRECT($J$3),SMALL(IF($C$2=DATA!$D$2:$D$209,ROW(DATA!$D$2:$D$209),""),ROWS($A$1:A11)))),#N/A)</f>
        <v>26.293029999999899</v>
      </c>
      <c r="E21">
        <f t="array" aca="1" ref="E21" ca="1">IFERROR(IF(INDEX(INDIRECT($J$5),SMALL(IF($C$2=DATA!$D$2:$D$209,ROW(DATA!$D$2:$D$209),""),ROWS($A$1:A11)))=0,#N/A,INDEX(INDIRECT($J$5),SMALL(IF($C$2=DATA!$D$2:$D$209,ROW(DATA!$D$2:$D$209),""),ROWS($A$1:A11)))),#N/A)</f>
        <v>0.77200673612633197</v>
      </c>
      <c r="F21">
        <f t="shared" ca="1" si="0"/>
        <v>0.77200673612633197</v>
      </c>
      <c r="G21" t="str">
        <f t="array" aca="1" ref="G21" ca="1">IFERROR(INDEX(DATA!A:A,SMALL(IF($C$2=DATA!$D$2:$D$209,ROW(DATA!$D$2:$D$209),""),ROWS($A$1:A11))),"")</f>
        <v>COL</v>
      </c>
      <c r="H21" t="str">
        <f t="shared" ca="1" si="1"/>
        <v>COL</v>
      </c>
    </row>
    <row r="22" spans="2:8" x14ac:dyDescent="0.3">
      <c r="B22">
        <f t="shared" ca="1" si="2"/>
        <v>12</v>
      </c>
      <c r="C22" t="str">
        <f t="array" aca="1" ref="C22" ca="1">IFERROR(INDEX(DATA!B:B,SMALL(IF($C$2=DATA!$D$2:$D$209,ROW(DATA!$D$2:$D$209),""),ROWS($A$1:A12))),"")</f>
        <v>Costa Rica</v>
      </c>
      <c r="D22">
        <f t="array" aca="1" ref="D22" ca="1">IFERROR(IF(INDEX(INDIRECT($J$3),SMALL(IF($C$2=DATA!$D$2:$D$209,ROW(DATA!$D$2:$D$209),""),ROWS($A$1:A12)))=0,#N/A,INDEX(INDIRECT($J$3),SMALL(IF($C$2=DATA!$D$2:$D$209,ROW(DATA!$D$2:$D$209),""),ROWS($A$1:A12)))),#N/A)</f>
        <v>24.257390999999998</v>
      </c>
      <c r="E22">
        <f t="array" aca="1" ref="E22" ca="1">IFERROR(IF(INDEX(INDIRECT($J$5),SMALL(IF($C$2=DATA!$D$2:$D$209,ROW(DATA!$D$2:$D$209),""),ROWS($A$1:A12)))=0,#N/A,INDEX(INDIRECT($J$5),SMALL(IF($C$2=DATA!$D$2:$D$209,ROW(DATA!$D$2:$D$209),""),ROWS($A$1:A12)))),#N/A)</f>
        <v>2.1545712945471398</v>
      </c>
      <c r="F22">
        <f t="shared" ca="1" si="0"/>
        <v>2.1545712945471398</v>
      </c>
      <c r="G22" t="str">
        <f t="array" aca="1" ref="G22" ca="1">IFERROR(INDEX(DATA!A:A,SMALL(IF($C$2=DATA!$D$2:$D$209,ROW(DATA!$D$2:$D$209),""),ROWS($A$1:A12))),"")</f>
        <v>CRI</v>
      </c>
      <c r="H22" t="str">
        <f t="shared" ca="1" si="1"/>
        <v>CRI</v>
      </c>
    </row>
    <row r="23" spans="2:8" x14ac:dyDescent="0.3">
      <c r="B23">
        <f t="shared" ca="1" si="2"/>
        <v>13</v>
      </c>
      <c r="C23" t="str">
        <f t="array" aca="1" ref="C23" ca="1">IFERROR(INDEX(DATA!B:B,SMALL(IF($C$2=DATA!$D$2:$D$209,ROW(DATA!$D$2:$D$209),""),ROWS($A$1:A13))),"")</f>
        <v>Cuba</v>
      </c>
      <c r="D23">
        <f t="array" aca="1" ref="D23" ca="1">IFERROR(IF(INDEX(INDIRECT($J$3),SMALL(IF($C$2=DATA!$D$2:$D$209,ROW(DATA!$D$2:$D$209),""),ROWS($A$1:A13)))=0,#N/A,INDEX(INDIRECT($J$3),SMALL(IF($C$2=DATA!$D$2:$D$209,ROW(DATA!$D$2:$D$209),""),ROWS($A$1:A13)))),#N/A)</f>
        <v>24.849229999999999</v>
      </c>
      <c r="E23" t="e">
        <f t="array" aca="1" ref="E23" ca="1">IFERROR(IF(INDEX(INDIRECT($J$5),SMALL(IF($C$2=DATA!$D$2:$D$209,ROW(DATA!$D$2:$D$209),""),ROWS($A$1:A13)))=0,#N/A,INDEX(INDIRECT($J$5),SMALL(IF($C$2=DATA!$D$2:$D$209,ROW(DATA!$D$2:$D$209),""),ROWS($A$1:A13)))),#N/A)</f>
        <v>#N/A</v>
      </c>
      <c r="F23" t="e">
        <f t="shared" ca="1" si="0"/>
        <v>#N/A</v>
      </c>
      <c r="G23" t="str">
        <f t="array" aca="1" ref="G23" ca="1">IFERROR(INDEX(DATA!A:A,SMALL(IF($C$2=DATA!$D$2:$D$209,ROW(DATA!$D$2:$D$209),""),ROWS($A$1:A13))),"")</f>
        <v>CUB</v>
      </c>
      <c r="H23" t="e">
        <f t="shared" ca="1" si="1"/>
        <v>#N/A</v>
      </c>
    </row>
    <row r="24" spans="2:8" x14ac:dyDescent="0.3">
      <c r="B24">
        <f t="shared" ca="1" si="2"/>
        <v>14</v>
      </c>
      <c r="C24" t="str">
        <f t="array" aca="1" ref="C24" ca="1">IFERROR(INDEX(DATA!B:B,SMALL(IF($C$2=DATA!$D$2:$D$209,ROW(DATA!$D$2:$D$209),""),ROWS($A$1:A14))),"")</f>
        <v>Cayman Islands</v>
      </c>
      <c r="D24" t="e">
        <f t="array" aca="1" ref="D24" ca="1">IFERROR(IF(INDEX(INDIRECT($J$3),SMALL(IF($C$2=DATA!$D$2:$D$209,ROW(DATA!$D$2:$D$209),""),ROWS($A$1:A14)))=0,#N/A,INDEX(INDIRECT($J$3),SMALL(IF($C$2=DATA!$D$2:$D$209,ROW(DATA!$D$2:$D$209),""),ROWS($A$1:A14)))),#N/A)</f>
        <v>#N/A</v>
      </c>
      <c r="E24" t="e">
        <f t="array" aca="1" ref="E24" ca="1">IFERROR(IF(INDEX(INDIRECT($J$5),SMALL(IF($C$2=DATA!$D$2:$D$209,ROW(DATA!$D$2:$D$209),""),ROWS($A$1:A14)))=0,#N/A,INDEX(INDIRECT($J$5),SMALL(IF($C$2=DATA!$D$2:$D$209,ROW(DATA!$D$2:$D$209),""),ROWS($A$1:A14)))),#N/A)</f>
        <v>#N/A</v>
      </c>
      <c r="F24" t="e">
        <f t="shared" ca="1" si="0"/>
        <v>#N/A</v>
      </c>
      <c r="G24" t="str">
        <f t="array" aca="1" ref="G24" ca="1">IFERROR(INDEX(DATA!A:A,SMALL(IF($C$2=DATA!$D$2:$D$209,ROW(DATA!$D$2:$D$209),""),ROWS($A$1:A14))),"")</f>
        <v>CYM</v>
      </c>
      <c r="H24" t="e">
        <f t="shared" ca="1" si="1"/>
        <v>#N/A</v>
      </c>
    </row>
    <row r="25" spans="2:8" x14ac:dyDescent="0.3">
      <c r="B25">
        <f t="shared" ca="1" si="2"/>
        <v>15</v>
      </c>
      <c r="C25" t="str">
        <f t="array" aca="1" ref="C25" ca="1">IFERROR(INDEX(DATA!B:B,SMALL(IF($C$2=DATA!$D$2:$D$209,ROW(DATA!$D$2:$D$209),""),ROWS($A$1:A15))),"")</f>
        <v>Dominica</v>
      </c>
      <c r="D25">
        <f t="array" aca="1" ref="D25" ca="1">IFERROR(IF(INDEX(INDIRECT($J$3),SMALL(IF($C$2=DATA!$D$2:$D$209,ROW(DATA!$D$2:$D$209),""),ROWS($A$1:A15)))=0,#N/A,INDEX(INDIRECT($J$3),SMALL(IF($C$2=DATA!$D$2:$D$209,ROW(DATA!$D$2:$D$209),""),ROWS($A$1:A15)))),#N/A)</f>
        <v>20.022755</v>
      </c>
      <c r="E25">
        <f t="array" aca="1" ref="E25" ca="1">IFERROR(IF(INDEX(INDIRECT($J$5),SMALL(IF($C$2=DATA!$D$2:$D$209,ROW(DATA!$D$2:$D$209),""),ROWS($A$1:A15)))=0,#N/A,INDEX(INDIRECT($J$5),SMALL(IF($C$2=DATA!$D$2:$D$209,ROW(DATA!$D$2:$D$209),""),ROWS($A$1:A15)))),#N/A)</f>
        <v>3.7409497838840601E-2</v>
      </c>
      <c r="F25">
        <f t="shared" ca="1" si="0"/>
        <v>3.7409497838840601E-2</v>
      </c>
      <c r="G25" t="str">
        <f t="array" aca="1" ref="G25" ca="1">IFERROR(INDEX(DATA!A:A,SMALL(IF($C$2=DATA!$D$2:$D$209,ROW(DATA!$D$2:$D$209),""),ROWS($A$1:A15))),"")</f>
        <v>DMA</v>
      </c>
      <c r="H25" t="str">
        <f t="shared" ca="1" si="1"/>
        <v>DMA</v>
      </c>
    </row>
    <row r="26" spans="2:8" x14ac:dyDescent="0.3">
      <c r="B26">
        <f t="shared" ca="1" si="2"/>
        <v>16</v>
      </c>
      <c r="C26" t="str">
        <f t="array" aca="1" ref="C26" ca="1">IFERROR(INDEX(DATA!B:B,SMALL(IF($C$2=DATA!$D$2:$D$209,ROW(DATA!$D$2:$D$209),""),ROWS($A$1:A16))),"")</f>
        <v>Dominican Republic</v>
      </c>
      <c r="D26">
        <f t="array" aca="1" ref="D26" ca="1">IFERROR(IF(INDEX(INDIRECT($J$3),SMALL(IF($C$2=DATA!$D$2:$D$209,ROW(DATA!$D$2:$D$209),""),ROWS($A$1:A16)))=0,#N/A,INDEX(INDIRECT($J$3),SMALL(IF($C$2=DATA!$D$2:$D$209,ROW(DATA!$D$2:$D$209),""),ROWS($A$1:A16)))),#N/A)</f>
        <v>24.622416000000001</v>
      </c>
      <c r="E26">
        <f t="array" aca="1" ref="E26" ca="1">IFERROR(IF(INDEX(INDIRECT($J$5),SMALL(IF($C$2=DATA!$D$2:$D$209,ROW(DATA!$D$2:$D$209),""),ROWS($A$1:A16)))=0,#N/A,INDEX(INDIRECT($J$5),SMALL(IF($C$2=DATA!$D$2:$D$209,ROW(DATA!$D$2:$D$209),""),ROWS($A$1:A16)))),#N/A)</f>
        <v>3.4949418605700999</v>
      </c>
      <c r="F26">
        <f t="shared" ca="1" si="0"/>
        <v>3.4949418605700999</v>
      </c>
      <c r="G26" t="str">
        <f t="array" aca="1" ref="G26" ca="1">IFERROR(INDEX(DATA!A:A,SMALL(IF($C$2=DATA!$D$2:$D$209,ROW(DATA!$D$2:$D$209),""),ROWS($A$1:A16))),"")</f>
        <v>DOM</v>
      </c>
      <c r="H26" t="str">
        <f t="shared" ca="1" si="1"/>
        <v>DOM</v>
      </c>
    </row>
    <row r="27" spans="2:8" x14ac:dyDescent="0.3">
      <c r="B27">
        <f t="shared" ca="1" si="2"/>
        <v>17</v>
      </c>
      <c r="C27" t="str">
        <f t="array" aca="1" ref="C27" ca="1">IFERROR(INDEX(DATA!B:B,SMALL(IF($C$2=DATA!$D$2:$D$209,ROW(DATA!$D$2:$D$209),""),ROWS($A$1:A17))),"")</f>
        <v>Ecuador</v>
      </c>
      <c r="D27">
        <f t="array" aca="1" ref="D27" ca="1">IFERROR(IF(INDEX(INDIRECT($J$3),SMALL(IF($C$2=DATA!$D$2:$D$209,ROW(DATA!$D$2:$D$209),""),ROWS($A$1:A17)))=0,#N/A,INDEX(INDIRECT($J$3),SMALL(IF($C$2=DATA!$D$2:$D$209,ROW(DATA!$D$2:$D$209),""),ROWS($A$1:A17)))),#N/A)</f>
        <v>24.925094999999999</v>
      </c>
      <c r="E27" t="e">
        <f t="array" aca="1" ref="E27" ca="1">IFERROR(IF(INDEX(INDIRECT($J$5),SMALL(IF($C$2=DATA!$D$2:$D$209,ROW(DATA!$D$2:$D$209),""),ROWS($A$1:A17)))=0,#N/A,INDEX(INDIRECT($J$5),SMALL(IF($C$2=DATA!$D$2:$D$209,ROW(DATA!$D$2:$D$209),""),ROWS($A$1:A17)))),#N/A)</f>
        <v>#N/A</v>
      </c>
      <c r="F27" t="e">
        <f t="shared" ca="1" si="0"/>
        <v>#N/A</v>
      </c>
      <c r="G27" t="str">
        <f t="array" aca="1" ref="G27" ca="1">IFERROR(INDEX(DATA!A:A,SMALL(IF($C$2=DATA!$D$2:$D$209,ROW(DATA!$D$2:$D$209),""),ROWS($A$1:A17))),"")</f>
        <v>ECU</v>
      </c>
      <c r="H27" t="e">
        <f t="shared" ca="1" si="1"/>
        <v>#N/A</v>
      </c>
    </row>
    <row r="28" spans="2:8" x14ac:dyDescent="0.3">
      <c r="B28">
        <f t="shared" ca="1" si="2"/>
        <v>18</v>
      </c>
      <c r="C28" t="str">
        <f t="array" aca="1" ref="C28" ca="1">IFERROR(INDEX(DATA!B:B,SMALL(IF($C$2=DATA!$D$2:$D$209,ROW(DATA!$D$2:$D$209),""),ROWS($A$1:A18))),"")</f>
        <v>Grenada</v>
      </c>
      <c r="D28">
        <f t="array" aca="1" ref="D28" ca="1">IFERROR(IF(INDEX(INDIRECT($J$3),SMALL(IF($C$2=DATA!$D$2:$D$209,ROW(DATA!$D$2:$D$209),""),ROWS($A$1:A18)))=0,#N/A,INDEX(INDIRECT($J$3),SMALL(IF($C$2=DATA!$D$2:$D$209,ROW(DATA!$D$2:$D$209),""),ROWS($A$1:A18)))),#N/A)</f>
        <v>20.527332000000001</v>
      </c>
      <c r="E28">
        <f t="array" aca="1" ref="E28" ca="1">IFERROR(IF(INDEX(INDIRECT($J$5),SMALL(IF($C$2=DATA!$D$2:$D$209,ROW(DATA!$D$2:$D$209),""),ROWS($A$1:A18)))=0,#N/A,INDEX(INDIRECT($J$5),SMALL(IF($C$2=DATA!$D$2:$D$209,ROW(DATA!$D$2:$D$209),""),ROWS($A$1:A18)))),#N/A)</f>
        <v>1.6208173125487799</v>
      </c>
      <c r="F28">
        <f t="shared" ca="1" si="0"/>
        <v>1.6208173125487799</v>
      </c>
      <c r="G28" t="str">
        <f t="array" aca="1" ref="G28" ca="1">IFERROR(INDEX(DATA!A:A,SMALL(IF($C$2=DATA!$D$2:$D$209,ROW(DATA!$D$2:$D$209),""),ROWS($A$1:A18))),"")</f>
        <v>GRD</v>
      </c>
      <c r="H28" t="str">
        <f t="shared" ca="1" si="1"/>
        <v>GRD</v>
      </c>
    </row>
    <row r="29" spans="2:8" x14ac:dyDescent="0.3">
      <c r="B29">
        <f t="shared" ca="1" si="2"/>
        <v>19</v>
      </c>
      <c r="C29" t="str">
        <f t="array" aca="1" ref="C29" ca="1">IFERROR(INDEX(DATA!B:B,SMALL(IF($C$2=DATA!$D$2:$D$209,ROW(DATA!$D$2:$D$209),""),ROWS($A$1:A19))),"")</f>
        <v>Guatemala</v>
      </c>
      <c r="D29">
        <f t="array" aca="1" ref="D29" ca="1">IFERROR(IF(INDEX(INDIRECT($J$3),SMALL(IF($C$2=DATA!$D$2:$D$209,ROW(DATA!$D$2:$D$209),""),ROWS($A$1:A19)))=0,#N/A,INDEX(INDIRECT($J$3),SMALL(IF($C$2=DATA!$D$2:$D$209,ROW(DATA!$D$2:$D$209),""),ROWS($A$1:A19)))),#N/A)</f>
        <v>24.379238000000001</v>
      </c>
      <c r="E29">
        <f t="array" aca="1" ref="E29" ca="1">IFERROR(IF(INDEX(INDIRECT($J$5),SMALL(IF($C$2=DATA!$D$2:$D$209,ROW(DATA!$D$2:$D$209),""),ROWS($A$1:A19)))=0,#N/A,INDEX(INDIRECT($J$5),SMALL(IF($C$2=DATA!$D$2:$D$209,ROW(DATA!$D$2:$D$209),""),ROWS($A$1:A19)))),#N/A)</f>
        <v>1.82288461899233</v>
      </c>
      <c r="F29">
        <f t="shared" ca="1" si="0"/>
        <v>1.82288461899233</v>
      </c>
      <c r="G29" t="str">
        <f t="array" aca="1" ref="G29" ca="1">IFERROR(INDEX(DATA!A:A,SMALL(IF($C$2=DATA!$D$2:$D$209,ROW(DATA!$D$2:$D$209),""),ROWS($A$1:A19))),"")</f>
        <v>GTM</v>
      </c>
      <c r="H29" t="str">
        <f t="shared" ca="1" si="1"/>
        <v>GTM</v>
      </c>
    </row>
    <row r="30" spans="2:8" x14ac:dyDescent="0.3">
      <c r="B30">
        <f t="shared" ca="1" si="2"/>
        <v>20</v>
      </c>
      <c r="C30" t="str">
        <f t="array" aca="1" ref="C30" ca="1">IFERROR(INDEX(DATA!B:B,SMALL(IF($C$2=DATA!$D$2:$D$209,ROW(DATA!$D$2:$D$209),""),ROWS($A$1:A20))),"")</f>
        <v>Guyana</v>
      </c>
      <c r="D30">
        <f t="array" aca="1" ref="D30" ca="1">IFERROR(IF(INDEX(INDIRECT($J$3),SMALL(IF($C$2=DATA!$D$2:$D$209,ROW(DATA!$D$2:$D$209),""),ROWS($A$1:A20)))=0,#N/A,INDEX(INDIRECT($J$3),SMALL(IF($C$2=DATA!$D$2:$D$209,ROW(DATA!$D$2:$D$209),""),ROWS($A$1:A20)))),#N/A)</f>
        <v>21.449434</v>
      </c>
      <c r="E30">
        <f t="array" aca="1" ref="E30" ca="1">IFERROR(IF(INDEX(INDIRECT($J$5),SMALL(IF($C$2=DATA!$D$2:$D$209,ROW(DATA!$D$2:$D$209),""),ROWS($A$1:A20)))=0,#N/A,INDEX(INDIRECT($J$5),SMALL(IF($C$2=DATA!$D$2:$D$209,ROW(DATA!$D$2:$D$209),""),ROWS($A$1:A20)))),#N/A)</f>
        <v>1.6191644912296299</v>
      </c>
      <c r="F30">
        <f t="shared" ca="1" si="0"/>
        <v>1.6191644912296299</v>
      </c>
      <c r="G30" t="str">
        <f t="array" aca="1" ref="G30" ca="1">IFERROR(INDEX(DATA!A:A,SMALL(IF($C$2=DATA!$D$2:$D$209,ROW(DATA!$D$2:$D$209),""),ROWS($A$1:A20))),"")</f>
        <v>GUY</v>
      </c>
      <c r="H30" t="str">
        <f t="shared" ca="1" si="1"/>
        <v>GUY</v>
      </c>
    </row>
    <row r="31" spans="2:8" x14ac:dyDescent="0.3">
      <c r="B31">
        <f t="shared" ca="1" si="2"/>
        <v>21</v>
      </c>
      <c r="C31" t="str">
        <f t="array" aca="1" ref="C31" ca="1">IFERROR(INDEX(DATA!B:B,SMALL(IF($C$2=DATA!$D$2:$D$209,ROW(DATA!$D$2:$D$209),""),ROWS($A$1:A21))),"")</f>
        <v>Honduras</v>
      </c>
      <c r="D31">
        <f t="array" aca="1" ref="D31" ca="1">IFERROR(IF(INDEX(INDIRECT($J$3),SMALL(IF($C$2=DATA!$D$2:$D$209,ROW(DATA!$D$2:$D$209),""),ROWS($A$1:A21)))=0,#N/A,INDEX(INDIRECT($J$3),SMALL(IF($C$2=DATA!$D$2:$D$209,ROW(DATA!$D$2:$D$209),""),ROWS($A$1:A21)))),#N/A)</f>
        <v>23.473746999999999</v>
      </c>
      <c r="E31">
        <f t="array" aca="1" ref="E31" ca="1">IFERROR(IF(INDEX(INDIRECT($J$5),SMALL(IF($C$2=DATA!$D$2:$D$209,ROW(DATA!$D$2:$D$209),""),ROWS($A$1:A21)))=0,#N/A,INDEX(INDIRECT($J$5),SMALL(IF($C$2=DATA!$D$2:$D$209,ROW(DATA!$D$2:$D$209),""),ROWS($A$1:A21)))),#N/A)</f>
        <v>2.4106657580073598</v>
      </c>
      <c r="F31">
        <f t="shared" ca="1" si="0"/>
        <v>2.4106657580073598</v>
      </c>
      <c r="G31" t="str">
        <f t="array" aca="1" ref="G31" ca="1">IFERROR(INDEX(DATA!A:A,SMALL(IF($C$2=DATA!$D$2:$D$209,ROW(DATA!$D$2:$D$209),""),ROWS($A$1:A21))),"")</f>
        <v>HND</v>
      </c>
      <c r="H31" t="str">
        <f t="shared" ca="1" si="1"/>
        <v>HND</v>
      </c>
    </row>
    <row r="32" spans="2:8" x14ac:dyDescent="0.3">
      <c r="B32">
        <f t="shared" ca="1" si="2"/>
        <v>22</v>
      </c>
      <c r="C32" t="str">
        <f t="array" aca="1" ref="C32" ca="1">IFERROR(INDEX(DATA!B:B,SMALL(IF($C$2=DATA!$D$2:$D$209,ROW(DATA!$D$2:$D$209),""),ROWS($A$1:A22))),"")</f>
        <v>Haiti</v>
      </c>
      <c r="D32">
        <f t="array" aca="1" ref="D32" ca="1">IFERROR(IF(INDEX(INDIRECT($J$3),SMALL(IF($C$2=DATA!$D$2:$D$209,ROW(DATA!$D$2:$D$209),""),ROWS($A$1:A22)))=0,#N/A,INDEX(INDIRECT($J$3),SMALL(IF($C$2=DATA!$D$2:$D$209,ROW(DATA!$D$2:$D$209),""),ROWS($A$1:A22)))),#N/A)</f>
        <v>22.631520999999999</v>
      </c>
      <c r="E32" t="e">
        <f t="array" aca="1" ref="E32" ca="1">IFERROR(IF(INDEX(INDIRECT($J$5),SMALL(IF($C$2=DATA!$D$2:$D$209,ROW(DATA!$D$2:$D$209),""),ROWS($A$1:A22)))=0,#N/A,INDEX(INDIRECT($J$5),SMALL(IF($C$2=DATA!$D$2:$D$209,ROW(DATA!$D$2:$D$209),""),ROWS($A$1:A22)))),#N/A)</f>
        <v>#N/A</v>
      </c>
      <c r="F32" t="e">
        <f t="shared" ca="1" si="0"/>
        <v>#N/A</v>
      </c>
      <c r="G32" t="str">
        <f t="array" aca="1" ref="G32" ca="1">IFERROR(INDEX(DATA!A:A,SMALL(IF($C$2=DATA!$D$2:$D$209,ROW(DATA!$D$2:$D$209),""),ROWS($A$1:A22))),"")</f>
        <v>HTI</v>
      </c>
      <c r="H32" t="e">
        <f t="shared" ca="1" si="1"/>
        <v>#N/A</v>
      </c>
    </row>
    <row r="33" spans="2:8" x14ac:dyDescent="0.3">
      <c r="B33">
        <f t="shared" ca="1" si="2"/>
        <v>23</v>
      </c>
      <c r="C33" t="str">
        <f t="array" aca="1" ref="C33" ca="1">IFERROR(INDEX(DATA!B:B,SMALL(IF($C$2=DATA!$D$2:$D$209,ROW(DATA!$D$2:$D$209),""),ROWS($A$1:A23))),"")</f>
        <v>Jamaica</v>
      </c>
      <c r="D33">
        <f t="array" aca="1" ref="D33" ca="1">IFERROR(IF(INDEX(INDIRECT($J$3),SMALL(IF($C$2=DATA!$D$2:$D$209,ROW(DATA!$D$2:$D$209),""),ROWS($A$1:A23)))=0,#N/A,INDEX(INDIRECT($J$3),SMALL(IF($C$2=DATA!$D$2:$D$209,ROW(DATA!$D$2:$D$209),""),ROWS($A$1:A23)))),#N/A)</f>
        <v>23.362525999999999</v>
      </c>
      <c r="E33" t="e">
        <f t="array" aca="1" ref="E33" ca="1">IFERROR(IF(INDEX(INDIRECT($J$5),SMALL(IF($C$2=DATA!$D$2:$D$209,ROW(DATA!$D$2:$D$209),""),ROWS($A$1:A23)))=0,#N/A,INDEX(INDIRECT($J$5),SMALL(IF($C$2=DATA!$D$2:$D$209,ROW(DATA!$D$2:$D$209),""),ROWS($A$1:A23)))),#N/A)</f>
        <v>#N/A</v>
      </c>
      <c r="F33" t="e">
        <f t="shared" ca="1" si="0"/>
        <v>#N/A</v>
      </c>
      <c r="G33" t="str">
        <f t="array" aca="1" ref="G33" ca="1">IFERROR(INDEX(DATA!A:A,SMALL(IF($C$2=DATA!$D$2:$D$209,ROW(DATA!$D$2:$D$209),""),ROWS($A$1:A23))),"")</f>
        <v>JAM</v>
      </c>
      <c r="H33" t="e">
        <f t="shared" ca="1" si="1"/>
        <v>#N/A</v>
      </c>
    </row>
    <row r="34" spans="2:8" x14ac:dyDescent="0.3">
      <c r="B34">
        <f t="shared" ca="1" si="2"/>
        <v>24</v>
      </c>
      <c r="C34" t="str">
        <f t="array" aca="1" ref="C34" ca="1">IFERROR(INDEX(DATA!B:B,SMALL(IF($C$2=DATA!$D$2:$D$209,ROW(DATA!$D$2:$D$209),""),ROWS($A$1:A24))),"")</f>
        <v>St. Kitts and Nevis</v>
      </c>
      <c r="D34">
        <f t="array" aca="1" ref="D34" ca="1">IFERROR(IF(INDEX(INDIRECT($J$3),SMALL(IF($C$2=DATA!$D$2:$D$209,ROW(DATA!$D$2:$D$209),""),ROWS($A$1:A24)))=0,#N/A,INDEX(INDIRECT($J$3),SMALL(IF($C$2=DATA!$D$2:$D$209,ROW(DATA!$D$2:$D$209),""),ROWS($A$1:A24)))),#N/A)</f>
        <v>20.506751999999999</v>
      </c>
      <c r="E34">
        <f t="array" aca="1" ref="E34" ca="1">IFERROR(IF(INDEX(INDIRECT($J$5),SMALL(IF($C$2=DATA!$D$2:$D$209,ROW(DATA!$D$2:$D$209),""),ROWS($A$1:A24)))=0,#N/A,INDEX(INDIRECT($J$5),SMALL(IF($C$2=DATA!$D$2:$D$209,ROW(DATA!$D$2:$D$209),""),ROWS($A$1:A24)))),#N/A)</f>
        <v>1.3678897632262399</v>
      </c>
      <c r="F34">
        <f t="shared" ca="1" si="0"/>
        <v>1.3678897632262399</v>
      </c>
      <c r="G34" t="str">
        <f t="array" aca="1" ref="G34" ca="1">IFERROR(INDEX(DATA!A:A,SMALL(IF($C$2=DATA!$D$2:$D$209,ROW(DATA!$D$2:$D$209),""),ROWS($A$1:A24))),"")</f>
        <v>KNA</v>
      </c>
      <c r="H34" t="str">
        <f t="shared" ca="1" si="1"/>
        <v>KNA</v>
      </c>
    </row>
    <row r="35" spans="2:8" x14ac:dyDescent="0.3">
      <c r="B35">
        <f t="shared" ca="1" si="2"/>
        <v>25</v>
      </c>
      <c r="C35" t="str">
        <f t="array" aca="1" ref="C35" ca="1">IFERROR(INDEX(DATA!B:B,SMALL(IF($C$2=DATA!$D$2:$D$209,ROW(DATA!$D$2:$D$209),""),ROWS($A$1:A25))),"")</f>
        <v>St. Lucia</v>
      </c>
      <c r="D35">
        <f t="array" aca="1" ref="D35" ca="1">IFERROR(IF(INDEX(INDIRECT($J$3),SMALL(IF($C$2=DATA!$D$2:$D$209,ROW(DATA!$D$2:$D$209),""),ROWS($A$1:A25)))=0,#N/A,INDEX(INDIRECT($J$3),SMALL(IF($C$2=DATA!$D$2:$D$209,ROW(DATA!$D$2:$D$209),""),ROWS($A$1:A25)))),#N/A)</f>
        <v>21.055944</v>
      </c>
      <c r="E35">
        <f t="array" aca="1" ref="E35" ca="1">IFERROR(IF(INDEX(INDIRECT($J$5),SMALL(IF($C$2=DATA!$D$2:$D$209,ROW(DATA!$D$2:$D$209),""),ROWS($A$1:A25)))=0,#N/A,INDEX(INDIRECT($J$5),SMALL(IF($C$2=DATA!$D$2:$D$209,ROW(DATA!$D$2:$D$209),""),ROWS($A$1:A25)))),#N/A)</f>
        <v>1.9391376855917899</v>
      </c>
      <c r="F35">
        <f t="shared" ca="1" si="0"/>
        <v>1.9391376855917899</v>
      </c>
      <c r="G35" t="str">
        <f t="array" aca="1" ref="G35" ca="1">IFERROR(INDEX(DATA!A:A,SMALL(IF($C$2=DATA!$D$2:$D$209,ROW(DATA!$D$2:$D$209),""),ROWS($A$1:A25))),"")</f>
        <v>LCA</v>
      </c>
      <c r="H35" t="str">
        <f t="shared" ca="1" si="1"/>
        <v>LCA</v>
      </c>
    </row>
    <row r="36" spans="2:8" x14ac:dyDescent="0.3">
      <c r="B36">
        <f t="shared" ca="1" si="2"/>
        <v>26</v>
      </c>
      <c r="C36" t="str">
        <f t="array" aca="1" ref="C36" ca="1">IFERROR(INDEX(DATA!B:B,SMALL(IF($C$2=DATA!$D$2:$D$209,ROW(DATA!$D$2:$D$209),""),ROWS($A$1:A26))),"")</f>
        <v>Mexico</v>
      </c>
      <c r="D36">
        <f t="array" aca="1" ref="D36" ca="1">IFERROR(IF(INDEX(INDIRECT($J$3),SMALL(IF($C$2=DATA!$D$2:$D$209,ROW(DATA!$D$2:$D$209),""),ROWS($A$1:A26)))=0,#N/A,INDEX(INDIRECT($J$3),SMALL(IF($C$2=DATA!$D$2:$D$209,ROW(DATA!$D$2:$D$209),""),ROWS($A$1:A26)))),#N/A)</f>
        <v>27.691604999999999</v>
      </c>
      <c r="E36">
        <f t="array" aca="1" ref="E36" ca="1">IFERROR(IF(INDEX(INDIRECT($J$5),SMALL(IF($C$2=DATA!$D$2:$D$209,ROW(DATA!$D$2:$D$209),""),ROWS($A$1:A26)))=0,#N/A,INDEX(INDIRECT($J$5),SMALL(IF($C$2=DATA!$D$2:$D$209,ROW(DATA!$D$2:$D$209),""),ROWS($A$1:A26)))),#N/A)</f>
        <v>2.4129236767071198</v>
      </c>
      <c r="F36">
        <f t="shared" ca="1" si="0"/>
        <v>2.4129236767071198</v>
      </c>
      <c r="G36" t="str">
        <f t="array" aca="1" ref="G36" ca="1">IFERROR(INDEX(DATA!A:A,SMALL(IF($C$2=DATA!$D$2:$D$209,ROW(DATA!$D$2:$D$209),""),ROWS($A$1:A26))),"")</f>
        <v>MEX</v>
      </c>
      <c r="H36" t="str">
        <f t="shared" ca="1" si="1"/>
        <v>MEX</v>
      </c>
    </row>
    <row r="37" spans="2:8" x14ac:dyDescent="0.3">
      <c r="B37">
        <f t="shared" ca="1" si="2"/>
        <v>27</v>
      </c>
      <c r="C37" t="str">
        <f t="array" aca="1" ref="C37" ca="1">IFERROR(INDEX(DATA!B:B,SMALL(IF($C$2=DATA!$D$2:$D$209,ROW(DATA!$D$2:$D$209),""),ROWS($A$1:A27))),"")</f>
        <v>Nicaragua</v>
      </c>
      <c r="D37">
        <f t="array" aca="1" ref="D37" ca="1">IFERROR(IF(INDEX(INDIRECT($J$3),SMALL(IF($C$2=DATA!$D$2:$D$209,ROW(DATA!$D$2:$D$209),""),ROWS($A$1:A27)))=0,#N/A,INDEX(INDIRECT($J$3),SMALL(IF($C$2=DATA!$D$2:$D$209,ROW(DATA!$D$2:$D$209),""),ROWS($A$1:A27)))),#N/A)</f>
        <v>22.84985</v>
      </c>
      <c r="E37" t="e">
        <f t="array" aca="1" ref="E37" ca="1">IFERROR(IF(INDEX(INDIRECT($J$5),SMALL(IF($C$2=DATA!$D$2:$D$209,ROW(DATA!$D$2:$D$209),""),ROWS($A$1:A27)))=0,#N/A,INDEX(INDIRECT($J$5),SMALL(IF($C$2=DATA!$D$2:$D$209,ROW(DATA!$D$2:$D$209),""),ROWS($A$1:A27)))),#N/A)</f>
        <v>#N/A</v>
      </c>
      <c r="F37" t="e">
        <f t="shared" ca="1" si="0"/>
        <v>#N/A</v>
      </c>
      <c r="G37" t="str">
        <f t="array" aca="1" ref="G37" ca="1">IFERROR(INDEX(DATA!A:A,SMALL(IF($C$2=DATA!$D$2:$D$209,ROW(DATA!$D$2:$D$209),""),ROWS($A$1:A27))),"")</f>
        <v>NIC</v>
      </c>
      <c r="H37" t="e">
        <f t="shared" ca="1" si="1"/>
        <v>#N/A</v>
      </c>
    </row>
    <row r="38" spans="2:8" x14ac:dyDescent="0.3">
      <c r="B38">
        <f t="shared" ca="1" si="2"/>
        <v>28</v>
      </c>
      <c r="C38" t="str">
        <f t="array" aca="1" ref="C38" ca="1">IFERROR(INDEX(DATA!B:B,SMALL(IF($C$2=DATA!$D$2:$D$209,ROW(DATA!$D$2:$D$209),""),ROWS($A$1:A28))),"")</f>
        <v>Panama</v>
      </c>
      <c r="D38">
        <f t="array" aca="1" ref="D38" ca="1">IFERROR(IF(INDEX(INDIRECT($J$3),SMALL(IF($C$2=DATA!$D$2:$D$209,ROW(DATA!$D$2:$D$209),""),ROWS($A$1:A28)))=0,#N/A,INDEX(INDIRECT($J$3),SMALL(IF($C$2=DATA!$D$2:$D$209,ROW(DATA!$D$2:$D$209),""),ROWS($A$1:A28)))),#N/A)</f>
        <v>23.942634999999999</v>
      </c>
      <c r="E38">
        <f t="array" aca="1" ref="E38" ca="1">IFERROR(IF(INDEX(INDIRECT($J$5),SMALL(IF($C$2=DATA!$D$2:$D$209,ROW(DATA!$D$2:$D$209),""),ROWS($A$1:A28)))=0,#N/A,INDEX(INDIRECT($J$5),SMALL(IF($C$2=DATA!$D$2:$D$209,ROW(DATA!$D$2:$D$209),""),ROWS($A$1:A28)))),#N/A)</f>
        <v>4.0624817361687997</v>
      </c>
      <c r="F38">
        <f t="shared" ca="1" si="0"/>
        <v>4.0624817361687997</v>
      </c>
      <c r="G38" t="str">
        <f t="array" aca="1" ref="G38" ca="1">IFERROR(INDEX(DATA!A:A,SMALL(IF($C$2=DATA!$D$2:$D$209,ROW(DATA!$D$2:$D$209),""),ROWS($A$1:A28))),"")</f>
        <v>PAN</v>
      </c>
      <c r="H38" t="str">
        <f t="shared" ca="1" si="1"/>
        <v>PAN</v>
      </c>
    </row>
    <row r="39" spans="2:8" x14ac:dyDescent="0.3">
      <c r="B39">
        <f t="shared" ca="1" si="2"/>
        <v>29</v>
      </c>
      <c r="C39" t="str">
        <f t="array" aca="1" ref="C39" ca="1">IFERROR(INDEX(DATA!B:B,SMALL(IF($C$2=DATA!$D$2:$D$209,ROW(DATA!$D$2:$D$209),""),ROWS($A$1:A29))),"")</f>
        <v>Peru</v>
      </c>
      <c r="D39">
        <f t="array" aca="1" ref="D39" ca="1">IFERROR(IF(INDEX(INDIRECT($J$3),SMALL(IF($C$2=DATA!$D$2:$D$209,ROW(DATA!$D$2:$D$209),""),ROWS($A$1:A29)))=0,#N/A,INDEX(INDIRECT($J$3),SMALL(IF($C$2=DATA!$D$2:$D$209,ROW(DATA!$D$2:$D$209),""),ROWS($A$1:A29)))),#N/A)</f>
        <v>25.626356000000001</v>
      </c>
      <c r="E39">
        <f t="array" aca="1" ref="E39" ca="1">IFERROR(IF(INDEX(INDIRECT($J$5),SMALL(IF($C$2=DATA!$D$2:$D$209,ROW(DATA!$D$2:$D$209),""),ROWS($A$1:A29)))=0,#N/A,INDEX(INDIRECT($J$5),SMALL(IF($C$2=DATA!$D$2:$D$209,ROW(DATA!$D$2:$D$209),""),ROWS($A$1:A29)))),#N/A)</f>
        <v>2.5966336619226902</v>
      </c>
      <c r="F39">
        <f t="shared" ca="1" si="0"/>
        <v>2.5966336619226902</v>
      </c>
      <c r="G39" t="str">
        <f t="array" aca="1" ref="G39" ca="1">IFERROR(INDEX(DATA!A:A,SMALL(IF($C$2=DATA!$D$2:$D$209,ROW(DATA!$D$2:$D$209),""),ROWS($A$1:A29))),"")</f>
        <v>PER</v>
      </c>
      <c r="H39" t="str">
        <f t="shared" ca="1" si="1"/>
        <v>PER</v>
      </c>
    </row>
    <row r="40" spans="2:8" x14ac:dyDescent="0.3">
      <c r="B40">
        <f t="shared" ca="1" si="2"/>
        <v>30</v>
      </c>
      <c r="C40" t="str">
        <f t="array" aca="1" ref="C40" ca="1">IFERROR(INDEX(DATA!B:B,SMALL(IF($C$2=DATA!$D$2:$D$209,ROW(DATA!$D$2:$D$209),""),ROWS($A$1:A30))),"")</f>
        <v>Puerto Rico</v>
      </c>
      <c r="D40">
        <f t="array" aca="1" ref="D40" ca="1">IFERROR(IF(INDEX(INDIRECT($J$3),SMALL(IF($C$2=DATA!$D$2:$D$209,ROW(DATA!$D$2:$D$209),""),ROWS($A$1:A30)))=0,#N/A,INDEX(INDIRECT($J$3),SMALL(IF($C$2=DATA!$D$2:$D$209,ROW(DATA!$D$2:$D$209),""),ROWS($A$1:A30)))),#N/A)</f>
        <v>25.354589000000001</v>
      </c>
      <c r="E40" t="e">
        <f t="array" aca="1" ref="E40" ca="1">IFERROR(IF(INDEX(INDIRECT($J$5),SMALL(IF($C$2=DATA!$D$2:$D$209,ROW(DATA!$D$2:$D$209),""),ROWS($A$1:A30)))=0,#N/A,INDEX(INDIRECT($J$5),SMALL(IF($C$2=DATA!$D$2:$D$209,ROW(DATA!$D$2:$D$209),""),ROWS($A$1:A30)))),#N/A)</f>
        <v>#N/A</v>
      </c>
      <c r="F40" t="e">
        <f t="shared" ca="1" si="0"/>
        <v>#N/A</v>
      </c>
      <c r="G40" t="str">
        <f t="array" aca="1" ref="G40" ca="1">IFERROR(INDEX(DATA!A:A,SMALL(IF($C$2=DATA!$D$2:$D$209,ROW(DATA!$D$2:$D$209),""),ROWS($A$1:A30))),"")</f>
        <v>PRI</v>
      </c>
      <c r="H40" t="e">
        <f t="shared" ca="1" si="1"/>
        <v>#N/A</v>
      </c>
    </row>
    <row r="41" spans="2:8" x14ac:dyDescent="0.3">
      <c r="B41">
        <f t="shared" ca="1" si="2"/>
        <v>31</v>
      </c>
      <c r="C41" t="str">
        <f t="array" aca="1" ref="C41" ca="1">IFERROR(INDEX(DATA!B:B,SMALL(IF($C$2=DATA!$D$2:$D$209,ROW(DATA!$D$2:$D$209),""),ROWS($A$1:A31))),"")</f>
        <v>Paraguay</v>
      </c>
      <c r="D41">
        <f t="array" aca="1" ref="D41" ca="1">IFERROR(IF(INDEX(INDIRECT($J$3),SMALL(IF($C$2=DATA!$D$2:$D$209,ROW(DATA!$D$2:$D$209),""),ROWS($A$1:A31)))=0,#N/A,INDEX(INDIRECT($J$3),SMALL(IF($C$2=DATA!$D$2:$D$209,ROW(DATA!$D$2:$D$209),""),ROWS($A$1:A31)))),#N/A)</f>
        <v>23.923998000000001</v>
      </c>
      <c r="E41">
        <f t="array" aca="1" ref="E41" ca="1">IFERROR(IF(INDEX(INDIRECT($J$5),SMALL(IF($C$2=DATA!$D$2:$D$209,ROW(DATA!$D$2:$D$209),""),ROWS($A$1:A31)))=0,#N/A,INDEX(INDIRECT($J$5),SMALL(IF($C$2=DATA!$D$2:$D$209,ROW(DATA!$D$2:$D$209),""),ROWS($A$1:A31)))),#N/A)</f>
        <v>0.18497018650946001</v>
      </c>
      <c r="F41">
        <f t="shared" ca="1" si="0"/>
        <v>0.18497018650946001</v>
      </c>
      <c r="G41" t="str">
        <f t="array" aca="1" ref="G41" ca="1">IFERROR(INDEX(DATA!A:A,SMALL(IF($C$2=DATA!$D$2:$D$209,ROW(DATA!$D$2:$D$209),""),ROWS($A$1:A31))),"")</f>
        <v>PRY</v>
      </c>
      <c r="H41" t="str">
        <f t="shared" ca="1" si="1"/>
        <v>PRY</v>
      </c>
    </row>
    <row r="42" spans="2:8" x14ac:dyDescent="0.3">
      <c r="B42">
        <f t="shared" ca="1" si="2"/>
        <v>32</v>
      </c>
      <c r="C42" t="str">
        <f t="array" aca="1" ref="C42" ca="1">IFERROR(INDEX(DATA!B:B,SMALL(IF($C$2=DATA!$D$2:$D$209,ROW(DATA!$D$2:$D$209),""),ROWS($A$1:A32))),"")</f>
        <v>El Salvador</v>
      </c>
      <c r="D42">
        <f t="array" aca="1" ref="D42" ca="1">IFERROR(IF(INDEX(INDIRECT($J$3),SMALL(IF($C$2=DATA!$D$2:$D$209,ROW(DATA!$D$2:$D$209),""),ROWS($A$1:A32)))=0,#N/A,INDEX(INDIRECT($J$3),SMALL(IF($C$2=DATA!$D$2:$D$209,ROW(DATA!$D$2:$D$209),""),ROWS($A$1:A32)))),#N/A)</f>
        <v>23.638428000000001</v>
      </c>
      <c r="E42">
        <f t="array" aca="1" ref="E42" ca="1">IFERROR(IF(INDEX(INDIRECT($J$5),SMALL(IF($C$2=DATA!$D$2:$D$209,ROW(DATA!$D$2:$D$209),""),ROWS($A$1:A32)))=0,#N/A,INDEX(INDIRECT($J$5),SMALL(IF($C$2=DATA!$D$2:$D$209,ROW(DATA!$D$2:$D$209),""),ROWS($A$1:A32)))),#N/A)</f>
        <v>3.13724154589117</v>
      </c>
      <c r="F42">
        <f t="shared" ca="1" si="0"/>
        <v>3.13724154589117</v>
      </c>
      <c r="G42" t="str">
        <f t="array" aca="1" ref="G42" ca="1">IFERROR(INDEX(DATA!A:A,SMALL(IF($C$2=DATA!$D$2:$D$209,ROW(DATA!$D$2:$D$209),""),ROWS($A$1:A32))),"")</f>
        <v>SLV</v>
      </c>
      <c r="H42" t="str">
        <f t="shared" ca="1" si="1"/>
        <v>SLV</v>
      </c>
    </row>
    <row r="43" spans="2:8" x14ac:dyDescent="0.3">
      <c r="B43">
        <f t="shared" ca="1" si="2"/>
        <v>33</v>
      </c>
      <c r="C43" t="str">
        <f t="array" aca="1" ref="C43" ca="1">IFERROR(INDEX(DATA!B:B,SMALL(IF($C$2=DATA!$D$2:$D$209,ROW(DATA!$D$2:$D$209),""),ROWS($A$1:A33))),"")</f>
        <v>Suriname</v>
      </c>
      <c r="D43">
        <f t="array" aca="1" ref="D43" ca="1">IFERROR(IF(INDEX(INDIRECT($J$3),SMALL(IF($C$2=DATA!$D$2:$D$209,ROW(DATA!$D$2:$D$209),""),ROWS($A$1:A33)))=0,#N/A,INDEX(INDIRECT($J$3),SMALL(IF($C$2=DATA!$D$2:$D$209,ROW(DATA!$D$2:$D$209),""),ROWS($A$1:A33)))),#N/A)</f>
        <v>22.117594</v>
      </c>
      <c r="E43">
        <f t="array" aca="1" ref="E43" ca="1">IFERROR(IF(INDEX(INDIRECT($J$5),SMALL(IF($C$2=DATA!$D$2:$D$209,ROW(DATA!$D$2:$D$209),""),ROWS($A$1:A33)))=0,#N/A,INDEX(INDIRECT($J$5),SMALL(IF($C$2=DATA!$D$2:$D$209,ROW(DATA!$D$2:$D$209),""),ROWS($A$1:A33)))),#N/A)</f>
        <v>9.7545410202421401</v>
      </c>
      <c r="F43">
        <f t="shared" ca="1" si="0"/>
        <v>9.7545410202421401</v>
      </c>
      <c r="G43" t="str">
        <f t="array" aca="1" ref="G43" ca="1">IFERROR(INDEX(DATA!A:A,SMALL(IF($C$2=DATA!$D$2:$D$209,ROW(DATA!$D$2:$D$209),""),ROWS($A$1:A33))),"")</f>
        <v>SUR</v>
      </c>
      <c r="H43" t="str">
        <f t="shared" ca="1" si="1"/>
        <v>SUR</v>
      </c>
    </row>
    <row r="44" spans="2:8" x14ac:dyDescent="0.3">
      <c r="B44">
        <f t="shared" ca="1" si="2"/>
        <v>34</v>
      </c>
      <c r="C44" t="str">
        <f t="array" aca="1" ref="C44" ca="1">IFERROR(INDEX(DATA!B:B,SMALL(IF($C$2=DATA!$D$2:$D$209,ROW(DATA!$D$2:$D$209),""),ROWS($A$1:A34))),"")</f>
        <v>Trinidad and Tobago</v>
      </c>
      <c r="D44">
        <f t="array" aca="1" ref="D44" ca="1">IFERROR(IF(INDEX(INDIRECT($J$3),SMALL(IF($C$2=DATA!$D$2:$D$209,ROW(DATA!$D$2:$D$209),""),ROWS($A$1:A34)))=0,#N/A,INDEX(INDIRECT($J$3),SMALL(IF($C$2=DATA!$D$2:$D$209,ROW(DATA!$D$2:$D$209),""),ROWS($A$1:A34)))),#N/A)</f>
        <v>23.833637</v>
      </c>
      <c r="E44">
        <f t="array" aca="1" ref="E44" ca="1">IFERROR(IF(INDEX(INDIRECT($J$5),SMALL(IF($C$2=DATA!$D$2:$D$209,ROW(DATA!$D$2:$D$209),""),ROWS($A$1:A34)))=0,#N/A,INDEX(INDIRECT($J$5),SMALL(IF($C$2=DATA!$D$2:$D$209,ROW(DATA!$D$2:$D$209),""),ROWS($A$1:A34)))),#N/A)</f>
        <v>3.6421458834098099</v>
      </c>
      <c r="F44">
        <f t="shared" ca="1" si="0"/>
        <v>3.6421458834098099</v>
      </c>
      <c r="G44" t="str">
        <f t="array" aca="1" ref="G44" ca="1">IFERROR(INDEX(DATA!A:A,SMALL(IF($C$2=DATA!$D$2:$D$209,ROW(DATA!$D$2:$D$209),""),ROWS($A$1:A34))),"")</f>
        <v>TTO</v>
      </c>
      <c r="H44" t="str">
        <f t="shared" ca="1" si="1"/>
        <v>TTO</v>
      </c>
    </row>
    <row r="45" spans="2:8" x14ac:dyDescent="0.3">
      <c r="B45">
        <f t="shared" ca="1" si="2"/>
        <v>35</v>
      </c>
      <c r="C45" t="str">
        <f t="array" aca="1" ref="C45" ca="1">IFERROR(INDEX(DATA!B:B,SMALL(IF($C$2=DATA!$D$2:$D$209,ROW(DATA!$D$2:$D$209),""),ROWS($A$1:A35))),"")</f>
        <v>Uruguay</v>
      </c>
      <c r="D45">
        <f t="array" aca="1" ref="D45" ca="1">IFERROR(IF(INDEX(INDIRECT($J$3),SMALL(IF($C$2=DATA!$D$2:$D$209,ROW(DATA!$D$2:$D$209),""),ROWS($A$1:A35)))=0,#N/A,INDEX(INDIRECT($J$3),SMALL(IF($C$2=DATA!$D$2:$D$209,ROW(DATA!$D$2:$D$209),""),ROWS($A$1:A35)))),#N/A)</f>
        <v>24.302534000000001</v>
      </c>
      <c r="E45">
        <f t="array" aca="1" ref="E45" ca="1">IFERROR(IF(INDEX(INDIRECT($J$5),SMALL(IF($C$2=DATA!$D$2:$D$209,ROW(DATA!$D$2:$D$209),""),ROWS($A$1:A35)))=0,#N/A,INDEX(INDIRECT($J$5),SMALL(IF($C$2=DATA!$D$2:$D$209,ROW(DATA!$D$2:$D$209),""),ROWS($A$1:A35)))),#N/A)</f>
        <v>0.123583482514888</v>
      </c>
      <c r="F45">
        <f t="shared" ca="1" si="0"/>
        <v>0.123583482514888</v>
      </c>
      <c r="G45" t="str">
        <f t="array" aca="1" ref="G45" ca="1">IFERROR(INDEX(DATA!A:A,SMALL(IF($C$2=DATA!$D$2:$D$209,ROW(DATA!$D$2:$D$209),""),ROWS($A$1:A35))),"")</f>
        <v>URY</v>
      </c>
      <c r="H45" t="str">
        <f t="shared" ca="1" si="1"/>
        <v>URY</v>
      </c>
    </row>
    <row r="46" spans="2:8" x14ac:dyDescent="0.3">
      <c r="B46">
        <f t="shared" ca="1" si="2"/>
        <v>36</v>
      </c>
      <c r="C46" t="str">
        <f t="array" aca="1" ref="C46" ca="1">IFERROR(INDEX(DATA!B:B,SMALL(IF($C$2=DATA!$D$2:$D$209,ROW(DATA!$D$2:$D$209),""),ROWS($A$1:A36))),"")</f>
        <v>St. Vincent and the Grenadines</v>
      </c>
      <c r="D46">
        <f t="array" aca="1" ref="D46" ca="1">IFERROR(IF(INDEX(INDIRECT($J$3),SMALL(IF($C$2=DATA!$D$2:$D$209,ROW(DATA!$D$2:$D$209),""),ROWS($A$1:A36)))=0,#N/A,INDEX(INDIRECT($J$3),SMALL(IF($C$2=DATA!$D$2:$D$209,ROW(DATA!$D$2:$D$209),""),ROWS($A$1:A36)))),#N/A)</f>
        <v>20.394729999999999</v>
      </c>
      <c r="E46">
        <f t="array" aca="1" ref="E46" ca="1">IFERROR(IF(INDEX(INDIRECT($J$5),SMALL(IF($C$2=DATA!$D$2:$D$209,ROW(DATA!$D$2:$D$209),""),ROWS($A$1:A36)))=0,#N/A,INDEX(INDIRECT($J$5),SMALL(IF($C$2=DATA!$D$2:$D$209,ROW(DATA!$D$2:$D$209),""),ROWS($A$1:A36)))),#N/A)</f>
        <v>0.46326397936007102</v>
      </c>
      <c r="F46">
        <f t="shared" ca="1" si="0"/>
        <v>0.46326397936007102</v>
      </c>
      <c r="G46" t="str">
        <f t="array" aca="1" ref="G46" ca="1">IFERROR(INDEX(DATA!A:A,SMALL(IF($C$2=DATA!$D$2:$D$209,ROW(DATA!$D$2:$D$209),""),ROWS($A$1:A36))),"")</f>
        <v>VCT</v>
      </c>
      <c r="H46" t="str">
        <f t="shared" ca="1" si="1"/>
        <v>VCT</v>
      </c>
    </row>
    <row r="47" spans="2:8" x14ac:dyDescent="0.3">
      <c r="B47">
        <f t="shared" ca="1" si="2"/>
        <v>37</v>
      </c>
      <c r="C47" t="str">
        <f t="array" aca="1" ref="C47" ca="1">IFERROR(INDEX(DATA!B:B,SMALL(IF($C$2=DATA!$D$2:$D$209,ROW(DATA!$D$2:$D$209),""),ROWS($A$1:A37))),"")</f>
        <v>Venezuela, RB</v>
      </c>
      <c r="D47">
        <f t="array" aca="1" ref="D47" ca="1">IFERROR(IF(INDEX(INDIRECT($J$3),SMALL(IF($C$2=DATA!$D$2:$D$209,ROW(DATA!$D$2:$D$209),""),ROWS($A$1:A37)))=0,#N/A,INDEX(INDIRECT($J$3),SMALL(IF($C$2=DATA!$D$2:$D$209,ROW(DATA!$D$2:$D$209),""),ROWS($A$1:A37)))),#N/A)</f>
        <v>26.745110999999898</v>
      </c>
      <c r="E47" t="e">
        <f t="array" aca="1" ref="E47" ca="1">IFERROR(IF(INDEX(INDIRECT($J$5),SMALL(IF($C$2=DATA!$D$2:$D$209,ROW(DATA!$D$2:$D$209),""),ROWS($A$1:A37)))=0,#N/A,INDEX(INDIRECT($J$5),SMALL(IF($C$2=DATA!$D$2:$D$209,ROW(DATA!$D$2:$D$209),""),ROWS($A$1:A37)))),#N/A)</f>
        <v>#N/A</v>
      </c>
      <c r="F47" t="e">
        <f t="shared" ca="1" si="0"/>
        <v>#N/A</v>
      </c>
      <c r="G47" t="str">
        <f t="array" aca="1" ref="G47" ca="1">IFERROR(INDEX(DATA!A:A,SMALL(IF($C$2=DATA!$D$2:$D$209,ROW(DATA!$D$2:$D$209),""),ROWS($A$1:A37))),"")</f>
        <v>VEN</v>
      </c>
      <c r="H47" t="e">
        <f t="shared" ca="1" si="1"/>
        <v>#N/A</v>
      </c>
    </row>
    <row r="48" spans="2:8" x14ac:dyDescent="0.3">
      <c r="B48">
        <f t="shared" ca="1" si="2"/>
        <v>38</v>
      </c>
      <c r="C48" t="str">
        <f t="array" aca="1" ref="C48" ca="1">IFERROR(INDEX(DATA!B:B,SMALL(IF($C$2=DATA!$D$2:$D$209,ROW(DATA!$D$2:$D$209),""),ROWS($A$1:A38))),"")</f>
        <v>Virgin Islands (U.S.)</v>
      </c>
      <c r="D48">
        <f t="array" aca="1" ref="D48" ca="1">IFERROR(IF(INDEX(INDIRECT($J$3),SMALL(IF($C$2=DATA!$D$2:$D$209,ROW(DATA!$D$2:$D$209),""),ROWS($A$1:A38)))=0,#N/A,INDEX(INDIRECT($J$3),SMALL(IF($C$2=DATA!$D$2:$D$209,ROW(DATA!$D$2:$D$209),""),ROWS($A$1:A38)))),#N/A)</f>
        <v>22.241258999999999</v>
      </c>
      <c r="E48" t="e">
        <f t="array" aca="1" ref="E48" ca="1">IFERROR(IF(INDEX(INDIRECT($J$5),SMALL(IF($C$2=DATA!$D$2:$D$209,ROW(DATA!$D$2:$D$209),""),ROWS($A$1:A38)))=0,#N/A,INDEX(INDIRECT($J$5),SMALL(IF($C$2=DATA!$D$2:$D$209,ROW(DATA!$D$2:$D$209),""),ROWS($A$1:A38)))),#N/A)</f>
        <v>#N/A</v>
      </c>
      <c r="F48" t="e">
        <f t="shared" ca="1" si="0"/>
        <v>#N/A</v>
      </c>
      <c r="G48" t="str">
        <f t="array" aca="1" ref="G48" ca="1">IFERROR(INDEX(DATA!A:A,SMALL(IF($C$2=DATA!$D$2:$D$209,ROW(DATA!$D$2:$D$209),""),ROWS($A$1:A38))),"")</f>
        <v>VIR</v>
      </c>
      <c r="H48" t="e">
        <f t="shared" ca="1" si="1"/>
        <v>#N/A</v>
      </c>
    </row>
    <row r="49" spans="2:8" x14ac:dyDescent="0.3">
      <c r="B49" t="str">
        <f t="shared" ca="1" si="2"/>
        <v/>
      </c>
      <c r="C49" t="str">
        <f t="array" aca="1" ref="C49" ca="1">IFERROR(INDEX(DATA!B:B,SMALL(IF($C$2=DATA!$D$2:$D$209,ROW(DATA!$D$2:$D$209),""),ROWS($A$1:A39))),"")</f>
        <v/>
      </c>
      <c r="D49" t="e">
        <f t="array" aca="1" ref="D49" ca="1">IFERROR(IF(INDEX(INDIRECT($J$3),SMALL(IF($C$2=DATA!$D$2:$D$209,ROW(DATA!$D$2:$D$209),""),ROWS($A$1:A39)))=0,#N/A,INDEX(INDIRECT($J$3),SMALL(IF($C$2=DATA!$D$2:$D$209,ROW(DATA!$D$2:$D$209),""),ROWS($A$1:A39)))),#N/A)</f>
        <v>#N/A</v>
      </c>
      <c r="E49" t="e">
        <f t="array" aca="1" ref="E49" ca="1">IFERROR(IF(INDEX(INDIRECT($J$5),SMALL(IF($C$2=DATA!$D$2:$D$209,ROW(DATA!$D$2:$D$209),""),ROWS($A$1:A39)))=0,#N/A,INDEX(INDIRECT($J$5),SMALL(IF($C$2=DATA!$D$2:$D$209,ROW(DATA!$D$2:$D$209),""),ROWS($A$1:A39)))),#N/A)</f>
        <v>#N/A</v>
      </c>
      <c r="F49" t="e">
        <f t="shared" ca="1" si="0"/>
        <v>#N/A</v>
      </c>
      <c r="G49" t="str">
        <f t="array" aca="1" ref="G49" ca="1">IFERROR(INDEX(DATA!A:A,SMALL(IF($C$2=DATA!$D$2:$D$209,ROW(DATA!$D$2:$D$209),""),ROWS($A$1:A39))),"")</f>
        <v/>
      </c>
      <c r="H49" t="e">
        <f t="shared" ca="1" si="1"/>
        <v>#N/A</v>
      </c>
    </row>
    <row r="50" spans="2:8" x14ac:dyDescent="0.3">
      <c r="B50" t="str">
        <f t="shared" ca="1" si="2"/>
        <v/>
      </c>
      <c r="C50" t="str">
        <f t="array" aca="1" ref="C50" ca="1">IFERROR(INDEX(DATA!B:B,SMALL(IF($C$2=DATA!$D$2:$D$209,ROW(DATA!$D$2:$D$209),""),ROWS($A$1:A40))),"")</f>
        <v/>
      </c>
      <c r="D50" t="e">
        <f t="array" aca="1" ref="D50" ca="1">IFERROR(IF(INDEX(INDIRECT($J$3),SMALL(IF($C$2=DATA!$D$2:$D$209,ROW(DATA!$D$2:$D$209),""),ROWS($A$1:A40)))=0,#N/A,INDEX(INDIRECT($J$3),SMALL(IF($C$2=DATA!$D$2:$D$209,ROW(DATA!$D$2:$D$209),""),ROWS($A$1:A40)))),#N/A)</f>
        <v>#N/A</v>
      </c>
      <c r="E50" t="e">
        <f t="array" aca="1" ref="E50" ca="1">IFERROR(IF(INDEX(INDIRECT($J$5),SMALL(IF($C$2=DATA!$D$2:$D$209,ROW(DATA!$D$2:$D$209),""),ROWS($A$1:A40)))=0,#N/A,INDEX(INDIRECT($J$5),SMALL(IF($C$2=DATA!$D$2:$D$209,ROW(DATA!$D$2:$D$209),""),ROWS($A$1:A40)))),#N/A)</f>
        <v>#N/A</v>
      </c>
      <c r="F50" t="e">
        <f t="shared" ca="1" si="0"/>
        <v>#N/A</v>
      </c>
      <c r="G50" t="str">
        <f t="array" aca="1" ref="G50" ca="1">IFERROR(INDEX(DATA!A:A,SMALL(IF($C$2=DATA!$D$2:$D$209,ROW(DATA!$D$2:$D$209),""),ROWS($A$1:A40))),"")</f>
        <v/>
      </c>
      <c r="H50" t="e">
        <f t="shared" ca="1" si="1"/>
        <v>#N/A</v>
      </c>
    </row>
    <row r="51" spans="2:8" x14ac:dyDescent="0.3">
      <c r="B51" t="str">
        <f t="shared" ca="1" si="2"/>
        <v/>
      </c>
      <c r="C51" t="str">
        <f t="array" aca="1" ref="C51" ca="1">IFERROR(INDEX(DATA!B:B,SMALL(IF($C$2=DATA!$D$2:$D$209,ROW(DATA!$D$2:$D$209),""),ROWS($A$1:A41))),"")</f>
        <v/>
      </c>
      <c r="D51" t="e">
        <f t="array" aca="1" ref="D51" ca="1">IFERROR(IF(INDEX(INDIRECT($J$3),SMALL(IF($C$2=DATA!$D$2:$D$209,ROW(DATA!$D$2:$D$209),""),ROWS($A$1:A41)))=0,#N/A,INDEX(INDIRECT($J$3),SMALL(IF($C$2=DATA!$D$2:$D$209,ROW(DATA!$D$2:$D$209),""),ROWS($A$1:A41)))),#N/A)</f>
        <v>#N/A</v>
      </c>
      <c r="E51" t="e">
        <f t="array" aca="1" ref="E51" ca="1">IFERROR(IF(INDEX(INDIRECT($J$5),SMALL(IF($C$2=DATA!$D$2:$D$209,ROW(DATA!$D$2:$D$209),""),ROWS($A$1:A41)))=0,#N/A,INDEX(INDIRECT($J$5),SMALL(IF($C$2=DATA!$D$2:$D$209,ROW(DATA!$D$2:$D$209),""),ROWS($A$1:A41)))),#N/A)</f>
        <v>#N/A</v>
      </c>
      <c r="F51" t="e">
        <f t="shared" ca="1" si="0"/>
        <v>#N/A</v>
      </c>
      <c r="G51" t="str">
        <f t="array" aca="1" ref="G51" ca="1">IFERROR(INDEX(DATA!A:A,SMALL(IF($C$2=DATA!$D$2:$D$209,ROW(DATA!$D$2:$D$209),""),ROWS($A$1:A41))),"")</f>
        <v/>
      </c>
      <c r="H51" t="e">
        <f t="shared" ca="1" si="1"/>
        <v>#N/A</v>
      </c>
    </row>
    <row r="52" spans="2:8" x14ac:dyDescent="0.3">
      <c r="B52" t="str">
        <f t="shared" ca="1" si="2"/>
        <v/>
      </c>
      <c r="C52" t="str">
        <f t="array" aca="1" ref="C52" ca="1">IFERROR(INDEX(DATA!B:B,SMALL(IF($C$2=DATA!$D$2:$D$209,ROW(DATA!$D$2:$D$209),""),ROWS($A$1:A42))),"")</f>
        <v/>
      </c>
      <c r="D52" t="e">
        <f t="array" aca="1" ref="D52" ca="1">IFERROR(IF(INDEX(INDIRECT($J$3),SMALL(IF($C$2=DATA!$D$2:$D$209,ROW(DATA!$D$2:$D$209),""),ROWS($A$1:A42)))=0,#N/A,INDEX(INDIRECT($J$3),SMALL(IF($C$2=DATA!$D$2:$D$209,ROW(DATA!$D$2:$D$209),""),ROWS($A$1:A42)))),#N/A)</f>
        <v>#N/A</v>
      </c>
      <c r="E52" t="e">
        <f t="array" aca="1" ref="E52" ca="1">IFERROR(IF(INDEX(INDIRECT($J$5),SMALL(IF($C$2=DATA!$D$2:$D$209,ROW(DATA!$D$2:$D$209),""),ROWS($A$1:A42)))=0,#N/A,INDEX(INDIRECT($J$5),SMALL(IF($C$2=DATA!$D$2:$D$209,ROW(DATA!$D$2:$D$209),""),ROWS($A$1:A42)))),#N/A)</f>
        <v>#N/A</v>
      </c>
      <c r="F52" t="e">
        <f t="shared" ca="1" si="0"/>
        <v>#N/A</v>
      </c>
      <c r="G52" t="str">
        <f t="array" aca="1" ref="G52" ca="1">IFERROR(INDEX(DATA!A:A,SMALL(IF($C$2=DATA!$D$2:$D$209,ROW(DATA!$D$2:$D$209),""),ROWS($A$1:A42))),"")</f>
        <v/>
      </c>
      <c r="H52" t="e">
        <f t="shared" ca="1" si="1"/>
        <v>#N/A</v>
      </c>
    </row>
    <row r="53" spans="2:8" x14ac:dyDescent="0.3">
      <c r="B53" t="str">
        <f t="shared" ca="1" si="2"/>
        <v/>
      </c>
      <c r="C53" t="str">
        <f t="array" aca="1" ref="C53" ca="1">IFERROR(INDEX(DATA!B:B,SMALL(IF($C$2=DATA!$D$2:$D$209,ROW(DATA!$D$2:$D$209),""),ROWS($A$1:A43))),"")</f>
        <v/>
      </c>
      <c r="D53" t="e">
        <f t="array" aca="1" ref="D53" ca="1">IFERROR(IF(INDEX(INDIRECT($J$3),SMALL(IF($C$2=DATA!$D$2:$D$209,ROW(DATA!$D$2:$D$209),""),ROWS($A$1:A43)))=0,#N/A,INDEX(INDIRECT($J$3),SMALL(IF($C$2=DATA!$D$2:$D$209,ROW(DATA!$D$2:$D$209),""),ROWS($A$1:A43)))),#N/A)</f>
        <v>#N/A</v>
      </c>
      <c r="E53" t="e">
        <f t="array" aca="1" ref="E53" ca="1">IFERROR(IF(INDEX(INDIRECT($J$5),SMALL(IF($C$2=DATA!$D$2:$D$209,ROW(DATA!$D$2:$D$209),""),ROWS($A$1:A43)))=0,#N/A,INDEX(INDIRECT($J$5),SMALL(IF($C$2=DATA!$D$2:$D$209,ROW(DATA!$D$2:$D$209),""),ROWS($A$1:A43)))),#N/A)</f>
        <v>#N/A</v>
      </c>
      <c r="F53" t="e">
        <f t="shared" ca="1" si="0"/>
        <v>#N/A</v>
      </c>
      <c r="G53" t="str">
        <f t="array" aca="1" ref="G53" ca="1">IFERROR(INDEX(DATA!A:A,SMALL(IF($C$2=DATA!$D$2:$D$209,ROW(DATA!$D$2:$D$209),""),ROWS($A$1:A43))),"")</f>
        <v/>
      </c>
      <c r="H53" t="e">
        <f t="shared" ca="1" si="1"/>
        <v>#N/A</v>
      </c>
    </row>
    <row r="54" spans="2:8" x14ac:dyDescent="0.3">
      <c r="B54" t="str">
        <f t="shared" ca="1" si="2"/>
        <v/>
      </c>
      <c r="C54" t="str">
        <f t="array" aca="1" ref="C54" ca="1">IFERROR(INDEX(DATA!B:B,SMALL(IF($C$2=DATA!$D$2:$D$209,ROW(DATA!$D$2:$D$209),""),ROWS($A$1:A44))),"")</f>
        <v/>
      </c>
      <c r="D54" t="e">
        <f t="array" aca="1" ref="D54" ca="1">IFERROR(IF(INDEX(INDIRECT($J$3),SMALL(IF($C$2=DATA!$D$2:$D$209,ROW(DATA!$D$2:$D$209),""),ROWS($A$1:A44)))=0,#N/A,INDEX(INDIRECT($J$3),SMALL(IF($C$2=DATA!$D$2:$D$209,ROW(DATA!$D$2:$D$209),""),ROWS($A$1:A44)))),#N/A)</f>
        <v>#N/A</v>
      </c>
      <c r="E54" t="e">
        <f t="array" aca="1" ref="E54" ca="1">IFERROR(IF(INDEX(INDIRECT($J$5),SMALL(IF($C$2=DATA!$D$2:$D$209,ROW(DATA!$D$2:$D$209),""),ROWS($A$1:A44)))=0,#N/A,INDEX(INDIRECT($J$5),SMALL(IF($C$2=DATA!$D$2:$D$209,ROW(DATA!$D$2:$D$209),""),ROWS($A$1:A44)))),#N/A)</f>
        <v>#N/A</v>
      </c>
      <c r="F54" t="e">
        <f t="shared" ca="1" si="0"/>
        <v>#N/A</v>
      </c>
      <c r="G54" t="str">
        <f t="array" aca="1" ref="G54" ca="1">IFERROR(INDEX(DATA!A:A,SMALL(IF($C$2=DATA!$D$2:$D$209,ROW(DATA!$D$2:$D$209),""),ROWS($A$1:A44))),"")</f>
        <v/>
      </c>
      <c r="H54" t="e">
        <f t="shared" ca="1" si="1"/>
        <v>#N/A</v>
      </c>
    </row>
    <row r="55" spans="2:8" x14ac:dyDescent="0.3">
      <c r="B55" t="str">
        <f t="shared" ca="1" si="2"/>
        <v/>
      </c>
      <c r="C55" t="str">
        <f t="array" aca="1" ref="C55" ca="1">IFERROR(INDEX(DATA!B:B,SMALL(IF($C$2=DATA!$D$2:$D$209,ROW(DATA!$D$2:$D$209),""),ROWS($A$1:A45))),"")</f>
        <v/>
      </c>
      <c r="D55" t="e">
        <f t="array" aca="1" ref="D55" ca="1">IFERROR(IF(INDEX(INDIRECT($J$3),SMALL(IF($C$2=DATA!$D$2:$D$209,ROW(DATA!$D$2:$D$209),""),ROWS($A$1:A45)))=0,#N/A,INDEX(INDIRECT($J$3),SMALL(IF($C$2=DATA!$D$2:$D$209,ROW(DATA!$D$2:$D$209),""),ROWS($A$1:A45)))),#N/A)</f>
        <v>#N/A</v>
      </c>
      <c r="E55" t="e">
        <f t="array" aca="1" ref="E55" ca="1">IFERROR(IF(INDEX(INDIRECT($J$5),SMALL(IF($C$2=DATA!$D$2:$D$209,ROW(DATA!$D$2:$D$209),""),ROWS($A$1:A45)))=0,#N/A,INDEX(INDIRECT($J$5),SMALL(IF($C$2=DATA!$D$2:$D$209,ROW(DATA!$D$2:$D$209),""),ROWS($A$1:A45)))),#N/A)</f>
        <v>#N/A</v>
      </c>
      <c r="F55" t="e">
        <f t="shared" ca="1" si="0"/>
        <v>#N/A</v>
      </c>
      <c r="G55" t="str">
        <f t="array" aca="1" ref="G55" ca="1">IFERROR(INDEX(DATA!A:A,SMALL(IF($C$2=DATA!$D$2:$D$209,ROW(DATA!$D$2:$D$209),""),ROWS($A$1:A45))),"")</f>
        <v/>
      </c>
      <c r="H55" t="e">
        <f t="shared" ca="1" si="1"/>
        <v>#N/A</v>
      </c>
    </row>
    <row r="56" spans="2:8" x14ac:dyDescent="0.3">
      <c r="B56" t="str">
        <f t="shared" ca="1" si="2"/>
        <v/>
      </c>
      <c r="C56" t="str">
        <f t="array" aca="1" ref="C56" ca="1">IFERROR(INDEX(DATA!B:B,SMALL(IF($C$2=DATA!$D$2:$D$209,ROW(DATA!$D$2:$D$209),""),ROWS($A$1:A46))),"")</f>
        <v/>
      </c>
      <c r="D56" t="e">
        <f t="array" aca="1" ref="D56" ca="1">IFERROR(IF(INDEX(INDIRECT($J$3),SMALL(IF($C$2=DATA!$D$2:$D$209,ROW(DATA!$D$2:$D$209),""),ROWS($A$1:A46)))=0,#N/A,INDEX(INDIRECT($J$3),SMALL(IF($C$2=DATA!$D$2:$D$209,ROW(DATA!$D$2:$D$209),""),ROWS($A$1:A46)))),#N/A)</f>
        <v>#N/A</v>
      </c>
      <c r="E56" t="e">
        <f t="array" aca="1" ref="E56" ca="1">IFERROR(IF(INDEX(INDIRECT($J$5),SMALL(IF($C$2=DATA!$D$2:$D$209,ROW(DATA!$D$2:$D$209),""),ROWS($A$1:A46)))=0,#N/A,INDEX(INDIRECT($J$5),SMALL(IF($C$2=DATA!$D$2:$D$209,ROW(DATA!$D$2:$D$209),""),ROWS($A$1:A46)))),#N/A)</f>
        <v>#N/A</v>
      </c>
      <c r="F56" t="e">
        <f t="shared" ca="1" si="0"/>
        <v>#N/A</v>
      </c>
      <c r="G56" t="str">
        <f t="array" aca="1" ref="G56" ca="1">IFERROR(INDEX(DATA!A:A,SMALL(IF($C$2=DATA!$D$2:$D$209,ROW(DATA!$D$2:$D$209),""),ROWS($A$1:A46))),"")</f>
        <v/>
      </c>
      <c r="H56" t="e">
        <f t="shared" ca="1" si="1"/>
        <v>#N/A</v>
      </c>
    </row>
    <row r="57" spans="2:8" x14ac:dyDescent="0.3">
      <c r="B57" t="str">
        <f t="shared" ca="1" si="2"/>
        <v/>
      </c>
      <c r="C57" t="str">
        <f t="array" aca="1" ref="C57" ca="1">IFERROR(INDEX(DATA!B:B,SMALL(IF($C$2=DATA!$D$2:$D$209,ROW(DATA!$D$2:$D$209),""),ROWS($A$1:A47))),"")</f>
        <v/>
      </c>
      <c r="D57" t="e">
        <f t="array" aca="1" ref="D57" ca="1">IFERROR(IF(INDEX(INDIRECT($J$3),SMALL(IF($C$2=DATA!$D$2:$D$209,ROW(DATA!$D$2:$D$209),""),ROWS($A$1:A47)))=0,#N/A,INDEX(INDIRECT($J$3),SMALL(IF($C$2=DATA!$D$2:$D$209,ROW(DATA!$D$2:$D$209),""),ROWS($A$1:A47)))),#N/A)</f>
        <v>#N/A</v>
      </c>
      <c r="E57" t="e">
        <f t="array" aca="1" ref="E57" ca="1">IFERROR(IF(INDEX(INDIRECT($J$5),SMALL(IF($C$2=DATA!$D$2:$D$209,ROW(DATA!$D$2:$D$209),""),ROWS($A$1:A47)))=0,#N/A,INDEX(INDIRECT($J$5),SMALL(IF($C$2=DATA!$D$2:$D$209,ROW(DATA!$D$2:$D$209),""),ROWS($A$1:A47)))),#N/A)</f>
        <v>#N/A</v>
      </c>
      <c r="F57" t="e">
        <f t="shared" ca="1" si="0"/>
        <v>#N/A</v>
      </c>
      <c r="G57" t="str">
        <f t="array" aca="1" ref="G57" ca="1">IFERROR(INDEX(DATA!A:A,SMALL(IF($C$2=DATA!$D$2:$D$209,ROW(DATA!$D$2:$D$209),""),ROWS($A$1:A47))),"")</f>
        <v/>
      </c>
      <c r="H57" t="e">
        <f t="shared" ca="1" si="1"/>
        <v>#N/A</v>
      </c>
    </row>
    <row r="58" spans="2:8" x14ac:dyDescent="0.3">
      <c r="B58" t="str">
        <f t="shared" ca="1" si="2"/>
        <v/>
      </c>
      <c r="C58" t="str">
        <f t="array" aca="1" ref="C58" ca="1">IFERROR(INDEX(DATA!B:B,SMALL(IF($C$2=DATA!$D$2:$D$209,ROW(DATA!$D$2:$D$209),""),ROWS($A$1:A48))),"")</f>
        <v/>
      </c>
      <c r="D58" t="e">
        <f t="array" aca="1" ref="D58" ca="1">IFERROR(IF(INDEX(INDIRECT($J$3),SMALL(IF($C$2=DATA!$D$2:$D$209,ROW(DATA!$D$2:$D$209),""),ROWS($A$1:A48)))=0,#N/A,INDEX(INDIRECT($J$3),SMALL(IF($C$2=DATA!$D$2:$D$209,ROW(DATA!$D$2:$D$209),""),ROWS($A$1:A48)))),#N/A)</f>
        <v>#N/A</v>
      </c>
      <c r="E58" t="e">
        <f t="array" aca="1" ref="E58" ca="1">IFERROR(IF(INDEX(INDIRECT($J$5),SMALL(IF($C$2=DATA!$D$2:$D$209,ROW(DATA!$D$2:$D$209),""),ROWS($A$1:A48)))=0,#N/A,INDEX(INDIRECT($J$5),SMALL(IF($C$2=DATA!$D$2:$D$209,ROW(DATA!$D$2:$D$209),""),ROWS($A$1:A48)))),#N/A)</f>
        <v>#N/A</v>
      </c>
      <c r="F58" t="e">
        <f t="shared" ca="1" si="0"/>
        <v>#N/A</v>
      </c>
      <c r="G58" t="str">
        <f t="array" aca="1" ref="G58" ca="1">IFERROR(INDEX(DATA!A:A,SMALL(IF($C$2=DATA!$D$2:$D$209,ROW(DATA!$D$2:$D$209),""),ROWS($A$1:A48))),"")</f>
        <v/>
      </c>
      <c r="H58" t="e">
        <f t="shared" ca="1" si="1"/>
        <v>#N/A</v>
      </c>
    </row>
    <row r="59" spans="2:8" x14ac:dyDescent="0.3">
      <c r="B59" t="str">
        <f t="shared" ca="1" si="2"/>
        <v/>
      </c>
      <c r="C59" t="str">
        <f t="array" aca="1" ref="C59" ca="1">IFERROR(INDEX(DATA!B:B,SMALL(IF($C$2=DATA!$D$2:$D$209,ROW(DATA!$D$2:$D$209),""),ROWS($A$1:A49))),"")</f>
        <v/>
      </c>
      <c r="D59" t="e">
        <f t="array" aca="1" ref="D59" ca="1">IFERROR(IF(INDEX(INDIRECT($J$3),SMALL(IF($C$2=DATA!$D$2:$D$209,ROW(DATA!$D$2:$D$209),""),ROWS($A$1:A49)))=0,#N/A,INDEX(INDIRECT($J$3),SMALL(IF($C$2=DATA!$D$2:$D$209,ROW(DATA!$D$2:$D$209),""),ROWS($A$1:A49)))),#N/A)</f>
        <v>#N/A</v>
      </c>
      <c r="E59" t="e">
        <f t="array" aca="1" ref="E59" ca="1">IFERROR(IF(INDEX(INDIRECT($J$5),SMALL(IF($C$2=DATA!$D$2:$D$209,ROW(DATA!$D$2:$D$209),""),ROWS($A$1:A49)))=0,#N/A,INDEX(INDIRECT($J$5),SMALL(IF($C$2=DATA!$D$2:$D$209,ROW(DATA!$D$2:$D$209),""),ROWS($A$1:A49)))),#N/A)</f>
        <v>#N/A</v>
      </c>
      <c r="F59" t="e">
        <f t="shared" ca="1" si="0"/>
        <v>#N/A</v>
      </c>
      <c r="G59" t="str">
        <f t="array" aca="1" ref="G59" ca="1">IFERROR(INDEX(DATA!A:A,SMALL(IF($C$2=DATA!$D$2:$D$209,ROW(DATA!$D$2:$D$209),""),ROWS($A$1:A49))),"")</f>
        <v/>
      </c>
      <c r="H59" t="e">
        <f t="shared" ca="1" si="1"/>
        <v>#N/A</v>
      </c>
    </row>
    <row r="60" spans="2:8" x14ac:dyDescent="0.3">
      <c r="B60" t="str">
        <f t="shared" ca="1" si="2"/>
        <v/>
      </c>
      <c r="C60" t="str">
        <f t="array" aca="1" ref="C60" ca="1">IFERROR(INDEX(DATA!B:B,SMALL(IF($C$2=DATA!$D$2:$D$209,ROW(DATA!$D$2:$D$209),""),ROWS($A$1:A50))),"")</f>
        <v/>
      </c>
      <c r="D60" t="e">
        <f t="array" aca="1" ref="D60" ca="1">IFERROR(IF(INDEX(INDIRECT($J$3),SMALL(IF($C$2=DATA!$D$2:$D$209,ROW(DATA!$D$2:$D$209),""),ROWS($A$1:A50)))=0,#N/A,INDEX(INDIRECT($J$3),SMALL(IF($C$2=DATA!$D$2:$D$209,ROW(DATA!$D$2:$D$209),""),ROWS($A$1:A50)))),#N/A)</f>
        <v>#N/A</v>
      </c>
      <c r="E60" t="e">
        <f t="array" aca="1" ref="E60" ca="1">IFERROR(IF(INDEX(INDIRECT($J$5),SMALL(IF($C$2=DATA!$D$2:$D$209,ROW(DATA!$D$2:$D$209),""),ROWS($A$1:A50)))=0,#N/A,INDEX(INDIRECT($J$5),SMALL(IF($C$2=DATA!$D$2:$D$209,ROW(DATA!$D$2:$D$209),""),ROWS($A$1:A50)))),#N/A)</f>
        <v>#N/A</v>
      </c>
      <c r="F60" t="e">
        <f t="shared" ca="1" si="0"/>
        <v>#N/A</v>
      </c>
      <c r="G60" t="str">
        <f t="array" aca="1" ref="G60" ca="1">IFERROR(INDEX(DATA!A:A,SMALL(IF($C$2=DATA!$D$2:$D$209,ROW(DATA!$D$2:$D$209),""),ROWS($A$1:A50))),"")</f>
        <v/>
      </c>
      <c r="H60" t="e">
        <f t="shared" ca="1" si="1"/>
        <v>#N/A</v>
      </c>
    </row>
    <row r="61" spans="2:8" x14ac:dyDescent="0.3">
      <c r="B61" t="str">
        <f t="shared" ca="1" si="2"/>
        <v/>
      </c>
      <c r="C61" t="str">
        <f t="array" aca="1" ref="C61" ca="1">IFERROR(INDEX(DATA!B:B,SMALL(IF($C$2=DATA!$D$2:$D$209,ROW(DATA!$D$2:$D$209),""),ROWS($A$1:A51))),"")</f>
        <v/>
      </c>
      <c r="D61" t="e">
        <f t="array" aca="1" ref="D61" ca="1">IFERROR(IF(INDEX(INDIRECT($J$3),SMALL(IF($C$2=DATA!$D$2:$D$209,ROW(DATA!$D$2:$D$209),""),ROWS($A$1:A51)))=0,#N/A,INDEX(INDIRECT($J$3),SMALL(IF($C$2=DATA!$D$2:$D$209,ROW(DATA!$D$2:$D$209),""),ROWS($A$1:A51)))),#N/A)</f>
        <v>#N/A</v>
      </c>
      <c r="E61" t="e">
        <f t="array" aca="1" ref="E61" ca="1">IFERROR(IF(INDEX(INDIRECT($J$5),SMALL(IF($C$2=DATA!$D$2:$D$209,ROW(DATA!$D$2:$D$209),""),ROWS($A$1:A51)))=0,#N/A,INDEX(INDIRECT($J$5),SMALL(IF($C$2=DATA!$D$2:$D$209,ROW(DATA!$D$2:$D$209),""),ROWS($A$1:A51)))),#N/A)</f>
        <v>#N/A</v>
      </c>
      <c r="F61" t="e">
        <f t="shared" ca="1" si="0"/>
        <v>#N/A</v>
      </c>
      <c r="G61" t="str">
        <f t="array" aca="1" ref="G61" ca="1">IFERROR(INDEX(DATA!A:A,SMALL(IF($C$2=DATA!$D$2:$D$209,ROW(DATA!$D$2:$D$209),""),ROWS($A$1:A51))),"")</f>
        <v/>
      </c>
      <c r="H61" t="e">
        <f t="shared" ca="1" si="1"/>
        <v>#N/A</v>
      </c>
    </row>
    <row r="62" spans="2:8" x14ac:dyDescent="0.3">
      <c r="B62" t="str">
        <f t="shared" ca="1" si="2"/>
        <v/>
      </c>
      <c r="C62" t="str">
        <f t="array" aca="1" ref="C62" ca="1">IFERROR(INDEX(DATA!B:B,SMALL(IF($C$2=DATA!$D$2:$D$209,ROW(DATA!$D$2:$D$209),""),ROWS($A$1:A52))),"")</f>
        <v/>
      </c>
      <c r="D62" t="e">
        <f t="array" aca="1" ref="D62" ca="1">IFERROR(IF(INDEX(INDIRECT($J$3),SMALL(IF($C$2=DATA!$D$2:$D$209,ROW(DATA!$D$2:$D$209),""),ROWS($A$1:A52)))=0,#N/A,INDEX(INDIRECT($J$3),SMALL(IF($C$2=DATA!$D$2:$D$209,ROW(DATA!$D$2:$D$209),""),ROWS($A$1:A52)))),#N/A)</f>
        <v>#N/A</v>
      </c>
      <c r="E62" t="e">
        <f t="array" aca="1" ref="E62" ca="1">IFERROR(IF(INDEX(INDIRECT($J$5),SMALL(IF($C$2=DATA!$D$2:$D$209,ROW(DATA!$D$2:$D$209),""),ROWS($A$1:A52)))=0,#N/A,INDEX(INDIRECT($J$5),SMALL(IF($C$2=DATA!$D$2:$D$209,ROW(DATA!$D$2:$D$209),""),ROWS($A$1:A52)))),#N/A)</f>
        <v>#N/A</v>
      </c>
      <c r="F62" t="e">
        <f t="shared" ca="1" si="0"/>
        <v>#N/A</v>
      </c>
      <c r="G62" t="str">
        <f t="array" aca="1" ref="G62" ca="1">IFERROR(INDEX(DATA!A:A,SMALL(IF($C$2=DATA!$D$2:$D$209,ROW(DATA!$D$2:$D$209),""),ROWS($A$1:A52))),"")</f>
        <v/>
      </c>
      <c r="H62" t="e">
        <f t="shared" ca="1" si="1"/>
        <v>#N/A</v>
      </c>
    </row>
    <row r="63" spans="2:8" x14ac:dyDescent="0.3">
      <c r="B63" t="str">
        <f t="shared" ca="1" si="2"/>
        <v/>
      </c>
      <c r="C63" t="str">
        <f t="array" aca="1" ref="C63" ca="1">IFERROR(INDEX(DATA!B:B,SMALL(IF($C$2=DATA!$D$2:$D$209,ROW(DATA!$D$2:$D$209),""),ROWS($A$1:A53))),"")</f>
        <v/>
      </c>
      <c r="D63" t="e">
        <f t="array" aca="1" ref="D63" ca="1">IFERROR(IF(INDEX(INDIRECT($J$3),SMALL(IF($C$2=DATA!$D$2:$D$209,ROW(DATA!$D$2:$D$209),""),ROWS($A$1:A53)))=0,#N/A,INDEX(INDIRECT($J$3),SMALL(IF($C$2=DATA!$D$2:$D$209,ROW(DATA!$D$2:$D$209),""),ROWS($A$1:A53)))),#N/A)</f>
        <v>#N/A</v>
      </c>
      <c r="E63" t="e">
        <f t="array" aca="1" ref="E63" ca="1">IFERROR(IF(INDEX(INDIRECT($J$5),SMALL(IF($C$2=DATA!$D$2:$D$209,ROW(DATA!$D$2:$D$209),""),ROWS($A$1:A53)))=0,#N/A,INDEX(INDIRECT($J$5),SMALL(IF($C$2=DATA!$D$2:$D$209,ROW(DATA!$D$2:$D$209),""),ROWS($A$1:A53)))),#N/A)</f>
        <v>#N/A</v>
      </c>
      <c r="F63" t="e">
        <f t="shared" ca="1" si="0"/>
        <v>#N/A</v>
      </c>
      <c r="G63" t="str">
        <f t="array" aca="1" ref="G63" ca="1">IFERROR(INDEX(DATA!A:A,SMALL(IF($C$2=DATA!$D$2:$D$209,ROW(DATA!$D$2:$D$209),""),ROWS($A$1:A53))),"")</f>
        <v/>
      </c>
      <c r="H63" t="e">
        <f t="shared" ca="1" si="1"/>
        <v>#N/A</v>
      </c>
    </row>
    <row r="64" spans="2:8" x14ac:dyDescent="0.3">
      <c r="B64" t="str">
        <f t="shared" ca="1" si="2"/>
        <v/>
      </c>
      <c r="C64" t="str">
        <f t="array" aca="1" ref="C64" ca="1">IFERROR(INDEX(DATA!B:B,SMALL(IF($C$2=DATA!$D$2:$D$209,ROW(DATA!$D$2:$D$209),""),ROWS($A$1:A54))),"")</f>
        <v/>
      </c>
      <c r="D64" t="e">
        <f t="array" aca="1" ref="D64" ca="1">IFERROR(IF(INDEX(INDIRECT($J$3),SMALL(IF($C$2=DATA!$D$2:$D$209,ROW(DATA!$D$2:$D$209),""),ROWS($A$1:A54)))=0,#N/A,INDEX(INDIRECT($J$3),SMALL(IF($C$2=DATA!$D$2:$D$209,ROW(DATA!$D$2:$D$209),""),ROWS($A$1:A54)))),#N/A)</f>
        <v>#N/A</v>
      </c>
      <c r="E64" t="e">
        <f t="array" aca="1" ref="E64" ca="1">IFERROR(IF(INDEX(INDIRECT($J$5),SMALL(IF($C$2=DATA!$D$2:$D$209,ROW(DATA!$D$2:$D$209),""),ROWS($A$1:A54)))=0,#N/A,INDEX(INDIRECT($J$5),SMALL(IF($C$2=DATA!$D$2:$D$209,ROW(DATA!$D$2:$D$209),""),ROWS($A$1:A54)))),#N/A)</f>
        <v>#N/A</v>
      </c>
      <c r="F64" t="e">
        <f t="shared" ca="1" si="0"/>
        <v>#N/A</v>
      </c>
      <c r="G64" t="str">
        <f t="array" aca="1" ref="G64" ca="1">IFERROR(INDEX(DATA!A:A,SMALL(IF($C$2=DATA!$D$2:$D$209,ROW(DATA!$D$2:$D$209),""),ROWS($A$1:A54))),"")</f>
        <v/>
      </c>
      <c r="H64" t="e">
        <f t="shared" ca="1" si="1"/>
        <v>#N/A</v>
      </c>
    </row>
    <row r="65" spans="2:8" x14ac:dyDescent="0.3">
      <c r="B65" t="str">
        <f t="shared" ca="1" si="2"/>
        <v/>
      </c>
      <c r="C65" t="str">
        <f t="array" aca="1" ref="C65" ca="1">IFERROR(INDEX(DATA!B:B,SMALL(IF($C$2=DATA!$D$2:$D$209,ROW(DATA!$D$2:$D$209),""),ROWS($A$1:A55))),"")</f>
        <v/>
      </c>
      <c r="D65" t="e">
        <f t="array" aca="1" ref="D65" ca="1">IFERROR(IF(INDEX(INDIRECT($J$3),SMALL(IF($C$2=DATA!$D$2:$D$209,ROW(DATA!$D$2:$D$209),""),ROWS($A$1:A55)))=0,#N/A,INDEX(INDIRECT($J$3),SMALL(IF($C$2=DATA!$D$2:$D$209,ROW(DATA!$D$2:$D$209),""),ROWS($A$1:A55)))),#N/A)</f>
        <v>#N/A</v>
      </c>
      <c r="E65" t="e">
        <f t="array" aca="1" ref="E65" ca="1">IFERROR(IF(INDEX(INDIRECT($J$5),SMALL(IF($C$2=DATA!$D$2:$D$209,ROW(DATA!$D$2:$D$209),""),ROWS($A$1:A55)))=0,#N/A,INDEX(INDIRECT($J$5),SMALL(IF($C$2=DATA!$D$2:$D$209,ROW(DATA!$D$2:$D$209),""),ROWS($A$1:A55)))),#N/A)</f>
        <v>#N/A</v>
      </c>
      <c r="F65" t="e">
        <f t="shared" ca="1" si="0"/>
        <v>#N/A</v>
      </c>
      <c r="G65" t="str">
        <f t="array" aca="1" ref="G65" ca="1">IFERROR(INDEX(DATA!A:A,SMALL(IF($C$2=DATA!$D$2:$D$209,ROW(DATA!$D$2:$D$209),""),ROWS($A$1:A55))),"")</f>
        <v/>
      </c>
      <c r="H65" t="e">
        <f t="shared" ca="1" si="1"/>
        <v>#N/A</v>
      </c>
    </row>
    <row r="66" spans="2:8" x14ac:dyDescent="0.3">
      <c r="B66" t="str">
        <f t="shared" ca="1" si="2"/>
        <v/>
      </c>
      <c r="C66" t="str">
        <f t="array" aca="1" ref="C66" ca="1">IFERROR(INDEX(DATA!B:B,SMALL(IF($C$2=DATA!$D$2:$D$209,ROW(DATA!$D$2:$D$209),""),ROWS($A$1:A56))),"")</f>
        <v/>
      </c>
      <c r="D66" t="e">
        <f t="array" aca="1" ref="D66" ca="1">IFERROR(IF(INDEX(INDIRECT($J$3),SMALL(IF($C$2=DATA!$D$2:$D$209,ROW(DATA!$D$2:$D$209),""),ROWS($A$1:A56)))=0,#N/A,INDEX(INDIRECT($J$3),SMALL(IF($C$2=DATA!$D$2:$D$209,ROW(DATA!$D$2:$D$209),""),ROWS($A$1:A56)))),#N/A)</f>
        <v>#N/A</v>
      </c>
      <c r="E66" t="e">
        <f t="array" aca="1" ref="E66" ca="1">IFERROR(IF(INDEX(INDIRECT($J$5),SMALL(IF($C$2=DATA!$D$2:$D$209,ROW(DATA!$D$2:$D$209),""),ROWS($A$1:A56)))=0,#N/A,INDEX(INDIRECT($J$5),SMALL(IF($C$2=DATA!$D$2:$D$209,ROW(DATA!$D$2:$D$209),""),ROWS($A$1:A56)))),#N/A)</f>
        <v>#N/A</v>
      </c>
      <c r="F66" t="e">
        <f t="shared" ca="1" si="0"/>
        <v>#N/A</v>
      </c>
      <c r="G66" t="str">
        <f t="array" aca="1" ref="G66" ca="1">IFERROR(INDEX(DATA!A:A,SMALL(IF($C$2=DATA!$D$2:$D$209,ROW(DATA!$D$2:$D$209),""),ROWS($A$1:A56))),"")</f>
        <v/>
      </c>
      <c r="H66" t="e">
        <f t="shared" ca="1" si="1"/>
        <v>#N/A</v>
      </c>
    </row>
    <row r="67" spans="2:8" x14ac:dyDescent="0.3">
      <c r="B67" t="str">
        <f t="shared" ca="1" si="2"/>
        <v/>
      </c>
      <c r="C67" t="str">
        <f t="array" aca="1" ref="C67" ca="1">IFERROR(INDEX(DATA!B:B,SMALL(IF($C$2=DATA!$D$2:$D$209,ROW(DATA!$D$2:$D$209),""),ROWS($A$1:A57))),"")</f>
        <v/>
      </c>
      <c r="D67" t="e">
        <f t="array" aca="1" ref="D67" ca="1">IFERROR(IF(INDEX(INDIRECT($J$3),SMALL(IF($C$2=DATA!$D$2:$D$209,ROW(DATA!$D$2:$D$209),""),ROWS($A$1:A57)))=0,#N/A,INDEX(INDIRECT($J$3),SMALL(IF($C$2=DATA!$D$2:$D$209,ROW(DATA!$D$2:$D$209),""),ROWS($A$1:A57)))),#N/A)</f>
        <v>#N/A</v>
      </c>
      <c r="E67" t="e">
        <f t="array" aca="1" ref="E67" ca="1">IFERROR(IF(INDEX(INDIRECT($J$5),SMALL(IF($C$2=DATA!$D$2:$D$209,ROW(DATA!$D$2:$D$209),""),ROWS($A$1:A57)))=0,#N/A,INDEX(INDIRECT($J$5),SMALL(IF($C$2=DATA!$D$2:$D$209,ROW(DATA!$D$2:$D$209),""),ROWS($A$1:A57)))),#N/A)</f>
        <v>#N/A</v>
      </c>
      <c r="F67" t="e">
        <f t="shared" ca="1" si="0"/>
        <v>#N/A</v>
      </c>
      <c r="G67" t="str">
        <f t="array" aca="1" ref="G67" ca="1">IFERROR(INDEX(DATA!A:A,SMALL(IF($C$2=DATA!$D$2:$D$209,ROW(DATA!$D$2:$D$209),""),ROWS($A$1:A57))),"")</f>
        <v/>
      </c>
      <c r="H67" t="e">
        <f t="shared" ca="1" si="1"/>
        <v>#N/A</v>
      </c>
    </row>
    <row r="68" spans="2:8" x14ac:dyDescent="0.3">
      <c r="B68" t="str">
        <f t="shared" ca="1" si="2"/>
        <v/>
      </c>
      <c r="C68" t="str">
        <f t="array" aca="1" ref="C68" ca="1">IFERROR(INDEX(DATA!B:B,SMALL(IF($C$2=DATA!$D$2:$D$209,ROW(DATA!$D$2:$D$209),""),ROWS($A$1:A58))),"")</f>
        <v/>
      </c>
      <c r="D68" t="e">
        <f t="array" aca="1" ref="D68" ca="1">IFERROR(IF(INDEX(INDIRECT($J$3),SMALL(IF($C$2=DATA!$D$2:$D$209,ROW(DATA!$D$2:$D$209),""),ROWS($A$1:A58)))=0,#N/A,INDEX(INDIRECT($J$3),SMALL(IF($C$2=DATA!$D$2:$D$209,ROW(DATA!$D$2:$D$209),""),ROWS($A$1:A58)))),#N/A)</f>
        <v>#N/A</v>
      </c>
      <c r="E68" t="e">
        <f t="array" aca="1" ref="E68" ca="1">IFERROR(IF(INDEX(INDIRECT($J$5),SMALL(IF($C$2=DATA!$D$2:$D$209,ROW(DATA!$D$2:$D$209),""),ROWS($A$1:A58)))=0,#N/A,INDEX(INDIRECT($J$5),SMALL(IF($C$2=DATA!$D$2:$D$209,ROW(DATA!$D$2:$D$209),""),ROWS($A$1:A58)))),#N/A)</f>
        <v>#N/A</v>
      </c>
      <c r="F68" t="e">
        <f t="shared" ca="1" si="0"/>
        <v>#N/A</v>
      </c>
      <c r="G68" t="str">
        <f t="array" aca="1" ref="G68" ca="1">IFERROR(INDEX(DATA!A:A,SMALL(IF($C$2=DATA!$D$2:$D$209,ROW(DATA!$D$2:$D$209),""),ROWS($A$1:A58))),"")</f>
        <v/>
      </c>
      <c r="H68" t="e">
        <f t="shared" ca="1" si="1"/>
        <v>#N/A</v>
      </c>
    </row>
    <row r="69" spans="2:8" x14ac:dyDescent="0.3">
      <c r="B69" t="str">
        <f t="shared" ca="1" si="2"/>
        <v/>
      </c>
      <c r="C69" t="str">
        <f t="array" aca="1" ref="C69" ca="1">IFERROR(INDEX(DATA!B:B,SMALL(IF($C$2=DATA!$D$2:$D$209,ROW(DATA!$D$2:$D$209),""),ROWS($A$1:A59))),"")</f>
        <v/>
      </c>
      <c r="D69" t="e">
        <f t="array" aca="1" ref="D69" ca="1">IFERROR(IF(INDEX(INDIRECT($J$3),SMALL(IF($C$2=DATA!$D$2:$D$209,ROW(DATA!$D$2:$D$209),""),ROWS($A$1:A59)))=0,#N/A,INDEX(INDIRECT($J$3),SMALL(IF($C$2=DATA!$D$2:$D$209,ROW(DATA!$D$2:$D$209),""),ROWS($A$1:A59)))),#N/A)</f>
        <v>#N/A</v>
      </c>
      <c r="E69" t="e">
        <f t="array" aca="1" ref="E69" ca="1">IFERROR(IF(INDEX(INDIRECT($J$5),SMALL(IF($C$2=DATA!$D$2:$D$209,ROW(DATA!$D$2:$D$209),""),ROWS($A$1:A59)))=0,#N/A,INDEX(INDIRECT($J$5),SMALL(IF($C$2=DATA!$D$2:$D$209,ROW(DATA!$D$2:$D$209),""),ROWS($A$1:A59)))),#N/A)</f>
        <v>#N/A</v>
      </c>
      <c r="F69" t="e">
        <f t="shared" ca="1" si="0"/>
        <v>#N/A</v>
      </c>
      <c r="G69" t="str">
        <f t="array" aca="1" ref="G69" ca="1">IFERROR(INDEX(DATA!A:A,SMALL(IF($C$2=DATA!$D$2:$D$209,ROW(DATA!$D$2:$D$209),""),ROWS($A$1:A59))),"")</f>
        <v/>
      </c>
      <c r="H69" t="e">
        <f t="shared" ca="1" si="1"/>
        <v>#N/A</v>
      </c>
    </row>
    <row r="70" spans="2:8" x14ac:dyDescent="0.3">
      <c r="B70" t="str">
        <f t="shared" ca="1" si="2"/>
        <v/>
      </c>
      <c r="C70" t="str">
        <f t="array" aca="1" ref="C70" ca="1">IFERROR(INDEX(DATA!B:B,SMALL(IF($C$2=DATA!$D$2:$D$209,ROW(DATA!$D$2:$D$209),""),ROWS($A$1:A60))),"")</f>
        <v/>
      </c>
      <c r="D70" t="e">
        <f t="array" aca="1" ref="D70" ca="1">IFERROR(IF(INDEX(INDIRECT($J$3),SMALL(IF($C$2=DATA!$D$2:$D$209,ROW(DATA!$D$2:$D$209),""),ROWS($A$1:A60)))=0,#N/A,INDEX(INDIRECT($J$3),SMALL(IF($C$2=DATA!$D$2:$D$209,ROW(DATA!$D$2:$D$209),""),ROWS($A$1:A60)))),#N/A)</f>
        <v>#N/A</v>
      </c>
      <c r="E70" t="e">
        <f t="array" aca="1" ref="E70" ca="1">IFERROR(IF(INDEX(INDIRECT($J$5),SMALL(IF($C$2=DATA!$D$2:$D$209,ROW(DATA!$D$2:$D$209),""),ROWS($A$1:A60)))=0,#N/A,INDEX(INDIRECT($J$5),SMALL(IF($C$2=DATA!$D$2:$D$209,ROW(DATA!$D$2:$D$209),""),ROWS($A$1:A60)))),#N/A)</f>
        <v>#N/A</v>
      </c>
      <c r="F70" t="e">
        <f t="shared" ca="1" si="0"/>
        <v>#N/A</v>
      </c>
      <c r="G70" t="str">
        <f t="array" aca="1" ref="G70" ca="1">IFERROR(INDEX(DATA!A:A,SMALL(IF($C$2=DATA!$D$2:$D$209,ROW(DATA!$D$2:$D$209),""),ROWS($A$1:A60))),"")</f>
        <v/>
      </c>
      <c r="H70" t="e">
        <f t="shared" ca="1" si="1"/>
        <v>#N/A</v>
      </c>
    </row>
    <row r="71" spans="2:8" x14ac:dyDescent="0.3">
      <c r="B71" t="str">
        <f t="shared" ca="1" si="2"/>
        <v/>
      </c>
      <c r="C71" t="str">
        <f t="array" aca="1" ref="C71" ca="1">IFERROR(INDEX(DATA!B:B,SMALL(IF($C$2=DATA!$D$2:$D$209,ROW(DATA!$D$2:$D$209),""),ROWS($A$1:A61))),"")</f>
        <v/>
      </c>
      <c r="D71" t="e">
        <f t="array" aca="1" ref="D71" ca="1">IFERROR(IF(INDEX(INDIRECT($J$3),SMALL(IF($C$2=DATA!$D$2:$D$209,ROW(DATA!$D$2:$D$209),""),ROWS($A$1:A61)))=0,#N/A,INDEX(INDIRECT($J$3),SMALL(IF($C$2=DATA!$D$2:$D$209,ROW(DATA!$D$2:$D$209),""),ROWS($A$1:A61)))),#N/A)</f>
        <v>#N/A</v>
      </c>
      <c r="E71" t="e">
        <f t="array" aca="1" ref="E71" ca="1">IFERROR(IF(INDEX(INDIRECT($J$5),SMALL(IF($C$2=DATA!$D$2:$D$209,ROW(DATA!$D$2:$D$209),""),ROWS($A$1:A61)))=0,#N/A,INDEX(INDIRECT($J$5),SMALL(IF($C$2=DATA!$D$2:$D$209,ROW(DATA!$D$2:$D$209),""),ROWS($A$1:A61)))),#N/A)</f>
        <v>#N/A</v>
      </c>
      <c r="F71" t="e">
        <f t="shared" ca="1" si="0"/>
        <v>#N/A</v>
      </c>
      <c r="G71" t="str">
        <f t="array" aca="1" ref="G71" ca="1">IFERROR(INDEX(DATA!A:A,SMALL(IF($C$2=DATA!$D$2:$D$209,ROW(DATA!$D$2:$D$209),""),ROWS($A$1:A61))),"")</f>
        <v/>
      </c>
      <c r="H71" t="e">
        <f t="shared" ca="1" si="1"/>
        <v>#N/A</v>
      </c>
    </row>
    <row r="72" spans="2:8" x14ac:dyDescent="0.3">
      <c r="B72" t="str">
        <f t="shared" ca="1" si="2"/>
        <v/>
      </c>
      <c r="C72" t="str">
        <f t="array" aca="1" ref="C72" ca="1">IFERROR(INDEX(DATA!B:B,SMALL(IF($C$2=DATA!$D$2:$D$209,ROW(DATA!$D$2:$D$209),""),ROWS($A$1:A62))),"")</f>
        <v/>
      </c>
      <c r="D72" t="e">
        <f t="array" aca="1" ref="D72" ca="1">IFERROR(IF(INDEX(INDIRECT($J$3),SMALL(IF($C$2=DATA!$D$2:$D$209,ROW(DATA!$D$2:$D$209),""),ROWS($A$1:A62)))=0,#N/A,INDEX(INDIRECT($J$3),SMALL(IF($C$2=DATA!$D$2:$D$209,ROW(DATA!$D$2:$D$209),""),ROWS($A$1:A62)))),#N/A)</f>
        <v>#N/A</v>
      </c>
      <c r="E72" t="e">
        <f t="array" aca="1" ref="E72" ca="1">IFERROR(IF(INDEX(INDIRECT($J$5),SMALL(IF($C$2=DATA!$D$2:$D$209,ROW(DATA!$D$2:$D$209),""),ROWS($A$1:A62)))=0,#N/A,INDEX(INDIRECT($J$5),SMALL(IF($C$2=DATA!$D$2:$D$209,ROW(DATA!$D$2:$D$209),""),ROWS($A$1:A62)))),#N/A)</f>
        <v>#N/A</v>
      </c>
      <c r="F72" t="e">
        <f t="shared" ca="1" si="0"/>
        <v>#N/A</v>
      </c>
      <c r="G72" t="str">
        <f t="array" aca="1" ref="G72" ca="1">IFERROR(INDEX(DATA!A:A,SMALL(IF($C$2=DATA!$D$2:$D$209,ROW(DATA!$D$2:$D$209),""),ROWS($A$1:A62))),"")</f>
        <v/>
      </c>
      <c r="H72" t="e">
        <f t="shared" ca="1" si="1"/>
        <v>#N/A</v>
      </c>
    </row>
    <row r="73" spans="2:8" x14ac:dyDescent="0.3">
      <c r="B73" t="str">
        <f t="shared" ca="1" si="2"/>
        <v/>
      </c>
      <c r="C73" t="str">
        <f t="array" aca="1" ref="C73" ca="1">IFERROR(INDEX(DATA!B:B,SMALL(IF($C$2=DATA!$D$2:$D$209,ROW(DATA!$D$2:$D$209),""),ROWS($A$1:A63))),"")</f>
        <v/>
      </c>
      <c r="D73" t="e">
        <f t="array" aca="1" ref="D73" ca="1">IFERROR(IF(INDEX(INDIRECT($J$3),SMALL(IF($C$2=DATA!$D$2:$D$209,ROW(DATA!$D$2:$D$209),""),ROWS($A$1:A63)))=0,#N/A,INDEX(INDIRECT($J$3),SMALL(IF($C$2=DATA!$D$2:$D$209,ROW(DATA!$D$2:$D$209),""),ROWS($A$1:A63)))),#N/A)</f>
        <v>#N/A</v>
      </c>
      <c r="E73" t="e">
        <f t="array" aca="1" ref="E73" ca="1">IFERROR(IF(INDEX(INDIRECT($J$5),SMALL(IF($C$2=DATA!$D$2:$D$209,ROW(DATA!$D$2:$D$209),""),ROWS($A$1:A63)))=0,#N/A,INDEX(INDIRECT($J$5),SMALL(IF($C$2=DATA!$D$2:$D$209,ROW(DATA!$D$2:$D$209),""),ROWS($A$1:A63)))),#N/A)</f>
        <v>#N/A</v>
      </c>
      <c r="F73" t="e">
        <f t="shared" ca="1" si="0"/>
        <v>#N/A</v>
      </c>
      <c r="G73" t="str">
        <f t="array" aca="1" ref="G73" ca="1">IFERROR(INDEX(DATA!A:A,SMALL(IF($C$2=DATA!$D$2:$D$209,ROW(DATA!$D$2:$D$209),""),ROWS($A$1:A63))),"")</f>
        <v/>
      </c>
      <c r="H73" t="e">
        <f t="shared" ca="1" si="1"/>
        <v>#N/A</v>
      </c>
    </row>
    <row r="74" spans="2:8" x14ac:dyDescent="0.3">
      <c r="B74" t="str">
        <f t="shared" ca="1" si="2"/>
        <v/>
      </c>
      <c r="C74" t="str">
        <f t="array" aca="1" ref="C74" ca="1">IFERROR(INDEX(DATA!B:B,SMALL(IF($C$2=DATA!$D$2:$D$209,ROW(DATA!$D$2:$D$209),""),ROWS($A$1:A64))),"")</f>
        <v/>
      </c>
      <c r="D74" t="e">
        <f t="array" aca="1" ref="D74" ca="1">IFERROR(IF(INDEX(INDIRECT($J$3),SMALL(IF($C$2=DATA!$D$2:$D$209,ROW(DATA!$D$2:$D$209),""),ROWS($A$1:A64)))=0,#N/A,INDEX(INDIRECT($J$3),SMALL(IF($C$2=DATA!$D$2:$D$209,ROW(DATA!$D$2:$D$209),""),ROWS($A$1:A64)))),#N/A)</f>
        <v>#N/A</v>
      </c>
      <c r="E74" t="e">
        <f t="array" aca="1" ref="E74" ca="1">IFERROR(IF(INDEX(INDIRECT($J$5),SMALL(IF($C$2=DATA!$D$2:$D$209,ROW(DATA!$D$2:$D$209),""),ROWS($A$1:A64)))=0,#N/A,INDEX(INDIRECT($J$5),SMALL(IF($C$2=DATA!$D$2:$D$209,ROW(DATA!$D$2:$D$209),""),ROWS($A$1:A64)))),#N/A)</f>
        <v>#N/A</v>
      </c>
      <c r="F74" t="e">
        <f t="shared" ca="1" si="0"/>
        <v>#N/A</v>
      </c>
      <c r="G74" t="str">
        <f t="array" aca="1" ref="G74" ca="1">IFERROR(INDEX(DATA!A:A,SMALL(IF($C$2=DATA!$D$2:$D$209,ROW(DATA!$D$2:$D$209),""),ROWS($A$1:A64))),"")</f>
        <v/>
      </c>
      <c r="H74" t="e">
        <f t="shared" ca="1" si="1"/>
        <v>#N/A</v>
      </c>
    </row>
    <row r="75" spans="2:8" x14ac:dyDescent="0.3">
      <c r="B75" t="str">
        <f t="shared" ca="1" si="2"/>
        <v/>
      </c>
      <c r="C75" t="str">
        <f t="array" aca="1" ref="C75" ca="1">IFERROR(INDEX(DATA!B:B,SMALL(IF($C$2=DATA!$D$2:$D$209,ROW(DATA!$D$2:$D$209),""),ROWS($A$1:A65))),"")</f>
        <v/>
      </c>
      <c r="D75" t="e">
        <f t="array" aca="1" ref="D75" ca="1">IFERROR(IF(INDEX(INDIRECT($J$3),SMALL(IF($C$2=DATA!$D$2:$D$209,ROW(DATA!$D$2:$D$209),""),ROWS($A$1:A65)))=0,#N/A,INDEX(INDIRECT($J$3),SMALL(IF($C$2=DATA!$D$2:$D$209,ROW(DATA!$D$2:$D$209),""),ROWS($A$1:A65)))),#N/A)</f>
        <v>#N/A</v>
      </c>
      <c r="E75" t="e">
        <f t="array" aca="1" ref="E75" ca="1">IFERROR(IF(INDEX(INDIRECT($J$5),SMALL(IF($C$2=DATA!$D$2:$D$209,ROW(DATA!$D$2:$D$209),""),ROWS($A$1:A65)))=0,#N/A,INDEX(INDIRECT($J$5),SMALL(IF($C$2=DATA!$D$2:$D$209,ROW(DATA!$D$2:$D$209),""),ROWS($A$1:A65)))),#N/A)</f>
        <v>#N/A</v>
      </c>
      <c r="F75" t="e">
        <f t="shared" ca="1" si="0"/>
        <v>#N/A</v>
      </c>
      <c r="G75" t="str">
        <f t="array" aca="1" ref="G75" ca="1">IFERROR(INDEX(DATA!A:A,SMALL(IF($C$2=DATA!$D$2:$D$209,ROW(DATA!$D$2:$D$209),""),ROWS($A$1:A65))),"")</f>
        <v/>
      </c>
      <c r="H75" t="e">
        <f t="shared" ca="1" si="1"/>
        <v>#N/A</v>
      </c>
    </row>
    <row r="76" spans="2:8" x14ac:dyDescent="0.3">
      <c r="B76" t="str">
        <f t="shared" ca="1" si="2"/>
        <v/>
      </c>
      <c r="C76" t="str">
        <f t="array" aca="1" ref="C76" ca="1">IFERROR(INDEX(DATA!B:B,SMALL(IF($C$2=DATA!$D$2:$D$209,ROW(DATA!$D$2:$D$209),""),ROWS($A$1:A66))),"")</f>
        <v/>
      </c>
      <c r="D76" t="e">
        <f t="array" aca="1" ref="D76" ca="1">IFERROR(IF(INDEX(INDIRECT($J$3),SMALL(IF($C$2=DATA!$D$2:$D$209,ROW(DATA!$D$2:$D$209),""),ROWS($A$1:A66)))=0,#N/A,INDEX(INDIRECT($J$3),SMALL(IF($C$2=DATA!$D$2:$D$209,ROW(DATA!$D$2:$D$209),""),ROWS($A$1:A66)))),#N/A)</f>
        <v>#N/A</v>
      </c>
      <c r="E76" t="e">
        <f t="array" aca="1" ref="E76" ca="1">IFERROR(IF(INDEX(INDIRECT($J$5),SMALL(IF($C$2=DATA!$D$2:$D$209,ROW(DATA!$D$2:$D$209),""),ROWS($A$1:A66)))=0,#N/A,INDEX(INDIRECT($J$5),SMALL(IF($C$2=DATA!$D$2:$D$209,ROW(DATA!$D$2:$D$209),""),ROWS($A$1:A66)))),#N/A)</f>
        <v>#N/A</v>
      </c>
      <c r="F76" t="e">
        <f t="shared" ref="F76:F139" ca="1" si="3">IF(E76=-1,#N/A,E76)</f>
        <v>#N/A</v>
      </c>
      <c r="G76" t="str">
        <f t="array" aca="1" ref="G76" ca="1">IFERROR(INDEX(DATA!A:A,SMALL(IF($C$2=DATA!$D$2:$D$209,ROW(DATA!$D$2:$D$209),""),ROWS($A$1:A66))),"")</f>
        <v/>
      </c>
      <c r="H76" t="e">
        <f t="shared" ref="H76:H139" ca="1" si="4">IF(ISNA(F76),F76,G76)</f>
        <v>#N/A</v>
      </c>
    </row>
    <row r="77" spans="2:8" x14ac:dyDescent="0.3">
      <c r="B77" t="str">
        <f t="shared" ref="B77:B140" ca="1" si="5">IFERROR(IF((B76+1)&lt;=$B$8,(B76+1),""),"")</f>
        <v/>
      </c>
      <c r="C77" t="str">
        <f t="array" aca="1" ref="C77" ca="1">IFERROR(INDEX(DATA!B:B,SMALL(IF($C$2=DATA!$D$2:$D$209,ROW(DATA!$D$2:$D$209),""),ROWS($A$1:A67))),"")</f>
        <v/>
      </c>
      <c r="D77" t="e">
        <f t="array" aca="1" ref="D77" ca="1">IFERROR(IF(INDEX(INDIRECT($J$3),SMALL(IF($C$2=DATA!$D$2:$D$209,ROW(DATA!$D$2:$D$209),""),ROWS($A$1:A67)))=0,#N/A,INDEX(INDIRECT($J$3),SMALL(IF($C$2=DATA!$D$2:$D$209,ROW(DATA!$D$2:$D$209),""),ROWS($A$1:A67)))),#N/A)</f>
        <v>#N/A</v>
      </c>
      <c r="E77" t="e">
        <f t="array" aca="1" ref="E77" ca="1">IFERROR(IF(INDEX(INDIRECT($J$5),SMALL(IF($C$2=DATA!$D$2:$D$209,ROW(DATA!$D$2:$D$209),""),ROWS($A$1:A67)))=0,#N/A,INDEX(INDIRECT($J$5),SMALL(IF($C$2=DATA!$D$2:$D$209,ROW(DATA!$D$2:$D$209),""),ROWS($A$1:A67)))),#N/A)</f>
        <v>#N/A</v>
      </c>
      <c r="F77" t="e">
        <f t="shared" ca="1" si="3"/>
        <v>#N/A</v>
      </c>
      <c r="G77" t="str">
        <f t="array" aca="1" ref="G77" ca="1">IFERROR(INDEX(DATA!A:A,SMALL(IF($C$2=DATA!$D$2:$D$209,ROW(DATA!$D$2:$D$209),""),ROWS($A$1:A67))),"")</f>
        <v/>
      </c>
      <c r="H77" t="e">
        <f t="shared" ca="1" si="4"/>
        <v>#N/A</v>
      </c>
    </row>
    <row r="78" spans="2:8" x14ac:dyDescent="0.3">
      <c r="B78" t="str">
        <f t="shared" ca="1" si="5"/>
        <v/>
      </c>
      <c r="C78" t="str">
        <f t="array" aca="1" ref="C78" ca="1">IFERROR(INDEX(DATA!B:B,SMALL(IF($C$2=DATA!$D$2:$D$209,ROW(DATA!$D$2:$D$209),""),ROWS($A$1:A68))),"")</f>
        <v/>
      </c>
      <c r="D78" t="e">
        <f t="array" aca="1" ref="D78" ca="1">IFERROR(IF(INDEX(INDIRECT($J$3),SMALL(IF($C$2=DATA!$D$2:$D$209,ROW(DATA!$D$2:$D$209),""),ROWS($A$1:A68)))=0,#N/A,INDEX(INDIRECT($J$3),SMALL(IF($C$2=DATA!$D$2:$D$209,ROW(DATA!$D$2:$D$209),""),ROWS($A$1:A68)))),#N/A)</f>
        <v>#N/A</v>
      </c>
      <c r="E78" t="e">
        <f t="array" aca="1" ref="E78" ca="1">IFERROR(IF(INDEX(INDIRECT($J$5),SMALL(IF($C$2=DATA!$D$2:$D$209,ROW(DATA!$D$2:$D$209),""),ROWS($A$1:A68)))=0,#N/A,INDEX(INDIRECT($J$5),SMALL(IF($C$2=DATA!$D$2:$D$209,ROW(DATA!$D$2:$D$209),""),ROWS($A$1:A68)))),#N/A)</f>
        <v>#N/A</v>
      </c>
      <c r="F78" t="e">
        <f t="shared" ca="1" si="3"/>
        <v>#N/A</v>
      </c>
      <c r="G78" t="str">
        <f t="array" aca="1" ref="G78" ca="1">IFERROR(INDEX(DATA!A:A,SMALL(IF($C$2=DATA!$D$2:$D$209,ROW(DATA!$D$2:$D$209),""),ROWS($A$1:A68))),"")</f>
        <v/>
      </c>
      <c r="H78" t="e">
        <f t="shared" ca="1" si="4"/>
        <v>#N/A</v>
      </c>
    </row>
    <row r="79" spans="2:8" x14ac:dyDescent="0.3">
      <c r="B79" t="str">
        <f t="shared" ca="1" si="5"/>
        <v/>
      </c>
      <c r="C79" t="str">
        <f t="array" aca="1" ref="C79" ca="1">IFERROR(INDEX(DATA!B:B,SMALL(IF($C$2=DATA!$D$2:$D$209,ROW(DATA!$D$2:$D$209),""),ROWS($A$1:A69))),"")</f>
        <v/>
      </c>
      <c r="D79" t="e">
        <f t="array" aca="1" ref="D79" ca="1">IFERROR(IF(INDEX(INDIRECT($J$3),SMALL(IF($C$2=DATA!$D$2:$D$209,ROW(DATA!$D$2:$D$209),""),ROWS($A$1:A69)))=0,#N/A,INDEX(INDIRECT($J$3),SMALL(IF($C$2=DATA!$D$2:$D$209,ROW(DATA!$D$2:$D$209),""),ROWS($A$1:A69)))),#N/A)</f>
        <v>#N/A</v>
      </c>
      <c r="E79" t="e">
        <f t="array" aca="1" ref="E79" ca="1">IFERROR(IF(INDEX(INDIRECT($J$5),SMALL(IF($C$2=DATA!$D$2:$D$209,ROW(DATA!$D$2:$D$209),""),ROWS($A$1:A69)))=0,#N/A,INDEX(INDIRECT($J$5),SMALL(IF($C$2=DATA!$D$2:$D$209,ROW(DATA!$D$2:$D$209),""),ROWS($A$1:A69)))),#N/A)</f>
        <v>#N/A</v>
      </c>
      <c r="F79" t="e">
        <f t="shared" ca="1" si="3"/>
        <v>#N/A</v>
      </c>
      <c r="G79" t="str">
        <f t="array" aca="1" ref="G79" ca="1">IFERROR(INDEX(DATA!A:A,SMALL(IF($C$2=DATA!$D$2:$D$209,ROW(DATA!$D$2:$D$209),""),ROWS($A$1:A69))),"")</f>
        <v/>
      </c>
      <c r="H79" t="e">
        <f t="shared" ca="1" si="4"/>
        <v>#N/A</v>
      </c>
    </row>
    <row r="80" spans="2:8" x14ac:dyDescent="0.3">
      <c r="B80" t="str">
        <f t="shared" ca="1" si="5"/>
        <v/>
      </c>
      <c r="C80" t="str">
        <f t="array" aca="1" ref="C80" ca="1">IFERROR(INDEX(DATA!B:B,SMALL(IF($C$2=DATA!$D$2:$D$209,ROW(DATA!$D$2:$D$209),""),ROWS($A$1:A70))),"")</f>
        <v/>
      </c>
      <c r="D80" t="e">
        <f t="array" aca="1" ref="D80" ca="1">IFERROR(IF(INDEX(INDIRECT($J$3),SMALL(IF($C$2=DATA!$D$2:$D$209,ROW(DATA!$D$2:$D$209),""),ROWS($A$1:A70)))=0,#N/A,INDEX(INDIRECT($J$3),SMALL(IF($C$2=DATA!$D$2:$D$209,ROW(DATA!$D$2:$D$209),""),ROWS($A$1:A70)))),#N/A)</f>
        <v>#N/A</v>
      </c>
      <c r="E80" t="e">
        <f t="array" aca="1" ref="E80" ca="1">IFERROR(IF(INDEX(INDIRECT($J$5),SMALL(IF($C$2=DATA!$D$2:$D$209,ROW(DATA!$D$2:$D$209),""),ROWS($A$1:A70)))=0,#N/A,INDEX(INDIRECT($J$5),SMALL(IF($C$2=DATA!$D$2:$D$209,ROW(DATA!$D$2:$D$209),""),ROWS($A$1:A70)))),#N/A)</f>
        <v>#N/A</v>
      </c>
      <c r="F80" t="e">
        <f t="shared" ca="1" si="3"/>
        <v>#N/A</v>
      </c>
      <c r="G80" t="str">
        <f t="array" aca="1" ref="G80" ca="1">IFERROR(INDEX(DATA!A:A,SMALL(IF($C$2=DATA!$D$2:$D$209,ROW(DATA!$D$2:$D$209),""),ROWS($A$1:A70))),"")</f>
        <v/>
      </c>
      <c r="H80" t="e">
        <f t="shared" ca="1" si="4"/>
        <v>#N/A</v>
      </c>
    </row>
    <row r="81" spans="2:8" x14ac:dyDescent="0.3">
      <c r="B81" t="str">
        <f t="shared" ca="1" si="5"/>
        <v/>
      </c>
      <c r="C81" t="str">
        <f t="array" aca="1" ref="C81" ca="1">IFERROR(INDEX(DATA!B:B,SMALL(IF($C$2=DATA!$D$2:$D$209,ROW(DATA!$D$2:$D$209),""),ROWS($A$1:A71))),"")</f>
        <v/>
      </c>
      <c r="D81" t="e">
        <f t="array" aca="1" ref="D81" ca="1">IFERROR(IF(INDEX(INDIRECT($J$3),SMALL(IF($C$2=DATA!$D$2:$D$209,ROW(DATA!$D$2:$D$209),""),ROWS($A$1:A71)))=0,#N/A,INDEX(INDIRECT($J$3),SMALL(IF($C$2=DATA!$D$2:$D$209,ROW(DATA!$D$2:$D$209),""),ROWS($A$1:A71)))),#N/A)</f>
        <v>#N/A</v>
      </c>
      <c r="E81" t="e">
        <f t="array" aca="1" ref="E81" ca="1">IFERROR(IF(INDEX(INDIRECT($J$5),SMALL(IF($C$2=DATA!$D$2:$D$209,ROW(DATA!$D$2:$D$209),""),ROWS($A$1:A71)))=0,#N/A,INDEX(INDIRECT($J$5),SMALL(IF($C$2=DATA!$D$2:$D$209,ROW(DATA!$D$2:$D$209),""),ROWS($A$1:A71)))),#N/A)</f>
        <v>#N/A</v>
      </c>
      <c r="F81" t="e">
        <f t="shared" ca="1" si="3"/>
        <v>#N/A</v>
      </c>
      <c r="G81" t="str">
        <f t="array" aca="1" ref="G81" ca="1">IFERROR(INDEX(DATA!A:A,SMALL(IF($C$2=DATA!$D$2:$D$209,ROW(DATA!$D$2:$D$209),""),ROWS($A$1:A71))),"")</f>
        <v/>
      </c>
      <c r="H81" t="e">
        <f t="shared" ca="1" si="4"/>
        <v>#N/A</v>
      </c>
    </row>
    <row r="82" spans="2:8" x14ac:dyDescent="0.3">
      <c r="B82" t="str">
        <f t="shared" ca="1" si="5"/>
        <v/>
      </c>
      <c r="C82" t="str">
        <f t="array" aca="1" ref="C82" ca="1">IFERROR(INDEX(DATA!B:B,SMALL(IF($C$2=DATA!$D$2:$D$209,ROW(DATA!$D$2:$D$209),""),ROWS($A$1:A72))),"")</f>
        <v/>
      </c>
      <c r="D82" t="e">
        <f t="array" aca="1" ref="D82" ca="1">IFERROR(IF(INDEX(INDIRECT($J$3),SMALL(IF($C$2=DATA!$D$2:$D$209,ROW(DATA!$D$2:$D$209),""),ROWS($A$1:A72)))=0,#N/A,INDEX(INDIRECT($J$3),SMALL(IF($C$2=DATA!$D$2:$D$209,ROW(DATA!$D$2:$D$209),""),ROWS($A$1:A72)))),#N/A)</f>
        <v>#N/A</v>
      </c>
      <c r="E82" t="e">
        <f t="array" aca="1" ref="E82" ca="1">IFERROR(IF(INDEX(INDIRECT($J$5),SMALL(IF($C$2=DATA!$D$2:$D$209,ROW(DATA!$D$2:$D$209),""),ROWS($A$1:A72)))=0,#N/A,INDEX(INDIRECT($J$5),SMALL(IF($C$2=DATA!$D$2:$D$209,ROW(DATA!$D$2:$D$209),""),ROWS($A$1:A72)))),#N/A)</f>
        <v>#N/A</v>
      </c>
      <c r="F82" t="e">
        <f t="shared" ca="1" si="3"/>
        <v>#N/A</v>
      </c>
      <c r="G82" t="str">
        <f t="array" aca="1" ref="G82" ca="1">IFERROR(INDEX(DATA!A:A,SMALL(IF($C$2=DATA!$D$2:$D$209,ROW(DATA!$D$2:$D$209),""),ROWS($A$1:A72))),"")</f>
        <v/>
      </c>
      <c r="H82" t="e">
        <f t="shared" ca="1" si="4"/>
        <v>#N/A</v>
      </c>
    </row>
    <row r="83" spans="2:8" x14ac:dyDescent="0.3">
      <c r="B83" t="str">
        <f t="shared" ca="1" si="5"/>
        <v/>
      </c>
      <c r="C83" t="str">
        <f t="array" aca="1" ref="C83" ca="1">IFERROR(INDEX(DATA!B:B,SMALL(IF($C$2=DATA!$D$2:$D$209,ROW(DATA!$D$2:$D$209),""),ROWS($A$1:A73))),"")</f>
        <v/>
      </c>
      <c r="D83" t="e">
        <f t="array" aca="1" ref="D83" ca="1">IFERROR(IF(INDEX(INDIRECT($J$3),SMALL(IF($C$2=DATA!$D$2:$D$209,ROW(DATA!$D$2:$D$209),""),ROWS($A$1:A73)))=0,#N/A,INDEX(INDIRECT($J$3),SMALL(IF($C$2=DATA!$D$2:$D$209,ROW(DATA!$D$2:$D$209),""),ROWS($A$1:A73)))),#N/A)</f>
        <v>#N/A</v>
      </c>
      <c r="E83" t="e">
        <f t="array" aca="1" ref="E83" ca="1">IFERROR(IF(INDEX(INDIRECT($J$5),SMALL(IF($C$2=DATA!$D$2:$D$209,ROW(DATA!$D$2:$D$209),""),ROWS($A$1:A73)))=0,#N/A,INDEX(INDIRECT($J$5),SMALL(IF($C$2=DATA!$D$2:$D$209,ROW(DATA!$D$2:$D$209),""),ROWS($A$1:A73)))),#N/A)</f>
        <v>#N/A</v>
      </c>
      <c r="F83" t="e">
        <f t="shared" ca="1" si="3"/>
        <v>#N/A</v>
      </c>
      <c r="G83" t="str">
        <f t="array" aca="1" ref="G83" ca="1">IFERROR(INDEX(DATA!A:A,SMALL(IF($C$2=DATA!$D$2:$D$209,ROW(DATA!$D$2:$D$209),""),ROWS($A$1:A73))),"")</f>
        <v/>
      </c>
      <c r="H83" t="e">
        <f t="shared" ca="1" si="4"/>
        <v>#N/A</v>
      </c>
    </row>
    <row r="84" spans="2:8" x14ac:dyDescent="0.3">
      <c r="B84" t="str">
        <f t="shared" ca="1" si="5"/>
        <v/>
      </c>
      <c r="C84" t="str">
        <f t="array" aca="1" ref="C84" ca="1">IFERROR(INDEX(DATA!B:B,SMALL(IF($C$2=DATA!$D$2:$D$209,ROW(DATA!$D$2:$D$209),""),ROWS($A$1:A74))),"")</f>
        <v/>
      </c>
      <c r="D84" t="e">
        <f t="array" aca="1" ref="D84" ca="1">IFERROR(IF(INDEX(INDIRECT($J$3),SMALL(IF($C$2=DATA!$D$2:$D$209,ROW(DATA!$D$2:$D$209),""),ROWS($A$1:A74)))=0,#N/A,INDEX(INDIRECT($J$3),SMALL(IF($C$2=DATA!$D$2:$D$209,ROW(DATA!$D$2:$D$209),""),ROWS($A$1:A74)))),#N/A)</f>
        <v>#N/A</v>
      </c>
      <c r="E84" t="e">
        <f t="array" aca="1" ref="E84" ca="1">IFERROR(IF(INDEX(INDIRECT($J$5),SMALL(IF($C$2=DATA!$D$2:$D$209,ROW(DATA!$D$2:$D$209),""),ROWS($A$1:A74)))=0,#N/A,INDEX(INDIRECT($J$5),SMALL(IF($C$2=DATA!$D$2:$D$209,ROW(DATA!$D$2:$D$209),""),ROWS($A$1:A74)))),#N/A)</f>
        <v>#N/A</v>
      </c>
      <c r="F84" t="e">
        <f t="shared" ca="1" si="3"/>
        <v>#N/A</v>
      </c>
      <c r="G84" t="str">
        <f t="array" aca="1" ref="G84" ca="1">IFERROR(INDEX(DATA!A:A,SMALL(IF($C$2=DATA!$D$2:$D$209,ROW(DATA!$D$2:$D$209),""),ROWS($A$1:A74))),"")</f>
        <v/>
      </c>
      <c r="H84" t="e">
        <f t="shared" ca="1" si="4"/>
        <v>#N/A</v>
      </c>
    </row>
    <row r="85" spans="2:8" x14ac:dyDescent="0.3">
      <c r="B85" t="str">
        <f t="shared" ca="1" si="5"/>
        <v/>
      </c>
      <c r="C85" t="str">
        <f t="array" aca="1" ref="C85" ca="1">IFERROR(INDEX(DATA!B:B,SMALL(IF($C$2=DATA!$D$2:$D$209,ROW(DATA!$D$2:$D$209),""),ROWS($A$1:A75))),"")</f>
        <v/>
      </c>
      <c r="D85" t="e">
        <f t="array" aca="1" ref="D85" ca="1">IFERROR(IF(INDEX(INDIRECT($J$3),SMALL(IF($C$2=DATA!$D$2:$D$209,ROW(DATA!$D$2:$D$209),""),ROWS($A$1:A75)))=0,#N/A,INDEX(INDIRECT($J$3),SMALL(IF($C$2=DATA!$D$2:$D$209,ROW(DATA!$D$2:$D$209),""),ROWS($A$1:A75)))),#N/A)</f>
        <v>#N/A</v>
      </c>
      <c r="E85" t="e">
        <f t="array" aca="1" ref="E85" ca="1">IFERROR(IF(INDEX(INDIRECT($J$5),SMALL(IF($C$2=DATA!$D$2:$D$209,ROW(DATA!$D$2:$D$209),""),ROWS($A$1:A75)))=0,#N/A,INDEX(INDIRECT($J$5),SMALL(IF($C$2=DATA!$D$2:$D$209,ROW(DATA!$D$2:$D$209),""),ROWS($A$1:A75)))),#N/A)</f>
        <v>#N/A</v>
      </c>
      <c r="F85" t="e">
        <f t="shared" ca="1" si="3"/>
        <v>#N/A</v>
      </c>
      <c r="G85" t="str">
        <f t="array" aca="1" ref="G85" ca="1">IFERROR(INDEX(DATA!A:A,SMALL(IF($C$2=DATA!$D$2:$D$209,ROW(DATA!$D$2:$D$209),""),ROWS($A$1:A75))),"")</f>
        <v/>
      </c>
      <c r="H85" t="e">
        <f t="shared" ca="1" si="4"/>
        <v>#N/A</v>
      </c>
    </row>
    <row r="86" spans="2:8" x14ac:dyDescent="0.3">
      <c r="B86" t="str">
        <f t="shared" ca="1" si="5"/>
        <v/>
      </c>
      <c r="C86" t="str">
        <f t="array" aca="1" ref="C86" ca="1">IFERROR(INDEX(DATA!B:B,SMALL(IF($C$2=DATA!$D$2:$D$209,ROW(DATA!$D$2:$D$209),""),ROWS($A$1:A76))),"")</f>
        <v/>
      </c>
      <c r="D86" t="e">
        <f t="array" aca="1" ref="D86" ca="1">IFERROR(IF(INDEX(INDIRECT($J$3),SMALL(IF($C$2=DATA!$D$2:$D$209,ROW(DATA!$D$2:$D$209),""),ROWS($A$1:A76)))=0,#N/A,INDEX(INDIRECT($J$3),SMALL(IF($C$2=DATA!$D$2:$D$209,ROW(DATA!$D$2:$D$209),""),ROWS($A$1:A76)))),#N/A)</f>
        <v>#N/A</v>
      </c>
      <c r="E86" t="e">
        <f t="array" aca="1" ref="E86" ca="1">IFERROR(IF(INDEX(INDIRECT($J$5),SMALL(IF($C$2=DATA!$D$2:$D$209,ROW(DATA!$D$2:$D$209),""),ROWS($A$1:A76)))=0,#N/A,INDEX(INDIRECT($J$5),SMALL(IF($C$2=DATA!$D$2:$D$209,ROW(DATA!$D$2:$D$209),""),ROWS($A$1:A76)))),#N/A)</f>
        <v>#N/A</v>
      </c>
      <c r="F86" t="e">
        <f t="shared" ca="1" si="3"/>
        <v>#N/A</v>
      </c>
      <c r="G86" t="str">
        <f t="array" aca="1" ref="G86" ca="1">IFERROR(INDEX(DATA!A:A,SMALL(IF($C$2=DATA!$D$2:$D$209,ROW(DATA!$D$2:$D$209),""),ROWS($A$1:A76))),"")</f>
        <v/>
      </c>
      <c r="H86" t="e">
        <f t="shared" ca="1" si="4"/>
        <v>#N/A</v>
      </c>
    </row>
    <row r="87" spans="2:8" x14ac:dyDescent="0.3">
      <c r="B87" t="str">
        <f t="shared" ca="1" si="5"/>
        <v/>
      </c>
      <c r="C87" t="str">
        <f t="array" aca="1" ref="C87" ca="1">IFERROR(INDEX(DATA!B:B,SMALL(IF($C$2=DATA!$D$2:$D$209,ROW(DATA!$D$2:$D$209),""),ROWS($A$1:A77))),"")</f>
        <v/>
      </c>
      <c r="D87" t="e">
        <f t="array" aca="1" ref="D87" ca="1">IFERROR(IF(INDEX(INDIRECT($J$3),SMALL(IF($C$2=DATA!$D$2:$D$209,ROW(DATA!$D$2:$D$209),""),ROWS($A$1:A77)))=0,#N/A,INDEX(INDIRECT($J$3),SMALL(IF($C$2=DATA!$D$2:$D$209,ROW(DATA!$D$2:$D$209),""),ROWS($A$1:A77)))),#N/A)</f>
        <v>#N/A</v>
      </c>
      <c r="E87" t="e">
        <f t="array" aca="1" ref="E87" ca="1">IFERROR(IF(INDEX(INDIRECT($J$5),SMALL(IF($C$2=DATA!$D$2:$D$209,ROW(DATA!$D$2:$D$209),""),ROWS($A$1:A77)))=0,#N/A,INDEX(INDIRECT($J$5),SMALL(IF($C$2=DATA!$D$2:$D$209,ROW(DATA!$D$2:$D$209),""),ROWS($A$1:A77)))),#N/A)</f>
        <v>#N/A</v>
      </c>
      <c r="F87" t="e">
        <f t="shared" ca="1" si="3"/>
        <v>#N/A</v>
      </c>
      <c r="G87" t="str">
        <f t="array" aca="1" ref="G87" ca="1">IFERROR(INDEX(DATA!A:A,SMALL(IF($C$2=DATA!$D$2:$D$209,ROW(DATA!$D$2:$D$209),""),ROWS($A$1:A77))),"")</f>
        <v/>
      </c>
      <c r="H87" t="e">
        <f t="shared" ca="1" si="4"/>
        <v>#N/A</v>
      </c>
    </row>
    <row r="88" spans="2:8" x14ac:dyDescent="0.3">
      <c r="B88" t="str">
        <f t="shared" ca="1" si="5"/>
        <v/>
      </c>
      <c r="C88" t="str">
        <f t="array" aca="1" ref="C88" ca="1">IFERROR(INDEX(DATA!B:B,SMALL(IF($C$2=DATA!$D$2:$D$209,ROW(DATA!$D$2:$D$209),""),ROWS($A$1:A78))),"")</f>
        <v/>
      </c>
      <c r="D88" t="e">
        <f t="array" aca="1" ref="D88" ca="1">IFERROR(IF(INDEX(INDIRECT($J$3),SMALL(IF($C$2=DATA!$D$2:$D$209,ROW(DATA!$D$2:$D$209),""),ROWS($A$1:A78)))=0,#N/A,INDEX(INDIRECT($J$3),SMALL(IF($C$2=DATA!$D$2:$D$209,ROW(DATA!$D$2:$D$209),""),ROWS($A$1:A78)))),#N/A)</f>
        <v>#N/A</v>
      </c>
      <c r="E88" t="e">
        <f t="array" aca="1" ref="E88" ca="1">IFERROR(IF(INDEX(INDIRECT($J$5),SMALL(IF($C$2=DATA!$D$2:$D$209,ROW(DATA!$D$2:$D$209),""),ROWS($A$1:A78)))=0,#N/A,INDEX(INDIRECT($J$5),SMALL(IF($C$2=DATA!$D$2:$D$209,ROW(DATA!$D$2:$D$209),""),ROWS($A$1:A78)))),#N/A)</f>
        <v>#N/A</v>
      </c>
      <c r="F88" t="e">
        <f t="shared" ca="1" si="3"/>
        <v>#N/A</v>
      </c>
      <c r="G88" t="str">
        <f t="array" aca="1" ref="G88" ca="1">IFERROR(INDEX(DATA!A:A,SMALL(IF($C$2=DATA!$D$2:$D$209,ROW(DATA!$D$2:$D$209),""),ROWS($A$1:A78))),"")</f>
        <v/>
      </c>
      <c r="H88" t="e">
        <f t="shared" ca="1" si="4"/>
        <v>#N/A</v>
      </c>
    </row>
    <row r="89" spans="2:8" x14ac:dyDescent="0.3">
      <c r="B89" t="str">
        <f t="shared" ca="1" si="5"/>
        <v/>
      </c>
      <c r="C89" t="str">
        <f t="array" aca="1" ref="C89" ca="1">IFERROR(INDEX(DATA!B:B,SMALL(IF($C$2=DATA!$D$2:$D$209,ROW(DATA!$D$2:$D$209),""),ROWS($A$1:A79))),"")</f>
        <v/>
      </c>
      <c r="D89" t="e">
        <f t="array" aca="1" ref="D89" ca="1">IFERROR(IF(INDEX(INDIRECT($J$3),SMALL(IF($C$2=DATA!$D$2:$D$209,ROW(DATA!$D$2:$D$209),""),ROWS($A$1:A79)))=0,#N/A,INDEX(INDIRECT($J$3),SMALL(IF($C$2=DATA!$D$2:$D$209,ROW(DATA!$D$2:$D$209),""),ROWS($A$1:A79)))),#N/A)</f>
        <v>#N/A</v>
      </c>
      <c r="E89" t="e">
        <f t="array" aca="1" ref="E89" ca="1">IFERROR(IF(INDEX(INDIRECT($J$5),SMALL(IF($C$2=DATA!$D$2:$D$209,ROW(DATA!$D$2:$D$209),""),ROWS($A$1:A79)))=0,#N/A,INDEX(INDIRECT($J$5),SMALL(IF($C$2=DATA!$D$2:$D$209,ROW(DATA!$D$2:$D$209),""),ROWS($A$1:A79)))),#N/A)</f>
        <v>#N/A</v>
      </c>
      <c r="F89" t="e">
        <f t="shared" ca="1" si="3"/>
        <v>#N/A</v>
      </c>
      <c r="G89" t="str">
        <f t="array" aca="1" ref="G89" ca="1">IFERROR(INDEX(DATA!A:A,SMALL(IF($C$2=DATA!$D$2:$D$209,ROW(DATA!$D$2:$D$209),""),ROWS($A$1:A79))),"")</f>
        <v/>
      </c>
      <c r="H89" t="e">
        <f t="shared" ca="1" si="4"/>
        <v>#N/A</v>
      </c>
    </row>
    <row r="90" spans="2:8" x14ac:dyDescent="0.3">
      <c r="B90" t="str">
        <f t="shared" ca="1" si="5"/>
        <v/>
      </c>
      <c r="C90" t="str">
        <f t="array" aca="1" ref="C90" ca="1">IFERROR(INDEX(DATA!B:B,SMALL(IF($C$2=DATA!$D$2:$D$209,ROW(DATA!$D$2:$D$209),""),ROWS($A$1:A80))),"")</f>
        <v/>
      </c>
      <c r="D90" t="e">
        <f t="array" aca="1" ref="D90" ca="1">IFERROR(IF(INDEX(INDIRECT($J$3),SMALL(IF($C$2=DATA!$D$2:$D$209,ROW(DATA!$D$2:$D$209),""),ROWS($A$1:A80)))=0,#N/A,INDEX(INDIRECT($J$3),SMALL(IF($C$2=DATA!$D$2:$D$209,ROW(DATA!$D$2:$D$209),""),ROWS($A$1:A80)))),#N/A)</f>
        <v>#N/A</v>
      </c>
      <c r="E90" t="e">
        <f t="array" aca="1" ref="E90" ca="1">IFERROR(IF(INDEX(INDIRECT($J$5),SMALL(IF($C$2=DATA!$D$2:$D$209,ROW(DATA!$D$2:$D$209),""),ROWS($A$1:A80)))=0,#N/A,INDEX(INDIRECT($J$5),SMALL(IF($C$2=DATA!$D$2:$D$209,ROW(DATA!$D$2:$D$209),""),ROWS($A$1:A80)))),#N/A)</f>
        <v>#N/A</v>
      </c>
      <c r="F90" t="e">
        <f t="shared" ca="1" si="3"/>
        <v>#N/A</v>
      </c>
      <c r="G90" t="str">
        <f t="array" aca="1" ref="G90" ca="1">IFERROR(INDEX(DATA!A:A,SMALL(IF($C$2=DATA!$D$2:$D$209,ROW(DATA!$D$2:$D$209),""),ROWS($A$1:A80))),"")</f>
        <v/>
      </c>
      <c r="H90" t="e">
        <f t="shared" ca="1" si="4"/>
        <v>#N/A</v>
      </c>
    </row>
    <row r="91" spans="2:8" x14ac:dyDescent="0.3">
      <c r="B91" t="str">
        <f t="shared" ca="1" si="5"/>
        <v/>
      </c>
      <c r="C91" t="str">
        <f t="array" aca="1" ref="C91" ca="1">IFERROR(INDEX(DATA!B:B,SMALL(IF($C$2=DATA!$D$2:$D$209,ROW(DATA!$D$2:$D$209),""),ROWS($A$1:A81))),"")</f>
        <v/>
      </c>
      <c r="D91" t="e">
        <f t="array" aca="1" ref="D91" ca="1">IFERROR(IF(INDEX(INDIRECT($J$3),SMALL(IF($C$2=DATA!$D$2:$D$209,ROW(DATA!$D$2:$D$209),""),ROWS($A$1:A81)))=0,#N/A,INDEX(INDIRECT($J$3),SMALL(IF($C$2=DATA!$D$2:$D$209,ROW(DATA!$D$2:$D$209),""),ROWS($A$1:A81)))),#N/A)</f>
        <v>#N/A</v>
      </c>
      <c r="E91" t="e">
        <f t="array" aca="1" ref="E91" ca="1">IFERROR(IF(INDEX(INDIRECT($J$5),SMALL(IF($C$2=DATA!$D$2:$D$209,ROW(DATA!$D$2:$D$209),""),ROWS($A$1:A81)))=0,#N/A,INDEX(INDIRECT($J$5),SMALL(IF($C$2=DATA!$D$2:$D$209,ROW(DATA!$D$2:$D$209),""),ROWS($A$1:A81)))),#N/A)</f>
        <v>#N/A</v>
      </c>
      <c r="F91" t="e">
        <f t="shared" ca="1" si="3"/>
        <v>#N/A</v>
      </c>
      <c r="G91" t="str">
        <f t="array" aca="1" ref="G91" ca="1">IFERROR(INDEX(DATA!A:A,SMALL(IF($C$2=DATA!$D$2:$D$209,ROW(DATA!$D$2:$D$209),""),ROWS($A$1:A81))),"")</f>
        <v/>
      </c>
      <c r="H91" t="e">
        <f t="shared" ca="1" si="4"/>
        <v>#N/A</v>
      </c>
    </row>
    <row r="92" spans="2:8" x14ac:dyDescent="0.3">
      <c r="B92" t="str">
        <f t="shared" ca="1" si="5"/>
        <v/>
      </c>
      <c r="C92" t="str">
        <f t="array" aca="1" ref="C92" ca="1">IFERROR(INDEX(DATA!B:B,SMALL(IF($C$2=DATA!$D$2:$D$209,ROW(DATA!$D$2:$D$209),""),ROWS($A$1:A82))),"")</f>
        <v/>
      </c>
      <c r="D92" t="e">
        <f t="array" aca="1" ref="D92" ca="1">IFERROR(IF(INDEX(INDIRECT($J$3),SMALL(IF($C$2=DATA!$D$2:$D$209,ROW(DATA!$D$2:$D$209),""),ROWS($A$1:A82)))=0,#N/A,INDEX(INDIRECT($J$3),SMALL(IF($C$2=DATA!$D$2:$D$209,ROW(DATA!$D$2:$D$209),""),ROWS($A$1:A82)))),#N/A)</f>
        <v>#N/A</v>
      </c>
      <c r="E92" t="e">
        <f t="array" aca="1" ref="E92" ca="1">IFERROR(IF(INDEX(INDIRECT($J$5),SMALL(IF($C$2=DATA!$D$2:$D$209,ROW(DATA!$D$2:$D$209),""),ROWS($A$1:A82)))=0,#N/A,INDEX(INDIRECT($J$5),SMALL(IF($C$2=DATA!$D$2:$D$209,ROW(DATA!$D$2:$D$209),""),ROWS($A$1:A82)))),#N/A)</f>
        <v>#N/A</v>
      </c>
      <c r="F92" t="e">
        <f t="shared" ca="1" si="3"/>
        <v>#N/A</v>
      </c>
      <c r="G92" t="str">
        <f t="array" aca="1" ref="G92" ca="1">IFERROR(INDEX(DATA!A:A,SMALL(IF($C$2=DATA!$D$2:$D$209,ROW(DATA!$D$2:$D$209),""),ROWS($A$1:A82))),"")</f>
        <v/>
      </c>
      <c r="H92" t="e">
        <f t="shared" ca="1" si="4"/>
        <v>#N/A</v>
      </c>
    </row>
    <row r="93" spans="2:8" x14ac:dyDescent="0.3">
      <c r="B93" t="str">
        <f t="shared" ca="1" si="5"/>
        <v/>
      </c>
      <c r="C93" t="str">
        <f t="array" aca="1" ref="C93" ca="1">IFERROR(INDEX(DATA!B:B,SMALL(IF($C$2=DATA!$D$2:$D$209,ROW(DATA!$D$2:$D$209),""),ROWS($A$1:A83))),"")</f>
        <v/>
      </c>
      <c r="D93" t="e">
        <f t="array" aca="1" ref="D93" ca="1">IFERROR(IF(INDEX(INDIRECT($J$3),SMALL(IF($C$2=DATA!$D$2:$D$209,ROW(DATA!$D$2:$D$209),""),ROWS($A$1:A83)))=0,#N/A,INDEX(INDIRECT($J$3),SMALL(IF($C$2=DATA!$D$2:$D$209,ROW(DATA!$D$2:$D$209),""),ROWS($A$1:A83)))),#N/A)</f>
        <v>#N/A</v>
      </c>
      <c r="E93" t="e">
        <f t="array" aca="1" ref="E93" ca="1">IFERROR(IF(INDEX(INDIRECT($J$5),SMALL(IF($C$2=DATA!$D$2:$D$209,ROW(DATA!$D$2:$D$209),""),ROWS($A$1:A83)))=0,#N/A,INDEX(INDIRECT($J$5),SMALL(IF($C$2=DATA!$D$2:$D$209,ROW(DATA!$D$2:$D$209),""),ROWS($A$1:A83)))),#N/A)</f>
        <v>#N/A</v>
      </c>
      <c r="F93" t="e">
        <f t="shared" ca="1" si="3"/>
        <v>#N/A</v>
      </c>
      <c r="G93" t="str">
        <f t="array" aca="1" ref="G93" ca="1">IFERROR(INDEX(DATA!A:A,SMALL(IF($C$2=DATA!$D$2:$D$209,ROW(DATA!$D$2:$D$209),""),ROWS($A$1:A83))),"")</f>
        <v/>
      </c>
      <c r="H93" t="e">
        <f t="shared" ca="1" si="4"/>
        <v>#N/A</v>
      </c>
    </row>
    <row r="94" spans="2:8" x14ac:dyDescent="0.3">
      <c r="B94" t="str">
        <f t="shared" ca="1" si="5"/>
        <v/>
      </c>
      <c r="C94" t="str">
        <f t="array" aca="1" ref="C94" ca="1">IFERROR(INDEX(DATA!B:B,SMALL(IF($C$2=DATA!$D$2:$D$209,ROW(DATA!$D$2:$D$209),""),ROWS($A$1:A84))),"")</f>
        <v/>
      </c>
      <c r="D94" t="e">
        <f t="array" aca="1" ref="D94" ca="1">IFERROR(IF(INDEX(INDIRECT($J$3),SMALL(IF($C$2=DATA!$D$2:$D$209,ROW(DATA!$D$2:$D$209),""),ROWS($A$1:A84)))=0,#N/A,INDEX(INDIRECT($J$3),SMALL(IF($C$2=DATA!$D$2:$D$209,ROW(DATA!$D$2:$D$209),""),ROWS($A$1:A84)))),#N/A)</f>
        <v>#N/A</v>
      </c>
      <c r="E94" t="e">
        <f t="array" aca="1" ref="E94" ca="1">IFERROR(IF(INDEX(INDIRECT($J$5),SMALL(IF($C$2=DATA!$D$2:$D$209,ROW(DATA!$D$2:$D$209),""),ROWS($A$1:A84)))=0,#N/A,INDEX(INDIRECT($J$5),SMALL(IF($C$2=DATA!$D$2:$D$209,ROW(DATA!$D$2:$D$209),""),ROWS($A$1:A84)))),#N/A)</f>
        <v>#N/A</v>
      </c>
      <c r="F94" t="e">
        <f t="shared" ca="1" si="3"/>
        <v>#N/A</v>
      </c>
      <c r="G94" t="str">
        <f t="array" aca="1" ref="G94" ca="1">IFERROR(INDEX(DATA!A:A,SMALL(IF($C$2=DATA!$D$2:$D$209,ROW(DATA!$D$2:$D$209),""),ROWS($A$1:A84))),"")</f>
        <v/>
      </c>
      <c r="H94" t="e">
        <f t="shared" ca="1" si="4"/>
        <v>#N/A</v>
      </c>
    </row>
    <row r="95" spans="2:8" x14ac:dyDescent="0.3">
      <c r="B95" t="str">
        <f t="shared" ca="1" si="5"/>
        <v/>
      </c>
      <c r="C95" t="str">
        <f t="array" aca="1" ref="C95" ca="1">IFERROR(INDEX(DATA!B:B,SMALL(IF($C$2=DATA!$D$2:$D$209,ROW(DATA!$D$2:$D$209),""),ROWS($A$1:A85))),"")</f>
        <v/>
      </c>
      <c r="D95" t="e">
        <f t="array" aca="1" ref="D95" ca="1">IFERROR(IF(INDEX(INDIRECT($J$3),SMALL(IF($C$2=DATA!$D$2:$D$209,ROW(DATA!$D$2:$D$209),""),ROWS($A$1:A85)))=0,#N/A,INDEX(INDIRECT($J$3),SMALL(IF($C$2=DATA!$D$2:$D$209,ROW(DATA!$D$2:$D$209),""),ROWS($A$1:A85)))),#N/A)</f>
        <v>#N/A</v>
      </c>
      <c r="E95" t="e">
        <f t="array" aca="1" ref="E95" ca="1">IFERROR(IF(INDEX(INDIRECT($J$5),SMALL(IF($C$2=DATA!$D$2:$D$209,ROW(DATA!$D$2:$D$209),""),ROWS($A$1:A85)))=0,#N/A,INDEX(INDIRECT($J$5),SMALL(IF($C$2=DATA!$D$2:$D$209,ROW(DATA!$D$2:$D$209),""),ROWS($A$1:A85)))),#N/A)</f>
        <v>#N/A</v>
      </c>
      <c r="F95" t="e">
        <f t="shared" ca="1" si="3"/>
        <v>#N/A</v>
      </c>
      <c r="G95" t="str">
        <f t="array" aca="1" ref="G95" ca="1">IFERROR(INDEX(DATA!A:A,SMALL(IF($C$2=DATA!$D$2:$D$209,ROW(DATA!$D$2:$D$209),""),ROWS($A$1:A85))),"")</f>
        <v/>
      </c>
      <c r="H95" t="e">
        <f t="shared" ca="1" si="4"/>
        <v>#N/A</v>
      </c>
    </row>
    <row r="96" spans="2:8" x14ac:dyDescent="0.3">
      <c r="B96" t="str">
        <f t="shared" ca="1" si="5"/>
        <v/>
      </c>
      <c r="C96" t="str">
        <f t="array" aca="1" ref="C96" ca="1">IFERROR(INDEX(DATA!B:B,SMALL(IF($C$2=DATA!$D$2:$D$209,ROW(DATA!$D$2:$D$209),""),ROWS($A$1:A86))),"")</f>
        <v/>
      </c>
      <c r="D96" t="e">
        <f t="array" aca="1" ref="D96" ca="1">IFERROR(IF(INDEX(INDIRECT($J$3),SMALL(IF($C$2=DATA!$D$2:$D$209,ROW(DATA!$D$2:$D$209),""),ROWS($A$1:A86)))=0,#N/A,INDEX(INDIRECT($J$3),SMALL(IF($C$2=DATA!$D$2:$D$209,ROW(DATA!$D$2:$D$209),""),ROWS($A$1:A86)))),#N/A)</f>
        <v>#N/A</v>
      </c>
      <c r="E96" t="e">
        <f t="array" aca="1" ref="E96" ca="1">IFERROR(IF(INDEX(INDIRECT($J$5),SMALL(IF($C$2=DATA!$D$2:$D$209,ROW(DATA!$D$2:$D$209),""),ROWS($A$1:A86)))=0,#N/A,INDEX(INDIRECT($J$5),SMALL(IF($C$2=DATA!$D$2:$D$209,ROW(DATA!$D$2:$D$209),""),ROWS($A$1:A86)))),#N/A)</f>
        <v>#N/A</v>
      </c>
      <c r="F96" t="e">
        <f t="shared" ca="1" si="3"/>
        <v>#N/A</v>
      </c>
      <c r="G96" t="str">
        <f t="array" aca="1" ref="G96" ca="1">IFERROR(INDEX(DATA!A:A,SMALL(IF($C$2=DATA!$D$2:$D$209,ROW(DATA!$D$2:$D$209),""),ROWS($A$1:A86))),"")</f>
        <v/>
      </c>
      <c r="H96" t="e">
        <f t="shared" ca="1" si="4"/>
        <v>#N/A</v>
      </c>
    </row>
    <row r="97" spans="2:8" x14ac:dyDescent="0.3">
      <c r="B97" t="str">
        <f t="shared" ca="1" si="5"/>
        <v/>
      </c>
      <c r="C97" t="str">
        <f t="array" aca="1" ref="C97" ca="1">IFERROR(INDEX(DATA!B:B,SMALL(IF($C$2=DATA!$D$2:$D$209,ROW(DATA!$D$2:$D$209),""),ROWS($A$1:A87))),"")</f>
        <v/>
      </c>
      <c r="D97" t="e">
        <f t="array" aca="1" ref="D97" ca="1">IFERROR(IF(INDEX(INDIRECT($J$3),SMALL(IF($C$2=DATA!$D$2:$D$209,ROW(DATA!$D$2:$D$209),""),ROWS($A$1:A87)))=0,#N/A,INDEX(INDIRECT($J$3),SMALL(IF($C$2=DATA!$D$2:$D$209,ROW(DATA!$D$2:$D$209),""),ROWS($A$1:A87)))),#N/A)</f>
        <v>#N/A</v>
      </c>
      <c r="E97" t="e">
        <f t="array" aca="1" ref="E97" ca="1">IFERROR(IF(INDEX(INDIRECT($J$5),SMALL(IF($C$2=DATA!$D$2:$D$209,ROW(DATA!$D$2:$D$209),""),ROWS($A$1:A87)))=0,#N/A,INDEX(INDIRECT($J$5),SMALL(IF($C$2=DATA!$D$2:$D$209,ROW(DATA!$D$2:$D$209),""),ROWS($A$1:A87)))),#N/A)</f>
        <v>#N/A</v>
      </c>
      <c r="F97" t="e">
        <f t="shared" ca="1" si="3"/>
        <v>#N/A</v>
      </c>
      <c r="G97" t="str">
        <f t="array" aca="1" ref="G97" ca="1">IFERROR(INDEX(DATA!A:A,SMALL(IF($C$2=DATA!$D$2:$D$209,ROW(DATA!$D$2:$D$209),""),ROWS($A$1:A87))),"")</f>
        <v/>
      </c>
      <c r="H97" t="e">
        <f t="shared" ca="1" si="4"/>
        <v>#N/A</v>
      </c>
    </row>
    <row r="98" spans="2:8" x14ac:dyDescent="0.3">
      <c r="B98" t="str">
        <f t="shared" ca="1" si="5"/>
        <v/>
      </c>
      <c r="C98" t="str">
        <f t="array" aca="1" ref="C98" ca="1">IFERROR(INDEX(DATA!B:B,SMALL(IF($C$2=DATA!$D$2:$D$209,ROW(DATA!$D$2:$D$209),""),ROWS($A$1:A88))),"")</f>
        <v/>
      </c>
      <c r="D98" t="e">
        <f t="array" aca="1" ref="D98" ca="1">IFERROR(IF(INDEX(INDIRECT($J$3),SMALL(IF($C$2=DATA!$D$2:$D$209,ROW(DATA!$D$2:$D$209),""),ROWS($A$1:A88)))=0,#N/A,INDEX(INDIRECT($J$3),SMALL(IF($C$2=DATA!$D$2:$D$209,ROW(DATA!$D$2:$D$209),""),ROWS($A$1:A88)))),#N/A)</f>
        <v>#N/A</v>
      </c>
      <c r="E98" t="e">
        <f t="array" aca="1" ref="E98" ca="1">IFERROR(IF(INDEX(INDIRECT($J$5),SMALL(IF($C$2=DATA!$D$2:$D$209,ROW(DATA!$D$2:$D$209),""),ROWS($A$1:A88)))=0,#N/A,INDEX(INDIRECT($J$5),SMALL(IF($C$2=DATA!$D$2:$D$209,ROW(DATA!$D$2:$D$209),""),ROWS($A$1:A88)))),#N/A)</f>
        <v>#N/A</v>
      </c>
      <c r="F98" t="e">
        <f t="shared" ca="1" si="3"/>
        <v>#N/A</v>
      </c>
      <c r="G98" t="str">
        <f t="array" aca="1" ref="G98" ca="1">IFERROR(INDEX(DATA!A:A,SMALL(IF($C$2=DATA!$D$2:$D$209,ROW(DATA!$D$2:$D$209),""),ROWS($A$1:A88))),"")</f>
        <v/>
      </c>
      <c r="H98" t="e">
        <f t="shared" ca="1" si="4"/>
        <v>#N/A</v>
      </c>
    </row>
    <row r="99" spans="2:8" x14ac:dyDescent="0.3">
      <c r="B99" t="str">
        <f t="shared" ca="1" si="5"/>
        <v/>
      </c>
      <c r="C99" t="str">
        <f t="array" aca="1" ref="C99" ca="1">IFERROR(INDEX(DATA!B:B,SMALL(IF($C$2=DATA!$D$2:$D$209,ROW(DATA!$D$2:$D$209),""),ROWS($A$1:A89))),"")</f>
        <v/>
      </c>
      <c r="D99" t="e">
        <f t="array" aca="1" ref="D99" ca="1">IFERROR(IF(INDEX(INDIRECT($J$3),SMALL(IF($C$2=DATA!$D$2:$D$209,ROW(DATA!$D$2:$D$209),""),ROWS($A$1:A89)))=0,#N/A,INDEX(INDIRECT($J$3),SMALL(IF($C$2=DATA!$D$2:$D$209,ROW(DATA!$D$2:$D$209),""),ROWS($A$1:A89)))),#N/A)</f>
        <v>#N/A</v>
      </c>
      <c r="E99" t="e">
        <f t="array" aca="1" ref="E99" ca="1">IFERROR(IF(INDEX(INDIRECT($J$5),SMALL(IF($C$2=DATA!$D$2:$D$209,ROW(DATA!$D$2:$D$209),""),ROWS($A$1:A89)))=0,#N/A,INDEX(INDIRECT($J$5),SMALL(IF($C$2=DATA!$D$2:$D$209,ROW(DATA!$D$2:$D$209),""),ROWS($A$1:A89)))),#N/A)</f>
        <v>#N/A</v>
      </c>
      <c r="F99" t="e">
        <f t="shared" ca="1" si="3"/>
        <v>#N/A</v>
      </c>
      <c r="G99" t="str">
        <f t="array" aca="1" ref="G99" ca="1">IFERROR(INDEX(DATA!A:A,SMALL(IF($C$2=DATA!$D$2:$D$209,ROW(DATA!$D$2:$D$209),""),ROWS($A$1:A89))),"")</f>
        <v/>
      </c>
      <c r="H99" t="e">
        <f t="shared" ca="1" si="4"/>
        <v>#N/A</v>
      </c>
    </row>
    <row r="100" spans="2:8" x14ac:dyDescent="0.3">
      <c r="B100" t="str">
        <f t="shared" ca="1" si="5"/>
        <v/>
      </c>
      <c r="C100" t="str">
        <f t="array" aca="1" ref="C100" ca="1">IFERROR(INDEX(DATA!B:B,SMALL(IF($C$2=DATA!$D$2:$D$209,ROW(DATA!$D$2:$D$209),""),ROWS($A$1:A90))),"")</f>
        <v/>
      </c>
      <c r="D100" t="e">
        <f t="array" aca="1" ref="D100" ca="1">IFERROR(IF(INDEX(INDIRECT($J$3),SMALL(IF($C$2=DATA!$D$2:$D$209,ROW(DATA!$D$2:$D$209),""),ROWS($A$1:A90)))=0,#N/A,INDEX(INDIRECT($J$3),SMALL(IF($C$2=DATA!$D$2:$D$209,ROW(DATA!$D$2:$D$209),""),ROWS($A$1:A90)))),#N/A)</f>
        <v>#N/A</v>
      </c>
      <c r="E100" t="e">
        <f t="array" aca="1" ref="E100" ca="1">IFERROR(IF(INDEX(INDIRECT($J$5),SMALL(IF($C$2=DATA!$D$2:$D$209,ROW(DATA!$D$2:$D$209),""),ROWS($A$1:A90)))=0,#N/A,INDEX(INDIRECT($J$5),SMALL(IF($C$2=DATA!$D$2:$D$209,ROW(DATA!$D$2:$D$209),""),ROWS($A$1:A90)))),#N/A)</f>
        <v>#N/A</v>
      </c>
      <c r="F100" t="e">
        <f t="shared" ca="1" si="3"/>
        <v>#N/A</v>
      </c>
      <c r="G100" t="str">
        <f t="array" aca="1" ref="G100" ca="1">IFERROR(INDEX(DATA!A:A,SMALL(IF($C$2=DATA!$D$2:$D$209,ROW(DATA!$D$2:$D$209),""),ROWS($A$1:A90))),"")</f>
        <v/>
      </c>
      <c r="H100" t="e">
        <f t="shared" ca="1" si="4"/>
        <v>#N/A</v>
      </c>
    </row>
    <row r="101" spans="2:8" x14ac:dyDescent="0.3">
      <c r="B101" t="str">
        <f t="shared" ca="1" si="5"/>
        <v/>
      </c>
      <c r="C101" t="str">
        <f t="array" aca="1" ref="C101" ca="1">IFERROR(INDEX(DATA!B:B,SMALL(IF($C$2=DATA!$D$2:$D$209,ROW(DATA!$D$2:$D$209),""),ROWS($A$1:A91))),"")</f>
        <v/>
      </c>
      <c r="D101" t="e">
        <f t="array" aca="1" ref="D101" ca="1">IFERROR(IF(INDEX(INDIRECT($J$3),SMALL(IF($C$2=DATA!$D$2:$D$209,ROW(DATA!$D$2:$D$209),""),ROWS($A$1:A91)))=0,#N/A,INDEX(INDIRECT($J$3),SMALL(IF($C$2=DATA!$D$2:$D$209,ROW(DATA!$D$2:$D$209),""),ROWS($A$1:A91)))),#N/A)</f>
        <v>#N/A</v>
      </c>
      <c r="E101" t="e">
        <f t="array" aca="1" ref="E101" ca="1">IFERROR(IF(INDEX(INDIRECT($J$5),SMALL(IF($C$2=DATA!$D$2:$D$209,ROW(DATA!$D$2:$D$209),""),ROWS($A$1:A91)))=0,#N/A,INDEX(INDIRECT($J$5),SMALL(IF($C$2=DATA!$D$2:$D$209,ROW(DATA!$D$2:$D$209),""),ROWS($A$1:A91)))),#N/A)</f>
        <v>#N/A</v>
      </c>
      <c r="F101" t="e">
        <f t="shared" ca="1" si="3"/>
        <v>#N/A</v>
      </c>
      <c r="G101" t="str">
        <f t="array" aca="1" ref="G101" ca="1">IFERROR(INDEX(DATA!A:A,SMALL(IF($C$2=DATA!$D$2:$D$209,ROW(DATA!$D$2:$D$209),""),ROWS($A$1:A91))),"")</f>
        <v/>
      </c>
      <c r="H101" t="e">
        <f t="shared" ca="1" si="4"/>
        <v>#N/A</v>
      </c>
    </row>
    <row r="102" spans="2:8" x14ac:dyDescent="0.3">
      <c r="B102" t="str">
        <f t="shared" ca="1" si="5"/>
        <v/>
      </c>
      <c r="C102" t="str">
        <f t="array" aca="1" ref="C102" ca="1">IFERROR(INDEX(DATA!B:B,SMALL(IF($C$2=DATA!$D$2:$D$209,ROW(DATA!$D$2:$D$209),""),ROWS($A$1:A92))),"")</f>
        <v/>
      </c>
      <c r="D102" t="e">
        <f t="array" aca="1" ref="D102" ca="1">IFERROR(IF(INDEX(INDIRECT($J$3),SMALL(IF($C$2=DATA!$D$2:$D$209,ROW(DATA!$D$2:$D$209),""),ROWS($A$1:A92)))=0,#N/A,INDEX(INDIRECT($J$3),SMALL(IF($C$2=DATA!$D$2:$D$209,ROW(DATA!$D$2:$D$209),""),ROWS($A$1:A92)))),#N/A)</f>
        <v>#N/A</v>
      </c>
      <c r="E102" t="e">
        <f t="array" aca="1" ref="E102" ca="1">IFERROR(IF(INDEX(INDIRECT($J$5),SMALL(IF($C$2=DATA!$D$2:$D$209,ROW(DATA!$D$2:$D$209),""),ROWS($A$1:A92)))=0,#N/A,INDEX(INDIRECT($J$5),SMALL(IF($C$2=DATA!$D$2:$D$209,ROW(DATA!$D$2:$D$209),""),ROWS($A$1:A92)))),#N/A)</f>
        <v>#N/A</v>
      </c>
      <c r="F102" t="e">
        <f t="shared" ca="1" si="3"/>
        <v>#N/A</v>
      </c>
      <c r="G102" t="str">
        <f t="array" aca="1" ref="G102" ca="1">IFERROR(INDEX(DATA!A:A,SMALL(IF($C$2=DATA!$D$2:$D$209,ROW(DATA!$D$2:$D$209),""),ROWS($A$1:A92))),"")</f>
        <v/>
      </c>
      <c r="H102" t="e">
        <f t="shared" ca="1" si="4"/>
        <v>#N/A</v>
      </c>
    </row>
    <row r="103" spans="2:8" x14ac:dyDescent="0.3">
      <c r="B103" t="str">
        <f t="shared" ca="1" si="5"/>
        <v/>
      </c>
      <c r="C103" t="str">
        <f t="array" aca="1" ref="C103" ca="1">IFERROR(INDEX(DATA!B:B,SMALL(IF($C$2=DATA!$D$2:$D$209,ROW(DATA!$D$2:$D$209),""),ROWS($A$1:A93))),"")</f>
        <v/>
      </c>
      <c r="D103" t="e">
        <f t="array" aca="1" ref="D103" ca="1">IFERROR(IF(INDEX(INDIRECT($J$3),SMALL(IF($C$2=DATA!$D$2:$D$209,ROW(DATA!$D$2:$D$209),""),ROWS($A$1:A93)))=0,#N/A,INDEX(INDIRECT($J$3),SMALL(IF($C$2=DATA!$D$2:$D$209,ROW(DATA!$D$2:$D$209),""),ROWS($A$1:A93)))),#N/A)</f>
        <v>#N/A</v>
      </c>
      <c r="E103" t="e">
        <f t="array" aca="1" ref="E103" ca="1">IFERROR(IF(INDEX(INDIRECT($J$5),SMALL(IF($C$2=DATA!$D$2:$D$209,ROW(DATA!$D$2:$D$209),""),ROWS($A$1:A93)))=0,#N/A,INDEX(INDIRECT($J$5),SMALL(IF($C$2=DATA!$D$2:$D$209,ROW(DATA!$D$2:$D$209),""),ROWS($A$1:A93)))),#N/A)</f>
        <v>#N/A</v>
      </c>
      <c r="F103" t="e">
        <f t="shared" ca="1" si="3"/>
        <v>#N/A</v>
      </c>
      <c r="G103" t="str">
        <f t="array" aca="1" ref="G103" ca="1">IFERROR(INDEX(DATA!A:A,SMALL(IF($C$2=DATA!$D$2:$D$209,ROW(DATA!$D$2:$D$209),""),ROWS($A$1:A93))),"")</f>
        <v/>
      </c>
      <c r="H103" t="e">
        <f t="shared" ca="1" si="4"/>
        <v>#N/A</v>
      </c>
    </row>
    <row r="104" spans="2:8" x14ac:dyDescent="0.3">
      <c r="B104" t="str">
        <f t="shared" ca="1" si="5"/>
        <v/>
      </c>
      <c r="C104" t="str">
        <f t="array" aca="1" ref="C104" ca="1">IFERROR(INDEX(DATA!B:B,SMALL(IF($C$2=DATA!$D$2:$D$209,ROW(DATA!$D$2:$D$209),""),ROWS($A$1:A94))),"")</f>
        <v/>
      </c>
      <c r="D104" t="e">
        <f t="array" aca="1" ref="D104" ca="1">IFERROR(IF(INDEX(INDIRECT($J$3),SMALL(IF($C$2=DATA!$D$2:$D$209,ROW(DATA!$D$2:$D$209),""),ROWS($A$1:A94)))=0,#N/A,INDEX(INDIRECT($J$3),SMALL(IF($C$2=DATA!$D$2:$D$209,ROW(DATA!$D$2:$D$209),""),ROWS($A$1:A94)))),#N/A)</f>
        <v>#N/A</v>
      </c>
      <c r="E104" t="e">
        <f t="array" aca="1" ref="E104" ca="1">IFERROR(IF(INDEX(INDIRECT($J$5),SMALL(IF($C$2=DATA!$D$2:$D$209,ROW(DATA!$D$2:$D$209),""),ROWS($A$1:A94)))=0,#N/A,INDEX(INDIRECT($J$5),SMALL(IF($C$2=DATA!$D$2:$D$209,ROW(DATA!$D$2:$D$209),""),ROWS($A$1:A94)))),#N/A)</f>
        <v>#N/A</v>
      </c>
      <c r="F104" t="e">
        <f t="shared" ca="1" si="3"/>
        <v>#N/A</v>
      </c>
      <c r="G104" t="str">
        <f t="array" aca="1" ref="G104" ca="1">IFERROR(INDEX(DATA!A:A,SMALL(IF($C$2=DATA!$D$2:$D$209,ROW(DATA!$D$2:$D$209),""),ROWS($A$1:A94))),"")</f>
        <v/>
      </c>
      <c r="H104" t="e">
        <f t="shared" ca="1" si="4"/>
        <v>#N/A</v>
      </c>
    </row>
    <row r="105" spans="2:8" x14ac:dyDescent="0.3">
      <c r="B105" t="str">
        <f t="shared" ca="1" si="5"/>
        <v/>
      </c>
      <c r="C105" t="str">
        <f t="array" aca="1" ref="C105" ca="1">IFERROR(INDEX(DATA!B:B,SMALL(IF($C$2=DATA!$D$2:$D$209,ROW(DATA!$D$2:$D$209),""),ROWS($A$1:A95))),"")</f>
        <v/>
      </c>
      <c r="D105" t="e">
        <f t="array" aca="1" ref="D105" ca="1">IFERROR(IF(INDEX(INDIRECT($J$3),SMALL(IF($C$2=DATA!$D$2:$D$209,ROW(DATA!$D$2:$D$209),""),ROWS($A$1:A95)))=0,#N/A,INDEX(INDIRECT($J$3),SMALL(IF($C$2=DATA!$D$2:$D$209,ROW(DATA!$D$2:$D$209),""),ROWS($A$1:A95)))),#N/A)</f>
        <v>#N/A</v>
      </c>
      <c r="E105" t="e">
        <f t="array" aca="1" ref="E105" ca="1">IFERROR(IF(INDEX(INDIRECT($J$5),SMALL(IF($C$2=DATA!$D$2:$D$209,ROW(DATA!$D$2:$D$209),""),ROWS($A$1:A95)))=0,#N/A,INDEX(INDIRECT($J$5),SMALL(IF($C$2=DATA!$D$2:$D$209,ROW(DATA!$D$2:$D$209),""),ROWS($A$1:A95)))),#N/A)</f>
        <v>#N/A</v>
      </c>
      <c r="F105" t="e">
        <f t="shared" ca="1" si="3"/>
        <v>#N/A</v>
      </c>
      <c r="G105" t="str">
        <f t="array" aca="1" ref="G105" ca="1">IFERROR(INDEX(DATA!A:A,SMALL(IF($C$2=DATA!$D$2:$D$209,ROW(DATA!$D$2:$D$209),""),ROWS($A$1:A95))),"")</f>
        <v/>
      </c>
      <c r="H105" t="e">
        <f t="shared" ca="1" si="4"/>
        <v>#N/A</v>
      </c>
    </row>
    <row r="106" spans="2:8" x14ac:dyDescent="0.3">
      <c r="B106" t="str">
        <f t="shared" ca="1" si="5"/>
        <v/>
      </c>
      <c r="C106" t="str">
        <f t="array" aca="1" ref="C106" ca="1">IFERROR(INDEX(DATA!B:B,SMALL(IF($C$2=DATA!$D$2:$D$209,ROW(DATA!$D$2:$D$209),""),ROWS($A$1:A96))),"")</f>
        <v/>
      </c>
      <c r="D106" t="e">
        <f t="array" aca="1" ref="D106" ca="1">IFERROR(IF(INDEX(INDIRECT($J$3),SMALL(IF($C$2=DATA!$D$2:$D$209,ROW(DATA!$D$2:$D$209),""),ROWS($A$1:A96)))=0,#N/A,INDEX(INDIRECT($J$3),SMALL(IF($C$2=DATA!$D$2:$D$209,ROW(DATA!$D$2:$D$209),""),ROWS($A$1:A96)))),#N/A)</f>
        <v>#N/A</v>
      </c>
      <c r="E106" t="e">
        <f t="array" aca="1" ref="E106" ca="1">IFERROR(IF(INDEX(INDIRECT($J$5),SMALL(IF($C$2=DATA!$D$2:$D$209,ROW(DATA!$D$2:$D$209),""),ROWS($A$1:A96)))=0,#N/A,INDEX(INDIRECT($J$5),SMALL(IF($C$2=DATA!$D$2:$D$209,ROW(DATA!$D$2:$D$209),""),ROWS($A$1:A96)))),#N/A)</f>
        <v>#N/A</v>
      </c>
      <c r="F106" t="e">
        <f t="shared" ca="1" si="3"/>
        <v>#N/A</v>
      </c>
      <c r="G106" t="str">
        <f t="array" aca="1" ref="G106" ca="1">IFERROR(INDEX(DATA!A:A,SMALL(IF($C$2=DATA!$D$2:$D$209,ROW(DATA!$D$2:$D$209),""),ROWS($A$1:A96))),"")</f>
        <v/>
      </c>
      <c r="H106" t="e">
        <f t="shared" ca="1" si="4"/>
        <v>#N/A</v>
      </c>
    </row>
    <row r="107" spans="2:8" x14ac:dyDescent="0.3">
      <c r="B107" t="str">
        <f t="shared" ca="1" si="5"/>
        <v/>
      </c>
      <c r="C107" t="str">
        <f t="array" aca="1" ref="C107" ca="1">IFERROR(INDEX(DATA!B:B,SMALL(IF($C$2=DATA!$D$2:$D$209,ROW(DATA!$D$2:$D$209),""),ROWS($A$1:A97))),"")</f>
        <v/>
      </c>
      <c r="D107" t="e">
        <f t="array" aca="1" ref="D107" ca="1">IFERROR(IF(INDEX(INDIRECT($J$3),SMALL(IF($C$2=DATA!$D$2:$D$209,ROW(DATA!$D$2:$D$209),""),ROWS($A$1:A97)))=0,#N/A,INDEX(INDIRECT($J$3),SMALL(IF($C$2=DATA!$D$2:$D$209,ROW(DATA!$D$2:$D$209),""),ROWS($A$1:A97)))),#N/A)</f>
        <v>#N/A</v>
      </c>
      <c r="E107" t="e">
        <f t="array" aca="1" ref="E107" ca="1">IFERROR(IF(INDEX(INDIRECT($J$5),SMALL(IF($C$2=DATA!$D$2:$D$209,ROW(DATA!$D$2:$D$209),""),ROWS($A$1:A97)))=0,#N/A,INDEX(INDIRECT($J$5),SMALL(IF($C$2=DATA!$D$2:$D$209,ROW(DATA!$D$2:$D$209),""),ROWS($A$1:A97)))),#N/A)</f>
        <v>#N/A</v>
      </c>
      <c r="F107" t="e">
        <f t="shared" ca="1" si="3"/>
        <v>#N/A</v>
      </c>
      <c r="G107" t="str">
        <f t="array" aca="1" ref="G107" ca="1">IFERROR(INDEX(DATA!A:A,SMALL(IF($C$2=DATA!$D$2:$D$209,ROW(DATA!$D$2:$D$209),""),ROWS($A$1:A97))),"")</f>
        <v/>
      </c>
      <c r="H107" t="e">
        <f t="shared" ca="1" si="4"/>
        <v>#N/A</v>
      </c>
    </row>
    <row r="108" spans="2:8" x14ac:dyDescent="0.3">
      <c r="B108" t="str">
        <f t="shared" ca="1" si="5"/>
        <v/>
      </c>
      <c r="C108" t="str">
        <f t="array" aca="1" ref="C108" ca="1">IFERROR(INDEX(DATA!B:B,SMALL(IF($C$2=DATA!$D$2:$D$209,ROW(DATA!$D$2:$D$209),""),ROWS($A$1:A98))),"")</f>
        <v/>
      </c>
      <c r="D108" t="e">
        <f t="array" aca="1" ref="D108" ca="1">IFERROR(IF(INDEX(INDIRECT($J$3),SMALL(IF($C$2=DATA!$D$2:$D$209,ROW(DATA!$D$2:$D$209),""),ROWS($A$1:A98)))=0,#N/A,INDEX(INDIRECT($J$3),SMALL(IF($C$2=DATA!$D$2:$D$209,ROW(DATA!$D$2:$D$209),""),ROWS($A$1:A98)))),#N/A)</f>
        <v>#N/A</v>
      </c>
      <c r="E108" t="e">
        <f t="array" aca="1" ref="E108" ca="1">IFERROR(IF(INDEX(INDIRECT($J$5),SMALL(IF($C$2=DATA!$D$2:$D$209,ROW(DATA!$D$2:$D$209),""),ROWS($A$1:A98)))=0,#N/A,INDEX(INDIRECT($J$5),SMALL(IF($C$2=DATA!$D$2:$D$209,ROW(DATA!$D$2:$D$209),""),ROWS($A$1:A98)))),#N/A)</f>
        <v>#N/A</v>
      </c>
      <c r="F108" t="e">
        <f t="shared" ca="1" si="3"/>
        <v>#N/A</v>
      </c>
      <c r="G108" t="str">
        <f t="array" aca="1" ref="G108" ca="1">IFERROR(INDEX(DATA!A:A,SMALL(IF($C$2=DATA!$D$2:$D$209,ROW(DATA!$D$2:$D$209),""),ROWS($A$1:A98))),"")</f>
        <v/>
      </c>
      <c r="H108" t="e">
        <f t="shared" ca="1" si="4"/>
        <v>#N/A</v>
      </c>
    </row>
    <row r="109" spans="2:8" x14ac:dyDescent="0.3">
      <c r="B109" t="str">
        <f t="shared" ca="1" si="5"/>
        <v/>
      </c>
      <c r="C109" t="str">
        <f t="array" aca="1" ref="C109" ca="1">IFERROR(INDEX(DATA!B:B,SMALL(IF($C$2=DATA!$D$2:$D$209,ROW(DATA!$D$2:$D$209),""),ROWS($A$1:A99))),"")</f>
        <v/>
      </c>
      <c r="D109" t="e">
        <f t="array" aca="1" ref="D109" ca="1">IFERROR(IF(INDEX(INDIRECT($J$3),SMALL(IF($C$2=DATA!$D$2:$D$209,ROW(DATA!$D$2:$D$209),""),ROWS($A$1:A99)))=0,#N/A,INDEX(INDIRECT($J$3),SMALL(IF($C$2=DATA!$D$2:$D$209,ROW(DATA!$D$2:$D$209),""),ROWS($A$1:A99)))),#N/A)</f>
        <v>#N/A</v>
      </c>
      <c r="E109" t="e">
        <f t="array" aca="1" ref="E109" ca="1">IFERROR(IF(INDEX(INDIRECT($J$5),SMALL(IF($C$2=DATA!$D$2:$D$209,ROW(DATA!$D$2:$D$209),""),ROWS($A$1:A99)))=0,#N/A,INDEX(INDIRECT($J$5),SMALL(IF($C$2=DATA!$D$2:$D$209,ROW(DATA!$D$2:$D$209),""),ROWS($A$1:A99)))),#N/A)</f>
        <v>#N/A</v>
      </c>
      <c r="F109" t="e">
        <f t="shared" ca="1" si="3"/>
        <v>#N/A</v>
      </c>
      <c r="G109" t="str">
        <f t="array" aca="1" ref="G109" ca="1">IFERROR(INDEX(DATA!A:A,SMALL(IF($C$2=DATA!$D$2:$D$209,ROW(DATA!$D$2:$D$209),""),ROWS($A$1:A99))),"")</f>
        <v/>
      </c>
      <c r="H109" t="e">
        <f t="shared" ca="1" si="4"/>
        <v>#N/A</v>
      </c>
    </row>
    <row r="110" spans="2:8" x14ac:dyDescent="0.3">
      <c r="B110" t="str">
        <f t="shared" ca="1" si="5"/>
        <v/>
      </c>
      <c r="C110" t="str">
        <f t="array" aca="1" ref="C110" ca="1">IFERROR(INDEX(DATA!B:B,SMALL(IF($C$2=DATA!$D$2:$D$209,ROW(DATA!$D$2:$D$209),""),ROWS($A$1:A100))),"")</f>
        <v/>
      </c>
      <c r="D110" t="e">
        <f t="array" aca="1" ref="D110" ca="1">IFERROR(IF(INDEX(INDIRECT($J$3),SMALL(IF($C$2=DATA!$D$2:$D$209,ROW(DATA!$D$2:$D$209),""),ROWS($A$1:A100)))=0,#N/A,INDEX(INDIRECT($J$3),SMALL(IF($C$2=DATA!$D$2:$D$209,ROW(DATA!$D$2:$D$209),""),ROWS($A$1:A100)))),#N/A)</f>
        <v>#N/A</v>
      </c>
      <c r="E110" t="e">
        <f t="array" aca="1" ref="E110" ca="1">IFERROR(IF(INDEX(INDIRECT($J$5),SMALL(IF($C$2=DATA!$D$2:$D$209,ROW(DATA!$D$2:$D$209),""),ROWS($A$1:A100)))=0,#N/A,INDEX(INDIRECT($J$5),SMALL(IF($C$2=DATA!$D$2:$D$209,ROW(DATA!$D$2:$D$209),""),ROWS($A$1:A100)))),#N/A)</f>
        <v>#N/A</v>
      </c>
      <c r="F110" t="e">
        <f t="shared" ca="1" si="3"/>
        <v>#N/A</v>
      </c>
      <c r="G110" t="str">
        <f t="array" aca="1" ref="G110" ca="1">IFERROR(INDEX(DATA!A:A,SMALL(IF($C$2=DATA!$D$2:$D$209,ROW(DATA!$D$2:$D$209),""),ROWS($A$1:A100))),"")</f>
        <v/>
      </c>
      <c r="H110" t="e">
        <f t="shared" ca="1" si="4"/>
        <v>#N/A</v>
      </c>
    </row>
    <row r="111" spans="2:8" x14ac:dyDescent="0.3">
      <c r="B111" t="str">
        <f t="shared" ca="1" si="5"/>
        <v/>
      </c>
      <c r="C111" t="str">
        <f t="array" aca="1" ref="C111" ca="1">IFERROR(INDEX(DATA!B:B,SMALL(IF($C$2=DATA!$D$2:$D$209,ROW(DATA!$D$2:$D$209),""),ROWS($A$1:A101))),"")</f>
        <v/>
      </c>
      <c r="D111" t="e">
        <f t="array" aca="1" ref="D111" ca="1">IFERROR(IF(INDEX(INDIRECT($J$3),SMALL(IF($C$2=DATA!$D$2:$D$209,ROW(DATA!$D$2:$D$209),""),ROWS($A$1:A101)))=0,#N/A,INDEX(INDIRECT($J$3),SMALL(IF($C$2=DATA!$D$2:$D$209,ROW(DATA!$D$2:$D$209),""),ROWS($A$1:A101)))),#N/A)</f>
        <v>#N/A</v>
      </c>
      <c r="E111" t="e">
        <f t="array" aca="1" ref="E111" ca="1">IFERROR(IF(INDEX(INDIRECT($J$5),SMALL(IF($C$2=DATA!$D$2:$D$209,ROW(DATA!$D$2:$D$209),""),ROWS($A$1:A101)))=0,#N/A,INDEX(INDIRECT($J$5),SMALL(IF($C$2=DATA!$D$2:$D$209,ROW(DATA!$D$2:$D$209),""),ROWS($A$1:A101)))),#N/A)</f>
        <v>#N/A</v>
      </c>
      <c r="F111" t="e">
        <f t="shared" ca="1" si="3"/>
        <v>#N/A</v>
      </c>
      <c r="G111" t="str">
        <f t="array" aca="1" ref="G111" ca="1">IFERROR(INDEX(DATA!A:A,SMALL(IF($C$2=DATA!$D$2:$D$209,ROW(DATA!$D$2:$D$209),""),ROWS($A$1:A101))),"")</f>
        <v/>
      </c>
      <c r="H111" t="e">
        <f t="shared" ca="1" si="4"/>
        <v>#N/A</v>
      </c>
    </row>
    <row r="112" spans="2:8" x14ac:dyDescent="0.3">
      <c r="B112" t="str">
        <f t="shared" ca="1" si="5"/>
        <v/>
      </c>
      <c r="C112" t="str">
        <f t="array" aca="1" ref="C112" ca="1">IFERROR(INDEX(DATA!B:B,SMALL(IF($C$2=DATA!$D$2:$D$209,ROW(DATA!$D$2:$D$209),""),ROWS($A$1:A102))),"")</f>
        <v/>
      </c>
      <c r="D112" t="e">
        <f t="array" aca="1" ref="D112" ca="1">IFERROR(IF(INDEX(INDIRECT($J$3),SMALL(IF($C$2=DATA!$D$2:$D$209,ROW(DATA!$D$2:$D$209),""),ROWS($A$1:A102)))=0,#N/A,INDEX(INDIRECT($J$3),SMALL(IF($C$2=DATA!$D$2:$D$209,ROW(DATA!$D$2:$D$209),""),ROWS($A$1:A102)))),#N/A)</f>
        <v>#N/A</v>
      </c>
      <c r="E112" t="e">
        <f t="array" aca="1" ref="E112" ca="1">IFERROR(IF(INDEX(INDIRECT($J$5),SMALL(IF($C$2=DATA!$D$2:$D$209,ROW(DATA!$D$2:$D$209),""),ROWS($A$1:A102)))=0,#N/A,INDEX(INDIRECT($J$5),SMALL(IF($C$2=DATA!$D$2:$D$209,ROW(DATA!$D$2:$D$209),""),ROWS($A$1:A102)))),#N/A)</f>
        <v>#N/A</v>
      </c>
      <c r="F112" t="e">
        <f t="shared" ca="1" si="3"/>
        <v>#N/A</v>
      </c>
      <c r="G112" t="str">
        <f t="array" aca="1" ref="G112" ca="1">IFERROR(INDEX(DATA!A:A,SMALL(IF($C$2=DATA!$D$2:$D$209,ROW(DATA!$D$2:$D$209),""),ROWS($A$1:A102))),"")</f>
        <v/>
      </c>
      <c r="H112" t="e">
        <f t="shared" ca="1" si="4"/>
        <v>#N/A</v>
      </c>
    </row>
    <row r="113" spans="2:8" x14ac:dyDescent="0.3">
      <c r="B113" t="str">
        <f t="shared" ca="1" si="5"/>
        <v/>
      </c>
      <c r="C113" t="str">
        <f t="array" aca="1" ref="C113" ca="1">IFERROR(INDEX(DATA!B:B,SMALL(IF($C$2=DATA!$D$2:$D$209,ROW(DATA!$D$2:$D$209),""),ROWS($A$1:A103))),"")</f>
        <v/>
      </c>
      <c r="D113" t="e">
        <f t="array" aca="1" ref="D113" ca="1">IFERROR(IF(INDEX(INDIRECT($J$3),SMALL(IF($C$2=DATA!$D$2:$D$209,ROW(DATA!$D$2:$D$209),""),ROWS($A$1:A103)))=0,#N/A,INDEX(INDIRECT($J$3),SMALL(IF($C$2=DATA!$D$2:$D$209,ROW(DATA!$D$2:$D$209),""),ROWS($A$1:A103)))),#N/A)</f>
        <v>#N/A</v>
      </c>
      <c r="E113" t="e">
        <f t="array" aca="1" ref="E113" ca="1">IFERROR(IF(INDEX(INDIRECT($J$5),SMALL(IF($C$2=DATA!$D$2:$D$209,ROW(DATA!$D$2:$D$209),""),ROWS($A$1:A103)))=0,#N/A,INDEX(INDIRECT($J$5),SMALL(IF($C$2=DATA!$D$2:$D$209,ROW(DATA!$D$2:$D$209),""),ROWS($A$1:A103)))),#N/A)</f>
        <v>#N/A</v>
      </c>
      <c r="F113" t="e">
        <f t="shared" ca="1" si="3"/>
        <v>#N/A</v>
      </c>
      <c r="G113" t="str">
        <f t="array" aca="1" ref="G113" ca="1">IFERROR(INDEX(DATA!A:A,SMALL(IF($C$2=DATA!$D$2:$D$209,ROW(DATA!$D$2:$D$209),""),ROWS($A$1:A103))),"")</f>
        <v/>
      </c>
      <c r="H113" t="e">
        <f t="shared" ca="1" si="4"/>
        <v>#N/A</v>
      </c>
    </row>
    <row r="114" spans="2:8" x14ac:dyDescent="0.3">
      <c r="B114" t="str">
        <f t="shared" ca="1" si="5"/>
        <v/>
      </c>
      <c r="C114" t="str">
        <f t="array" aca="1" ref="C114" ca="1">IFERROR(INDEX(DATA!B:B,SMALL(IF($C$2=DATA!$D$2:$D$209,ROW(DATA!$D$2:$D$209),""),ROWS($A$1:A104))),"")</f>
        <v/>
      </c>
      <c r="D114" t="e">
        <f t="array" aca="1" ref="D114" ca="1">IFERROR(IF(INDEX(INDIRECT($J$3),SMALL(IF($C$2=DATA!$D$2:$D$209,ROW(DATA!$D$2:$D$209),""),ROWS($A$1:A104)))=0,#N/A,INDEX(INDIRECT($J$3),SMALL(IF($C$2=DATA!$D$2:$D$209,ROW(DATA!$D$2:$D$209),""),ROWS($A$1:A104)))),#N/A)</f>
        <v>#N/A</v>
      </c>
      <c r="E114" t="e">
        <f t="array" aca="1" ref="E114" ca="1">IFERROR(IF(INDEX(INDIRECT($J$5),SMALL(IF($C$2=DATA!$D$2:$D$209,ROW(DATA!$D$2:$D$209),""),ROWS($A$1:A104)))=0,#N/A,INDEX(INDIRECT($J$5),SMALL(IF($C$2=DATA!$D$2:$D$209,ROW(DATA!$D$2:$D$209),""),ROWS($A$1:A104)))),#N/A)</f>
        <v>#N/A</v>
      </c>
      <c r="F114" t="e">
        <f t="shared" ca="1" si="3"/>
        <v>#N/A</v>
      </c>
      <c r="G114" t="str">
        <f t="array" aca="1" ref="G114" ca="1">IFERROR(INDEX(DATA!A:A,SMALL(IF($C$2=DATA!$D$2:$D$209,ROW(DATA!$D$2:$D$209),""),ROWS($A$1:A104))),"")</f>
        <v/>
      </c>
      <c r="H114" t="e">
        <f t="shared" ca="1" si="4"/>
        <v>#N/A</v>
      </c>
    </row>
    <row r="115" spans="2:8" x14ac:dyDescent="0.3">
      <c r="B115" t="str">
        <f t="shared" ca="1" si="5"/>
        <v/>
      </c>
      <c r="C115" t="str">
        <f t="array" aca="1" ref="C115" ca="1">IFERROR(INDEX(DATA!B:B,SMALL(IF($C$2=DATA!$D$2:$D$209,ROW(DATA!$D$2:$D$209),""),ROWS($A$1:A105))),"")</f>
        <v/>
      </c>
      <c r="D115" t="e">
        <f t="array" aca="1" ref="D115" ca="1">IFERROR(IF(INDEX(INDIRECT($J$3),SMALL(IF($C$2=DATA!$D$2:$D$209,ROW(DATA!$D$2:$D$209),""),ROWS($A$1:A105)))=0,#N/A,INDEX(INDIRECT($J$3),SMALL(IF($C$2=DATA!$D$2:$D$209,ROW(DATA!$D$2:$D$209),""),ROWS($A$1:A105)))),#N/A)</f>
        <v>#N/A</v>
      </c>
      <c r="E115" t="e">
        <f t="array" aca="1" ref="E115" ca="1">IFERROR(IF(INDEX(INDIRECT($J$5),SMALL(IF($C$2=DATA!$D$2:$D$209,ROW(DATA!$D$2:$D$209),""),ROWS($A$1:A105)))=0,#N/A,INDEX(INDIRECT($J$5),SMALL(IF($C$2=DATA!$D$2:$D$209,ROW(DATA!$D$2:$D$209),""),ROWS($A$1:A105)))),#N/A)</f>
        <v>#N/A</v>
      </c>
      <c r="F115" t="e">
        <f t="shared" ca="1" si="3"/>
        <v>#N/A</v>
      </c>
      <c r="G115" t="str">
        <f t="array" aca="1" ref="G115" ca="1">IFERROR(INDEX(DATA!A:A,SMALL(IF($C$2=DATA!$D$2:$D$209,ROW(DATA!$D$2:$D$209),""),ROWS($A$1:A105))),"")</f>
        <v/>
      </c>
      <c r="H115" t="e">
        <f t="shared" ca="1" si="4"/>
        <v>#N/A</v>
      </c>
    </row>
    <row r="116" spans="2:8" x14ac:dyDescent="0.3">
      <c r="B116" t="str">
        <f t="shared" ca="1" si="5"/>
        <v/>
      </c>
      <c r="C116" t="str">
        <f t="array" aca="1" ref="C116" ca="1">IFERROR(INDEX(DATA!B:B,SMALL(IF($C$2=DATA!$D$2:$D$209,ROW(DATA!$D$2:$D$209),""),ROWS($A$1:A106))),"")</f>
        <v/>
      </c>
      <c r="D116" t="e">
        <f t="array" aca="1" ref="D116" ca="1">IFERROR(IF(INDEX(INDIRECT($J$3),SMALL(IF($C$2=DATA!$D$2:$D$209,ROW(DATA!$D$2:$D$209),""),ROWS($A$1:A106)))=0,#N/A,INDEX(INDIRECT($J$3),SMALL(IF($C$2=DATA!$D$2:$D$209,ROW(DATA!$D$2:$D$209),""),ROWS($A$1:A106)))),#N/A)</f>
        <v>#N/A</v>
      </c>
      <c r="E116" t="e">
        <f t="array" aca="1" ref="E116" ca="1">IFERROR(IF(INDEX(INDIRECT($J$5),SMALL(IF($C$2=DATA!$D$2:$D$209,ROW(DATA!$D$2:$D$209),""),ROWS($A$1:A106)))=0,#N/A,INDEX(INDIRECT($J$5),SMALL(IF($C$2=DATA!$D$2:$D$209,ROW(DATA!$D$2:$D$209),""),ROWS($A$1:A106)))),#N/A)</f>
        <v>#N/A</v>
      </c>
      <c r="F116" t="e">
        <f t="shared" ca="1" si="3"/>
        <v>#N/A</v>
      </c>
      <c r="G116" t="str">
        <f t="array" aca="1" ref="G116" ca="1">IFERROR(INDEX(DATA!A:A,SMALL(IF($C$2=DATA!$D$2:$D$209,ROW(DATA!$D$2:$D$209),""),ROWS($A$1:A106))),"")</f>
        <v/>
      </c>
      <c r="H116" t="e">
        <f t="shared" ca="1" si="4"/>
        <v>#N/A</v>
      </c>
    </row>
    <row r="117" spans="2:8" x14ac:dyDescent="0.3">
      <c r="B117" t="str">
        <f t="shared" ca="1" si="5"/>
        <v/>
      </c>
      <c r="C117" t="str">
        <f t="array" aca="1" ref="C117" ca="1">IFERROR(INDEX(DATA!B:B,SMALL(IF($C$2=DATA!$D$2:$D$209,ROW(DATA!$D$2:$D$209),""),ROWS($A$1:A107))),"")</f>
        <v/>
      </c>
      <c r="D117" t="e">
        <f t="array" aca="1" ref="D117" ca="1">IFERROR(IF(INDEX(INDIRECT($J$3),SMALL(IF($C$2=DATA!$D$2:$D$209,ROW(DATA!$D$2:$D$209),""),ROWS($A$1:A107)))=0,#N/A,INDEX(INDIRECT($J$3),SMALL(IF($C$2=DATA!$D$2:$D$209,ROW(DATA!$D$2:$D$209),""),ROWS($A$1:A107)))),#N/A)</f>
        <v>#N/A</v>
      </c>
      <c r="E117" t="e">
        <f t="array" aca="1" ref="E117" ca="1">IFERROR(IF(INDEX(INDIRECT($J$5),SMALL(IF($C$2=DATA!$D$2:$D$209,ROW(DATA!$D$2:$D$209),""),ROWS($A$1:A107)))=0,#N/A,INDEX(INDIRECT($J$5),SMALL(IF($C$2=DATA!$D$2:$D$209,ROW(DATA!$D$2:$D$209),""),ROWS($A$1:A107)))),#N/A)</f>
        <v>#N/A</v>
      </c>
      <c r="F117" t="e">
        <f t="shared" ca="1" si="3"/>
        <v>#N/A</v>
      </c>
      <c r="G117" t="str">
        <f t="array" aca="1" ref="G117" ca="1">IFERROR(INDEX(DATA!A:A,SMALL(IF($C$2=DATA!$D$2:$D$209,ROW(DATA!$D$2:$D$209),""),ROWS($A$1:A107))),"")</f>
        <v/>
      </c>
      <c r="H117" t="e">
        <f t="shared" ca="1" si="4"/>
        <v>#N/A</v>
      </c>
    </row>
    <row r="118" spans="2:8" x14ac:dyDescent="0.3">
      <c r="B118" t="str">
        <f t="shared" ca="1" si="5"/>
        <v/>
      </c>
      <c r="C118" t="str">
        <f t="array" aca="1" ref="C118" ca="1">IFERROR(INDEX(DATA!B:B,SMALL(IF($C$2=DATA!$D$2:$D$209,ROW(DATA!$D$2:$D$209),""),ROWS($A$1:A108))),"")</f>
        <v/>
      </c>
      <c r="D118" t="e">
        <f t="array" aca="1" ref="D118" ca="1">IFERROR(IF(INDEX(INDIRECT($J$3),SMALL(IF($C$2=DATA!$D$2:$D$209,ROW(DATA!$D$2:$D$209),""),ROWS($A$1:A108)))=0,#N/A,INDEX(INDIRECT($J$3),SMALL(IF($C$2=DATA!$D$2:$D$209,ROW(DATA!$D$2:$D$209),""),ROWS($A$1:A108)))),#N/A)</f>
        <v>#N/A</v>
      </c>
      <c r="E118" t="e">
        <f t="array" aca="1" ref="E118" ca="1">IFERROR(IF(INDEX(INDIRECT($J$5),SMALL(IF($C$2=DATA!$D$2:$D$209,ROW(DATA!$D$2:$D$209),""),ROWS($A$1:A108)))=0,#N/A,INDEX(INDIRECT($J$5),SMALL(IF($C$2=DATA!$D$2:$D$209,ROW(DATA!$D$2:$D$209),""),ROWS($A$1:A108)))),#N/A)</f>
        <v>#N/A</v>
      </c>
      <c r="F118" t="e">
        <f t="shared" ca="1" si="3"/>
        <v>#N/A</v>
      </c>
      <c r="G118" t="str">
        <f t="array" aca="1" ref="G118" ca="1">IFERROR(INDEX(DATA!A:A,SMALL(IF($C$2=DATA!$D$2:$D$209,ROW(DATA!$D$2:$D$209),""),ROWS($A$1:A108))),"")</f>
        <v/>
      </c>
      <c r="H118" t="e">
        <f t="shared" ca="1" si="4"/>
        <v>#N/A</v>
      </c>
    </row>
    <row r="119" spans="2:8" x14ac:dyDescent="0.3">
      <c r="B119" t="str">
        <f t="shared" ca="1" si="5"/>
        <v/>
      </c>
      <c r="C119" t="str">
        <f t="array" aca="1" ref="C119" ca="1">IFERROR(INDEX(DATA!B:B,SMALL(IF($C$2=DATA!$D$2:$D$209,ROW(DATA!$D$2:$D$209),""),ROWS($A$1:A109))),"")</f>
        <v/>
      </c>
      <c r="D119" t="e">
        <f t="array" aca="1" ref="D119" ca="1">IFERROR(IF(INDEX(INDIRECT($J$3),SMALL(IF($C$2=DATA!$D$2:$D$209,ROW(DATA!$D$2:$D$209),""),ROWS($A$1:A109)))=0,#N/A,INDEX(INDIRECT($J$3),SMALL(IF($C$2=DATA!$D$2:$D$209,ROW(DATA!$D$2:$D$209),""),ROWS($A$1:A109)))),#N/A)</f>
        <v>#N/A</v>
      </c>
      <c r="E119" t="e">
        <f t="array" aca="1" ref="E119" ca="1">IFERROR(IF(INDEX(INDIRECT($J$5),SMALL(IF($C$2=DATA!$D$2:$D$209,ROW(DATA!$D$2:$D$209),""),ROWS($A$1:A109)))=0,#N/A,INDEX(INDIRECT($J$5),SMALL(IF($C$2=DATA!$D$2:$D$209,ROW(DATA!$D$2:$D$209),""),ROWS($A$1:A109)))),#N/A)</f>
        <v>#N/A</v>
      </c>
      <c r="F119" t="e">
        <f t="shared" ca="1" si="3"/>
        <v>#N/A</v>
      </c>
      <c r="G119" t="str">
        <f t="array" aca="1" ref="G119" ca="1">IFERROR(INDEX(DATA!A:A,SMALL(IF($C$2=DATA!$D$2:$D$209,ROW(DATA!$D$2:$D$209),""),ROWS($A$1:A109))),"")</f>
        <v/>
      </c>
      <c r="H119" t="e">
        <f t="shared" ca="1" si="4"/>
        <v>#N/A</v>
      </c>
    </row>
    <row r="120" spans="2:8" x14ac:dyDescent="0.3">
      <c r="B120" t="str">
        <f t="shared" ca="1" si="5"/>
        <v/>
      </c>
      <c r="C120" t="str">
        <f t="array" aca="1" ref="C120" ca="1">IFERROR(INDEX(DATA!B:B,SMALL(IF($C$2=DATA!$D$2:$D$209,ROW(DATA!$D$2:$D$209),""),ROWS($A$1:A110))),"")</f>
        <v/>
      </c>
      <c r="D120" t="e">
        <f t="array" aca="1" ref="D120" ca="1">IFERROR(IF(INDEX(INDIRECT($J$3),SMALL(IF($C$2=DATA!$D$2:$D$209,ROW(DATA!$D$2:$D$209),""),ROWS($A$1:A110)))=0,#N/A,INDEX(INDIRECT($J$3),SMALL(IF($C$2=DATA!$D$2:$D$209,ROW(DATA!$D$2:$D$209),""),ROWS($A$1:A110)))),#N/A)</f>
        <v>#N/A</v>
      </c>
      <c r="E120" t="e">
        <f t="array" aca="1" ref="E120" ca="1">IFERROR(IF(INDEX(INDIRECT($J$5),SMALL(IF($C$2=DATA!$D$2:$D$209,ROW(DATA!$D$2:$D$209),""),ROWS($A$1:A110)))=0,#N/A,INDEX(INDIRECT($J$5),SMALL(IF($C$2=DATA!$D$2:$D$209,ROW(DATA!$D$2:$D$209),""),ROWS($A$1:A110)))),#N/A)</f>
        <v>#N/A</v>
      </c>
      <c r="F120" t="e">
        <f t="shared" ca="1" si="3"/>
        <v>#N/A</v>
      </c>
      <c r="G120" t="str">
        <f t="array" aca="1" ref="G120" ca="1">IFERROR(INDEX(DATA!A:A,SMALL(IF($C$2=DATA!$D$2:$D$209,ROW(DATA!$D$2:$D$209),""),ROWS($A$1:A110))),"")</f>
        <v/>
      </c>
      <c r="H120" t="e">
        <f t="shared" ca="1" si="4"/>
        <v>#N/A</v>
      </c>
    </row>
    <row r="121" spans="2:8" x14ac:dyDescent="0.3">
      <c r="B121" t="str">
        <f t="shared" ca="1" si="5"/>
        <v/>
      </c>
      <c r="C121" t="str">
        <f t="array" aca="1" ref="C121" ca="1">IFERROR(INDEX(DATA!B:B,SMALL(IF($C$2=DATA!$D$2:$D$209,ROW(DATA!$D$2:$D$209),""),ROWS($A$1:A111))),"")</f>
        <v/>
      </c>
      <c r="D121" t="e">
        <f t="array" aca="1" ref="D121" ca="1">IFERROR(IF(INDEX(INDIRECT($J$3),SMALL(IF($C$2=DATA!$D$2:$D$209,ROW(DATA!$D$2:$D$209),""),ROWS($A$1:A111)))=0,#N/A,INDEX(INDIRECT($J$3),SMALL(IF($C$2=DATA!$D$2:$D$209,ROW(DATA!$D$2:$D$209),""),ROWS($A$1:A111)))),#N/A)</f>
        <v>#N/A</v>
      </c>
      <c r="E121" t="e">
        <f t="array" aca="1" ref="E121" ca="1">IFERROR(IF(INDEX(INDIRECT($J$5),SMALL(IF($C$2=DATA!$D$2:$D$209,ROW(DATA!$D$2:$D$209),""),ROWS($A$1:A111)))=0,#N/A,INDEX(INDIRECT($J$5),SMALL(IF($C$2=DATA!$D$2:$D$209,ROW(DATA!$D$2:$D$209),""),ROWS($A$1:A111)))),#N/A)</f>
        <v>#N/A</v>
      </c>
      <c r="F121" t="e">
        <f t="shared" ca="1" si="3"/>
        <v>#N/A</v>
      </c>
      <c r="G121" t="str">
        <f t="array" aca="1" ref="G121" ca="1">IFERROR(INDEX(DATA!A:A,SMALL(IF($C$2=DATA!$D$2:$D$209,ROW(DATA!$D$2:$D$209),""),ROWS($A$1:A111))),"")</f>
        <v/>
      </c>
      <c r="H121" t="e">
        <f t="shared" ca="1" si="4"/>
        <v>#N/A</v>
      </c>
    </row>
    <row r="122" spans="2:8" x14ac:dyDescent="0.3">
      <c r="B122" t="str">
        <f t="shared" ca="1" si="5"/>
        <v/>
      </c>
      <c r="C122" t="str">
        <f t="array" aca="1" ref="C122" ca="1">IFERROR(INDEX(DATA!B:B,SMALL(IF($C$2=DATA!$D$2:$D$209,ROW(DATA!$D$2:$D$209),""),ROWS($A$1:A112))),"")</f>
        <v/>
      </c>
      <c r="D122" t="e">
        <f t="array" aca="1" ref="D122" ca="1">IFERROR(IF(INDEX(INDIRECT($J$3),SMALL(IF($C$2=DATA!$D$2:$D$209,ROW(DATA!$D$2:$D$209),""),ROWS($A$1:A112)))=0,#N/A,INDEX(INDIRECT($J$3),SMALL(IF($C$2=DATA!$D$2:$D$209,ROW(DATA!$D$2:$D$209),""),ROWS($A$1:A112)))),#N/A)</f>
        <v>#N/A</v>
      </c>
      <c r="E122" t="e">
        <f t="array" aca="1" ref="E122" ca="1">IFERROR(IF(INDEX(INDIRECT($J$5),SMALL(IF($C$2=DATA!$D$2:$D$209,ROW(DATA!$D$2:$D$209),""),ROWS($A$1:A112)))=0,#N/A,INDEX(INDIRECT($J$5),SMALL(IF($C$2=DATA!$D$2:$D$209,ROW(DATA!$D$2:$D$209),""),ROWS($A$1:A112)))),#N/A)</f>
        <v>#N/A</v>
      </c>
      <c r="F122" t="e">
        <f t="shared" ca="1" si="3"/>
        <v>#N/A</v>
      </c>
      <c r="G122" t="str">
        <f t="array" aca="1" ref="G122" ca="1">IFERROR(INDEX(DATA!A:A,SMALL(IF($C$2=DATA!$D$2:$D$209,ROW(DATA!$D$2:$D$209),""),ROWS($A$1:A112))),"")</f>
        <v/>
      </c>
      <c r="H122" t="e">
        <f t="shared" ca="1" si="4"/>
        <v>#N/A</v>
      </c>
    </row>
    <row r="123" spans="2:8" x14ac:dyDescent="0.3">
      <c r="B123" t="str">
        <f t="shared" ca="1" si="5"/>
        <v/>
      </c>
      <c r="C123" t="str">
        <f t="array" aca="1" ref="C123" ca="1">IFERROR(INDEX(DATA!B:B,SMALL(IF($C$2=DATA!$D$2:$D$209,ROW(DATA!$D$2:$D$209),""),ROWS($A$1:A113))),"")</f>
        <v/>
      </c>
      <c r="D123" t="e">
        <f t="array" aca="1" ref="D123" ca="1">IFERROR(IF(INDEX(INDIRECT($J$3),SMALL(IF($C$2=DATA!$D$2:$D$209,ROW(DATA!$D$2:$D$209),""),ROWS($A$1:A113)))=0,#N/A,INDEX(INDIRECT($J$3),SMALL(IF($C$2=DATA!$D$2:$D$209,ROW(DATA!$D$2:$D$209),""),ROWS($A$1:A113)))),#N/A)</f>
        <v>#N/A</v>
      </c>
      <c r="E123" t="e">
        <f t="array" aca="1" ref="E123" ca="1">IFERROR(IF(INDEX(INDIRECT($J$5),SMALL(IF($C$2=DATA!$D$2:$D$209,ROW(DATA!$D$2:$D$209),""),ROWS($A$1:A113)))=0,#N/A,INDEX(INDIRECT($J$5),SMALL(IF($C$2=DATA!$D$2:$D$209,ROW(DATA!$D$2:$D$209),""),ROWS($A$1:A113)))),#N/A)</f>
        <v>#N/A</v>
      </c>
      <c r="F123" t="e">
        <f t="shared" ca="1" si="3"/>
        <v>#N/A</v>
      </c>
      <c r="G123" t="str">
        <f t="array" aca="1" ref="G123" ca="1">IFERROR(INDEX(DATA!A:A,SMALL(IF($C$2=DATA!$D$2:$D$209,ROW(DATA!$D$2:$D$209),""),ROWS($A$1:A113))),"")</f>
        <v/>
      </c>
      <c r="H123" t="e">
        <f t="shared" ca="1" si="4"/>
        <v>#N/A</v>
      </c>
    </row>
    <row r="124" spans="2:8" x14ac:dyDescent="0.3">
      <c r="B124" t="str">
        <f t="shared" ca="1" si="5"/>
        <v/>
      </c>
      <c r="C124" t="str">
        <f t="array" aca="1" ref="C124" ca="1">IFERROR(INDEX(DATA!B:B,SMALL(IF($C$2=DATA!$D$2:$D$209,ROW(DATA!$D$2:$D$209),""),ROWS($A$1:A114))),"")</f>
        <v/>
      </c>
      <c r="D124" t="e">
        <f t="array" aca="1" ref="D124" ca="1">IFERROR(IF(INDEX(INDIRECT($J$3),SMALL(IF($C$2=DATA!$D$2:$D$209,ROW(DATA!$D$2:$D$209),""),ROWS($A$1:A114)))=0,#N/A,INDEX(INDIRECT($J$3),SMALL(IF($C$2=DATA!$D$2:$D$209,ROW(DATA!$D$2:$D$209),""),ROWS($A$1:A114)))),#N/A)</f>
        <v>#N/A</v>
      </c>
      <c r="E124" t="e">
        <f t="array" aca="1" ref="E124" ca="1">IFERROR(IF(INDEX(INDIRECT($J$5),SMALL(IF($C$2=DATA!$D$2:$D$209,ROW(DATA!$D$2:$D$209),""),ROWS($A$1:A114)))=0,#N/A,INDEX(INDIRECT($J$5),SMALL(IF($C$2=DATA!$D$2:$D$209,ROW(DATA!$D$2:$D$209),""),ROWS($A$1:A114)))),#N/A)</f>
        <v>#N/A</v>
      </c>
      <c r="F124" t="e">
        <f t="shared" ca="1" si="3"/>
        <v>#N/A</v>
      </c>
      <c r="G124" t="str">
        <f t="array" aca="1" ref="G124" ca="1">IFERROR(INDEX(DATA!A:A,SMALL(IF($C$2=DATA!$D$2:$D$209,ROW(DATA!$D$2:$D$209),""),ROWS($A$1:A114))),"")</f>
        <v/>
      </c>
      <c r="H124" t="e">
        <f t="shared" ca="1" si="4"/>
        <v>#N/A</v>
      </c>
    </row>
    <row r="125" spans="2:8" x14ac:dyDescent="0.3">
      <c r="B125" t="str">
        <f t="shared" ca="1" si="5"/>
        <v/>
      </c>
      <c r="C125" t="str">
        <f t="array" aca="1" ref="C125" ca="1">IFERROR(INDEX(DATA!B:B,SMALL(IF($C$2=DATA!$D$2:$D$209,ROW(DATA!$D$2:$D$209),""),ROWS($A$1:A115))),"")</f>
        <v/>
      </c>
      <c r="D125" t="e">
        <f t="array" aca="1" ref="D125" ca="1">IFERROR(IF(INDEX(INDIRECT($J$3),SMALL(IF($C$2=DATA!$D$2:$D$209,ROW(DATA!$D$2:$D$209),""),ROWS($A$1:A115)))=0,#N/A,INDEX(INDIRECT($J$3),SMALL(IF($C$2=DATA!$D$2:$D$209,ROW(DATA!$D$2:$D$209),""),ROWS($A$1:A115)))),#N/A)</f>
        <v>#N/A</v>
      </c>
      <c r="E125" t="e">
        <f t="array" aca="1" ref="E125" ca="1">IFERROR(IF(INDEX(INDIRECT($J$5),SMALL(IF($C$2=DATA!$D$2:$D$209,ROW(DATA!$D$2:$D$209),""),ROWS($A$1:A115)))=0,#N/A,INDEX(INDIRECT($J$5),SMALL(IF($C$2=DATA!$D$2:$D$209,ROW(DATA!$D$2:$D$209),""),ROWS($A$1:A115)))),#N/A)</f>
        <v>#N/A</v>
      </c>
      <c r="F125" t="e">
        <f t="shared" ca="1" si="3"/>
        <v>#N/A</v>
      </c>
      <c r="G125" t="str">
        <f t="array" aca="1" ref="G125" ca="1">IFERROR(INDEX(DATA!A:A,SMALL(IF($C$2=DATA!$D$2:$D$209,ROW(DATA!$D$2:$D$209),""),ROWS($A$1:A115))),"")</f>
        <v/>
      </c>
      <c r="H125" t="e">
        <f t="shared" ca="1" si="4"/>
        <v>#N/A</v>
      </c>
    </row>
    <row r="126" spans="2:8" x14ac:dyDescent="0.3">
      <c r="B126" t="str">
        <f t="shared" ca="1" si="5"/>
        <v/>
      </c>
      <c r="C126" t="str">
        <f t="array" aca="1" ref="C126" ca="1">IFERROR(INDEX(DATA!B:B,SMALL(IF($C$2=DATA!$D$2:$D$209,ROW(DATA!$D$2:$D$209),""),ROWS($A$1:A116))),"")</f>
        <v/>
      </c>
      <c r="D126" t="e">
        <f t="array" aca="1" ref="D126" ca="1">IFERROR(IF(INDEX(INDIRECT($J$3),SMALL(IF($C$2=DATA!$D$2:$D$209,ROW(DATA!$D$2:$D$209),""),ROWS($A$1:A116)))=0,#N/A,INDEX(INDIRECT($J$3),SMALL(IF($C$2=DATA!$D$2:$D$209,ROW(DATA!$D$2:$D$209),""),ROWS($A$1:A116)))),#N/A)</f>
        <v>#N/A</v>
      </c>
      <c r="E126" t="e">
        <f t="array" aca="1" ref="E126" ca="1">IFERROR(IF(INDEX(INDIRECT($J$5),SMALL(IF($C$2=DATA!$D$2:$D$209,ROW(DATA!$D$2:$D$209),""),ROWS($A$1:A116)))=0,#N/A,INDEX(INDIRECT($J$5),SMALL(IF($C$2=DATA!$D$2:$D$209,ROW(DATA!$D$2:$D$209),""),ROWS($A$1:A116)))),#N/A)</f>
        <v>#N/A</v>
      </c>
      <c r="F126" t="e">
        <f t="shared" ca="1" si="3"/>
        <v>#N/A</v>
      </c>
      <c r="G126" t="str">
        <f t="array" aca="1" ref="G126" ca="1">IFERROR(INDEX(DATA!A:A,SMALL(IF($C$2=DATA!$D$2:$D$209,ROW(DATA!$D$2:$D$209),""),ROWS($A$1:A116))),"")</f>
        <v/>
      </c>
      <c r="H126" t="e">
        <f t="shared" ca="1" si="4"/>
        <v>#N/A</v>
      </c>
    </row>
    <row r="127" spans="2:8" x14ac:dyDescent="0.3">
      <c r="B127" t="str">
        <f t="shared" ca="1" si="5"/>
        <v/>
      </c>
      <c r="C127" t="str">
        <f t="array" aca="1" ref="C127" ca="1">IFERROR(INDEX(DATA!B:B,SMALL(IF($C$2=DATA!$D$2:$D$209,ROW(DATA!$D$2:$D$209),""),ROWS($A$1:A117))),"")</f>
        <v/>
      </c>
      <c r="D127" t="e">
        <f t="array" aca="1" ref="D127" ca="1">IFERROR(IF(INDEX(INDIRECT($J$3),SMALL(IF($C$2=DATA!$D$2:$D$209,ROW(DATA!$D$2:$D$209),""),ROWS($A$1:A117)))=0,#N/A,INDEX(INDIRECT($J$3),SMALL(IF($C$2=DATA!$D$2:$D$209,ROW(DATA!$D$2:$D$209),""),ROWS($A$1:A117)))),#N/A)</f>
        <v>#N/A</v>
      </c>
      <c r="E127" t="e">
        <f t="array" aca="1" ref="E127" ca="1">IFERROR(IF(INDEX(INDIRECT($J$5),SMALL(IF($C$2=DATA!$D$2:$D$209,ROW(DATA!$D$2:$D$209),""),ROWS($A$1:A117)))=0,#N/A,INDEX(INDIRECT($J$5),SMALL(IF($C$2=DATA!$D$2:$D$209,ROW(DATA!$D$2:$D$209),""),ROWS($A$1:A117)))),#N/A)</f>
        <v>#N/A</v>
      </c>
      <c r="F127" t="e">
        <f t="shared" ca="1" si="3"/>
        <v>#N/A</v>
      </c>
      <c r="G127" t="str">
        <f t="array" aca="1" ref="G127" ca="1">IFERROR(INDEX(DATA!A:A,SMALL(IF($C$2=DATA!$D$2:$D$209,ROW(DATA!$D$2:$D$209),""),ROWS($A$1:A117))),"")</f>
        <v/>
      </c>
      <c r="H127" t="e">
        <f t="shared" ca="1" si="4"/>
        <v>#N/A</v>
      </c>
    </row>
    <row r="128" spans="2:8" x14ac:dyDescent="0.3">
      <c r="B128" t="str">
        <f t="shared" ca="1" si="5"/>
        <v/>
      </c>
      <c r="C128" t="str">
        <f t="array" aca="1" ref="C128" ca="1">IFERROR(INDEX(DATA!B:B,SMALL(IF($C$2=DATA!$D$2:$D$209,ROW(DATA!$D$2:$D$209),""),ROWS($A$1:A118))),"")</f>
        <v/>
      </c>
      <c r="D128" t="e">
        <f t="array" aca="1" ref="D128" ca="1">IFERROR(IF(INDEX(INDIRECT($J$3),SMALL(IF($C$2=DATA!$D$2:$D$209,ROW(DATA!$D$2:$D$209),""),ROWS($A$1:A118)))=0,#N/A,INDEX(INDIRECT($J$3),SMALL(IF($C$2=DATA!$D$2:$D$209,ROW(DATA!$D$2:$D$209),""),ROWS($A$1:A118)))),#N/A)</f>
        <v>#N/A</v>
      </c>
      <c r="E128" t="e">
        <f t="array" aca="1" ref="E128" ca="1">IFERROR(IF(INDEX(INDIRECT($J$5),SMALL(IF($C$2=DATA!$D$2:$D$209,ROW(DATA!$D$2:$D$209),""),ROWS($A$1:A118)))=0,#N/A,INDEX(INDIRECT($J$5),SMALL(IF($C$2=DATA!$D$2:$D$209,ROW(DATA!$D$2:$D$209),""),ROWS($A$1:A118)))),#N/A)</f>
        <v>#N/A</v>
      </c>
      <c r="F128" t="e">
        <f t="shared" ca="1" si="3"/>
        <v>#N/A</v>
      </c>
      <c r="G128" t="str">
        <f t="array" aca="1" ref="G128" ca="1">IFERROR(INDEX(DATA!A:A,SMALL(IF($C$2=DATA!$D$2:$D$209,ROW(DATA!$D$2:$D$209),""),ROWS($A$1:A118))),"")</f>
        <v/>
      </c>
      <c r="H128" t="e">
        <f t="shared" ca="1" si="4"/>
        <v>#N/A</v>
      </c>
    </row>
    <row r="129" spans="2:8" x14ac:dyDescent="0.3">
      <c r="B129" t="str">
        <f t="shared" ca="1" si="5"/>
        <v/>
      </c>
      <c r="C129" t="str">
        <f t="array" aca="1" ref="C129" ca="1">IFERROR(INDEX(DATA!B:B,SMALL(IF($C$2=DATA!$D$2:$D$209,ROW(DATA!$D$2:$D$209),""),ROWS($A$1:A119))),"")</f>
        <v/>
      </c>
      <c r="D129" t="e">
        <f t="array" aca="1" ref="D129" ca="1">IFERROR(IF(INDEX(INDIRECT($J$3),SMALL(IF($C$2=DATA!$D$2:$D$209,ROW(DATA!$D$2:$D$209),""),ROWS($A$1:A119)))=0,#N/A,INDEX(INDIRECT($J$3),SMALL(IF($C$2=DATA!$D$2:$D$209,ROW(DATA!$D$2:$D$209),""),ROWS($A$1:A119)))),#N/A)</f>
        <v>#N/A</v>
      </c>
      <c r="E129" t="e">
        <f t="array" aca="1" ref="E129" ca="1">IFERROR(IF(INDEX(INDIRECT($J$5),SMALL(IF($C$2=DATA!$D$2:$D$209,ROW(DATA!$D$2:$D$209),""),ROWS($A$1:A119)))=0,#N/A,INDEX(INDIRECT($J$5),SMALL(IF($C$2=DATA!$D$2:$D$209,ROW(DATA!$D$2:$D$209),""),ROWS($A$1:A119)))),#N/A)</f>
        <v>#N/A</v>
      </c>
      <c r="F129" t="e">
        <f t="shared" ca="1" si="3"/>
        <v>#N/A</v>
      </c>
      <c r="G129" t="str">
        <f t="array" aca="1" ref="G129" ca="1">IFERROR(INDEX(DATA!A:A,SMALL(IF($C$2=DATA!$D$2:$D$209,ROW(DATA!$D$2:$D$209),""),ROWS($A$1:A119))),"")</f>
        <v/>
      </c>
      <c r="H129" t="e">
        <f t="shared" ca="1" si="4"/>
        <v>#N/A</v>
      </c>
    </row>
    <row r="130" spans="2:8" x14ac:dyDescent="0.3">
      <c r="B130" t="str">
        <f t="shared" ca="1" si="5"/>
        <v/>
      </c>
      <c r="C130" t="str">
        <f t="array" aca="1" ref="C130" ca="1">IFERROR(INDEX(DATA!B:B,SMALL(IF($C$2=DATA!$D$2:$D$209,ROW(DATA!$D$2:$D$209),""),ROWS($A$1:A120))),"")</f>
        <v/>
      </c>
      <c r="D130" t="e">
        <f t="array" aca="1" ref="D130" ca="1">IFERROR(IF(INDEX(INDIRECT($J$3),SMALL(IF($C$2=DATA!$D$2:$D$209,ROW(DATA!$D$2:$D$209),""),ROWS($A$1:A120)))=0,#N/A,INDEX(INDIRECT($J$3),SMALL(IF($C$2=DATA!$D$2:$D$209,ROW(DATA!$D$2:$D$209),""),ROWS($A$1:A120)))),#N/A)</f>
        <v>#N/A</v>
      </c>
      <c r="E130" t="e">
        <f t="array" aca="1" ref="E130" ca="1">IFERROR(IF(INDEX(INDIRECT($J$5),SMALL(IF($C$2=DATA!$D$2:$D$209,ROW(DATA!$D$2:$D$209),""),ROWS($A$1:A120)))=0,#N/A,INDEX(INDIRECT($J$5),SMALL(IF($C$2=DATA!$D$2:$D$209,ROW(DATA!$D$2:$D$209),""),ROWS($A$1:A120)))),#N/A)</f>
        <v>#N/A</v>
      </c>
      <c r="F130" t="e">
        <f t="shared" ca="1" si="3"/>
        <v>#N/A</v>
      </c>
      <c r="G130" t="str">
        <f t="array" aca="1" ref="G130" ca="1">IFERROR(INDEX(DATA!A:A,SMALL(IF($C$2=DATA!$D$2:$D$209,ROW(DATA!$D$2:$D$209),""),ROWS($A$1:A120))),"")</f>
        <v/>
      </c>
      <c r="H130" t="e">
        <f t="shared" ca="1" si="4"/>
        <v>#N/A</v>
      </c>
    </row>
    <row r="131" spans="2:8" x14ac:dyDescent="0.3">
      <c r="B131" t="str">
        <f t="shared" ca="1" si="5"/>
        <v/>
      </c>
      <c r="C131" t="str">
        <f t="array" aca="1" ref="C131" ca="1">IFERROR(INDEX(DATA!B:B,SMALL(IF($C$2=DATA!$D$2:$D$209,ROW(DATA!$D$2:$D$209),""),ROWS($A$1:A121))),"")</f>
        <v/>
      </c>
      <c r="D131" t="e">
        <f t="array" aca="1" ref="D131" ca="1">IFERROR(IF(INDEX(INDIRECT($J$3),SMALL(IF($C$2=DATA!$D$2:$D$209,ROW(DATA!$D$2:$D$209),""),ROWS($A$1:A121)))=0,#N/A,INDEX(INDIRECT($J$3),SMALL(IF($C$2=DATA!$D$2:$D$209,ROW(DATA!$D$2:$D$209),""),ROWS($A$1:A121)))),#N/A)</f>
        <v>#N/A</v>
      </c>
      <c r="E131" t="e">
        <f t="array" aca="1" ref="E131" ca="1">IFERROR(IF(INDEX(INDIRECT($J$5),SMALL(IF($C$2=DATA!$D$2:$D$209,ROW(DATA!$D$2:$D$209),""),ROWS($A$1:A121)))=0,#N/A,INDEX(INDIRECT($J$5),SMALL(IF($C$2=DATA!$D$2:$D$209,ROW(DATA!$D$2:$D$209),""),ROWS($A$1:A121)))),#N/A)</f>
        <v>#N/A</v>
      </c>
      <c r="F131" t="e">
        <f t="shared" ca="1" si="3"/>
        <v>#N/A</v>
      </c>
      <c r="G131" t="str">
        <f t="array" aca="1" ref="G131" ca="1">IFERROR(INDEX(DATA!A:A,SMALL(IF($C$2=DATA!$D$2:$D$209,ROW(DATA!$D$2:$D$209),""),ROWS($A$1:A121))),"")</f>
        <v/>
      </c>
      <c r="H131" t="e">
        <f t="shared" ca="1" si="4"/>
        <v>#N/A</v>
      </c>
    </row>
    <row r="132" spans="2:8" x14ac:dyDescent="0.3">
      <c r="B132" t="str">
        <f t="shared" ca="1" si="5"/>
        <v/>
      </c>
      <c r="C132" t="str">
        <f t="array" aca="1" ref="C132" ca="1">IFERROR(INDEX(DATA!B:B,SMALL(IF($C$2=DATA!$D$2:$D$209,ROW(DATA!$D$2:$D$209),""),ROWS($A$1:A122))),"")</f>
        <v/>
      </c>
      <c r="D132" t="e">
        <f t="array" aca="1" ref="D132" ca="1">IFERROR(IF(INDEX(INDIRECT($J$3),SMALL(IF($C$2=DATA!$D$2:$D$209,ROW(DATA!$D$2:$D$209),""),ROWS($A$1:A122)))=0,#N/A,INDEX(INDIRECT($J$3),SMALL(IF($C$2=DATA!$D$2:$D$209,ROW(DATA!$D$2:$D$209),""),ROWS($A$1:A122)))),#N/A)</f>
        <v>#N/A</v>
      </c>
      <c r="E132" t="e">
        <f t="array" aca="1" ref="E132" ca="1">IFERROR(IF(INDEX(INDIRECT($J$5),SMALL(IF($C$2=DATA!$D$2:$D$209,ROW(DATA!$D$2:$D$209),""),ROWS($A$1:A122)))=0,#N/A,INDEX(INDIRECT($J$5),SMALL(IF($C$2=DATA!$D$2:$D$209,ROW(DATA!$D$2:$D$209),""),ROWS($A$1:A122)))),#N/A)</f>
        <v>#N/A</v>
      </c>
      <c r="F132" t="e">
        <f t="shared" ca="1" si="3"/>
        <v>#N/A</v>
      </c>
      <c r="G132" t="str">
        <f t="array" aca="1" ref="G132" ca="1">IFERROR(INDEX(DATA!A:A,SMALL(IF($C$2=DATA!$D$2:$D$209,ROW(DATA!$D$2:$D$209),""),ROWS($A$1:A122))),"")</f>
        <v/>
      </c>
      <c r="H132" t="e">
        <f t="shared" ca="1" si="4"/>
        <v>#N/A</v>
      </c>
    </row>
    <row r="133" spans="2:8" x14ac:dyDescent="0.3">
      <c r="B133" t="str">
        <f t="shared" ca="1" si="5"/>
        <v/>
      </c>
      <c r="C133" t="str">
        <f t="array" aca="1" ref="C133" ca="1">IFERROR(INDEX(DATA!B:B,SMALL(IF($C$2=DATA!$D$2:$D$209,ROW(DATA!$D$2:$D$209),""),ROWS($A$1:A123))),"")</f>
        <v/>
      </c>
      <c r="D133" t="e">
        <f t="array" aca="1" ref="D133" ca="1">IFERROR(IF(INDEX(INDIRECT($J$3),SMALL(IF($C$2=DATA!$D$2:$D$209,ROW(DATA!$D$2:$D$209),""),ROWS($A$1:A123)))=0,#N/A,INDEX(INDIRECT($J$3),SMALL(IF($C$2=DATA!$D$2:$D$209,ROW(DATA!$D$2:$D$209),""),ROWS($A$1:A123)))),#N/A)</f>
        <v>#N/A</v>
      </c>
      <c r="E133" t="e">
        <f t="array" aca="1" ref="E133" ca="1">IFERROR(IF(INDEX(INDIRECT($J$5),SMALL(IF($C$2=DATA!$D$2:$D$209,ROW(DATA!$D$2:$D$209),""),ROWS($A$1:A123)))=0,#N/A,INDEX(INDIRECT($J$5),SMALL(IF($C$2=DATA!$D$2:$D$209,ROW(DATA!$D$2:$D$209),""),ROWS($A$1:A123)))),#N/A)</f>
        <v>#N/A</v>
      </c>
      <c r="F133" t="e">
        <f t="shared" ca="1" si="3"/>
        <v>#N/A</v>
      </c>
      <c r="G133" t="str">
        <f t="array" aca="1" ref="G133" ca="1">IFERROR(INDEX(DATA!A:A,SMALL(IF($C$2=DATA!$D$2:$D$209,ROW(DATA!$D$2:$D$209),""),ROWS($A$1:A123))),"")</f>
        <v/>
      </c>
      <c r="H133" t="e">
        <f t="shared" ca="1" si="4"/>
        <v>#N/A</v>
      </c>
    </row>
    <row r="134" spans="2:8" x14ac:dyDescent="0.3">
      <c r="B134" t="str">
        <f t="shared" ca="1" si="5"/>
        <v/>
      </c>
      <c r="C134" t="str">
        <f t="array" aca="1" ref="C134" ca="1">IFERROR(INDEX(DATA!B:B,SMALL(IF($C$2=DATA!$D$2:$D$209,ROW(DATA!$D$2:$D$209),""),ROWS($A$1:A124))),"")</f>
        <v/>
      </c>
      <c r="D134" t="e">
        <f t="array" aca="1" ref="D134" ca="1">IFERROR(IF(INDEX(INDIRECT($J$3),SMALL(IF($C$2=DATA!$D$2:$D$209,ROW(DATA!$D$2:$D$209),""),ROWS($A$1:A124)))=0,#N/A,INDEX(INDIRECT($J$3),SMALL(IF($C$2=DATA!$D$2:$D$209,ROW(DATA!$D$2:$D$209),""),ROWS($A$1:A124)))),#N/A)</f>
        <v>#N/A</v>
      </c>
      <c r="E134" t="e">
        <f t="array" aca="1" ref="E134" ca="1">IFERROR(IF(INDEX(INDIRECT($J$5),SMALL(IF($C$2=DATA!$D$2:$D$209,ROW(DATA!$D$2:$D$209),""),ROWS($A$1:A124)))=0,#N/A,INDEX(INDIRECT($J$5),SMALL(IF($C$2=DATA!$D$2:$D$209,ROW(DATA!$D$2:$D$209),""),ROWS($A$1:A124)))),#N/A)</f>
        <v>#N/A</v>
      </c>
      <c r="F134" t="e">
        <f t="shared" ca="1" si="3"/>
        <v>#N/A</v>
      </c>
      <c r="G134" t="str">
        <f t="array" aca="1" ref="G134" ca="1">IFERROR(INDEX(DATA!A:A,SMALL(IF($C$2=DATA!$D$2:$D$209,ROW(DATA!$D$2:$D$209),""),ROWS($A$1:A124))),"")</f>
        <v/>
      </c>
      <c r="H134" t="e">
        <f t="shared" ca="1" si="4"/>
        <v>#N/A</v>
      </c>
    </row>
    <row r="135" spans="2:8" x14ac:dyDescent="0.3">
      <c r="B135" t="str">
        <f t="shared" ca="1" si="5"/>
        <v/>
      </c>
      <c r="C135" t="str">
        <f t="array" aca="1" ref="C135" ca="1">IFERROR(INDEX(DATA!B:B,SMALL(IF($C$2=DATA!$D$2:$D$209,ROW(DATA!$D$2:$D$209),""),ROWS($A$1:A125))),"")</f>
        <v/>
      </c>
      <c r="D135" t="e">
        <f t="array" aca="1" ref="D135" ca="1">IFERROR(IF(INDEX(INDIRECT($J$3),SMALL(IF($C$2=DATA!$D$2:$D$209,ROW(DATA!$D$2:$D$209),""),ROWS($A$1:A125)))=0,#N/A,INDEX(INDIRECT($J$3),SMALL(IF($C$2=DATA!$D$2:$D$209,ROW(DATA!$D$2:$D$209),""),ROWS($A$1:A125)))),#N/A)</f>
        <v>#N/A</v>
      </c>
      <c r="E135" t="e">
        <f t="array" aca="1" ref="E135" ca="1">IFERROR(IF(INDEX(INDIRECT($J$5),SMALL(IF($C$2=DATA!$D$2:$D$209,ROW(DATA!$D$2:$D$209),""),ROWS($A$1:A125)))=0,#N/A,INDEX(INDIRECT($J$5),SMALL(IF($C$2=DATA!$D$2:$D$209,ROW(DATA!$D$2:$D$209),""),ROWS($A$1:A125)))),#N/A)</f>
        <v>#N/A</v>
      </c>
      <c r="F135" t="e">
        <f t="shared" ca="1" si="3"/>
        <v>#N/A</v>
      </c>
      <c r="G135" t="str">
        <f t="array" aca="1" ref="G135" ca="1">IFERROR(INDEX(DATA!A:A,SMALL(IF($C$2=DATA!$D$2:$D$209,ROW(DATA!$D$2:$D$209),""),ROWS($A$1:A125))),"")</f>
        <v/>
      </c>
      <c r="H135" t="e">
        <f t="shared" ca="1" si="4"/>
        <v>#N/A</v>
      </c>
    </row>
    <row r="136" spans="2:8" x14ac:dyDescent="0.3">
      <c r="B136" t="str">
        <f t="shared" ca="1" si="5"/>
        <v/>
      </c>
      <c r="C136" t="str">
        <f t="array" aca="1" ref="C136" ca="1">IFERROR(INDEX(DATA!B:B,SMALL(IF($C$2=DATA!$D$2:$D$209,ROW(DATA!$D$2:$D$209),""),ROWS($A$1:A126))),"")</f>
        <v/>
      </c>
      <c r="D136" t="e">
        <f t="array" aca="1" ref="D136" ca="1">IFERROR(IF(INDEX(INDIRECT($J$3),SMALL(IF($C$2=DATA!$D$2:$D$209,ROW(DATA!$D$2:$D$209),""),ROWS($A$1:A126)))=0,#N/A,INDEX(INDIRECT($J$3),SMALL(IF($C$2=DATA!$D$2:$D$209,ROW(DATA!$D$2:$D$209),""),ROWS($A$1:A126)))),#N/A)</f>
        <v>#N/A</v>
      </c>
      <c r="E136" t="e">
        <f t="array" aca="1" ref="E136" ca="1">IFERROR(IF(INDEX(INDIRECT($J$5),SMALL(IF($C$2=DATA!$D$2:$D$209,ROW(DATA!$D$2:$D$209),""),ROWS($A$1:A126)))=0,#N/A,INDEX(INDIRECT($J$5),SMALL(IF($C$2=DATA!$D$2:$D$209,ROW(DATA!$D$2:$D$209),""),ROWS($A$1:A126)))),#N/A)</f>
        <v>#N/A</v>
      </c>
      <c r="F136" t="e">
        <f t="shared" ca="1" si="3"/>
        <v>#N/A</v>
      </c>
      <c r="G136" t="str">
        <f t="array" aca="1" ref="G136" ca="1">IFERROR(INDEX(DATA!A:A,SMALL(IF($C$2=DATA!$D$2:$D$209,ROW(DATA!$D$2:$D$209),""),ROWS($A$1:A126))),"")</f>
        <v/>
      </c>
      <c r="H136" t="e">
        <f t="shared" ca="1" si="4"/>
        <v>#N/A</v>
      </c>
    </row>
    <row r="137" spans="2:8" x14ac:dyDescent="0.3">
      <c r="B137" t="str">
        <f t="shared" ca="1" si="5"/>
        <v/>
      </c>
      <c r="C137" t="str">
        <f t="array" aca="1" ref="C137" ca="1">IFERROR(INDEX(DATA!B:B,SMALL(IF($C$2=DATA!$D$2:$D$209,ROW(DATA!$D$2:$D$209),""),ROWS($A$1:A127))),"")</f>
        <v/>
      </c>
      <c r="D137" t="e">
        <f t="array" aca="1" ref="D137" ca="1">IFERROR(IF(INDEX(INDIRECT($J$3),SMALL(IF($C$2=DATA!$D$2:$D$209,ROW(DATA!$D$2:$D$209),""),ROWS($A$1:A127)))=0,#N/A,INDEX(INDIRECT($J$3),SMALL(IF($C$2=DATA!$D$2:$D$209,ROW(DATA!$D$2:$D$209),""),ROWS($A$1:A127)))),#N/A)</f>
        <v>#N/A</v>
      </c>
      <c r="E137" t="e">
        <f t="array" aca="1" ref="E137" ca="1">IFERROR(IF(INDEX(INDIRECT($J$5),SMALL(IF($C$2=DATA!$D$2:$D$209,ROW(DATA!$D$2:$D$209),""),ROWS($A$1:A127)))=0,#N/A,INDEX(INDIRECT($J$5),SMALL(IF($C$2=DATA!$D$2:$D$209,ROW(DATA!$D$2:$D$209),""),ROWS($A$1:A127)))),#N/A)</f>
        <v>#N/A</v>
      </c>
      <c r="F137" t="e">
        <f t="shared" ca="1" si="3"/>
        <v>#N/A</v>
      </c>
      <c r="G137" t="str">
        <f t="array" aca="1" ref="G137" ca="1">IFERROR(INDEX(DATA!A:A,SMALL(IF($C$2=DATA!$D$2:$D$209,ROW(DATA!$D$2:$D$209),""),ROWS($A$1:A127))),"")</f>
        <v/>
      </c>
      <c r="H137" t="e">
        <f t="shared" ca="1" si="4"/>
        <v>#N/A</v>
      </c>
    </row>
    <row r="138" spans="2:8" x14ac:dyDescent="0.3">
      <c r="B138" t="str">
        <f t="shared" ca="1" si="5"/>
        <v/>
      </c>
      <c r="C138" t="str">
        <f t="array" aca="1" ref="C138" ca="1">IFERROR(INDEX(DATA!B:B,SMALL(IF($C$2=DATA!$D$2:$D$209,ROW(DATA!$D$2:$D$209),""),ROWS($A$1:A128))),"")</f>
        <v/>
      </c>
      <c r="D138" t="e">
        <f t="array" aca="1" ref="D138" ca="1">IFERROR(IF(INDEX(INDIRECT($J$3),SMALL(IF($C$2=DATA!$D$2:$D$209,ROW(DATA!$D$2:$D$209),""),ROWS($A$1:A128)))=0,#N/A,INDEX(INDIRECT($J$3),SMALL(IF($C$2=DATA!$D$2:$D$209,ROW(DATA!$D$2:$D$209),""),ROWS($A$1:A128)))),#N/A)</f>
        <v>#N/A</v>
      </c>
      <c r="E138" t="e">
        <f t="array" aca="1" ref="E138" ca="1">IFERROR(IF(INDEX(INDIRECT($J$5),SMALL(IF($C$2=DATA!$D$2:$D$209,ROW(DATA!$D$2:$D$209),""),ROWS($A$1:A128)))=0,#N/A,INDEX(INDIRECT($J$5),SMALL(IF($C$2=DATA!$D$2:$D$209,ROW(DATA!$D$2:$D$209),""),ROWS($A$1:A128)))),#N/A)</f>
        <v>#N/A</v>
      </c>
      <c r="F138" t="e">
        <f t="shared" ca="1" si="3"/>
        <v>#N/A</v>
      </c>
      <c r="G138" t="str">
        <f t="array" aca="1" ref="G138" ca="1">IFERROR(INDEX(DATA!A:A,SMALL(IF($C$2=DATA!$D$2:$D$209,ROW(DATA!$D$2:$D$209),""),ROWS($A$1:A128))),"")</f>
        <v/>
      </c>
      <c r="H138" t="e">
        <f t="shared" ca="1" si="4"/>
        <v>#N/A</v>
      </c>
    </row>
    <row r="139" spans="2:8" x14ac:dyDescent="0.3">
      <c r="B139" t="str">
        <f t="shared" ca="1" si="5"/>
        <v/>
      </c>
      <c r="C139" t="str">
        <f t="array" aca="1" ref="C139" ca="1">IFERROR(INDEX(DATA!B:B,SMALL(IF($C$2=DATA!$D$2:$D$209,ROW(DATA!$D$2:$D$209),""),ROWS($A$1:A129))),"")</f>
        <v/>
      </c>
      <c r="D139" t="e">
        <f t="array" aca="1" ref="D139" ca="1">IFERROR(IF(INDEX(INDIRECT($J$3),SMALL(IF($C$2=DATA!$D$2:$D$209,ROW(DATA!$D$2:$D$209),""),ROWS($A$1:A129)))=0,#N/A,INDEX(INDIRECT($J$3),SMALL(IF($C$2=DATA!$D$2:$D$209,ROW(DATA!$D$2:$D$209),""),ROWS($A$1:A129)))),#N/A)</f>
        <v>#N/A</v>
      </c>
      <c r="E139" t="e">
        <f t="array" aca="1" ref="E139" ca="1">IFERROR(IF(INDEX(INDIRECT($J$5),SMALL(IF($C$2=DATA!$D$2:$D$209,ROW(DATA!$D$2:$D$209),""),ROWS($A$1:A129)))=0,#N/A,INDEX(INDIRECT($J$5),SMALL(IF($C$2=DATA!$D$2:$D$209,ROW(DATA!$D$2:$D$209),""),ROWS($A$1:A129)))),#N/A)</f>
        <v>#N/A</v>
      </c>
      <c r="F139" t="e">
        <f t="shared" ca="1" si="3"/>
        <v>#N/A</v>
      </c>
      <c r="G139" t="str">
        <f t="array" aca="1" ref="G139" ca="1">IFERROR(INDEX(DATA!A:A,SMALL(IF($C$2=DATA!$D$2:$D$209,ROW(DATA!$D$2:$D$209),""),ROWS($A$1:A129))),"")</f>
        <v/>
      </c>
      <c r="H139" t="e">
        <f t="shared" ca="1" si="4"/>
        <v>#N/A</v>
      </c>
    </row>
    <row r="140" spans="2:8" x14ac:dyDescent="0.3">
      <c r="B140" t="str">
        <f t="shared" ca="1" si="5"/>
        <v/>
      </c>
      <c r="C140" t="str">
        <f t="array" aca="1" ref="C140" ca="1">IFERROR(INDEX(DATA!B:B,SMALL(IF($C$2=DATA!$D$2:$D$209,ROW(DATA!$D$2:$D$209),""),ROWS($A$1:A130))),"")</f>
        <v/>
      </c>
      <c r="D140" t="e">
        <f t="array" aca="1" ref="D140" ca="1">IFERROR(IF(INDEX(INDIRECT($J$3),SMALL(IF($C$2=DATA!$D$2:$D$209,ROW(DATA!$D$2:$D$209),""),ROWS($A$1:A130)))=0,#N/A,INDEX(INDIRECT($J$3),SMALL(IF($C$2=DATA!$D$2:$D$209,ROW(DATA!$D$2:$D$209),""),ROWS($A$1:A130)))),#N/A)</f>
        <v>#N/A</v>
      </c>
      <c r="E140" t="e">
        <f t="array" aca="1" ref="E140" ca="1">IFERROR(IF(INDEX(INDIRECT($J$5),SMALL(IF($C$2=DATA!$D$2:$D$209,ROW(DATA!$D$2:$D$209),""),ROWS($A$1:A130)))=0,#N/A,INDEX(INDIRECT($J$5),SMALL(IF($C$2=DATA!$D$2:$D$209,ROW(DATA!$D$2:$D$209),""),ROWS($A$1:A130)))),#N/A)</f>
        <v>#N/A</v>
      </c>
      <c r="F140" t="e">
        <f t="shared" ref="F140:F203" ca="1" si="6">IF(E140=-1,#N/A,E140)</f>
        <v>#N/A</v>
      </c>
      <c r="G140" t="str">
        <f t="array" aca="1" ref="G140" ca="1">IFERROR(INDEX(DATA!A:A,SMALL(IF($C$2=DATA!$D$2:$D$209,ROW(DATA!$D$2:$D$209),""),ROWS($A$1:A130))),"")</f>
        <v/>
      </c>
      <c r="H140" t="e">
        <f t="shared" ref="H140:H203" ca="1" si="7">IF(ISNA(F140),F140,G140)</f>
        <v>#N/A</v>
      </c>
    </row>
    <row r="141" spans="2:8" x14ac:dyDescent="0.3">
      <c r="B141" t="str">
        <f t="shared" ref="B141:B204" ca="1" si="8">IFERROR(IF((B140+1)&lt;=$B$8,(B140+1),""),"")</f>
        <v/>
      </c>
      <c r="C141" t="str">
        <f t="array" aca="1" ref="C141" ca="1">IFERROR(INDEX(DATA!B:B,SMALL(IF($C$2=DATA!$D$2:$D$209,ROW(DATA!$D$2:$D$209),""),ROWS($A$1:A131))),"")</f>
        <v/>
      </c>
      <c r="D141" t="e">
        <f t="array" aca="1" ref="D141" ca="1">IFERROR(IF(INDEX(INDIRECT($J$3),SMALL(IF($C$2=DATA!$D$2:$D$209,ROW(DATA!$D$2:$D$209),""),ROWS($A$1:A131)))=0,#N/A,INDEX(INDIRECT($J$3),SMALL(IF($C$2=DATA!$D$2:$D$209,ROW(DATA!$D$2:$D$209),""),ROWS($A$1:A131)))),#N/A)</f>
        <v>#N/A</v>
      </c>
      <c r="E141" t="e">
        <f t="array" aca="1" ref="E141" ca="1">IFERROR(IF(INDEX(INDIRECT($J$5),SMALL(IF($C$2=DATA!$D$2:$D$209,ROW(DATA!$D$2:$D$209),""),ROWS($A$1:A131)))=0,#N/A,INDEX(INDIRECT($J$5),SMALL(IF($C$2=DATA!$D$2:$D$209,ROW(DATA!$D$2:$D$209),""),ROWS($A$1:A131)))),#N/A)</f>
        <v>#N/A</v>
      </c>
      <c r="F141" t="e">
        <f t="shared" ca="1" si="6"/>
        <v>#N/A</v>
      </c>
      <c r="G141" t="str">
        <f t="array" aca="1" ref="G141" ca="1">IFERROR(INDEX(DATA!A:A,SMALL(IF($C$2=DATA!$D$2:$D$209,ROW(DATA!$D$2:$D$209),""),ROWS($A$1:A131))),"")</f>
        <v/>
      </c>
      <c r="H141" t="e">
        <f t="shared" ca="1" si="7"/>
        <v>#N/A</v>
      </c>
    </row>
    <row r="142" spans="2:8" x14ac:dyDescent="0.3">
      <c r="B142" t="str">
        <f t="shared" ca="1" si="8"/>
        <v/>
      </c>
      <c r="C142" t="str">
        <f t="array" aca="1" ref="C142" ca="1">IFERROR(INDEX(DATA!B:B,SMALL(IF($C$2=DATA!$D$2:$D$209,ROW(DATA!$D$2:$D$209),""),ROWS($A$1:A132))),"")</f>
        <v/>
      </c>
      <c r="D142" t="e">
        <f t="array" aca="1" ref="D142" ca="1">IFERROR(IF(INDEX(INDIRECT($J$3),SMALL(IF($C$2=DATA!$D$2:$D$209,ROW(DATA!$D$2:$D$209),""),ROWS($A$1:A132)))=0,#N/A,INDEX(INDIRECT($J$3),SMALL(IF($C$2=DATA!$D$2:$D$209,ROW(DATA!$D$2:$D$209),""),ROWS($A$1:A132)))),#N/A)</f>
        <v>#N/A</v>
      </c>
      <c r="E142" t="e">
        <f t="array" aca="1" ref="E142" ca="1">IFERROR(IF(INDEX(INDIRECT($J$5),SMALL(IF($C$2=DATA!$D$2:$D$209,ROW(DATA!$D$2:$D$209),""),ROWS($A$1:A132)))=0,#N/A,INDEX(INDIRECT($J$5),SMALL(IF($C$2=DATA!$D$2:$D$209,ROW(DATA!$D$2:$D$209),""),ROWS($A$1:A132)))),#N/A)</f>
        <v>#N/A</v>
      </c>
      <c r="F142" t="e">
        <f t="shared" ca="1" si="6"/>
        <v>#N/A</v>
      </c>
      <c r="G142" t="str">
        <f t="array" aca="1" ref="G142" ca="1">IFERROR(INDEX(DATA!A:A,SMALL(IF($C$2=DATA!$D$2:$D$209,ROW(DATA!$D$2:$D$209),""),ROWS($A$1:A132))),"")</f>
        <v/>
      </c>
      <c r="H142" t="e">
        <f t="shared" ca="1" si="7"/>
        <v>#N/A</v>
      </c>
    </row>
    <row r="143" spans="2:8" x14ac:dyDescent="0.3">
      <c r="B143" t="str">
        <f t="shared" ca="1" si="8"/>
        <v/>
      </c>
      <c r="C143" t="str">
        <f t="array" aca="1" ref="C143" ca="1">IFERROR(INDEX(DATA!B:B,SMALL(IF($C$2=DATA!$D$2:$D$209,ROW(DATA!$D$2:$D$209),""),ROWS($A$1:A133))),"")</f>
        <v/>
      </c>
      <c r="D143" t="e">
        <f t="array" aca="1" ref="D143" ca="1">IFERROR(IF(INDEX(INDIRECT($J$3),SMALL(IF($C$2=DATA!$D$2:$D$209,ROW(DATA!$D$2:$D$209),""),ROWS($A$1:A133)))=0,#N/A,INDEX(INDIRECT($J$3),SMALL(IF($C$2=DATA!$D$2:$D$209,ROW(DATA!$D$2:$D$209),""),ROWS($A$1:A133)))),#N/A)</f>
        <v>#N/A</v>
      </c>
      <c r="E143" t="e">
        <f t="array" aca="1" ref="E143" ca="1">IFERROR(IF(INDEX(INDIRECT($J$5),SMALL(IF($C$2=DATA!$D$2:$D$209,ROW(DATA!$D$2:$D$209),""),ROWS($A$1:A133)))=0,#N/A,INDEX(INDIRECT($J$5),SMALL(IF($C$2=DATA!$D$2:$D$209,ROW(DATA!$D$2:$D$209),""),ROWS($A$1:A133)))),#N/A)</f>
        <v>#N/A</v>
      </c>
      <c r="F143" t="e">
        <f t="shared" ca="1" si="6"/>
        <v>#N/A</v>
      </c>
      <c r="G143" t="str">
        <f t="array" aca="1" ref="G143" ca="1">IFERROR(INDEX(DATA!A:A,SMALL(IF($C$2=DATA!$D$2:$D$209,ROW(DATA!$D$2:$D$209),""),ROWS($A$1:A133))),"")</f>
        <v/>
      </c>
      <c r="H143" t="e">
        <f t="shared" ca="1" si="7"/>
        <v>#N/A</v>
      </c>
    </row>
    <row r="144" spans="2:8" x14ac:dyDescent="0.3">
      <c r="B144" t="str">
        <f t="shared" ca="1" si="8"/>
        <v/>
      </c>
      <c r="C144" t="str">
        <f t="array" aca="1" ref="C144" ca="1">IFERROR(INDEX(DATA!B:B,SMALL(IF($C$2=DATA!$D$2:$D$209,ROW(DATA!$D$2:$D$209),""),ROWS($A$1:A134))),"")</f>
        <v/>
      </c>
      <c r="D144" t="e">
        <f t="array" aca="1" ref="D144" ca="1">IFERROR(IF(INDEX(INDIRECT($J$3),SMALL(IF($C$2=DATA!$D$2:$D$209,ROW(DATA!$D$2:$D$209),""),ROWS($A$1:A134)))=0,#N/A,INDEX(INDIRECT($J$3),SMALL(IF($C$2=DATA!$D$2:$D$209,ROW(DATA!$D$2:$D$209),""),ROWS($A$1:A134)))),#N/A)</f>
        <v>#N/A</v>
      </c>
      <c r="E144" t="e">
        <f t="array" aca="1" ref="E144" ca="1">IFERROR(IF(INDEX(INDIRECT($J$5),SMALL(IF($C$2=DATA!$D$2:$D$209,ROW(DATA!$D$2:$D$209),""),ROWS($A$1:A134)))=0,#N/A,INDEX(INDIRECT($J$5),SMALL(IF($C$2=DATA!$D$2:$D$209,ROW(DATA!$D$2:$D$209),""),ROWS($A$1:A134)))),#N/A)</f>
        <v>#N/A</v>
      </c>
      <c r="F144" t="e">
        <f t="shared" ca="1" si="6"/>
        <v>#N/A</v>
      </c>
      <c r="G144" t="str">
        <f t="array" aca="1" ref="G144" ca="1">IFERROR(INDEX(DATA!A:A,SMALL(IF($C$2=DATA!$D$2:$D$209,ROW(DATA!$D$2:$D$209),""),ROWS($A$1:A134))),"")</f>
        <v/>
      </c>
      <c r="H144" t="e">
        <f t="shared" ca="1" si="7"/>
        <v>#N/A</v>
      </c>
    </row>
    <row r="145" spans="2:8" x14ac:dyDescent="0.3">
      <c r="B145" t="str">
        <f t="shared" ca="1" si="8"/>
        <v/>
      </c>
      <c r="C145" t="str">
        <f t="array" aca="1" ref="C145" ca="1">IFERROR(INDEX(DATA!B:B,SMALL(IF($C$2=DATA!$D$2:$D$209,ROW(DATA!$D$2:$D$209),""),ROWS($A$1:A135))),"")</f>
        <v/>
      </c>
      <c r="D145" t="e">
        <f t="array" aca="1" ref="D145" ca="1">IFERROR(IF(INDEX(INDIRECT($J$3),SMALL(IF($C$2=DATA!$D$2:$D$209,ROW(DATA!$D$2:$D$209),""),ROWS($A$1:A135)))=0,#N/A,INDEX(INDIRECT($J$3),SMALL(IF($C$2=DATA!$D$2:$D$209,ROW(DATA!$D$2:$D$209),""),ROWS($A$1:A135)))),#N/A)</f>
        <v>#N/A</v>
      </c>
      <c r="E145" t="e">
        <f t="array" aca="1" ref="E145" ca="1">IFERROR(IF(INDEX(INDIRECT($J$5),SMALL(IF($C$2=DATA!$D$2:$D$209,ROW(DATA!$D$2:$D$209),""),ROWS($A$1:A135)))=0,#N/A,INDEX(INDIRECT($J$5),SMALL(IF($C$2=DATA!$D$2:$D$209,ROW(DATA!$D$2:$D$209),""),ROWS($A$1:A135)))),#N/A)</f>
        <v>#N/A</v>
      </c>
      <c r="F145" t="e">
        <f t="shared" ca="1" si="6"/>
        <v>#N/A</v>
      </c>
      <c r="G145" t="str">
        <f t="array" aca="1" ref="G145" ca="1">IFERROR(INDEX(DATA!A:A,SMALL(IF($C$2=DATA!$D$2:$D$209,ROW(DATA!$D$2:$D$209),""),ROWS($A$1:A135))),"")</f>
        <v/>
      </c>
      <c r="H145" t="e">
        <f t="shared" ca="1" si="7"/>
        <v>#N/A</v>
      </c>
    </row>
    <row r="146" spans="2:8" x14ac:dyDescent="0.3">
      <c r="B146" t="str">
        <f t="shared" ca="1" si="8"/>
        <v/>
      </c>
      <c r="C146" t="str">
        <f t="array" aca="1" ref="C146" ca="1">IFERROR(INDEX(DATA!B:B,SMALL(IF($C$2=DATA!$D$2:$D$209,ROW(DATA!$D$2:$D$209),""),ROWS($A$1:A136))),"")</f>
        <v/>
      </c>
      <c r="D146" t="e">
        <f t="array" aca="1" ref="D146" ca="1">IFERROR(IF(INDEX(INDIRECT($J$3),SMALL(IF($C$2=DATA!$D$2:$D$209,ROW(DATA!$D$2:$D$209),""),ROWS($A$1:A136)))=0,#N/A,INDEX(INDIRECT($J$3),SMALL(IF($C$2=DATA!$D$2:$D$209,ROW(DATA!$D$2:$D$209),""),ROWS($A$1:A136)))),#N/A)</f>
        <v>#N/A</v>
      </c>
      <c r="E146" t="e">
        <f t="array" aca="1" ref="E146" ca="1">IFERROR(IF(INDEX(INDIRECT($J$5),SMALL(IF($C$2=DATA!$D$2:$D$209,ROW(DATA!$D$2:$D$209),""),ROWS($A$1:A136)))=0,#N/A,INDEX(INDIRECT($J$5),SMALL(IF($C$2=DATA!$D$2:$D$209,ROW(DATA!$D$2:$D$209),""),ROWS($A$1:A136)))),#N/A)</f>
        <v>#N/A</v>
      </c>
      <c r="F146" t="e">
        <f t="shared" ca="1" si="6"/>
        <v>#N/A</v>
      </c>
      <c r="G146" t="str">
        <f t="array" aca="1" ref="G146" ca="1">IFERROR(INDEX(DATA!A:A,SMALL(IF($C$2=DATA!$D$2:$D$209,ROW(DATA!$D$2:$D$209),""),ROWS($A$1:A136))),"")</f>
        <v/>
      </c>
      <c r="H146" t="e">
        <f t="shared" ca="1" si="7"/>
        <v>#N/A</v>
      </c>
    </row>
    <row r="147" spans="2:8" x14ac:dyDescent="0.3">
      <c r="B147" t="str">
        <f t="shared" ca="1" si="8"/>
        <v/>
      </c>
      <c r="C147" t="str">
        <f t="array" aca="1" ref="C147" ca="1">IFERROR(INDEX(DATA!B:B,SMALL(IF($C$2=DATA!$D$2:$D$209,ROW(DATA!$D$2:$D$209),""),ROWS($A$1:A137))),"")</f>
        <v/>
      </c>
      <c r="D147" t="e">
        <f t="array" aca="1" ref="D147" ca="1">IFERROR(IF(INDEX(INDIRECT($J$3),SMALL(IF($C$2=DATA!$D$2:$D$209,ROW(DATA!$D$2:$D$209),""),ROWS($A$1:A137)))=0,#N/A,INDEX(INDIRECT($J$3),SMALL(IF($C$2=DATA!$D$2:$D$209,ROW(DATA!$D$2:$D$209),""),ROWS($A$1:A137)))),#N/A)</f>
        <v>#N/A</v>
      </c>
      <c r="E147" t="e">
        <f t="array" aca="1" ref="E147" ca="1">IFERROR(IF(INDEX(INDIRECT($J$5),SMALL(IF($C$2=DATA!$D$2:$D$209,ROW(DATA!$D$2:$D$209),""),ROWS($A$1:A137)))=0,#N/A,INDEX(INDIRECT($J$5),SMALL(IF($C$2=DATA!$D$2:$D$209,ROW(DATA!$D$2:$D$209),""),ROWS($A$1:A137)))),#N/A)</f>
        <v>#N/A</v>
      </c>
      <c r="F147" t="e">
        <f t="shared" ca="1" si="6"/>
        <v>#N/A</v>
      </c>
      <c r="G147" t="str">
        <f t="array" aca="1" ref="G147" ca="1">IFERROR(INDEX(DATA!A:A,SMALL(IF($C$2=DATA!$D$2:$D$209,ROW(DATA!$D$2:$D$209),""),ROWS($A$1:A137))),"")</f>
        <v/>
      </c>
      <c r="H147" t="e">
        <f t="shared" ca="1" si="7"/>
        <v>#N/A</v>
      </c>
    </row>
    <row r="148" spans="2:8" x14ac:dyDescent="0.3">
      <c r="B148" t="str">
        <f t="shared" ca="1" si="8"/>
        <v/>
      </c>
      <c r="C148" t="str">
        <f t="array" aca="1" ref="C148" ca="1">IFERROR(INDEX(DATA!B:B,SMALL(IF($C$2=DATA!$D$2:$D$209,ROW(DATA!$D$2:$D$209),""),ROWS($A$1:A138))),"")</f>
        <v/>
      </c>
      <c r="D148" t="e">
        <f t="array" aca="1" ref="D148" ca="1">IFERROR(IF(INDEX(INDIRECT($J$3),SMALL(IF($C$2=DATA!$D$2:$D$209,ROW(DATA!$D$2:$D$209),""),ROWS($A$1:A138)))=0,#N/A,INDEX(INDIRECT($J$3),SMALL(IF($C$2=DATA!$D$2:$D$209,ROW(DATA!$D$2:$D$209),""),ROWS($A$1:A138)))),#N/A)</f>
        <v>#N/A</v>
      </c>
      <c r="E148" t="e">
        <f t="array" aca="1" ref="E148" ca="1">IFERROR(IF(INDEX(INDIRECT($J$5),SMALL(IF($C$2=DATA!$D$2:$D$209,ROW(DATA!$D$2:$D$209),""),ROWS($A$1:A138)))=0,#N/A,INDEX(INDIRECT($J$5),SMALL(IF($C$2=DATA!$D$2:$D$209,ROW(DATA!$D$2:$D$209),""),ROWS($A$1:A138)))),#N/A)</f>
        <v>#N/A</v>
      </c>
      <c r="F148" t="e">
        <f t="shared" ca="1" si="6"/>
        <v>#N/A</v>
      </c>
      <c r="G148" t="str">
        <f t="array" aca="1" ref="G148" ca="1">IFERROR(INDEX(DATA!A:A,SMALL(IF($C$2=DATA!$D$2:$D$209,ROW(DATA!$D$2:$D$209),""),ROWS($A$1:A138))),"")</f>
        <v/>
      </c>
      <c r="H148" t="e">
        <f t="shared" ca="1" si="7"/>
        <v>#N/A</v>
      </c>
    </row>
    <row r="149" spans="2:8" x14ac:dyDescent="0.3">
      <c r="B149" t="str">
        <f t="shared" ca="1" si="8"/>
        <v/>
      </c>
      <c r="C149" t="str">
        <f t="array" aca="1" ref="C149" ca="1">IFERROR(INDEX(DATA!B:B,SMALL(IF($C$2=DATA!$D$2:$D$209,ROW(DATA!$D$2:$D$209),""),ROWS($A$1:A139))),"")</f>
        <v/>
      </c>
      <c r="D149" t="e">
        <f t="array" aca="1" ref="D149" ca="1">IFERROR(IF(INDEX(INDIRECT($J$3),SMALL(IF($C$2=DATA!$D$2:$D$209,ROW(DATA!$D$2:$D$209),""),ROWS($A$1:A139)))=0,#N/A,INDEX(INDIRECT($J$3),SMALL(IF($C$2=DATA!$D$2:$D$209,ROW(DATA!$D$2:$D$209),""),ROWS($A$1:A139)))),#N/A)</f>
        <v>#N/A</v>
      </c>
      <c r="E149" t="e">
        <f t="array" aca="1" ref="E149" ca="1">IFERROR(IF(INDEX(INDIRECT($J$5),SMALL(IF($C$2=DATA!$D$2:$D$209,ROW(DATA!$D$2:$D$209),""),ROWS($A$1:A139)))=0,#N/A,INDEX(INDIRECT($J$5),SMALL(IF($C$2=DATA!$D$2:$D$209,ROW(DATA!$D$2:$D$209),""),ROWS($A$1:A139)))),#N/A)</f>
        <v>#N/A</v>
      </c>
      <c r="F149" t="e">
        <f t="shared" ca="1" si="6"/>
        <v>#N/A</v>
      </c>
      <c r="G149" t="str">
        <f t="array" aca="1" ref="G149" ca="1">IFERROR(INDEX(DATA!A:A,SMALL(IF($C$2=DATA!$D$2:$D$209,ROW(DATA!$D$2:$D$209),""),ROWS($A$1:A139))),"")</f>
        <v/>
      </c>
      <c r="H149" t="e">
        <f t="shared" ca="1" si="7"/>
        <v>#N/A</v>
      </c>
    </row>
    <row r="150" spans="2:8" x14ac:dyDescent="0.3">
      <c r="B150" t="str">
        <f t="shared" ca="1" si="8"/>
        <v/>
      </c>
      <c r="C150" t="str">
        <f t="array" aca="1" ref="C150" ca="1">IFERROR(INDEX(DATA!B:B,SMALL(IF($C$2=DATA!$D$2:$D$209,ROW(DATA!$D$2:$D$209),""),ROWS($A$1:A140))),"")</f>
        <v/>
      </c>
      <c r="D150" t="e">
        <f t="array" aca="1" ref="D150" ca="1">IFERROR(IF(INDEX(INDIRECT($J$3),SMALL(IF($C$2=DATA!$D$2:$D$209,ROW(DATA!$D$2:$D$209),""),ROWS($A$1:A140)))=0,#N/A,INDEX(INDIRECT($J$3),SMALL(IF($C$2=DATA!$D$2:$D$209,ROW(DATA!$D$2:$D$209),""),ROWS($A$1:A140)))),#N/A)</f>
        <v>#N/A</v>
      </c>
      <c r="E150" t="e">
        <f t="array" aca="1" ref="E150" ca="1">IFERROR(IF(INDEX(INDIRECT($J$5),SMALL(IF($C$2=DATA!$D$2:$D$209,ROW(DATA!$D$2:$D$209),""),ROWS($A$1:A140)))=0,#N/A,INDEX(INDIRECT($J$5),SMALL(IF($C$2=DATA!$D$2:$D$209,ROW(DATA!$D$2:$D$209),""),ROWS($A$1:A140)))),#N/A)</f>
        <v>#N/A</v>
      </c>
      <c r="F150" t="e">
        <f t="shared" ca="1" si="6"/>
        <v>#N/A</v>
      </c>
      <c r="G150" t="str">
        <f t="array" aca="1" ref="G150" ca="1">IFERROR(INDEX(DATA!A:A,SMALL(IF($C$2=DATA!$D$2:$D$209,ROW(DATA!$D$2:$D$209),""),ROWS($A$1:A140))),"")</f>
        <v/>
      </c>
      <c r="H150" t="e">
        <f t="shared" ca="1" si="7"/>
        <v>#N/A</v>
      </c>
    </row>
    <row r="151" spans="2:8" x14ac:dyDescent="0.3">
      <c r="B151" t="str">
        <f t="shared" ca="1" si="8"/>
        <v/>
      </c>
      <c r="C151" t="str">
        <f t="array" aca="1" ref="C151" ca="1">IFERROR(INDEX(DATA!B:B,SMALL(IF($C$2=DATA!$D$2:$D$209,ROW(DATA!$D$2:$D$209),""),ROWS($A$1:A141))),"")</f>
        <v/>
      </c>
      <c r="D151" t="e">
        <f t="array" aca="1" ref="D151" ca="1">IFERROR(IF(INDEX(INDIRECT($J$3),SMALL(IF($C$2=DATA!$D$2:$D$209,ROW(DATA!$D$2:$D$209),""),ROWS($A$1:A141)))=0,#N/A,INDEX(INDIRECT($J$3),SMALL(IF($C$2=DATA!$D$2:$D$209,ROW(DATA!$D$2:$D$209),""),ROWS($A$1:A141)))),#N/A)</f>
        <v>#N/A</v>
      </c>
      <c r="E151" t="e">
        <f t="array" aca="1" ref="E151" ca="1">IFERROR(IF(INDEX(INDIRECT($J$5),SMALL(IF($C$2=DATA!$D$2:$D$209,ROW(DATA!$D$2:$D$209),""),ROWS($A$1:A141)))=0,#N/A,INDEX(INDIRECT($J$5),SMALL(IF($C$2=DATA!$D$2:$D$209,ROW(DATA!$D$2:$D$209),""),ROWS($A$1:A141)))),#N/A)</f>
        <v>#N/A</v>
      </c>
      <c r="F151" t="e">
        <f t="shared" ca="1" si="6"/>
        <v>#N/A</v>
      </c>
      <c r="G151" t="str">
        <f t="array" aca="1" ref="G151" ca="1">IFERROR(INDEX(DATA!A:A,SMALL(IF($C$2=DATA!$D$2:$D$209,ROW(DATA!$D$2:$D$209),""),ROWS($A$1:A141))),"")</f>
        <v/>
      </c>
      <c r="H151" t="e">
        <f t="shared" ca="1" si="7"/>
        <v>#N/A</v>
      </c>
    </row>
    <row r="152" spans="2:8" x14ac:dyDescent="0.3">
      <c r="B152" t="str">
        <f t="shared" ca="1" si="8"/>
        <v/>
      </c>
      <c r="C152" t="str">
        <f t="array" aca="1" ref="C152" ca="1">IFERROR(INDEX(DATA!B:B,SMALL(IF($C$2=DATA!$D$2:$D$209,ROW(DATA!$D$2:$D$209),""),ROWS($A$1:A142))),"")</f>
        <v/>
      </c>
      <c r="D152" t="e">
        <f t="array" aca="1" ref="D152" ca="1">IFERROR(IF(INDEX(INDIRECT($J$3),SMALL(IF($C$2=DATA!$D$2:$D$209,ROW(DATA!$D$2:$D$209),""),ROWS($A$1:A142)))=0,#N/A,INDEX(INDIRECT($J$3),SMALL(IF($C$2=DATA!$D$2:$D$209,ROW(DATA!$D$2:$D$209),""),ROWS($A$1:A142)))),#N/A)</f>
        <v>#N/A</v>
      </c>
      <c r="E152" t="e">
        <f t="array" aca="1" ref="E152" ca="1">IFERROR(IF(INDEX(INDIRECT($J$5),SMALL(IF($C$2=DATA!$D$2:$D$209,ROW(DATA!$D$2:$D$209),""),ROWS($A$1:A142)))=0,#N/A,INDEX(INDIRECT($J$5),SMALL(IF($C$2=DATA!$D$2:$D$209,ROW(DATA!$D$2:$D$209),""),ROWS($A$1:A142)))),#N/A)</f>
        <v>#N/A</v>
      </c>
      <c r="F152" t="e">
        <f t="shared" ca="1" si="6"/>
        <v>#N/A</v>
      </c>
      <c r="G152" t="str">
        <f t="array" aca="1" ref="G152" ca="1">IFERROR(INDEX(DATA!A:A,SMALL(IF($C$2=DATA!$D$2:$D$209,ROW(DATA!$D$2:$D$209),""),ROWS($A$1:A142))),"")</f>
        <v/>
      </c>
      <c r="H152" t="e">
        <f t="shared" ca="1" si="7"/>
        <v>#N/A</v>
      </c>
    </row>
    <row r="153" spans="2:8" x14ac:dyDescent="0.3">
      <c r="B153" t="str">
        <f t="shared" ca="1" si="8"/>
        <v/>
      </c>
      <c r="C153" t="str">
        <f t="array" aca="1" ref="C153" ca="1">IFERROR(INDEX(DATA!B:B,SMALL(IF($C$2=DATA!$D$2:$D$209,ROW(DATA!$D$2:$D$209),""),ROWS($A$1:A143))),"")</f>
        <v/>
      </c>
      <c r="D153" t="e">
        <f t="array" aca="1" ref="D153" ca="1">IFERROR(IF(INDEX(INDIRECT($J$3),SMALL(IF($C$2=DATA!$D$2:$D$209,ROW(DATA!$D$2:$D$209),""),ROWS($A$1:A143)))=0,#N/A,INDEX(INDIRECT($J$3),SMALL(IF($C$2=DATA!$D$2:$D$209,ROW(DATA!$D$2:$D$209),""),ROWS($A$1:A143)))),#N/A)</f>
        <v>#N/A</v>
      </c>
      <c r="E153" t="e">
        <f t="array" aca="1" ref="E153" ca="1">IFERROR(IF(INDEX(INDIRECT($J$5),SMALL(IF($C$2=DATA!$D$2:$D$209,ROW(DATA!$D$2:$D$209),""),ROWS($A$1:A143)))=0,#N/A,INDEX(INDIRECT($J$5),SMALL(IF($C$2=DATA!$D$2:$D$209,ROW(DATA!$D$2:$D$209),""),ROWS($A$1:A143)))),#N/A)</f>
        <v>#N/A</v>
      </c>
      <c r="F153" t="e">
        <f t="shared" ca="1" si="6"/>
        <v>#N/A</v>
      </c>
      <c r="G153" t="str">
        <f t="array" aca="1" ref="G153" ca="1">IFERROR(INDEX(DATA!A:A,SMALL(IF($C$2=DATA!$D$2:$D$209,ROW(DATA!$D$2:$D$209),""),ROWS($A$1:A143))),"")</f>
        <v/>
      </c>
      <c r="H153" t="e">
        <f t="shared" ca="1" si="7"/>
        <v>#N/A</v>
      </c>
    </row>
    <row r="154" spans="2:8" x14ac:dyDescent="0.3">
      <c r="B154" t="str">
        <f t="shared" ca="1" si="8"/>
        <v/>
      </c>
      <c r="C154" t="str">
        <f t="array" aca="1" ref="C154" ca="1">IFERROR(INDEX(DATA!B:B,SMALL(IF($C$2=DATA!$D$2:$D$209,ROW(DATA!$D$2:$D$209),""),ROWS($A$1:A144))),"")</f>
        <v/>
      </c>
      <c r="D154" t="e">
        <f t="array" aca="1" ref="D154" ca="1">IFERROR(IF(INDEX(INDIRECT($J$3),SMALL(IF($C$2=DATA!$D$2:$D$209,ROW(DATA!$D$2:$D$209),""),ROWS($A$1:A144)))=0,#N/A,INDEX(INDIRECT($J$3),SMALL(IF($C$2=DATA!$D$2:$D$209,ROW(DATA!$D$2:$D$209),""),ROWS($A$1:A144)))),#N/A)</f>
        <v>#N/A</v>
      </c>
      <c r="E154" t="e">
        <f t="array" aca="1" ref="E154" ca="1">IFERROR(IF(INDEX(INDIRECT($J$5),SMALL(IF($C$2=DATA!$D$2:$D$209,ROW(DATA!$D$2:$D$209),""),ROWS($A$1:A144)))=0,#N/A,INDEX(INDIRECT($J$5),SMALL(IF($C$2=DATA!$D$2:$D$209,ROW(DATA!$D$2:$D$209),""),ROWS($A$1:A144)))),#N/A)</f>
        <v>#N/A</v>
      </c>
      <c r="F154" t="e">
        <f t="shared" ca="1" si="6"/>
        <v>#N/A</v>
      </c>
      <c r="G154" t="str">
        <f t="array" aca="1" ref="G154" ca="1">IFERROR(INDEX(DATA!A:A,SMALL(IF($C$2=DATA!$D$2:$D$209,ROW(DATA!$D$2:$D$209),""),ROWS($A$1:A144))),"")</f>
        <v/>
      </c>
      <c r="H154" t="e">
        <f t="shared" ca="1" si="7"/>
        <v>#N/A</v>
      </c>
    </row>
    <row r="155" spans="2:8" x14ac:dyDescent="0.3">
      <c r="B155" t="str">
        <f t="shared" ca="1" si="8"/>
        <v/>
      </c>
      <c r="C155" t="str">
        <f t="array" aca="1" ref="C155" ca="1">IFERROR(INDEX(DATA!B:B,SMALL(IF($C$2=DATA!$D$2:$D$209,ROW(DATA!$D$2:$D$209),""),ROWS($A$1:A145))),"")</f>
        <v/>
      </c>
      <c r="D155" t="e">
        <f t="array" aca="1" ref="D155" ca="1">IFERROR(IF(INDEX(INDIRECT($J$3),SMALL(IF($C$2=DATA!$D$2:$D$209,ROW(DATA!$D$2:$D$209),""),ROWS($A$1:A145)))=0,#N/A,INDEX(INDIRECT($J$3),SMALL(IF($C$2=DATA!$D$2:$D$209,ROW(DATA!$D$2:$D$209),""),ROWS($A$1:A145)))),#N/A)</f>
        <v>#N/A</v>
      </c>
      <c r="E155" t="e">
        <f t="array" aca="1" ref="E155" ca="1">IFERROR(IF(INDEX(INDIRECT($J$5),SMALL(IF($C$2=DATA!$D$2:$D$209,ROW(DATA!$D$2:$D$209),""),ROWS($A$1:A145)))=0,#N/A,INDEX(INDIRECT($J$5),SMALL(IF($C$2=DATA!$D$2:$D$209,ROW(DATA!$D$2:$D$209),""),ROWS($A$1:A145)))),#N/A)</f>
        <v>#N/A</v>
      </c>
      <c r="F155" t="e">
        <f t="shared" ca="1" si="6"/>
        <v>#N/A</v>
      </c>
      <c r="G155" t="str">
        <f t="array" aca="1" ref="G155" ca="1">IFERROR(INDEX(DATA!A:A,SMALL(IF($C$2=DATA!$D$2:$D$209,ROW(DATA!$D$2:$D$209),""),ROWS($A$1:A145))),"")</f>
        <v/>
      </c>
      <c r="H155" t="e">
        <f t="shared" ca="1" si="7"/>
        <v>#N/A</v>
      </c>
    </row>
    <row r="156" spans="2:8" x14ac:dyDescent="0.3">
      <c r="B156" t="str">
        <f t="shared" ca="1" si="8"/>
        <v/>
      </c>
      <c r="C156" t="str">
        <f t="array" aca="1" ref="C156" ca="1">IFERROR(INDEX(DATA!B:B,SMALL(IF($C$2=DATA!$D$2:$D$209,ROW(DATA!$D$2:$D$209),""),ROWS($A$1:A146))),"")</f>
        <v/>
      </c>
      <c r="D156" t="e">
        <f t="array" aca="1" ref="D156" ca="1">IFERROR(IF(INDEX(INDIRECT($J$3),SMALL(IF($C$2=DATA!$D$2:$D$209,ROW(DATA!$D$2:$D$209),""),ROWS($A$1:A146)))=0,#N/A,INDEX(INDIRECT($J$3),SMALL(IF($C$2=DATA!$D$2:$D$209,ROW(DATA!$D$2:$D$209),""),ROWS($A$1:A146)))),#N/A)</f>
        <v>#N/A</v>
      </c>
      <c r="E156" t="e">
        <f t="array" aca="1" ref="E156" ca="1">IFERROR(IF(INDEX(INDIRECT($J$5),SMALL(IF($C$2=DATA!$D$2:$D$209,ROW(DATA!$D$2:$D$209),""),ROWS($A$1:A146)))=0,#N/A,INDEX(INDIRECT($J$5),SMALL(IF($C$2=DATA!$D$2:$D$209,ROW(DATA!$D$2:$D$209),""),ROWS($A$1:A146)))),#N/A)</f>
        <v>#N/A</v>
      </c>
      <c r="F156" t="e">
        <f t="shared" ca="1" si="6"/>
        <v>#N/A</v>
      </c>
      <c r="G156" t="str">
        <f t="array" aca="1" ref="G156" ca="1">IFERROR(INDEX(DATA!A:A,SMALL(IF($C$2=DATA!$D$2:$D$209,ROW(DATA!$D$2:$D$209),""),ROWS($A$1:A146))),"")</f>
        <v/>
      </c>
      <c r="H156" t="e">
        <f t="shared" ca="1" si="7"/>
        <v>#N/A</v>
      </c>
    </row>
    <row r="157" spans="2:8" x14ac:dyDescent="0.3">
      <c r="B157" t="str">
        <f t="shared" ca="1" si="8"/>
        <v/>
      </c>
      <c r="C157" t="str">
        <f t="array" aca="1" ref="C157" ca="1">IFERROR(INDEX(DATA!B:B,SMALL(IF($C$2=DATA!$D$2:$D$209,ROW(DATA!$D$2:$D$209),""),ROWS($A$1:A147))),"")</f>
        <v/>
      </c>
      <c r="D157" t="e">
        <f t="array" aca="1" ref="D157" ca="1">IFERROR(IF(INDEX(INDIRECT($J$3),SMALL(IF($C$2=DATA!$D$2:$D$209,ROW(DATA!$D$2:$D$209),""),ROWS($A$1:A147)))=0,#N/A,INDEX(INDIRECT($J$3),SMALL(IF($C$2=DATA!$D$2:$D$209,ROW(DATA!$D$2:$D$209),""),ROWS($A$1:A147)))),#N/A)</f>
        <v>#N/A</v>
      </c>
      <c r="E157" t="e">
        <f t="array" aca="1" ref="E157" ca="1">IFERROR(IF(INDEX(INDIRECT($J$5),SMALL(IF($C$2=DATA!$D$2:$D$209,ROW(DATA!$D$2:$D$209),""),ROWS($A$1:A147)))=0,#N/A,INDEX(INDIRECT($J$5),SMALL(IF($C$2=DATA!$D$2:$D$209,ROW(DATA!$D$2:$D$209),""),ROWS($A$1:A147)))),#N/A)</f>
        <v>#N/A</v>
      </c>
      <c r="F157" t="e">
        <f t="shared" ca="1" si="6"/>
        <v>#N/A</v>
      </c>
      <c r="G157" t="str">
        <f t="array" aca="1" ref="G157" ca="1">IFERROR(INDEX(DATA!A:A,SMALL(IF($C$2=DATA!$D$2:$D$209,ROW(DATA!$D$2:$D$209),""),ROWS($A$1:A147))),"")</f>
        <v/>
      </c>
      <c r="H157" t="e">
        <f t="shared" ca="1" si="7"/>
        <v>#N/A</v>
      </c>
    </row>
    <row r="158" spans="2:8" x14ac:dyDescent="0.3">
      <c r="B158" t="str">
        <f t="shared" ca="1" si="8"/>
        <v/>
      </c>
      <c r="C158" t="str">
        <f t="array" aca="1" ref="C158" ca="1">IFERROR(INDEX(DATA!B:B,SMALL(IF($C$2=DATA!$D$2:$D$209,ROW(DATA!$D$2:$D$209),""),ROWS($A$1:A148))),"")</f>
        <v/>
      </c>
      <c r="D158" t="e">
        <f t="array" aca="1" ref="D158" ca="1">IFERROR(IF(INDEX(INDIRECT($J$3),SMALL(IF($C$2=DATA!$D$2:$D$209,ROW(DATA!$D$2:$D$209),""),ROWS($A$1:A148)))=0,#N/A,INDEX(INDIRECT($J$3),SMALL(IF($C$2=DATA!$D$2:$D$209,ROW(DATA!$D$2:$D$209),""),ROWS($A$1:A148)))),#N/A)</f>
        <v>#N/A</v>
      </c>
      <c r="E158" t="e">
        <f t="array" aca="1" ref="E158" ca="1">IFERROR(IF(INDEX(INDIRECT($J$5),SMALL(IF($C$2=DATA!$D$2:$D$209,ROW(DATA!$D$2:$D$209),""),ROWS($A$1:A148)))=0,#N/A,INDEX(INDIRECT($J$5),SMALL(IF($C$2=DATA!$D$2:$D$209,ROW(DATA!$D$2:$D$209),""),ROWS($A$1:A148)))),#N/A)</f>
        <v>#N/A</v>
      </c>
      <c r="F158" t="e">
        <f t="shared" ca="1" si="6"/>
        <v>#N/A</v>
      </c>
      <c r="G158" t="str">
        <f t="array" aca="1" ref="G158" ca="1">IFERROR(INDEX(DATA!A:A,SMALL(IF($C$2=DATA!$D$2:$D$209,ROW(DATA!$D$2:$D$209),""),ROWS($A$1:A148))),"")</f>
        <v/>
      </c>
      <c r="H158" t="e">
        <f t="shared" ca="1" si="7"/>
        <v>#N/A</v>
      </c>
    </row>
    <row r="159" spans="2:8" x14ac:dyDescent="0.3">
      <c r="B159" t="str">
        <f t="shared" ca="1" si="8"/>
        <v/>
      </c>
      <c r="C159" t="str">
        <f t="array" aca="1" ref="C159" ca="1">IFERROR(INDEX(DATA!B:B,SMALL(IF($C$2=DATA!$D$2:$D$209,ROW(DATA!$D$2:$D$209),""),ROWS($A$1:A149))),"")</f>
        <v/>
      </c>
      <c r="D159" t="e">
        <f t="array" aca="1" ref="D159" ca="1">IFERROR(IF(INDEX(INDIRECT($J$3),SMALL(IF($C$2=DATA!$D$2:$D$209,ROW(DATA!$D$2:$D$209),""),ROWS($A$1:A149)))=0,#N/A,INDEX(INDIRECT($J$3),SMALL(IF($C$2=DATA!$D$2:$D$209,ROW(DATA!$D$2:$D$209),""),ROWS($A$1:A149)))),#N/A)</f>
        <v>#N/A</v>
      </c>
      <c r="E159" t="e">
        <f t="array" aca="1" ref="E159" ca="1">IFERROR(IF(INDEX(INDIRECT($J$5),SMALL(IF($C$2=DATA!$D$2:$D$209,ROW(DATA!$D$2:$D$209),""),ROWS($A$1:A149)))=0,#N/A,INDEX(INDIRECT($J$5),SMALL(IF($C$2=DATA!$D$2:$D$209,ROW(DATA!$D$2:$D$209),""),ROWS($A$1:A149)))),#N/A)</f>
        <v>#N/A</v>
      </c>
      <c r="F159" t="e">
        <f t="shared" ca="1" si="6"/>
        <v>#N/A</v>
      </c>
      <c r="G159" t="str">
        <f t="array" aca="1" ref="G159" ca="1">IFERROR(INDEX(DATA!A:A,SMALL(IF($C$2=DATA!$D$2:$D$209,ROW(DATA!$D$2:$D$209),""),ROWS($A$1:A149))),"")</f>
        <v/>
      </c>
      <c r="H159" t="e">
        <f t="shared" ca="1" si="7"/>
        <v>#N/A</v>
      </c>
    </row>
    <row r="160" spans="2:8" x14ac:dyDescent="0.3">
      <c r="B160" t="str">
        <f t="shared" ca="1" si="8"/>
        <v/>
      </c>
      <c r="C160" t="str">
        <f t="array" aca="1" ref="C160" ca="1">IFERROR(INDEX(DATA!B:B,SMALL(IF($C$2=DATA!$D$2:$D$209,ROW(DATA!$D$2:$D$209),""),ROWS($A$1:A150))),"")</f>
        <v/>
      </c>
      <c r="D160" t="e">
        <f t="array" aca="1" ref="D160" ca="1">IFERROR(IF(INDEX(INDIRECT($J$3),SMALL(IF($C$2=DATA!$D$2:$D$209,ROW(DATA!$D$2:$D$209),""),ROWS($A$1:A150)))=0,#N/A,INDEX(INDIRECT($J$3),SMALL(IF($C$2=DATA!$D$2:$D$209,ROW(DATA!$D$2:$D$209),""),ROWS($A$1:A150)))),#N/A)</f>
        <v>#N/A</v>
      </c>
      <c r="E160" t="e">
        <f t="array" aca="1" ref="E160" ca="1">IFERROR(IF(INDEX(INDIRECT($J$5),SMALL(IF($C$2=DATA!$D$2:$D$209,ROW(DATA!$D$2:$D$209),""),ROWS($A$1:A150)))=0,#N/A,INDEX(INDIRECT($J$5),SMALL(IF($C$2=DATA!$D$2:$D$209,ROW(DATA!$D$2:$D$209),""),ROWS($A$1:A150)))),#N/A)</f>
        <v>#N/A</v>
      </c>
      <c r="F160" t="e">
        <f t="shared" ca="1" si="6"/>
        <v>#N/A</v>
      </c>
      <c r="G160" t="str">
        <f t="array" aca="1" ref="G160" ca="1">IFERROR(INDEX(DATA!A:A,SMALL(IF($C$2=DATA!$D$2:$D$209,ROW(DATA!$D$2:$D$209),""),ROWS($A$1:A150))),"")</f>
        <v/>
      </c>
      <c r="H160" t="e">
        <f t="shared" ca="1" si="7"/>
        <v>#N/A</v>
      </c>
    </row>
    <row r="161" spans="2:8" x14ac:dyDescent="0.3">
      <c r="B161" t="str">
        <f t="shared" ca="1" si="8"/>
        <v/>
      </c>
      <c r="C161" t="str">
        <f t="array" aca="1" ref="C161" ca="1">IFERROR(INDEX(DATA!B:B,SMALL(IF($C$2=DATA!$D$2:$D$209,ROW(DATA!$D$2:$D$209),""),ROWS($A$1:A151))),"")</f>
        <v/>
      </c>
      <c r="D161" t="e">
        <f t="array" aca="1" ref="D161" ca="1">IFERROR(IF(INDEX(INDIRECT($J$3),SMALL(IF($C$2=DATA!$D$2:$D$209,ROW(DATA!$D$2:$D$209),""),ROWS($A$1:A151)))=0,#N/A,INDEX(INDIRECT($J$3),SMALL(IF($C$2=DATA!$D$2:$D$209,ROW(DATA!$D$2:$D$209),""),ROWS($A$1:A151)))),#N/A)</f>
        <v>#N/A</v>
      </c>
      <c r="E161" t="e">
        <f t="array" aca="1" ref="E161" ca="1">IFERROR(IF(INDEX(INDIRECT($J$5),SMALL(IF($C$2=DATA!$D$2:$D$209,ROW(DATA!$D$2:$D$209),""),ROWS($A$1:A151)))=0,#N/A,INDEX(INDIRECT($J$5),SMALL(IF($C$2=DATA!$D$2:$D$209,ROW(DATA!$D$2:$D$209),""),ROWS($A$1:A151)))),#N/A)</f>
        <v>#N/A</v>
      </c>
      <c r="F161" t="e">
        <f t="shared" ca="1" si="6"/>
        <v>#N/A</v>
      </c>
      <c r="G161" t="str">
        <f t="array" aca="1" ref="G161" ca="1">IFERROR(INDEX(DATA!A:A,SMALL(IF($C$2=DATA!$D$2:$D$209,ROW(DATA!$D$2:$D$209),""),ROWS($A$1:A151))),"")</f>
        <v/>
      </c>
      <c r="H161" t="e">
        <f t="shared" ca="1" si="7"/>
        <v>#N/A</v>
      </c>
    </row>
    <row r="162" spans="2:8" x14ac:dyDescent="0.3">
      <c r="B162" t="str">
        <f t="shared" ca="1" si="8"/>
        <v/>
      </c>
      <c r="C162" t="str">
        <f t="array" aca="1" ref="C162" ca="1">IFERROR(INDEX(DATA!B:B,SMALL(IF($C$2=DATA!$D$2:$D$209,ROW(DATA!$D$2:$D$209),""),ROWS($A$1:A152))),"")</f>
        <v/>
      </c>
      <c r="D162" t="e">
        <f t="array" aca="1" ref="D162" ca="1">IFERROR(IF(INDEX(INDIRECT($J$3),SMALL(IF($C$2=DATA!$D$2:$D$209,ROW(DATA!$D$2:$D$209),""),ROWS($A$1:A152)))=0,#N/A,INDEX(INDIRECT($J$3),SMALL(IF($C$2=DATA!$D$2:$D$209,ROW(DATA!$D$2:$D$209),""),ROWS($A$1:A152)))),#N/A)</f>
        <v>#N/A</v>
      </c>
      <c r="E162" t="e">
        <f t="array" aca="1" ref="E162" ca="1">IFERROR(IF(INDEX(INDIRECT($J$5),SMALL(IF($C$2=DATA!$D$2:$D$209,ROW(DATA!$D$2:$D$209),""),ROWS($A$1:A152)))=0,#N/A,INDEX(INDIRECT($J$5),SMALL(IF($C$2=DATA!$D$2:$D$209,ROW(DATA!$D$2:$D$209),""),ROWS($A$1:A152)))),#N/A)</f>
        <v>#N/A</v>
      </c>
      <c r="F162" t="e">
        <f t="shared" ca="1" si="6"/>
        <v>#N/A</v>
      </c>
      <c r="G162" t="str">
        <f t="array" aca="1" ref="G162" ca="1">IFERROR(INDEX(DATA!A:A,SMALL(IF($C$2=DATA!$D$2:$D$209,ROW(DATA!$D$2:$D$209),""),ROWS($A$1:A152))),"")</f>
        <v/>
      </c>
      <c r="H162" t="e">
        <f t="shared" ca="1" si="7"/>
        <v>#N/A</v>
      </c>
    </row>
    <row r="163" spans="2:8" x14ac:dyDescent="0.3">
      <c r="B163" t="str">
        <f t="shared" ca="1" si="8"/>
        <v/>
      </c>
      <c r="C163" t="str">
        <f t="array" aca="1" ref="C163" ca="1">IFERROR(INDEX(DATA!B:B,SMALL(IF($C$2=DATA!$D$2:$D$209,ROW(DATA!$D$2:$D$209),""),ROWS($A$1:A153))),"")</f>
        <v/>
      </c>
      <c r="D163" t="e">
        <f t="array" aca="1" ref="D163" ca="1">IFERROR(IF(INDEX(INDIRECT($J$3),SMALL(IF($C$2=DATA!$D$2:$D$209,ROW(DATA!$D$2:$D$209),""),ROWS($A$1:A153)))=0,#N/A,INDEX(INDIRECT($J$3),SMALL(IF($C$2=DATA!$D$2:$D$209,ROW(DATA!$D$2:$D$209),""),ROWS($A$1:A153)))),#N/A)</f>
        <v>#N/A</v>
      </c>
      <c r="E163" t="e">
        <f t="array" aca="1" ref="E163" ca="1">IFERROR(IF(INDEX(INDIRECT($J$5),SMALL(IF($C$2=DATA!$D$2:$D$209,ROW(DATA!$D$2:$D$209),""),ROWS($A$1:A153)))=0,#N/A,INDEX(INDIRECT($J$5),SMALL(IF($C$2=DATA!$D$2:$D$209,ROW(DATA!$D$2:$D$209),""),ROWS($A$1:A153)))),#N/A)</f>
        <v>#N/A</v>
      </c>
      <c r="F163" t="e">
        <f t="shared" ca="1" si="6"/>
        <v>#N/A</v>
      </c>
      <c r="G163" t="str">
        <f t="array" aca="1" ref="G163" ca="1">IFERROR(INDEX(DATA!A:A,SMALL(IF($C$2=DATA!$D$2:$D$209,ROW(DATA!$D$2:$D$209),""),ROWS($A$1:A153))),"")</f>
        <v/>
      </c>
      <c r="H163" t="e">
        <f t="shared" ca="1" si="7"/>
        <v>#N/A</v>
      </c>
    </row>
    <row r="164" spans="2:8" x14ac:dyDescent="0.3">
      <c r="B164" t="str">
        <f t="shared" ca="1" si="8"/>
        <v/>
      </c>
      <c r="C164" t="str">
        <f t="array" aca="1" ref="C164" ca="1">IFERROR(INDEX(DATA!B:B,SMALL(IF($C$2=DATA!$D$2:$D$209,ROW(DATA!$D$2:$D$209),""),ROWS($A$1:A154))),"")</f>
        <v/>
      </c>
      <c r="D164" t="e">
        <f t="array" aca="1" ref="D164" ca="1">IFERROR(IF(INDEX(INDIRECT($J$3),SMALL(IF($C$2=DATA!$D$2:$D$209,ROW(DATA!$D$2:$D$209),""),ROWS($A$1:A154)))=0,#N/A,INDEX(INDIRECT($J$3),SMALL(IF($C$2=DATA!$D$2:$D$209,ROW(DATA!$D$2:$D$209),""),ROWS($A$1:A154)))),#N/A)</f>
        <v>#N/A</v>
      </c>
      <c r="E164" t="e">
        <f t="array" aca="1" ref="E164" ca="1">IFERROR(IF(INDEX(INDIRECT($J$5),SMALL(IF($C$2=DATA!$D$2:$D$209,ROW(DATA!$D$2:$D$209),""),ROWS($A$1:A154)))=0,#N/A,INDEX(INDIRECT($J$5),SMALL(IF($C$2=DATA!$D$2:$D$209,ROW(DATA!$D$2:$D$209),""),ROWS($A$1:A154)))),#N/A)</f>
        <v>#N/A</v>
      </c>
      <c r="F164" t="e">
        <f t="shared" ca="1" si="6"/>
        <v>#N/A</v>
      </c>
      <c r="G164" t="str">
        <f t="array" aca="1" ref="G164" ca="1">IFERROR(INDEX(DATA!A:A,SMALL(IF($C$2=DATA!$D$2:$D$209,ROW(DATA!$D$2:$D$209),""),ROWS($A$1:A154))),"")</f>
        <v/>
      </c>
      <c r="H164" t="e">
        <f t="shared" ca="1" si="7"/>
        <v>#N/A</v>
      </c>
    </row>
    <row r="165" spans="2:8" x14ac:dyDescent="0.3">
      <c r="B165" t="str">
        <f t="shared" ca="1" si="8"/>
        <v/>
      </c>
      <c r="C165" t="str">
        <f t="array" aca="1" ref="C165" ca="1">IFERROR(INDEX(DATA!B:B,SMALL(IF($C$2=DATA!$D$2:$D$209,ROW(DATA!$D$2:$D$209),""),ROWS($A$1:A155))),"")</f>
        <v/>
      </c>
      <c r="D165" t="e">
        <f t="array" aca="1" ref="D165" ca="1">IFERROR(IF(INDEX(INDIRECT($J$3),SMALL(IF($C$2=DATA!$D$2:$D$209,ROW(DATA!$D$2:$D$209),""),ROWS($A$1:A155)))=0,#N/A,INDEX(INDIRECT($J$3),SMALL(IF($C$2=DATA!$D$2:$D$209,ROW(DATA!$D$2:$D$209),""),ROWS($A$1:A155)))),#N/A)</f>
        <v>#N/A</v>
      </c>
      <c r="E165" t="e">
        <f t="array" aca="1" ref="E165" ca="1">IFERROR(IF(INDEX(INDIRECT($J$5),SMALL(IF($C$2=DATA!$D$2:$D$209,ROW(DATA!$D$2:$D$209),""),ROWS($A$1:A155)))=0,#N/A,INDEX(INDIRECT($J$5),SMALL(IF($C$2=DATA!$D$2:$D$209,ROW(DATA!$D$2:$D$209),""),ROWS($A$1:A155)))),#N/A)</f>
        <v>#N/A</v>
      </c>
      <c r="F165" t="e">
        <f t="shared" ca="1" si="6"/>
        <v>#N/A</v>
      </c>
      <c r="G165" t="str">
        <f t="array" aca="1" ref="G165" ca="1">IFERROR(INDEX(DATA!A:A,SMALL(IF($C$2=DATA!$D$2:$D$209,ROW(DATA!$D$2:$D$209),""),ROWS($A$1:A155))),"")</f>
        <v/>
      </c>
      <c r="H165" t="e">
        <f t="shared" ca="1" si="7"/>
        <v>#N/A</v>
      </c>
    </row>
    <row r="166" spans="2:8" x14ac:dyDescent="0.3">
      <c r="B166" t="str">
        <f t="shared" ca="1" si="8"/>
        <v/>
      </c>
      <c r="C166" t="str">
        <f t="array" aca="1" ref="C166" ca="1">IFERROR(INDEX(DATA!B:B,SMALL(IF($C$2=DATA!$D$2:$D$209,ROW(DATA!$D$2:$D$209),""),ROWS($A$1:A156))),"")</f>
        <v/>
      </c>
      <c r="D166" t="e">
        <f t="array" aca="1" ref="D166" ca="1">IFERROR(IF(INDEX(INDIRECT($J$3),SMALL(IF($C$2=DATA!$D$2:$D$209,ROW(DATA!$D$2:$D$209),""),ROWS($A$1:A156)))=0,#N/A,INDEX(INDIRECT($J$3),SMALL(IF($C$2=DATA!$D$2:$D$209,ROW(DATA!$D$2:$D$209),""),ROWS($A$1:A156)))),#N/A)</f>
        <v>#N/A</v>
      </c>
      <c r="E166" t="e">
        <f t="array" aca="1" ref="E166" ca="1">IFERROR(IF(INDEX(INDIRECT($J$5),SMALL(IF($C$2=DATA!$D$2:$D$209,ROW(DATA!$D$2:$D$209),""),ROWS($A$1:A156)))=0,#N/A,INDEX(INDIRECT($J$5),SMALL(IF($C$2=DATA!$D$2:$D$209,ROW(DATA!$D$2:$D$209),""),ROWS($A$1:A156)))),#N/A)</f>
        <v>#N/A</v>
      </c>
      <c r="F166" t="e">
        <f t="shared" ca="1" si="6"/>
        <v>#N/A</v>
      </c>
      <c r="G166" t="str">
        <f t="array" aca="1" ref="G166" ca="1">IFERROR(INDEX(DATA!A:A,SMALL(IF($C$2=DATA!$D$2:$D$209,ROW(DATA!$D$2:$D$209),""),ROWS($A$1:A156))),"")</f>
        <v/>
      </c>
      <c r="H166" t="e">
        <f t="shared" ca="1" si="7"/>
        <v>#N/A</v>
      </c>
    </row>
    <row r="167" spans="2:8" x14ac:dyDescent="0.3">
      <c r="B167" t="str">
        <f t="shared" ca="1" si="8"/>
        <v/>
      </c>
      <c r="C167" t="str">
        <f t="array" aca="1" ref="C167" ca="1">IFERROR(INDEX(DATA!B:B,SMALL(IF($C$2=DATA!$D$2:$D$209,ROW(DATA!$D$2:$D$209),""),ROWS($A$1:A157))),"")</f>
        <v/>
      </c>
      <c r="D167" t="e">
        <f t="array" aca="1" ref="D167" ca="1">IFERROR(IF(INDEX(INDIRECT($J$3),SMALL(IF($C$2=DATA!$D$2:$D$209,ROW(DATA!$D$2:$D$209),""),ROWS($A$1:A157)))=0,#N/A,INDEX(INDIRECT($J$3),SMALL(IF($C$2=DATA!$D$2:$D$209,ROW(DATA!$D$2:$D$209),""),ROWS($A$1:A157)))),#N/A)</f>
        <v>#N/A</v>
      </c>
      <c r="E167" t="e">
        <f t="array" aca="1" ref="E167" ca="1">IFERROR(IF(INDEX(INDIRECT($J$5),SMALL(IF($C$2=DATA!$D$2:$D$209,ROW(DATA!$D$2:$D$209),""),ROWS($A$1:A157)))=0,#N/A,INDEX(INDIRECT($J$5),SMALL(IF($C$2=DATA!$D$2:$D$209,ROW(DATA!$D$2:$D$209),""),ROWS($A$1:A157)))),#N/A)</f>
        <v>#N/A</v>
      </c>
      <c r="F167" t="e">
        <f t="shared" ca="1" si="6"/>
        <v>#N/A</v>
      </c>
      <c r="G167" t="str">
        <f t="array" aca="1" ref="G167" ca="1">IFERROR(INDEX(DATA!A:A,SMALL(IF($C$2=DATA!$D$2:$D$209,ROW(DATA!$D$2:$D$209),""),ROWS($A$1:A157))),"")</f>
        <v/>
      </c>
      <c r="H167" t="e">
        <f t="shared" ca="1" si="7"/>
        <v>#N/A</v>
      </c>
    </row>
    <row r="168" spans="2:8" x14ac:dyDescent="0.3">
      <c r="B168" t="str">
        <f t="shared" ca="1" si="8"/>
        <v/>
      </c>
      <c r="C168" t="str">
        <f t="array" aca="1" ref="C168" ca="1">IFERROR(INDEX(DATA!B:B,SMALL(IF($C$2=DATA!$D$2:$D$209,ROW(DATA!$D$2:$D$209),""),ROWS($A$1:A158))),"")</f>
        <v/>
      </c>
      <c r="D168" t="e">
        <f t="array" aca="1" ref="D168" ca="1">IFERROR(IF(INDEX(INDIRECT($J$3),SMALL(IF($C$2=DATA!$D$2:$D$209,ROW(DATA!$D$2:$D$209),""),ROWS($A$1:A158)))=0,#N/A,INDEX(INDIRECT($J$3),SMALL(IF($C$2=DATA!$D$2:$D$209,ROW(DATA!$D$2:$D$209),""),ROWS($A$1:A158)))),#N/A)</f>
        <v>#N/A</v>
      </c>
      <c r="E168" t="e">
        <f t="array" aca="1" ref="E168" ca="1">IFERROR(IF(INDEX(INDIRECT($J$5),SMALL(IF($C$2=DATA!$D$2:$D$209,ROW(DATA!$D$2:$D$209),""),ROWS($A$1:A158)))=0,#N/A,INDEX(INDIRECT($J$5),SMALL(IF($C$2=DATA!$D$2:$D$209,ROW(DATA!$D$2:$D$209),""),ROWS($A$1:A158)))),#N/A)</f>
        <v>#N/A</v>
      </c>
      <c r="F168" t="e">
        <f t="shared" ca="1" si="6"/>
        <v>#N/A</v>
      </c>
      <c r="G168" t="str">
        <f t="array" aca="1" ref="G168" ca="1">IFERROR(INDEX(DATA!A:A,SMALL(IF($C$2=DATA!$D$2:$D$209,ROW(DATA!$D$2:$D$209),""),ROWS($A$1:A158))),"")</f>
        <v/>
      </c>
      <c r="H168" t="e">
        <f t="shared" ca="1" si="7"/>
        <v>#N/A</v>
      </c>
    </row>
    <row r="169" spans="2:8" x14ac:dyDescent="0.3">
      <c r="B169" t="str">
        <f t="shared" ca="1" si="8"/>
        <v/>
      </c>
      <c r="C169" t="str">
        <f t="array" aca="1" ref="C169" ca="1">IFERROR(INDEX(DATA!B:B,SMALL(IF($C$2=DATA!$D$2:$D$209,ROW(DATA!$D$2:$D$209),""),ROWS($A$1:A159))),"")</f>
        <v/>
      </c>
      <c r="D169" t="e">
        <f t="array" aca="1" ref="D169" ca="1">IFERROR(IF(INDEX(INDIRECT($J$3),SMALL(IF($C$2=DATA!$D$2:$D$209,ROW(DATA!$D$2:$D$209),""),ROWS($A$1:A159)))=0,#N/A,INDEX(INDIRECT($J$3),SMALL(IF($C$2=DATA!$D$2:$D$209,ROW(DATA!$D$2:$D$209),""),ROWS($A$1:A159)))),#N/A)</f>
        <v>#N/A</v>
      </c>
      <c r="E169" t="e">
        <f t="array" aca="1" ref="E169" ca="1">IFERROR(IF(INDEX(INDIRECT($J$5),SMALL(IF($C$2=DATA!$D$2:$D$209,ROW(DATA!$D$2:$D$209),""),ROWS($A$1:A159)))=0,#N/A,INDEX(INDIRECT($J$5),SMALL(IF($C$2=DATA!$D$2:$D$209,ROW(DATA!$D$2:$D$209),""),ROWS($A$1:A159)))),#N/A)</f>
        <v>#N/A</v>
      </c>
      <c r="F169" t="e">
        <f t="shared" ca="1" si="6"/>
        <v>#N/A</v>
      </c>
      <c r="G169" t="str">
        <f t="array" aca="1" ref="G169" ca="1">IFERROR(INDEX(DATA!A:A,SMALL(IF($C$2=DATA!$D$2:$D$209,ROW(DATA!$D$2:$D$209),""),ROWS($A$1:A159))),"")</f>
        <v/>
      </c>
      <c r="H169" t="e">
        <f t="shared" ca="1" si="7"/>
        <v>#N/A</v>
      </c>
    </row>
    <row r="170" spans="2:8" x14ac:dyDescent="0.3">
      <c r="B170" t="str">
        <f t="shared" ca="1" si="8"/>
        <v/>
      </c>
      <c r="C170" t="str">
        <f t="array" aca="1" ref="C170" ca="1">IFERROR(INDEX(DATA!B:B,SMALL(IF($C$2=DATA!$D$2:$D$209,ROW(DATA!$D$2:$D$209),""),ROWS($A$1:A160))),"")</f>
        <v/>
      </c>
      <c r="D170" t="e">
        <f t="array" aca="1" ref="D170" ca="1">IFERROR(IF(INDEX(INDIRECT($J$3),SMALL(IF($C$2=DATA!$D$2:$D$209,ROW(DATA!$D$2:$D$209),""),ROWS($A$1:A160)))=0,#N/A,INDEX(INDIRECT($J$3),SMALL(IF($C$2=DATA!$D$2:$D$209,ROW(DATA!$D$2:$D$209),""),ROWS($A$1:A160)))),#N/A)</f>
        <v>#N/A</v>
      </c>
      <c r="E170" t="e">
        <f t="array" aca="1" ref="E170" ca="1">IFERROR(IF(INDEX(INDIRECT($J$5),SMALL(IF($C$2=DATA!$D$2:$D$209,ROW(DATA!$D$2:$D$209),""),ROWS($A$1:A160)))=0,#N/A,INDEX(INDIRECT($J$5),SMALL(IF($C$2=DATA!$D$2:$D$209,ROW(DATA!$D$2:$D$209),""),ROWS($A$1:A160)))),#N/A)</f>
        <v>#N/A</v>
      </c>
      <c r="F170" t="e">
        <f t="shared" ca="1" si="6"/>
        <v>#N/A</v>
      </c>
      <c r="G170" t="str">
        <f t="array" aca="1" ref="G170" ca="1">IFERROR(INDEX(DATA!A:A,SMALL(IF($C$2=DATA!$D$2:$D$209,ROW(DATA!$D$2:$D$209),""),ROWS($A$1:A160))),"")</f>
        <v/>
      </c>
      <c r="H170" t="e">
        <f t="shared" ca="1" si="7"/>
        <v>#N/A</v>
      </c>
    </row>
    <row r="171" spans="2:8" x14ac:dyDescent="0.3">
      <c r="B171" t="str">
        <f t="shared" ca="1" si="8"/>
        <v/>
      </c>
      <c r="C171" t="str">
        <f t="array" aca="1" ref="C171" ca="1">IFERROR(INDEX(DATA!B:B,SMALL(IF($C$2=DATA!$D$2:$D$209,ROW(DATA!$D$2:$D$209),""),ROWS($A$1:A161))),"")</f>
        <v/>
      </c>
      <c r="D171" t="e">
        <f t="array" aca="1" ref="D171" ca="1">IFERROR(IF(INDEX(INDIRECT($J$3),SMALL(IF($C$2=DATA!$D$2:$D$209,ROW(DATA!$D$2:$D$209),""),ROWS($A$1:A161)))=0,#N/A,INDEX(INDIRECT($J$3),SMALL(IF($C$2=DATA!$D$2:$D$209,ROW(DATA!$D$2:$D$209),""),ROWS($A$1:A161)))),#N/A)</f>
        <v>#N/A</v>
      </c>
      <c r="E171" t="e">
        <f t="array" aca="1" ref="E171" ca="1">IFERROR(IF(INDEX(INDIRECT($J$5),SMALL(IF($C$2=DATA!$D$2:$D$209,ROW(DATA!$D$2:$D$209),""),ROWS($A$1:A161)))=0,#N/A,INDEX(INDIRECT($J$5),SMALL(IF($C$2=DATA!$D$2:$D$209,ROW(DATA!$D$2:$D$209),""),ROWS($A$1:A161)))),#N/A)</f>
        <v>#N/A</v>
      </c>
      <c r="F171" t="e">
        <f t="shared" ca="1" si="6"/>
        <v>#N/A</v>
      </c>
      <c r="G171" t="str">
        <f t="array" aca="1" ref="G171" ca="1">IFERROR(INDEX(DATA!A:A,SMALL(IF($C$2=DATA!$D$2:$D$209,ROW(DATA!$D$2:$D$209),""),ROWS($A$1:A161))),"")</f>
        <v/>
      </c>
      <c r="H171" t="e">
        <f t="shared" ca="1" si="7"/>
        <v>#N/A</v>
      </c>
    </row>
    <row r="172" spans="2:8" x14ac:dyDescent="0.3">
      <c r="B172" t="str">
        <f t="shared" ca="1" si="8"/>
        <v/>
      </c>
      <c r="C172" t="str">
        <f t="array" aca="1" ref="C172" ca="1">IFERROR(INDEX(DATA!B:B,SMALL(IF($C$2=DATA!$D$2:$D$209,ROW(DATA!$D$2:$D$209),""),ROWS($A$1:A162))),"")</f>
        <v/>
      </c>
      <c r="D172" t="e">
        <f t="array" aca="1" ref="D172" ca="1">IFERROR(IF(INDEX(INDIRECT($J$3),SMALL(IF($C$2=DATA!$D$2:$D$209,ROW(DATA!$D$2:$D$209),""),ROWS($A$1:A162)))=0,#N/A,INDEX(INDIRECT($J$3),SMALL(IF($C$2=DATA!$D$2:$D$209,ROW(DATA!$D$2:$D$209),""),ROWS($A$1:A162)))),#N/A)</f>
        <v>#N/A</v>
      </c>
      <c r="E172" t="e">
        <f t="array" aca="1" ref="E172" ca="1">IFERROR(IF(INDEX(INDIRECT($J$5),SMALL(IF($C$2=DATA!$D$2:$D$209,ROW(DATA!$D$2:$D$209),""),ROWS($A$1:A162)))=0,#N/A,INDEX(INDIRECT($J$5),SMALL(IF($C$2=DATA!$D$2:$D$209,ROW(DATA!$D$2:$D$209),""),ROWS($A$1:A162)))),#N/A)</f>
        <v>#N/A</v>
      </c>
      <c r="F172" t="e">
        <f t="shared" ca="1" si="6"/>
        <v>#N/A</v>
      </c>
      <c r="G172" t="str">
        <f t="array" aca="1" ref="G172" ca="1">IFERROR(INDEX(DATA!A:A,SMALL(IF($C$2=DATA!$D$2:$D$209,ROW(DATA!$D$2:$D$209),""),ROWS($A$1:A162))),"")</f>
        <v/>
      </c>
      <c r="H172" t="e">
        <f t="shared" ca="1" si="7"/>
        <v>#N/A</v>
      </c>
    </row>
    <row r="173" spans="2:8" x14ac:dyDescent="0.3">
      <c r="B173" t="str">
        <f t="shared" ca="1" si="8"/>
        <v/>
      </c>
      <c r="C173" t="str">
        <f t="array" aca="1" ref="C173" ca="1">IFERROR(INDEX(DATA!B:B,SMALL(IF($C$2=DATA!$D$2:$D$209,ROW(DATA!$D$2:$D$209),""),ROWS($A$1:A163))),"")</f>
        <v/>
      </c>
      <c r="D173" t="e">
        <f t="array" aca="1" ref="D173" ca="1">IFERROR(IF(INDEX(INDIRECT($J$3),SMALL(IF($C$2=DATA!$D$2:$D$209,ROW(DATA!$D$2:$D$209),""),ROWS($A$1:A163)))=0,#N/A,INDEX(INDIRECT($J$3),SMALL(IF($C$2=DATA!$D$2:$D$209,ROW(DATA!$D$2:$D$209),""),ROWS($A$1:A163)))),#N/A)</f>
        <v>#N/A</v>
      </c>
      <c r="E173" t="e">
        <f t="array" aca="1" ref="E173" ca="1">IFERROR(IF(INDEX(INDIRECT($J$5),SMALL(IF($C$2=DATA!$D$2:$D$209,ROW(DATA!$D$2:$D$209),""),ROWS($A$1:A163)))=0,#N/A,INDEX(INDIRECT($J$5),SMALL(IF($C$2=DATA!$D$2:$D$209,ROW(DATA!$D$2:$D$209),""),ROWS($A$1:A163)))),#N/A)</f>
        <v>#N/A</v>
      </c>
      <c r="F173" t="e">
        <f t="shared" ca="1" si="6"/>
        <v>#N/A</v>
      </c>
      <c r="G173" t="str">
        <f t="array" aca="1" ref="G173" ca="1">IFERROR(INDEX(DATA!A:A,SMALL(IF($C$2=DATA!$D$2:$D$209,ROW(DATA!$D$2:$D$209),""),ROWS($A$1:A163))),"")</f>
        <v/>
      </c>
      <c r="H173" t="e">
        <f t="shared" ca="1" si="7"/>
        <v>#N/A</v>
      </c>
    </row>
    <row r="174" spans="2:8" x14ac:dyDescent="0.3">
      <c r="B174" t="str">
        <f t="shared" ca="1" si="8"/>
        <v/>
      </c>
      <c r="C174" t="str">
        <f t="array" aca="1" ref="C174" ca="1">IFERROR(INDEX(DATA!B:B,SMALL(IF($C$2=DATA!$D$2:$D$209,ROW(DATA!$D$2:$D$209),""),ROWS($A$1:A164))),"")</f>
        <v/>
      </c>
      <c r="D174" t="e">
        <f t="array" aca="1" ref="D174" ca="1">IFERROR(IF(INDEX(INDIRECT($J$3),SMALL(IF($C$2=DATA!$D$2:$D$209,ROW(DATA!$D$2:$D$209),""),ROWS($A$1:A164)))=0,#N/A,INDEX(INDIRECT($J$3),SMALL(IF($C$2=DATA!$D$2:$D$209,ROW(DATA!$D$2:$D$209),""),ROWS($A$1:A164)))),#N/A)</f>
        <v>#N/A</v>
      </c>
      <c r="E174" t="e">
        <f t="array" aca="1" ref="E174" ca="1">IFERROR(IF(INDEX(INDIRECT($J$5),SMALL(IF($C$2=DATA!$D$2:$D$209,ROW(DATA!$D$2:$D$209),""),ROWS($A$1:A164)))=0,#N/A,INDEX(INDIRECT($J$5),SMALL(IF($C$2=DATA!$D$2:$D$209,ROW(DATA!$D$2:$D$209),""),ROWS($A$1:A164)))),#N/A)</f>
        <v>#N/A</v>
      </c>
      <c r="F174" t="e">
        <f t="shared" ca="1" si="6"/>
        <v>#N/A</v>
      </c>
      <c r="G174" t="str">
        <f t="array" aca="1" ref="G174" ca="1">IFERROR(INDEX(DATA!A:A,SMALL(IF($C$2=DATA!$D$2:$D$209,ROW(DATA!$D$2:$D$209),""),ROWS($A$1:A164))),"")</f>
        <v/>
      </c>
      <c r="H174" t="e">
        <f t="shared" ca="1" si="7"/>
        <v>#N/A</v>
      </c>
    </row>
    <row r="175" spans="2:8" x14ac:dyDescent="0.3">
      <c r="B175" t="str">
        <f t="shared" ca="1" si="8"/>
        <v/>
      </c>
      <c r="C175" t="str">
        <f t="array" aca="1" ref="C175" ca="1">IFERROR(INDEX(DATA!B:B,SMALL(IF($C$2=DATA!$D$2:$D$209,ROW(DATA!$D$2:$D$209),""),ROWS($A$1:A165))),"")</f>
        <v/>
      </c>
      <c r="D175" t="e">
        <f t="array" aca="1" ref="D175" ca="1">IFERROR(IF(INDEX(INDIRECT($J$3),SMALL(IF($C$2=DATA!$D$2:$D$209,ROW(DATA!$D$2:$D$209),""),ROWS($A$1:A165)))=0,#N/A,INDEX(INDIRECT($J$3),SMALL(IF($C$2=DATA!$D$2:$D$209,ROW(DATA!$D$2:$D$209),""),ROWS($A$1:A165)))),#N/A)</f>
        <v>#N/A</v>
      </c>
      <c r="E175" t="e">
        <f t="array" aca="1" ref="E175" ca="1">IFERROR(IF(INDEX(INDIRECT($J$5),SMALL(IF($C$2=DATA!$D$2:$D$209,ROW(DATA!$D$2:$D$209),""),ROWS($A$1:A165)))=0,#N/A,INDEX(INDIRECT($J$5),SMALL(IF($C$2=DATA!$D$2:$D$209,ROW(DATA!$D$2:$D$209),""),ROWS($A$1:A165)))),#N/A)</f>
        <v>#N/A</v>
      </c>
      <c r="F175" t="e">
        <f t="shared" ca="1" si="6"/>
        <v>#N/A</v>
      </c>
      <c r="G175" t="str">
        <f t="array" aca="1" ref="G175" ca="1">IFERROR(INDEX(DATA!A:A,SMALL(IF($C$2=DATA!$D$2:$D$209,ROW(DATA!$D$2:$D$209),""),ROWS($A$1:A165))),"")</f>
        <v/>
      </c>
      <c r="H175" t="e">
        <f t="shared" ca="1" si="7"/>
        <v>#N/A</v>
      </c>
    </row>
    <row r="176" spans="2:8" x14ac:dyDescent="0.3">
      <c r="B176" t="str">
        <f t="shared" ca="1" si="8"/>
        <v/>
      </c>
      <c r="C176" t="str">
        <f t="array" aca="1" ref="C176" ca="1">IFERROR(INDEX(DATA!B:B,SMALL(IF($C$2=DATA!$D$2:$D$209,ROW(DATA!$D$2:$D$209),""),ROWS($A$1:A166))),"")</f>
        <v/>
      </c>
      <c r="D176" t="e">
        <f t="array" aca="1" ref="D176" ca="1">IFERROR(IF(INDEX(INDIRECT($J$3),SMALL(IF($C$2=DATA!$D$2:$D$209,ROW(DATA!$D$2:$D$209),""),ROWS($A$1:A166)))=0,#N/A,INDEX(INDIRECT($J$3),SMALL(IF($C$2=DATA!$D$2:$D$209,ROW(DATA!$D$2:$D$209),""),ROWS($A$1:A166)))),#N/A)</f>
        <v>#N/A</v>
      </c>
      <c r="E176" t="e">
        <f t="array" aca="1" ref="E176" ca="1">IFERROR(IF(INDEX(INDIRECT($J$5),SMALL(IF($C$2=DATA!$D$2:$D$209,ROW(DATA!$D$2:$D$209),""),ROWS($A$1:A166)))=0,#N/A,INDEX(INDIRECT($J$5),SMALL(IF($C$2=DATA!$D$2:$D$209,ROW(DATA!$D$2:$D$209),""),ROWS($A$1:A166)))),#N/A)</f>
        <v>#N/A</v>
      </c>
      <c r="F176" t="e">
        <f t="shared" ca="1" si="6"/>
        <v>#N/A</v>
      </c>
      <c r="G176" t="str">
        <f t="array" aca="1" ref="G176" ca="1">IFERROR(INDEX(DATA!A:A,SMALL(IF($C$2=DATA!$D$2:$D$209,ROW(DATA!$D$2:$D$209),""),ROWS($A$1:A166))),"")</f>
        <v/>
      </c>
      <c r="H176" t="e">
        <f t="shared" ca="1" si="7"/>
        <v>#N/A</v>
      </c>
    </row>
    <row r="177" spans="2:8" x14ac:dyDescent="0.3">
      <c r="B177" t="str">
        <f t="shared" ca="1" si="8"/>
        <v/>
      </c>
      <c r="C177" t="str">
        <f t="array" aca="1" ref="C177" ca="1">IFERROR(INDEX(DATA!B:B,SMALL(IF($C$2=DATA!$D$2:$D$209,ROW(DATA!$D$2:$D$209),""),ROWS($A$1:A167))),"")</f>
        <v/>
      </c>
      <c r="D177" t="e">
        <f t="array" aca="1" ref="D177" ca="1">IFERROR(IF(INDEX(INDIRECT($J$3),SMALL(IF($C$2=DATA!$D$2:$D$209,ROW(DATA!$D$2:$D$209),""),ROWS($A$1:A167)))=0,#N/A,INDEX(INDIRECT($J$3),SMALL(IF($C$2=DATA!$D$2:$D$209,ROW(DATA!$D$2:$D$209),""),ROWS($A$1:A167)))),#N/A)</f>
        <v>#N/A</v>
      </c>
      <c r="E177" t="e">
        <f t="array" aca="1" ref="E177" ca="1">IFERROR(IF(INDEX(INDIRECT($J$5),SMALL(IF($C$2=DATA!$D$2:$D$209,ROW(DATA!$D$2:$D$209),""),ROWS($A$1:A167)))=0,#N/A,INDEX(INDIRECT($J$5),SMALL(IF($C$2=DATA!$D$2:$D$209,ROW(DATA!$D$2:$D$209),""),ROWS($A$1:A167)))),#N/A)</f>
        <v>#N/A</v>
      </c>
      <c r="F177" t="e">
        <f t="shared" ca="1" si="6"/>
        <v>#N/A</v>
      </c>
      <c r="G177" t="str">
        <f t="array" aca="1" ref="G177" ca="1">IFERROR(INDEX(DATA!A:A,SMALL(IF($C$2=DATA!$D$2:$D$209,ROW(DATA!$D$2:$D$209),""),ROWS($A$1:A167))),"")</f>
        <v/>
      </c>
      <c r="H177" t="e">
        <f t="shared" ca="1" si="7"/>
        <v>#N/A</v>
      </c>
    </row>
    <row r="178" spans="2:8" x14ac:dyDescent="0.3">
      <c r="B178" t="str">
        <f t="shared" ca="1" si="8"/>
        <v/>
      </c>
      <c r="C178" t="str">
        <f t="array" aca="1" ref="C178" ca="1">IFERROR(INDEX(DATA!B:B,SMALL(IF($C$2=DATA!$D$2:$D$209,ROW(DATA!$D$2:$D$209),""),ROWS($A$1:A168))),"")</f>
        <v/>
      </c>
      <c r="D178" t="e">
        <f t="array" aca="1" ref="D178" ca="1">IFERROR(IF(INDEX(INDIRECT($J$3),SMALL(IF($C$2=DATA!$D$2:$D$209,ROW(DATA!$D$2:$D$209),""),ROWS($A$1:A168)))=0,#N/A,INDEX(INDIRECT($J$3),SMALL(IF($C$2=DATA!$D$2:$D$209,ROW(DATA!$D$2:$D$209),""),ROWS($A$1:A168)))),#N/A)</f>
        <v>#N/A</v>
      </c>
      <c r="E178" t="e">
        <f t="array" aca="1" ref="E178" ca="1">IFERROR(IF(INDEX(INDIRECT($J$5),SMALL(IF($C$2=DATA!$D$2:$D$209,ROW(DATA!$D$2:$D$209),""),ROWS($A$1:A168)))=0,#N/A,INDEX(INDIRECT($J$5),SMALL(IF($C$2=DATA!$D$2:$D$209,ROW(DATA!$D$2:$D$209),""),ROWS($A$1:A168)))),#N/A)</f>
        <v>#N/A</v>
      </c>
      <c r="F178" t="e">
        <f t="shared" ca="1" si="6"/>
        <v>#N/A</v>
      </c>
      <c r="G178" t="str">
        <f t="array" aca="1" ref="G178" ca="1">IFERROR(INDEX(DATA!A:A,SMALL(IF($C$2=DATA!$D$2:$D$209,ROW(DATA!$D$2:$D$209),""),ROWS($A$1:A168))),"")</f>
        <v/>
      </c>
      <c r="H178" t="e">
        <f t="shared" ca="1" si="7"/>
        <v>#N/A</v>
      </c>
    </row>
    <row r="179" spans="2:8" x14ac:dyDescent="0.3">
      <c r="B179" t="str">
        <f t="shared" ca="1" si="8"/>
        <v/>
      </c>
      <c r="C179" t="str">
        <f t="array" aca="1" ref="C179" ca="1">IFERROR(INDEX(DATA!B:B,SMALL(IF($C$2=DATA!$D$2:$D$209,ROW(DATA!$D$2:$D$209),""),ROWS($A$1:A169))),"")</f>
        <v/>
      </c>
      <c r="D179" t="e">
        <f t="array" aca="1" ref="D179" ca="1">IFERROR(IF(INDEX(INDIRECT($J$3),SMALL(IF($C$2=DATA!$D$2:$D$209,ROW(DATA!$D$2:$D$209),""),ROWS($A$1:A169)))=0,#N/A,INDEX(INDIRECT($J$3),SMALL(IF($C$2=DATA!$D$2:$D$209,ROW(DATA!$D$2:$D$209),""),ROWS($A$1:A169)))),#N/A)</f>
        <v>#N/A</v>
      </c>
      <c r="E179" t="e">
        <f t="array" aca="1" ref="E179" ca="1">IFERROR(IF(INDEX(INDIRECT($J$5),SMALL(IF($C$2=DATA!$D$2:$D$209,ROW(DATA!$D$2:$D$209),""),ROWS($A$1:A169)))=0,#N/A,INDEX(INDIRECT($J$5),SMALL(IF($C$2=DATA!$D$2:$D$209,ROW(DATA!$D$2:$D$209),""),ROWS($A$1:A169)))),#N/A)</f>
        <v>#N/A</v>
      </c>
      <c r="F179" t="e">
        <f t="shared" ca="1" si="6"/>
        <v>#N/A</v>
      </c>
      <c r="G179" t="str">
        <f t="array" aca="1" ref="G179" ca="1">IFERROR(INDEX(DATA!A:A,SMALL(IF($C$2=DATA!$D$2:$D$209,ROW(DATA!$D$2:$D$209),""),ROWS($A$1:A169))),"")</f>
        <v/>
      </c>
      <c r="H179" t="e">
        <f t="shared" ca="1" si="7"/>
        <v>#N/A</v>
      </c>
    </row>
    <row r="180" spans="2:8" x14ac:dyDescent="0.3">
      <c r="B180" t="str">
        <f t="shared" ca="1" si="8"/>
        <v/>
      </c>
      <c r="C180" t="str">
        <f t="array" aca="1" ref="C180" ca="1">IFERROR(INDEX(DATA!B:B,SMALL(IF($C$2=DATA!$D$2:$D$209,ROW(DATA!$D$2:$D$209),""),ROWS($A$1:A170))),"")</f>
        <v/>
      </c>
      <c r="D180" t="e">
        <f t="array" aca="1" ref="D180" ca="1">IFERROR(IF(INDEX(INDIRECT($J$3),SMALL(IF($C$2=DATA!$D$2:$D$209,ROW(DATA!$D$2:$D$209),""),ROWS($A$1:A170)))=0,#N/A,INDEX(INDIRECT($J$3),SMALL(IF($C$2=DATA!$D$2:$D$209,ROW(DATA!$D$2:$D$209),""),ROWS($A$1:A170)))),#N/A)</f>
        <v>#N/A</v>
      </c>
      <c r="E180" t="e">
        <f t="array" aca="1" ref="E180" ca="1">IFERROR(IF(INDEX(INDIRECT($J$5),SMALL(IF($C$2=DATA!$D$2:$D$209,ROW(DATA!$D$2:$D$209),""),ROWS($A$1:A170)))=0,#N/A,INDEX(INDIRECT($J$5),SMALL(IF($C$2=DATA!$D$2:$D$209,ROW(DATA!$D$2:$D$209),""),ROWS($A$1:A170)))),#N/A)</f>
        <v>#N/A</v>
      </c>
      <c r="F180" t="e">
        <f t="shared" ca="1" si="6"/>
        <v>#N/A</v>
      </c>
      <c r="G180" t="str">
        <f t="array" aca="1" ref="G180" ca="1">IFERROR(INDEX(DATA!A:A,SMALL(IF($C$2=DATA!$D$2:$D$209,ROW(DATA!$D$2:$D$209),""),ROWS($A$1:A170))),"")</f>
        <v/>
      </c>
      <c r="H180" t="e">
        <f t="shared" ca="1" si="7"/>
        <v>#N/A</v>
      </c>
    </row>
    <row r="181" spans="2:8" x14ac:dyDescent="0.3">
      <c r="B181" t="str">
        <f t="shared" ca="1" si="8"/>
        <v/>
      </c>
      <c r="C181" t="str">
        <f t="array" aca="1" ref="C181" ca="1">IFERROR(INDEX(DATA!B:B,SMALL(IF($C$2=DATA!$D$2:$D$209,ROW(DATA!$D$2:$D$209),""),ROWS($A$1:A171))),"")</f>
        <v/>
      </c>
      <c r="D181" t="e">
        <f t="array" aca="1" ref="D181" ca="1">IFERROR(IF(INDEX(INDIRECT($J$3),SMALL(IF($C$2=DATA!$D$2:$D$209,ROW(DATA!$D$2:$D$209),""),ROWS($A$1:A171)))=0,#N/A,INDEX(INDIRECT($J$3),SMALL(IF($C$2=DATA!$D$2:$D$209,ROW(DATA!$D$2:$D$209),""),ROWS($A$1:A171)))),#N/A)</f>
        <v>#N/A</v>
      </c>
      <c r="E181" t="e">
        <f t="array" aca="1" ref="E181" ca="1">IFERROR(IF(INDEX(INDIRECT($J$5),SMALL(IF($C$2=DATA!$D$2:$D$209,ROW(DATA!$D$2:$D$209),""),ROWS($A$1:A171)))=0,#N/A,INDEX(INDIRECT($J$5),SMALL(IF($C$2=DATA!$D$2:$D$209,ROW(DATA!$D$2:$D$209),""),ROWS($A$1:A171)))),#N/A)</f>
        <v>#N/A</v>
      </c>
      <c r="F181" t="e">
        <f t="shared" ca="1" si="6"/>
        <v>#N/A</v>
      </c>
      <c r="G181" t="str">
        <f t="array" aca="1" ref="G181" ca="1">IFERROR(INDEX(DATA!A:A,SMALL(IF($C$2=DATA!$D$2:$D$209,ROW(DATA!$D$2:$D$209),""),ROWS($A$1:A171))),"")</f>
        <v/>
      </c>
      <c r="H181" t="e">
        <f t="shared" ca="1" si="7"/>
        <v>#N/A</v>
      </c>
    </row>
    <row r="182" spans="2:8" x14ac:dyDescent="0.3">
      <c r="B182" t="str">
        <f t="shared" ca="1" si="8"/>
        <v/>
      </c>
      <c r="C182" t="str">
        <f t="array" aca="1" ref="C182" ca="1">IFERROR(INDEX(DATA!B:B,SMALL(IF($C$2=DATA!$D$2:$D$209,ROW(DATA!$D$2:$D$209),""),ROWS($A$1:A172))),"")</f>
        <v/>
      </c>
      <c r="D182" t="e">
        <f t="array" aca="1" ref="D182" ca="1">IFERROR(IF(INDEX(INDIRECT($J$3),SMALL(IF($C$2=DATA!$D$2:$D$209,ROW(DATA!$D$2:$D$209),""),ROWS($A$1:A172)))=0,#N/A,INDEX(INDIRECT($J$3),SMALL(IF($C$2=DATA!$D$2:$D$209,ROW(DATA!$D$2:$D$209),""),ROWS($A$1:A172)))),#N/A)</f>
        <v>#N/A</v>
      </c>
      <c r="E182" t="e">
        <f t="array" aca="1" ref="E182" ca="1">IFERROR(IF(INDEX(INDIRECT($J$5),SMALL(IF($C$2=DATA!$D$2:$D$209,ROW(DATA!$D$2:$D$209),""),ROWS($A$1:A172)))=0,#N/A,INDEX(INDIRECT($J$5),SMALL(IF($C$2=DATA!$D$2:$D$209,ROW(DATA!$D$2:$D$209),""),ROWS($A$1:A172)))),#N/A)</f>
        <v>#N/A</v>
      </c>
      <c r="F182" t="e">
        <f t="shared" ca="1" si="6"/>
        <v>#N/A</v>
      </c>
      <c r="G182" t="str">
        <f t="array" aca="1" ref="G182" ca="1">IFERROR(INDEX(DATA!A:A,SMALL(IF($C$2=DATA!$D$2:$D$209,ROW(DATA!$D$2:$D$209),""),ROWS($A$1:A172))),"")</f>
        <v/>
      </c>
      <c r="H182" t="e">
        <f t="shared" ca="1" si="7"/>
        <v>#N/A</v>
      </c>
    </row>
    <row r="183" spans="2:8" x14ac:dyDescent="0.3">
      <c r="B183" t="str">
        <f t="shared" ca="1" si="8"/>
        <v/>
      </c>
      <c r="C183" t="str">
        <f t="array" aca="1" ref="C183" ca="1">IFERROR(INDEX(DATA!B:B,SMALL(IF($C$2=DATA!$D$2:$D$209,ROW(DATA!$D$2:$D$209),""),ROWS($A$1:A173))),"")</f>
        <v/>
      </c>
      <c r="D183" t="e">
        <f t="array" aca="1" ref="D183" ca="1">IFERROR(IF(INDEX(INDIRECT($J$3),SMALL(IF($C$2=DATA!$D$2:$D$209,ROW(DATA!$D$2:$D$209),""),ROWS($A$1:A173)))=0,#N/A,INDEX(INDIRECT($J$3),SMALL(IF($C$2=DATA!$D$2:$D$209,ROW(DATA!$D$2:$D$209),""),ROWS($A$1:A173)))),#N/A)</f>
        <v>#N/A</v>
      </c>
      <c r="E183" t="e">
        <f t="array" aca="1" ref="E183" ca="1">IFERROR(IF(INDEX(INDIRECT($J$5),SMALL(IF($C$2=DATA!$D$2:$D$209,ROW(DATA!$D$2:$D$209),""),ROWS($A$1:A173)))=0,#N/A,INDEX(INDIRECT($J$5),SMALL(IF($C$2=DATA!$D$2:$D$209,ROW(DATA!$D$2:$D$209),""),ROWS($A$1:A173)))),#N/A)</f>
        <v>#N/A</v>
      </c>
      <c r="F183" t="e">
        <f t="shared" ca="1" si="6"/>
        <v>#N/A</v>
      </c>
      <c r="G183" t="str">
        <f t="array" aca="1" ref="G183" ca="1">IFERROR(INDEX(DATA!A:A,SMALL(IF($C$2=DATA!$D$2:$D$209,ROW(DATA!$D$2:$D$209),""),ROWS($A$1:A173))),"")</f>
        <v/>
      </c>
      <c r="H183" t="e">
        <f t="shared" ca="1" si="7"/>
        <v>#N/A</v>
      </c>
    </row>
    <row r="184" spans="2:8" x14ac:dyDescent="0.3">
      <c r="B184" t="str">
        <f t="shared" ca="1" si="8"/>
        <v/>
      </c>
      <c r="C184" t="str">
        <f t="array" aca="1" ref="C184" ca="1">IFERROR(INDEX(DATA!B:B,SMALL(IF($C$2=DATA!$D$2:$D$209,ROW(DATA!$D$2:$D$209),""),ROWS($A$1:A174))),"")</f>
        <v/>
      </c>
      <c r="D184" t="e">
        <f t="array" aca="1" ref="D184" ca="1">IFERROR(IF(INDEX(INDIRECT($J$3),SMALL(IF($C$2=DATA!$D$2:$D$209,ROW(DATA!$D$2:$D$209),""),ROWS($A$1:A174)))=0,#N/A,INDEX(INDIRECT($J$3),SMALL(IF($C$2=DATA!$D$2:$D$209,ROW(DATA!$D$2:$D$209),""),ROWS($A$1:A174)))),#N/A)</f>
        <v>#N/A</v>
      </c>
      <c r="E184" t="e">
        <f t="array" aca="1" ref="E184" ca="1">IFERROR(IF(INDEX(INDIRECT($J$5),SMALL(IF($C$2=DATA!$D$2:$D$209,ROW(DATA!$D$2:$D$209),""),ROWS($A$1:A174)))=0,#N/A,INDEX(INDIRECT($J$5),SMALL(IF($C$2=DATA!$D$2:$D$209,ROW(DATA!$D$2:$D$209),""),ROWS($A$1:A174)))),#N/A)</f>
        <v>#N/A</v>
      </c>
      <c r="F184" t="e">
        <f t="shared" ca="1" si="6"/>
        <v>#N/A</v>
      </c>
      <c r="G184" t="str">
        <f t="array" aca="1" ref="G184" ca="1">IFERROR(INDEX(DATA!A:A,SMALL(IF($C$2=DATA!$D$2:$D$209,ROW(DATA!$D$2:$D$209),""),ROWS($A$1:A174))),"")</f>
        <v/>
      </c>
      <c r="H184" t="e">
        <f t="shared" ca="1" si="7"/>
        <v>#N/A</v>
      </c>
    </row>
    <row r="185" spans="2:8" x14ac:dyDescent="0.3">
      <c r="B185" t="str">
        <f t="shared" ca="1" si="8"/>
        <v/>
      </c>
      <c r="C185" t="str">
        <f t="array" aca="1" ref="C185" ca="1">IFERROR(INDEX(DATA!B:B,SMALL(IF($C$2=DATA!$D$2:$D$209,ROW(DATA!$D$2:$D$209),""),ROWS($A$1:A175))),"")</f>
        <v/>
      </c>
      <c r="D185" t="e">
        <f t="array" aca="1" ref="D185" ca="1">IFERROR(IF(INDEX(INDIRECT($J$3),SMALL(IF($C$2=DATA!$D$2:$D$209,ROW(DATA!$D$2:$D$209),""),ROWS($A$1:A175)))=0,#N/A,INDEX(INDIRECT($J$3),SMALL(IF($C$2=DATA!$D$2:$D$209,ROW(DATA!$D$2:$D$209),""),ROWS($A$1:A175)))),#N/A)</f>
        <v>#N/A</v>
      </c>
      <c r="E185" t="e">
        <f t="array" aca="1" ref="E185" ca="1">IFERROR(IF(INDEX(INDIRECT($J$5),SMALL(IF($C$2=DATA!$D$2:$D$209,ROW(DATA!$D$2:$D$209),""),ROWS($A$1:A175)))=0,#N/A,INDEX(INDIRECT($J$5),SMALL(IF($C$2=DATA!$D$2:$D$209,ROW(DATA!$D$2:$D$209),""),ROWS($A$1:A175)))),#N/A)</f>
        <v>#N/A</v>
      </c>
      <c r="F185" t="e">
        <f t="shared" ca="1" si="6"/>
        <v>#N/A</v>
      </c>
      <c r="G185" t="str">
        <f t="array" aca="1" ref="G185" ca="1">IFERROR(INDEX(DATA!A:A,SMALL(IF($C$2=DATA!$D$2:$D$209,ROW(DATA!$D$2:$D$209),""),ROWS($A$1:A175))),"")</f>
        <v/>
      </c>
      <c r="H185" t="e">
        <f t="shared" ca="1" si="7"/>
        <v>#N/A</v>
      </c>
    </row>
    <row r="186" spans="2:8" x14ac:dyDescent="0.3">
      <c r="B186" t="str">
        <f t="shared" ca="1" si="8"/>
        <v/>
      </c>
      <c r="C186" t="str">
        <f t="array" aca="1" ref="C186" ca="1">IFERROR(INDEX(DATA!B:B,SMALL(IF($C$2=DATA!$D$2:$D$209,ROW(DATA!$D$2:$D$209),""),ROWS($A$1:A176))),"")</f>
        <v/>
      </c>
      <c r="D186" t="e">
        <f t="array" aca="1" ref="D186" ca="1">IFERROR(IF(INDEX(INDIRECT($J$3),SMALL(IF($C$2=DATA!$D$2:$D$209,ROW(DATA!$D$2:$D$209),""),ROWS($A$1:A176)))=0,#N/A,INDEX(INDIRECT($J$3),SMALL(IF($C$2=DATA!$D$2:$D$209,ROW(DATA!$D$2:$D$209),""),ROWS($A$1:A176)))),#N/A)</f>
        <v>#N/A</v>
      </c>
      <c r="E186" t="e">
        <f t="array" aca="1" ref="E186" ca="1">IFERROR(IF(INDEX(INDIRECT($J$5),SMALL(IF($C$2=DATA!$D$2:$D$209,ROW(DATA!$D$2:$D$209),""),ROWS($A$1:A176)))=0,#N/A,INDEX(INDIRECT($J$5),SMALL(IF($C$2=DATA!$D$2:$D$209,ROW(DATA!$D$2:$D$209),""),ROWS($A$1:A176)))),#N/A)</f>
        <v>#N/A</v>
      </c>
      <c r="F186" t="e">
        <f t="shared" ca="1" si="6"/>
        <v>#N/A</v>
      </c>
      <c r="G186" t="str">
        <f t="array" aca="1" ref="G186" ca="1">IFERROR(INDEX(DATA!A:A,SMALL(IF($C$2=DATA!$D$2:$D$209,ROW(DATA!$D$2:$D$209),""),ROWS($A$1:A176))),"")</f>
        <v/>
      </c>
      <c r="H186" t="e">
        <f t="shared" ca="1" si="7"/>
        <v>#N/A</v>
      </c>
    </row>
    <row r="187" spans="2:8" x14ac:dyDescent="0.3">
      <c r="B187" t="str">
        <f t="shared" ca="1" si="8"/>
        <v/>
      </c>
      <c r="C187" t="str">
        <f t="array" aca="1" ref="C187" ca="1">IFERROR(INDEX(DATA!B:B,SMALL(IF($C$2=DATA!$D$2:$D$209,ROW(DATA!$D$2:$D$209),""),ROWS($A$1:A177))),"")</f>
        <v/>
      </c>
      <c r="D187" t="e">
        <f t="array" aca="1" ref="D187" ca="1">IFERROR(IF(INDEX(INDIRECT($J$3),SMALL(IF($C$2=DATA!$D$2:$D$209,ROW(DATA!$D$2:$D$209),""),ROWS($A$1:A177)))=0,#N/A,INDEX(INDIRECT($J$3),SMALL(IF($C$2=DATA!$D$2:$D$209,ROW(DATA!$D$2:$D$209),""),ROWS($A$1:A177)))),#N/A)</f>
        <v>#N/A</v>
      </c>
      <c r="E187" t="e">
        <f t="array" aca="1" ref="E187" ca="1">IFERROR(IF(INDEX(INDIRECT($J$5),SMALL(IF($C$2=DATA!$D$2:$D$209,ROW(DATA!$D$2:$D$209),""),ROWS($A$1:A177)))=0,#N/A,INDEX(INDIRECT($J$5),SMALL(IF($C$2=DATA!$D$2:$D$209,ROW(DATA!$D$2:$D$209),""),ROWS($A$1:A177)))),#N/A)</f>
        <v>#N/A</v>
      </c>
      <c r="F187" t="e">
        <f t="shared" ca="1" si="6"/>
        <v>#N/A</v>
      </c>
      <c r="G187" t="str">
        <f t="array" aca="1" ref="G187" ca="1">IFERROR(INDEX(DATA!A:A,SMALL(IF($C$2=DATA!$D$2:$D$209,ROW(DATA!$D$2:$D$209),""),ROWS($A$1:A177))),"")</f>
        <v/>
      </c>
      <c r="H187" t="e">
        <f t="shared" ca="1" si="7"/>
        <v>#N/A</v>
      </c>
    </row>
    <row r="188" spans="2:8" x14ac:dyDescent="0.3">
      <c r="B188" t="str">
        <f t="shared" ca="1" si="8"/>
        <v/>
      </c>
      <c r="C188" t="str">
        <f t="array" aca="1" ref="C188" ca="1">IFERROR(INDEX(DATA!B:B,SMALL(IF($C$2=DATA!$D$2:$D$209,ROW(DATA!$D$2:$D$209),""),ROWS($A$1:A178))),"")</f>
        <v/>
      </c>
      <c r="D188" t="e">
        <f t="array" aca="1" ref="D188" ca="1">IFERROR(IF(INDEX(INDIRECT($J$3),SMALL(IF($C$2=DATA!$D$2:$D$209,ROW(DATA!$D$2:$D$209),""),ROWS($A$1:A178)))=0,#N/A,INDEX(INDIRECT($J$3),SMALL(IF($C$2=DATA!$D$2:$D$209,ROW(DATA!$D$2:$D$209),""),ROWS($A$1:A178)))),#N/A)</f>
        <v>#N/A</v>
      </c>
      <c r="E188" t="e">
        <f t="array" aca="1" ref="E188" ca="1">IFERROR(IF(INDEX(INDIRECT($J$5),SMALL(IF($C$2=DATA!$D$2:$D$209,ROW(DATA!$D$2:$D$209),""),ROWS($A$1:A178)))=0,#N/A,INDEX(INDIRECT($J$5),SMALL(IF($C$2=DATA!$D$2:$D$209,ROW(DATA!$D$2:$D$209),""),ROWS($A$1:A178)))),#N/A)</f>
        <v>#N/A</v>
      </c>
      <c r="F188" t="e">
        <f t="shared" ca="1" si="6"/>
        <v>#N/A</v>
      </c>
      <c r="G188" t="str">
        <f t="array" aca="1" ref="G188" ca="1">IFERROR(INDEX(DATA!A:A,SMALL(IF($C$2=DATA!$D$2:$D$209,ROW(DATA!$D$2:$D$209),""),ROWS($A$1:A178))),"")</f>
        <v/>
      </c>
      <c r="H188" t="e">
        <f t="shared" ca="1" si="7"/>
        <v>#N/A</v>
      </c>
    </row>
    <row r="189" spans="2:8" x14ac:dyDescent="0.3">
      <c r="B189" t="str">
        <f t="shared" ca="1" si="8"/>
        <v/>
      </c>
      <c r="C189" t="str">
        <f t="array" aca="1" ref="C189" ca="1">IFERROR(INDEX(DATA!B:B,SMALL(IF($C$2=DATA!$D$2:$D$209,ROW(DATA!$D$2:$D$209),""),ROWS($A$1:A179))),"")</f>
        <v/>
      </c>
      <c r="D189" t="e">
        <f t="array" aca="1" ref="D189" ca="1">IFERROR(IF(INDEX(INDIRECT($J$3),SMALL(IF($C$2=DATA!$D$2:$D$209,ROW(DATA!$D$2:$D$209),""),ROWS($A$1:A179)))=0,#N/A,INDEX(INDIRECT($J$3),SMALL(IF($C$2=DATA!$D$2:$D$209,ROW(DATA!$D$2:$D$209),""),ROWS($A$1:A179)))),#N/A)</f>
        <v>#N/A</v>
      </c>
      <c r="E189" t="e">
        <f t="array" aca="1" ref="E189" ca="1">IFERROR(IF(INDEX(INDIRECT($J$5),SMALL(IF($C$2=DATA!$D$2:$D$209,ROW(DATA!$D$2:$D$209),""),ROWS($A$1:A179)))=0,#N/A,INDEX(INDIRECT($J$5),SMALL(IF($C$2=DATA!$D$2:$D$209,ROW(DATA!$D$2:$D$209),""),ROWS($A$1:A179)))),#N/A)</f>
        <v>#N/A</v>
      </c>
      <c r="F189" t="e">
        <f t="shared" ca="1" si="6"/>
        <v>#N/A</v>
      </c>
      <c r="G189" t="str">
        <f t="array" aca="1" ref="G189" ca="1">IFERROR(INDEX(DATA!A:A,SMALL(IF($C$2=DATA!$D$2:$D$209,ROW(DATA!$D$2:$D$209),""),ROWS($A$1:A179))),"")</f>
        <v/>
      </c>
      <c r="H189" t="e">
        <f t="shared" ca="1" si="7"/>
        <v>#N/A</v>
      </c>
    </row>
    <row r="190" spans="2:8" x14ac:dyDescent="0.3">
      <c r="B190" t="str">
        <f t="shared" ca="1" si="8"/>
        <v/>
      </c>
      <c r="C190" t="str">
        <f t="array" aca="1" ref="C190" ca="1">IFERROR(INDEX(DATA!B:B,SMALL(IF($C$2=DATA!$D$2:$D$209,ROW(DATA!$D$2:$D$209),""),ROWS($A$1:A180))),"")</f>
        <v/>
      </c>
      <c r="D190" t="e">
        <f t="array" aca="1" ref="D190" ca="1">IFERROR(IF(INDEX(INDIRECT($J$3),SMALL(IF($C$2=DATA!$D$2:$D$209,ROW(DATA!$D$2:$D$209),""),ROWS($A$1:A180)))=0,#N/A,INDEX(INDIRECT($J$3),SMALL(IF($C$2=DATA!$D$2:$D$209,ROW(DATA!$D$2:$D$209),""),ROWS($A$1:A180)))),#N/A)</f>
        <v>#N/A</v>
      </c>
      <c r="E190" t="e">
        <f t="array" aca="1" ref="E190" ca="1">IFERROR(IF(INDEX(INDIRECT($J$5),SMALL(IF($C$2=DATA!$D$2:$D$209,ROW(DATA!$D$2:$D$209),""),ROWS($A$1:A180)))=0,#N/A,INDEX(INDIRECT($J$5),SMALL(IF($C$2=DATA!$D$2:$D$209,ROW(DATA!$D$2:$D$209),""),ROWS($A$1:A180)))),#N/A)</f>
        <v>#N/A</v>
      </c>
      <c r="F190" t="e">
        <f t="shared" ca="1" si="6"/>
        <v>#N/A</v>
      </c>
      <c r="G190" t="str">
        <f t="array" aca="1" ref="G190" ca="1">IFERROR(INDEX(DATA!A:A,SMALL(IF($C$2=DATA!$D$2:$D$209,ROW(DATA!$D$2:$D$209),""),ROWS($A$1:A180))),"")</f>
        <v/>
      </c>
      <c r="H190" t="e">
        <f t="shared" ca="1" si="7"/>
        <v>#N/A</v>
      </c>
    </row>
    <row r="191" spans="2:8" x14ac:dyDescent="0.3">
      <c r="B191" t="str">
        <f t="shared" ca="1" si="8"/>
        <v/>
      </c>
      <c r="C191" t="str">
        <f t="array" aca="1" ref="C191" ca="1">IFERROR(INDEX(DATA!B:B,SMALL(IF($C$2=DATA!$D$2:$D$209,ROW(DATA!$D$2:$D$209),""),ROWS($A$1:A181))),"")</f>
        <v/>
      </c>
      <c r="D191" t="e">
        <f t="array" aca="1" ref="D191" ca="1">IFERROR(IF(INDEX(INDIRECT($J$3),SMALL(IF($C$2=DATA!$D$2:$D$209,ROW(DATA!$D$2:$D$209),""),ROWS($A$1:A181)))=0,#N/A,INDEX(INDIRECT($J$3),SMALL(IF($C$2=DATA!$D$2:$D$209,ROW(DATA!$D$2:$D$209),""),ROWS($A$1:A181)))),#N/A)</f>
        <v>#N/A</v>
      </c>
      <c r="E191" t="e">
        <f t="array" aca="1" ref="E191" ca="1">IFERROR(IF(INDEX(INDIRECT($J$5),SMALL(IF($C$2=DATA!$D$2:$D$209,ROW(DATA!$D$2:$D$209),""),ROWS($A$1:A181)))=0,#N/A,INDEX(INDIRECT($J$5),SMALL(IF($C$2=DATA!$D$2:$D$209,ROW(DATA!$D$2:$D$209),""),ROWS($A$1:A181)))),#N/A)</f>
        <v>#N/A</v>
      </c>
      <c r="F191" t="e">
        <f t="shared" ca="1" si="6"/>
        <v>#N/A</v>
      </c>
      <c r="G191" t="str">
        <f t="array" aca="1" ref="G191" ca="1">IFERROR(INDEX(DATA!A:A,SMALL(IF($C$2=DATA!$D$2:$D$209,ROW(DATA!$D$2:$D$209),""),ROWS($A$1:A181))),"")</f>
        <v/>
      </c>
      <c r="H191" t="e">
        <f t="shared" ca="1" si="7"/>
        <v>#N/A</v>
      </c>
    </row>
    <row r="192" spans="2:8" x14ac:dyDescent="0.3">
      <c r="B192" t="str">
        <f t="shared" ca="1" si="8"/>
        <v/>
      </c>
      <c r="C192" t="str">
        <f t="array" aca="1" ref="C192" ca="1">IFERROR(INDEX(DATA!B:B,SMALL(IF($C$2=DATA!$D$2:$D$209,ROW(DATA!$D$2:$D$209),""),ROWS($A$1:A182))),"")</f>
        <v/>
      </c>
      <c r="D192" t="e">
        <f t="array" aca="1" ref="D192" ca="1">IFERROR(IF(INDEX(INDIRECT($J$3),SMALL(IF($C$2=DATA!$D$2:$D$209,ROW(DATA!$D$2:$D$209),""),ROWS($A$1:A182)))=0,#N/A,INDEX(INDIRECT($J$3),SMALL(IF($C$2=DATA!$D$2:$D$209,ROW(DATA!$D$2:$D$209),""),ROWS($A$1:A182)))),#N/A)</f>
        <v>#N/A</v>
      </c>
      <c r="E192" t="e">
        <f t="array" aca="1" ref="E192" ca="1">IFERROR(IF(INDEX(INDIRECT($J$5),SMALL(IF($C$2=DATA!$D$2:$D$209,ROW(DATA!$D$2:$D$209),""),ROWS($A$1:A182)))=0,#N/A,INDEX(INDIRECT($J$5),SMALL(IF($C$2=DATA!$D$2:$D$209,ROW(DATA!$D$2:$D$209),""),ROWS($A$1:A182)))),#N/A)</f>
        <v>#N/A</v>
      </c>
      <c r="F192" t="e">
        <f t="shared" ca="1" si="6"/>
        <v>#N/A</v>
      </c>
      <c r="G192" t="str">
        <f t="array" aca="1" ref="G192" ca="1">IFERROR(INDEX(DATA!A:A,SMALL(IF($C$2=DATA!$D$2:$D$209,ROW(DATA!$D$2:$D$209),""),ROWS($A$1:A182))),"")</f>
        <v/>
      </c>
      <c r="H192" t="e">
        <f t="shared" ca="1" si="7"/>
        <v>#N/A</v>
      </c>
    </row>
    <row r="193" spans="2:8" x14ac:dyDescent="0.3">
      <c r="B193" t="str">
        <f t="shared" ca="1" si="8"/>
        <v/>
      </c>
      <c r="C193" t="str">
        <f t="array" aca="1" ref="C193" ca="1">IFERROR(INDEX(DATA!B:B,SMALL(IF($C$2=DATA!$D$2:$D$209,ROW(DATA!$D$2:$D$209),""),ROWS($A$1:A183))),"")</f>
        <v/>
      </c>
      <c r="D193" t="e">
        <f t="array" aca="1" ref="D193" ca="1">IFERROR(IF(INDEX(INDIRECT($J$3),SMALL(IF($C$2=DATA!$D$2:$D$209,ROW(DATA!$D$2:$D$209),""),ROWS($A$1:A183)))=0,#N/A,INDEX(INDIRECT($J$3),SMALL(IF($C$2=DATA!$D$2:$D$209,ROW(DATA!$D$2:$D$209),""),ROWS($A$1:A183)))),#N/A)</f>
        <v>#N/A</v>
      </c>
      <c r="E193" t="e">
        <f t="array" aca="1" ref="E193" ca="1">IFERROR(IF(INDEX(INDIRECT($J$5),SMALL(IF($C$2=DATA!$D$2:$D$209,ROW(DATA!$D$2:$D$209),""),ROWS($A$1:A183)))=0,#N/A,INDEX(INDIRECT($J$5),SMALL(IF($C$2=DATA!$D$2:$D$209,ROW(DATA!$D$2:$D$209),""),ROWS($A$1:A183)))),#N/A)</f>
        <v>#N/A</v>
      </c>
      <c r="F193" t="e">
        <f t="shared" ca="1" si="6"/>
        <v>#N/A</v>
      </c>
      <c r="G193" t="str">
        <f t="array" aca="1" ref="G193" ca="1">IFERROR(INDEX(DATA!A:A,SMALL(IF($C$2=DATA!$D$2:$D$209,ROW(DATA!$D$2:$D$209),""),ROWS($A$1:A183))),"")</f>
        <v/>
      </c>
      <c r="H193" t="e">
        <f t="shared" ca="1" si="7"/>
        <v>#N/A</v>
      </c>
    </row>
    <row r="194" spans="2:8" x14ac:dyDescent="0.3">
      <c r="B194" t="str">
        <f t="shared" ca="1" si="8"/>
        <v/>
      </c>
      <c r="C194" t="str">
        <f t="array" aca="1" ref="C194" ca="1">IFERROR(INDEX(DATA!B:B,SMALL(IF($C$2=DATA!$D$2:$D$209,ROW(DATA!$D$2:$D$209),""),ROWS($A$1:A184))),"")</f>
        <v/>
      </c>
      <c r="D194" t="e">
        <f t="array" aca="1" ref="D194" ca="1">IFERROR(IF(INDEX(INDIRECT($J$3),SMALL(IF($C$2=DATA!$D$2:$D$209,ROW(DATA!$D$2:$D$209),""),ROWS($A$1:A184)))=0,#N/A,INDEX(INDIRECT($J$3),SMALL(IF($C$2=DATA!$D$2:$D$209,ROW(DATA!$D$2:$D$209),""),ROWS($A$1:A184)))),#N/A)</f>
        <v>#N/A</v>
      </c>
      <c r="E194" t="e">
        <f t="array" aca="1" ref="E194" ca="1">IFERROR(IF(INDEX(INDIRECT($J$5),SMALL(IF($C$2=DATA!$D$2:$D$209,ROW(DATA!$D$2:$D$209),""),ROWS($A$1:A184)))=0,#N/A,INDEX(INDIRECT($J$5),SMALL(IF($C$2=DATA!$D$2:$D$209,ROW(DATA!$D$2:$D$209),""),ROWS($A$1:A184)))),#N/A)</f>
        <v>#N/A</v>
      </c>
      <c r="F194" t="e">
        <f t="shared" ca="1" si="6"/>
        <v>#N/A</v>
      </c>
      <c r="G194" t="str">
        <f t="array" aca="1" ref="G194" ca="1">IFERROR(INDEX(DATA!A:A,SMALL(IF($C$2=DATA!$D$2:$D$209,ROW(DATA!$D$2:$D$209),""),ROWS($A$1:A184))),"")</f>
        <v/>
      </c>
      <c r="H194" t="e">
        <f t="shared" ca="1" si="7"/>
        <v>#N/A</v>
      </c>
    </row>
    <row r="195" spans="2:8" x14ac:dyDescent="0.3">
      <c r="B195" t="str">
        <f t="shared" ca="1" si="8"/>
        <v/>
      </c>
      <c r="C195" t="str">
        <f t="array" aca="1" ref="C195" ca="1">IFERROR(INDEX(DATA!B:B,SMALL(IF($C$2=DATA!$D$2:$D$209,ROW(DATA!$D$2:$D$209),""),ROWS($A$1:A185))),"")</f>
        <v/>
      </c>
      <c r="D195" t="e">
        <f t="array" aca="1" ref="D195" ca="1">IFERROR(IF(INDEX(INDIRECT($J$3),SMALL(IF($C$2=DATA!$D$2:$D$209,ROW(DATA!$D$2:$D$209),""),ROWS($A$1:A185)))=0,#N/A,INDEX(INDIRECT($J$3),SMALL(IF($C$2=DATA!$D$2:$D$209,ROW(DATA!$D$2:$D$209),""),ROWS($A$1:A185)))),#N/A)</f>
        <v>#N/A</v>
      </c>
      <c r="E195" t="e">
        <f t="array" aca="1" ref="E195" ca="1">IFERROR(IF(INDEX(INDIRECT($J$5),SMALL(IF($C$2=DATA!$D$2:$D$209,ROW(DATA!$D$2:$D$209),""),ROWS($A$1:A185)))=0,#N/A,INDEX(INDIRECT($J$5),SMALL(IF($C$2=DATA!$D$2:$D$209,ROW(DATA!$D$2:$D$209),""),ROWS($A$1:A185)))),#N/A)</f>
        <v>#N/A</v>
      </c>
      <c r="F195" t="e">
        <f t="shared" ca="1" si="6"/>
        <v>#N/A</v>
      </c>
      <c r="G195" t="str">
        <f t="array" aca="1" ref="G195" ca="1">IFERROR(INDEX(DATA!A:A,SMALL(IF($C$2=DATA!$D$2:$D$209,ROW(DATA!$D$2:$D$209),""),ROWS($A$1:A185))),"")</f>
        <v/>
      </c>
      <c r="H195" t="e">
        <f t="shared" ca="1" si="7"/>
        <v>#N/A</v>
      </c>
    </row>
    <row r="196" spans="2:8" x14ac:dyDescent="0.3">
      <c r="B196" t="str">
        <f t="shared" ca="1" si="8"/>
        <v/>
      </c>
      <c r="C196" t="str">
        <f t="array" aca="1" ref="C196" ca="1">IFERROR(INDEX(DATA!B:B,SMALL(IF($C$2=DATA!$D$2:$D$209,ROW(DATA!$D$2:$D$209),""),ROWS($A$1:A186))),"")</f>
        <v/>
      </c>
      <c r="D196" t="e">
        <f t="array" aca="1" ref="D196" ca="1">IFERROR(IF(INDEX(INDIRECT($J$3),SMALL(IF($C$2=DATA!$D$2:$D$209,ROW(DATA!$D$2:$D$209),""),ROWS($A$1:A186)))=0,#N/A,INDEX(INDIRECT($J$3),SMALL(IF($C$2=DATA!$D$2:$D$209,ROW(DATA!$D$2:$D$209),""),ROWS($A$1:A186)))),#N/A)</f>
        <v>#N/A</v>
      </c>
      <c r="E196" t="e">
        <f t="array" aca="1" ref="E196" ca="1">IFERROR(IF(INDEX(INDIRECT($J$5),SMALL(IF($C$2=DATA!$D$2:$D$209,ROW(DATA!$D$2:$D$209),""),ROWS($A$1:A186)))=0,#N/A,INDEX(INDIRECT($J$5),SMALL(IF($C$2=DATA!$D$2:$D$209,ROW(DATA!$D$2:$D$209),""),ROWS($A$1:A186)))),#N/A)</f>
        <v>#N/A</v>
      </c>
      <c r="F196" t="e">
        <f t="shared" ca="1" si="6"/>
        <v>#N/A</v>
      </c>
      <c r="G196" t="str">
        <f t="array" aca="1" ref="G196" ca="1">IFERROR(INDEX(DATA!A:A,SMALL(IF($C$2=DATA!$D$2:$D$209,ROW(DATA!$D$2:$D$209),""),ROWS($A$1:A186))),"")</f>
        <v/>
      </c>
      <c r="H196" t="e">
        <f t="shared" ca="1" si="7"/>
        <v>#N/A</v>
      </c>
    </row>
    <row r="197" spans="2:8" x14ac:dyDescent="0.3">
      <c r="B197" t="str">
        <f t="shared" ca="1" si="8"/>
        <v/>
      </c>
      <c r="C197" t="str">
        <f t="array" aca="1" ref="C197" ca="1">IFERROR(INDEX(DATA!B:B,SMALL(IF($C$2=DATA!$D$2:$D$209,ROW(DATA!$D$2:$D$209),""),ROWS($A$1:A187))),"")</f>
        <v/>
      </c>
      <c r="D197" t="e">
        <f t="array" aca="1" ref="D197" ca="1">IFERROR(IF(INDEX(INDIRECT($J$3),SMALL(IF($C$2=DATA!$D$2:$D$209,ROW(DATA!$D$2:$D$209),""),ROWS($A$1:A187)))=0,#N/A,INDEX(INDIRECT($J$3),SMALL(IF($C$2=DATA!$D$2:$D$209,ROW(DATA!$D$2:$D$209),""),ROWS($A$1:A187)))),#N/A)</f>
        <v>#N/A</v>
      </c>
      <c r="E197" t="e">
        <f t="array" aca="1" ref="E197" ca="1">IFERROR(IF(INDEX(INDIRECT($J$5),SMALL(IF($C$2=DATA!$D$2:$D$209,ROW(DATA!$D$2:$D$209),""),ROWS($A$1:A187)))=0,#N/A,INDEX(INDIRECT($J$5),SMALL(IF($C$2=DATA!$D$2:$D$209,ROW(DATA!$D$2:$D$209),""),ROWS($A$1:A187)))),#N/A)</f>
        <v>#N/A</v>
      </c>
      <c r="F197" t="e">
        <f t="shared" ca="1" si="6"/>
        <v>#N/A</v>
      </c>
      <c r="G197" t="str">
        <f t="array" aca="1" ref="G197" ca="1">IFERROR(INDEX(DATA!A:A,SMALL(IF($C$2=DATA!$D$2:$D$209,ROW(DATA!$D$2:$D$209),""),ROWS($A$1:A187))),"")</f>
        <v/>
      </c>
      <c r="H197" t="e">
        <f t="shared" ca="1" si="7"/>
        <v>#N/A</v>
      </c>
    </row>
    <row r="198" spans="2:8" x14ac:dyDescent="0.3">
      <c r="B198" t="str">
        <f t="shared" ca="1" si="8"/>
        <v/>
      </c>
      <c r="C198" t="str">
        <f t="array" aca="1" ref="C198" ca="1">IFERROR(INDEX(DATA!B:B,SMALL(IF($C$2=DATA!$D$2:$D$209,ROW(DATA!$D$2:$D$209),""),ROWS($A$1:A188))),"")</f>
        <v/>
      </c>
      <c r="D198" t="e">
        <f t="array" aca="1" ref="D198" ca="1">IFERROR(IF(INDEX(INDIRECT($J$3),SMALL(IF($C$2=DATA!$D$2:$D$209,ROW(DATA!$D$2:$D$209),""),ROWS($A$1:A188)))=0,#N/A,INDEX(INDIRECT($J$3),SMALL(IF($C$2=DATA!$D$2:$D$209,ROW(DATA!$D$2:$D$209),""),ROWS($A$1:A188)))),#N/A)</f>
        <v>#N/A</v>
      </c>
      <c r="E198" t="e">
        <f t="array" aca="1" ref="E198" ca="1">IFERROR(IF(INDEX(INDIRECT($J$5),SMALL(IF($C$2=DATA!$D$2:$D$209,ROW(DATA!$D$2:$D$209),""),ROWS($A$1:A188)))=0,#N/A,INDEX(INDIRECT($J$5),SMALL(IF($C$2=DATA!$D$2:$D$209,ROW(DATA!$D$2:$D$209),""),ROWS($A$1:A188)))),#N/A)</f>
        <v>#N/A</v>
      </c>
      <c r="F198" t="e">
        <f t="shared" ca="1" si="6"/>
        <v>#N/A</v>
      </c>
      <c r="G198" t="str">
        <f t="array" aca="1" ref="G198" ca="1">IFERROR(INDEX(DATA!A:A,SMALL(IF($C$2=DATA!$D$2:$D$209,ROW(DATA!$D$2:$D$209),""),ROWS($A$1:A188))),"")</f>
        <v/>
      </c>
      <c r="H198" t="e">
        <f t="shared" ca="1" si="7"/>
        <v>#N/A</v>
      </c>
    </row>
    <row r="199" spans="2:8" x14ac:dyDescent="0.3">
      <c r="B199" t="str">
        <f t="shared" ca="1" si="8"/>
        <v/>
      </c>
      <c r="C199" t="str">
        <f t="array" aca="1" ref="C199" ca="1">IFERROR(INDEX(DATA!B:B,SMALL(IF($C$2=DATA!$D$2:$D$209,ROW(DATA!$D$2:$D$209),""),ROWS($A$1:A189))),"")</f>
        <v/>
      </c>
      <c r="D199" t="e">
        <f t="array" aca="1" ref="D199" ca="1">IFERROR(IF(INDEX(INDIRECT($J$3),SMALL(IF($C$2=DATA!$D$2:$D$209,ROW(DATA!$D$2:$D$209),""),ROWS($A$1:A189)))=0,#N/A,INDEX(INDIRECT($J$3),SMALL(IF($C$2=DATA!$D$2:$D$209,ROW(DATA!$D$2:$D$209),""),ROWS($A$1:A189)))),#N/A)</f>
        <v>#N/A</v>
      </c>
      <c r="E199" t="e">
        <f t="array" aca="1" ref="E199" ca="1">IFERROR(IF(INDEX(INDIRECT($J$5),SMALL(IF($C$2=DATA!$D$2:$D$209,ROW(DATA!$D$2:$D$209),""),ROWS($A$1:A189)))=0,#N/A,INDEX(INDIRECT($J$5),SMALL(IF($C$2=DATA!$D$2:$D$209,ROW(DATA!$D$2:$D$209),""),ROWS($A$1:A189)))),#N/A)</f>
        <v>#N/A</v>
      </c>
      <c r="F199" t="e">
        <f t="shared" ca="1" si="6"/>
        <v>#N/A</v>
      </c>
      <c r="G199" t="str">
        <f t="array" aca="1" ref="G199" ca="1">IFERROR(INDEX(DATA!A:A,SMALL(IF($C$2=DATA!$D$2:$D$209,ROW(DATA!$D$2:$D$209),""),ROWS($A$1:A189))),"")</f>
        <v/>
      </c>
      <c r="H199" t="e">
        <f t="shared" ca="1" si="7"/>
        <v>#N/A</v>
      </c>
    </row>
    <row r="200" spans="2:8" x14ac:dyDescent="0.3">
      <c r="B200" t="str">
        <f t="shared" ca="1" si="8"/>
        <v/>
      </c>
      <c r="C200" t="str">
        <f t="array" aca="1" ref="C200" ca="1">IFERROR(INDEX(DATA!B:B,SMALL(IF($C$2=DATA!$D$2:$D$209,ROW(DATA!$D$2:$D$209),""),ROWS($A$1:A190))),"")</f>
        <v/>
      </c>
      <c r="D200" t="e">
        <f t="array" aca="1" ref="D200" ca="1">IFERROR(IF(INDEX(INDIRECT($J$3),SMALL(IF($C$2=DATA!$D$2:$D$209,ROW(DATA!$D$2:$D$209),""),ROWS($A$1:A190)))=0,#N/A,INDEX(INDIRECT($J$3),SMALL(IF($C$2=DATA!$D$2:$D$209,ROW(DATA!$D$2:$D$209),""),ROWS($A$1:A190)))),#N/A)</f>
        <v>#N/A</v>
      </c>
      <c r="E200" t="e">
        <f t="array" aca="1" ref="E200" ca="1">IFERROR(IF(INDEX(INDIRECT($J$5),SMALL(IF($C$2=DATA!$D$2:$D$209,ROW(DATA!$D$2:$D$209),""),ROWS($A$1:A190)))=0,#N/A,INDEX(INDIRECT($J$5),SMALL(IF($C$2=DATA!$D$2:$D$209,ROW(DATA!$D$2:$D$209),""),ROWS($A$1:A190)))),#N/A)</f>
        <v>#N/A</v>
      </c>
      <c r="F200" t="e">
        <f t="shared" ca="1" si="6"/>
        <v>#N/A</v>
      </c>
      <c r="G200" t="str">
        <f t="array" aca="1" ref="G200" ca="1">IFERROR(INDEX(DATA!A:A,SMALL(IF($C$2=DATA!$D$2:$D$209,ROW(DATA!$D$2:$D$209),""),ROWS($A$1:A190))),"")</f>
        <v/>
      </c>
      <c r="H200" t="e">
        <f t="shared" ca="1" si="7"/>
        <v>#N/A</v>
      </c>
    </row>
    <row r="201" spans="2:8" x14ac:dyDescent="0.3">
      <c r="B201" t="str">
        <f t="shared" ca="1" si="8"/>
        <v/>
      </c>
      <c r="C201" t="str">
        <f t="array" aca="1" ref="C201" ca="1">IFERROR(INDEX(DATA!B:B,SMALL(IF($C$2=DATA!$D$2:$D$209,ROW(DATA!$D$2:$D$209),""),ROWS($A$1:A191))),"")</f>
        <v/>
      </c>
      <c r="D201" t="e">
        <f t="array" aca="1" ref="D201" ca="1">IFERROR(IF(INDEX(INDIRECT($J$3),SMALL(IF($C$2=DATA!$D$2:$D$209,ROW(DATA!$D$2:$D$209),""),ROWS($A$1:A191)))=0,#N/A,INDEX(INDIRECT($J$3),SMALL(IF($C$2=DATA!$D$2:$D$209,ROW(DATA!$D$2:$D$209),""),ROWS($A$1:A191)))),#N/A)</f>
        <v>#N/A</v>
      </c>
      <c r="E201" t="e">
        <f t="array" aca="1" ref="E201" ca="1">IFERROR(IF(INDEX(INDIRECT($J$5),SMALL(IF($C$2=DATA!$D$2:$D$209,ROW(DATA!$D$2:$D$209),""),ROWS($A$1:A191)))=0,#N/A,INDEX(INDIRECT($J$5),SMALL(IF($C$2=DATA!$D$2:$D$209,ROW(DATA!$D$2:$D$209),""),ROWS($A$1:A191)))),#N/A)</f>
        <v>#N/A</v>
      </c>
      <c r="F201" t="e">
        <f t="shared" ca="1" si="6"/>
        <v>#N/A</v>
      </c>
      <c r="G201" t="str">
        <f t="array" aca="1" ref="G201" ca="1">IFERROR(INDEX(DATA!A:A,SMALL(IF($C$2=DATA!$D$2:$D$209,ROW(DATA!$D$2:$D$209),""),ROWS($A$1:A191))),"")</f>
        <v/>
      </c>
      <c r="H201" t="e">
        <f t="shared" ca="1" si="7"/>
        <v>#N/A</v>
      </c>
    </row>
    <row r="202" spans="2:8" x14ac:dyDescent="0.3">
      <c r="B202" t="str">
        <f t="shared" ca="1" si="8"/>
        <v/>
      </c>
      <c r="C202" t="str">
        <f t="array" aca="1" ref="C202" ca="1">IFERROR(INDEX(DATA!B:B,SMALL(IF($C$2=DATA!$D$2:$D$209,ROW(DATA!$D$2:$D$209),""),ROWS($A$1:A192))),"")</f>
        <v/>
      </c>
      <c r="D202" t="e">
        <f t="array" aca="1" ref="D202" ca="1">IFERROR(IF(INDEX(INDIRECT($J$3),SMALL(IF($C$2=DATA!$D$2:$D$209,ROW(DATA!$D$2:$D$209),""),ROWS($A$1:A192)))=0,#N/A,INDEX(INDIRECT($J$3),SMALL(IF($C$2=DATA!$D$2:$D$209,ROW(DATA!$D$2:$D$209),""),ROWS($A$1:A192)))),#N/A)</f>
        <v>#N/A</v>
      </c>
      <c r="E202" t="e">
        <f t="array" aca="1" ref="E202" ca="1">IFERROR(IF(INDEX(INDIRECT($J$5),SMALL(IF($C$2=DATA!$D$2:$D$209,ROW(DATA!$D$2:$D$209),""),ROWS($A$1:A192)))=0,#N/A,INDEX(INDIRECT($J$5),SMALL(IF($C$2=DATA!$D$2:$D$209,ROW(DATA!$D$2:$D$209),""),ROWS($A$1:A192)))),#N/A)</f>
        <v>#N/A</v>
      </c>
      <c r="F202" t="e">
        <f t="shared" ca="1" si="6"/>
        <v>#N/A</v>
      </c>
      <c r="G202" t="str">
        <f t="array" aca="1" ref="G202" ca="1">IFERROR(INDEX(DATA!A:A,SMALL(IF($C$2=DATA!$D$2:$D$209,ROW(DATA!$D$2:$D$209),""),ROWS($A$1:A192))),"")</f>
        <v/>
      </c>
      <c r="H202" t="e">
        <f t="shared" ca="1" si="7"/>
        <v>#N/A</v>
      </c>
    </row>
    <row r="203" spans="2:8" x14ac:dyDescent="0.3">
      <c r="B203" t="str">
        <f t="shared" ca="1" si="8"/>
        <v/>
      </c>
      <c r="C203" t="str">
        <f t="array" aca="1" ref="C203" ca="1">IFERROR(INDEX(DATA!B:B,SMALL(IF($C$2=DATA!$D$2:$D$209,ROW(DATA!$D$2:$D$209),""),ROWS($A$1:A193))),"")</f>
        <v/>
      </c>
      <c r="D203" t="e">
        <f t="array" aca="1" ref="D203" ca="1">IFERROR(IF(INDEX(INDIRECT($J$3),SMALL(IF($C$2=DATA!$D$2:$D$209,ROW(DATA!$D$2:$D$209),""),ROWS($A$1:A193)))=0,#N/A,INDEX(INDIRECT($J$3),SMALL(IF($C$2=DATA!$D$2:$D$209,ROW(DATA!$D$2:$D$209),""),ROWS($A$1:A193)))),#N/A)</f>
        <v>#N/A</v>
      </c>
      <c r="E203" t="e">
        <f t="array" aca="1" ref="E203" ca="1">IFERROR(IF(INDEX(INDIRECT($J$5),SMALL(IF($C$2=DATA!$D$2:$D$209,ROW(DATA!$D$2:$D$209),""),ROWS($A$1:A193)))=0,#N/A,INDEX(INDIRECT($J$5),SMALL(IF($C$2=DATA!$D$2:$D$209,ROW(DATA!$D$2:$D$209),""),ROWS($A$1:A193)))),#N/A)</f>
        <v>#N/A</v>
      </c>
      <c r="F203" t="e">
        <f t="shared" ca="1" si="6"/>
        <v>#N/A</v>
      </c>
      <c r="G203" t="str">
        <f t="array" aca="1" ref="G203" ca="1">IFERROR(INDEX(DATA!A:A,SMALL(IF($C$2=DATA!$D$2:$D$209,ROW(DATA!$D$2:$D$209),""),ROWS($A$1:A193))),"")</f>
        <v/>
      </c>
      <c r="H203" t="e">
        <f t="shared" ca="1" si="7"/>
        <v>#N/A</v>
      </c>
    </row>
    <row r="204" spans="2:8" x14ac:dyDescent="0.3">
      <c r="B204" t="str">
        <f t="shared" ca="1" si="8"/>
        <v/>
      </c>
      <c r="C204" t="str">
        <f t="array" aca="1" ref="C204" ca="1">IFERROR(INDEX(DATA!B:B,SMALL(IF($C$2=DATA!$D$2:$D$209,ROW(DATA!$D$2:$D$209),""),ROWS($A$1:A194))),"")</f>
        <v/>
      </c>
      <c r="D204" t="e">
        <f t="array" aca="1" ref="D204" ca="1">IFERROR(IF(INDEX(INDIRECT($J$3),SMALL(IF($C$2=DATA!$D$2:$D$209,ROW(DATA!$D$2:$D$209),""),ROWS($A$1:A194)))=0,#N/A,INDEX(INDIRECT($J$3),SMALL(IF($C$2=DATA!$D$2:$D$209,ROW(DATA!$D$2:$D$209),""),ROWS($A$1:A194)))),#N/A)</f>
        <v>#N/A</v>
      </c>
      <c r="E204" t="e">
        <f t="array" aca="1" ref="E204" ca="1">IFERROR(IF(INDEX(INDIRECT($J$5),SMALL(IF($C$2=DATA!$D$2:$D$209,ROW(DATA!$D$2:$D$209),""),ROWS($A$1:A194)))=0,#N/A,INDEX(INDIRECT($J$5),SMALL(IF($C$2=DATA!$D$2:$D$209,ROW(DATA!$D$2:$D$209),""),ROWS($A$1:A194)))),#N/A)</f>
        <v>#N/A</v>
      </c>
      <c r="F204" t="e">
        <f t="shared" ref="F204:F219" ca="1" si="9">IF(E204=-1,#N/A,E204)</f>
        <v>#N/A</v>
      </c>
      <c r="G204" t="str">
        <f t="array" aca="1" ref="G204" ca="1">IFERROR(INDEX(DATA!A:A,SMALL(IF($C$2=DATA!$D$2:$D$209,ROW(DATA!$D$2:$D$209),""),ROWS($A$1:A194))),"")</f>
        <v/>
      </c>
      <c r="H204" t="e">
        <f t="shared" ref="H204:H219" ca="1" si="10">IF(ISNA(F204),F204,G204)</f>
        <v>#N/A</v>
      </c>
    </row>
    <row r="205" spans="2:8" x14ac:dyDescent="0.3">
      <c r="B205" t="str">
        <f t="shared" ref="B205:B219" ca="1" si="11">IFERROR(IF((B204+1)&lt;=$B$8,(B204+1),""),"")</f>
        <v/>
      </c>
      <c r="C205" t="str">
        <f t="array" aca="1" ref="C205" ca="1">IFERROR(INDEX(DATA!B:B,SMALL(IF($C$2=DATA!$D$2:$D$209,ROW(DATA!$D$2:$D$209),""),ROWS($A$1:A195))),"")</f>
        <v/>
      </c>
      <c r="D205" t="e">
        <f t="array" aca="1" ref="D205" ca="1">IFERROR(IF(INDEX(INDIRECT($J$3),SMALL(IF($C$2=DATA!$D$2:$D$209,ROW(DATA!$D$2:$D$209),""),ROWS($A$1:A195)))=0,#N/A,INDEX(INDIRECT($J$3),SMALL(IF($C$2=DATA!$D$2:$D$209,ROW(DATA!$D$2:$D$209),""),ROWS($A$1:A195)))),#N/A)</f>
        <v>#N/A</v>
      </c>
      <c r="E205" t="e">
        <f t="array" aca="1" ref="E205" ca="1">IFERROR(IF(INDEX(INDIRECT($J$5),SMALL(IF($C$2=DATA!$D$2:$D$209,ROW(DATA!$D$2:$D$209),""),ROWS($A$1:A195)))=0,#N/A,INDEX(INDIRECT($J$5),SMALL(IF($C$2=DATA!$D$2:$D$209,ROW(DATA!$D$2:$D$209),""),ROWS($A$1:A195)))),#N/A)</f>
        <v>#N/A</v>
      </c>
      <c r="F205" t="e">
        <f t="shared" ca="1" si="9"/>
        <v>#N/A</v>
      </c>
      <c r="G205" t="str">
        <f t="array" aca="1" ref="G205" ca="1">IFERROR(INDEX(DATA!A:A,SMALL(IF($C$2=DATA!$D$2:$D$209,ROW(DATA!$D$2:$D$209),""),ROWS($A$1:A195))),"")</f>
        <v/>
      </c>
      <c r="H205" t="e">
        <f t="shared" ca="1" si="10"/>
        <v>#N/A</v>
      </c>
    </row>
    <row r="206" spans="2:8" x14ac:dyDescent="0.3">
      <c r="B206" t="str">
        <f t="shared" ca="1" si="11"/>
        <v/>
      </c>
      <c r="C206" t="str">
        <f t="array" aca="1" ref="C206" ca="1">IFERROR(INDEX(DATA!B:B,SMALL(IF($C$2=DATA!$D$2:$D$209,ROW(DATA!$D$2:$D$209),""),ROWS($A$1:A196))),"")</f>
        <v/>
      </c>
      <c r="D206" t="e">
        <f t="array" aca="1" ref="D206" ca="1">IFERROR(IF(INDEX(INDIRECT($J$3),SMALL(IF($C$2=DATA!$D$2:$D$209,ROW(DATA!$D$2:$D$209),""),ROWS($A$1:A196)))=0,#N/A,INDEX(INDIRECT($J$3),SMALL(IF($C$2=DATA!$D$2:$D$209,ROW(DATA!$D$2:$D$209),""),ROWS($A$1:A196)))),#N/A)</f>
        <v>#N/A</v>
      </c>
      <c r="E206" t="e">
        <f t="array" aca="1" ref="E206" ca="1">IFERROR(IF(INDEX(INDIRECT($J$5),SMALL(IF($C$2=DATA!$D$2:$D$209,ROW(DATA!$D$2:$D$209),""),ROWS($A$1:A196)))=0,#N/A,INDEX(INDIRECT($J$5),SMALL(IF($C$2=DATA!$D$2:$D$209,ROW(DATA!$D$2:$D$209),""),ROWS($A$1:A196)))),#N/A)</f>
        <v>#N/A</v>
      </c>
      <c r="F206" t="e">
        <f t="shared" ca="1" si="9"/>
        <v>#N/A</v>
      </c>
      <c r="G206" t="str">
        <f t="array" aca="1" ref="G206" ca="1">IFERROR(INDEX(DATA!A:A,SMALL(IF($C$2=DATA!$D$2:$D$209,ROW(DATA!$D$2:$D$209),""),ROWS($A$1:A196))),"")</f>
        <v/>
      </c>
      <c r="H206" t="e">
        <f t="shared" ca="1" si="10"/>
        <v>#N/A</v>
      </c>
    </row>
    <row r="207" spans="2:8" x14ac:dyDescent="0.3">
      <c r="B207" t="str">
        <f t="shared" ca="1" si="11"/>
        <v/>
      </c>
      <c r="C207" t="str">
        <f t="array" aca="1" ref="C207" ca="1">IFERROR(INDEX(DATA!B:B,SMALL(IF($C$2=DATA!$D$2:$D$209,ROW(DATA!$D$2:$D$209),""),ROWS($A$1:A197))),"")</f>
        <v/>
      </c>
      <c r="D207" t="e">
        <f t="array" aca="1" ref="D207" ca="1">IFERROR(IF(INDEX(INDIRECT($J$3),SMALL(IF($C$2=DATA!$D$2:$D$209,ROW(DATA!$D$2:$D$209),""),ROWS($A$1:A197)))=0,#N/A,INDEX(INDIRECT($J$3),SMALL(IF($C$2=DATA!$D$2:$D$209,ROW(DATA!$D$2:$D$209),""),ROWS($A$1:A197)))),#N/A)</f>
        <v>#N/A</v>
      </c>
      <c r="E207" t="e">
        <f t="array" aca="1" ref="E207" ca="1">IFERROR(IF(INDEX(INDIRECT($J$5),SMALL(IF($C$2=DATA!$D$2:$D$209,ROW(DATA!$D$2:$D$209),""),ROWS($A$1:A197)))=0,#N/A,INDEX(INDIRECT($J$5),SMALL(IF($C$2=DATA!$D$2:$D$209,ROW(DATA!$D$2:$D$209),""),ROWS($A$1:A197)))),#N/A)</f>
        <v>#N/A</v>
      </c>
      <c r="F207" t="e">
        <f t="shared" ca="1" si="9"/>
        <v>#N/A</v>
      </c>
      <c r="G207" t="str">
        <f t="array" aca="1" ref="G207" ca="1">IFERROR(INDEX(DATA!A:A,SMALL(IF($C$2=DATA!$D$2:$D$209,ROW(DATA!$D$2:$D$209),""),ROWS($A$1:A197))),"")</f>
        <v/>
      </c>
      <c r="H207" t="e">
        <f t="shared" ca="1" si="10"/>
        <v>#N/A</v>
      </c>
    </row>
    <row r="208" spans="2:8" x14ac:dyDescent="0.3">
      <c r="B208" t="str">
        <f t="shared" ca="1" si="11"/>
        <v/>
      </c>
      <c r="C208" t="str">
        <f t="array" aca="1" ref="C208" ca="1">IFERROR(INDEX(DATA!B:B,SMALL(IF($C$2=DATA!$D$2:$D$209,ROW(DATA!$D$2:$D$209),""),ROWS($A$1:A198))),"")</f>
        <v/>
      </c>
      <c r="D208" t="e">
        <f t="array" aca="1" ref="D208" ca="1">IFERROR(IF(INDEX(INDIRECT($J$3),SMALL(IF($C$2=DATA!$D$2:$D$209,ROW(DATA!$D$2:$D$209),""),ROWS($A$1:A198)))=0,#N/A,INDEX(INDIRECT($J$3),SMALL(IF($C$2=DATA!$D$2:$D$209,ROW(DATA!$D$2:$D$209),""),ROWS($A$1:A198)))),#N/A)</f>
        <v>#N/A</v>
      </c>
      <c r="E208" t="e">
        <f t="array" aca="1" ref="E208" ca="1">IFERROR(IF(INDEX(INDIRECT($J$5),SMALL(IF($C$2=DATA!$D$2:$D$209,ROW(DATA!$D$2:$D$209),""),ROWS($A$1:A198)))=0,#N/A,INDEX(INDIRECT($J$5),SMALL(IF($C$2=DATA!$D$2:$D$209,ROW(DATA!$D$2:$D$209),""),ROWS($A$1:A198)))),#N/A)</f>
        <v>#N/A</v>
      </c>
      <c r="F208" t="e">
        <f t="shared" ca="1" si="9"/>
        <v>#N/A</v>
      </c>
      <c r="G208" t="str">
        <f t="array" aca="1" ref="G208" ca="1">IFERROR(INDEX(DATA!A:A,SMALL(IF($C$2=DATA!$D$2:$D$209,ROW(DATA!$D$2:$D$209),""),ROWS($A$1:A198))),"")</f>
        <v/>
      </c>
      <c r="H208" t="e">
        <f t="shared" ca="1" si="10"/>
        <v>#N/A</v>
      </c>
    </row>
    <row r="209" spans="2:8" x14ac:dyDescent="0.3">
      <c r="B209" t="str">
        <f t="shared" ca="1" si="11"/>
        <v/>
      </c>
      <c r="C209" t="str">
        <f t="array" aca="1" ref="C209" ca="1">IFERROR(INDEX(DATA!B:B,SMALL(IF($C$2=DATA!$D$2:$D$209,ROW(DATA!$D$2:$D$209),""),ROWS($A$1:A199))),"")</f>
        <v/>
      </c>
      <c r="D209" t="e">
        <f t="array" aca="1" ref="D209" ca="1">IFERROR(IF(INDEX(INDIRECT($J$3),SMALL(IF($C$2=DATA!$D$2:$D$209,ROW(DATA!$D$2:$D$209),""),ROWS($A$1:A199)))=0,#N/A,INDEX(INDIRECT($J$3),SMALL(IF($C$2=DATA!$D$2:$D$209,ROW(DATA!$D$2:$D$209),""),ROWS($A$1:A199)))),#N/A)</f>
        <v>#N/A</v>
      </c>
      <c r="E209" t="e">
        <f t="array" aca="1" ref="E209" ca="1">IFERROR(IF(INDEX(INDIRECT($J$5),SMALL(IF($C$2=DATA!$D$2:$D$209,ROW(DATA!$D$2:$D$209),""),ROWS($A$1:A199)))=0,#N/A,INDEX(INDIRECT($J$5),SMALL(IF($C$2=DATA!$D$2:$D$209,ROW(DATA!$D$2:$D$209),""),ROWS($A$1:A199)))),#N/A)</f>
        <v>#N/A</v>
      </c>
      <c r="F209" t="e">
        <f t="shared" ca="1" si="9"/>
        <v>#N/A</v>
      </c>
      <c r="G209" t="str">
        <f t="array" aca="1" ref="G209" ca="1">IFERROR(INDEX(DATA!A:A,SMALL(IF($C$2=DATA!$D$2:$D$209,ROW(DATA!$D$2:$D$209),""),ROWS($A$1:A199))),"")</f>
        <v/>
      </c>
      <c r="H209" t="e">
        <f t="shared" ca="1" si="10"/>
        <v>#N/A</v>
      </c>
    </row>
    <row r="210" spans="2:8" x14ac:dyDescent="0.3">
      <c r="B210" t="str">
        <f t="shared" ca="1" si="11"/>
        <v/>
      </c>
      <c r="C210" t="str">
        <f t="array" aca="1" ref="C210" ca="1">IFERROR(INDEX(DATA!B:B,SMALL(IF($C$2=DATA!$D$2:$D$209,ROW(DATA!$D$2:$D$209),""),ROWS($A$1:A200))),"")</f>
        <v/>
      </c>
      <c r="D210" t="e">
        <f t="array" aca="1" ref="D210" ca="1">IFERROR(IF(INDEX(INDIRECT($J$3),SMALL(IF($C$2=DATA!$D$2:$D$209,ROW(DATA!$D$2:$D$209),""),ROWS($A$1:A200)))=0,#N/A,INDEX(INDIRECT($J$3),SMALL(IF($C$2=DATA!$D$2:$D$209,ROW(DATA!$D$2:$D$209),""),ROWS($A$1:A200)))),#N/A)</f>
        <v>#N/A</v>
      </c>
      <c r="E210" t="e">
        <f t="array" aca="1" ref="E210" ca="1">IFERROR(IF(INDEX(INDIRECT($J$5),SMALL(IF($C$2=DATA!$D$2:$D$209,ROW(DATA!$D$2:$D$209),""),ROWS($A$1:A200)))=0,#N/A,INDEX(INDIRECT($J$5),SMALL(IF($C$2=DATA!$D$2:$D$209,ROW(DATA!$D$2:$D$209),""),ROWS($A$1:A200)))),#N/A)</f>
        <v>#N/A</v>
      </c>
      <c r="F210" t="e">
        <f t="shared" ca="1" si="9"/>
        <v>#N/A</v>
      </c>
      <c r="G210" t="str">
        <f t="array" aca="1" ref="G210" ca="1">IFERROR(INDEX(DATA!A:A,SMALL(IF($C$2=DATA!$D$2:$D$209,ROW(DATA!$D$2:$D$209),""),ROWS($A$1:A200))),"")</f>
        <v/>
      </c>
      <c r="H210" t="e">
        <f t="shared" ca="1" si="10"/>
        <v>#N/A</v>
      </c>
    </row>
    <row r="211" spans="2:8" x14ac:dyDescent="0.3">
      <c r="B211" t="str">
        <f t="shared" ca="1" si="11"/>
        <v/>
      </c>
      <c r="C211" t="str">
        <f t="array" aca="1" ref="C211" ca="1">IFERROR(INDEX(DATA!B:B,SMALL(IF($C$2=DATA!$D$2:$D$209,ROW(DATA!$D$2:$D$209),""),ROWS($A$1:A201))),"")</f>
        <v/>
      </c>
      <c r="D211" t="e">
        <f t="array" aca="1" ref="D211" ca="1">IFERROR(IF(INDEX(INDIRECT($J$3),SMALL(IF($C$2=DATA!$D$2:$D$209,ROW(DATA!$D$2:$D$209),""),ROWS($A$1:A201)))=0,#N/A,INDEX(INDIRECT($J$3),SMALL(IF($C$2=DATA!$D$2:$D$209,ROW(DATA!$D$2:$D$209),""),ROWS($A$1:A201)))),#N/A)</f>
        <v>#N/A</v>
      </c>
      <c r="E211" t="e">
        <f t="array" aca="1" ref="E211" ca="1">IFERROR(IF(INDEX(INDIRECT($J$5),SMALL(IF($C$2=DATA!$D$2:$D$209,ROW(DATA!$D$2:$D$209),""),ROWS($A$1:A201)))=0,#N/A,INDEX(INDIRECT($J$5),SMALL(IF($C$2=DATA!$D$2:$D$209,ROW(DATA!$D$2:$D$209),""),ROWS($A$1:A201)))),#N/A)</f>
        <v>#N/A</v>
      </c>
      <c r="F211" t="e">
        <f t="shared" ca="1" si="9"/>
        <v>#N/A</v>
      </c>
      <c r="G211" t="str">
        <f t="array" aca="1" ref="G211" ca="1">IFERROR(INDEX(DATA!A:A,SMALL(IF($C$2=DATA!$D$2:$D$209,ROW(DATA!$D$2:$D$209),""),ROWS($A$1:A201))),"")</f>
        <v/>
      </c>
      <c r="H211" t="e">
        <f t="shared" ca="1" si="10"/>
        <v>#N/A</v>
      </c>
    </row>
    <row r="212" spans="2:8" x14ac:dyDescent="0.3">
      <c r="B212" t="str">
        <f t="shared" ca="1" si="11"/>
        <v/>
      </c>
      <c r="C212" t="str">
        <f t="array" aca="1" ref="C212" ca="1">IFERROR(INDEX(DATA!B:B,SMALL(IF($C$2=DATA!$D$2:$D$209,ROW(DATA!$D$2:$D$209),""),ROWS($A$1:A202))),"")</f>
        <v/>
      </c>
      <c r="D212" t="e">
        <f t="array" aca="1" ref="D212" ca="1">IFERROR(IF(INDEX(INDIRECT($J$3),SMALL(IF($C$2=DATA!$D$2:$D$209,ROW(DATA!$D$2:$D$209),""),ROWS($A$1:A202)))=0,#N/A,INDEX(INDIRECT($J$3),SMALL(IF($C$2=DATA!$D$2:$D$209,ROW(DATA!$D$2:$D$209),""),ROWS($A$1:A202)))),#N/A)</f>
        <v>#N/A</v>
      </c>
      <c r="E212" t="e">
        <f t="array" aca="1" ref="E212" ca="1">IFERROR(IF(INDEX(INDIRECT($J$5),SMALL(IF($C$2=DATA!$D$2:$D$209,ROW(DATA!$D$2:$D$209),""),ROWS($A$1:A202)))=0,#N/A,INDEX(INDIRECT($J$5),SMALL(IF($C$2=DATA!$D$2:$D$209,ROW(DATA!$D$2:$D$209),""),ROWS($A$1:A202)))),#N/A)</f>
        <v>#N/A</v>
      </c>
      <c r="F212" t="e">
        <f t="shared" ca="1" si="9"/>
        <v>#N/A</v>
      </c>
      <c r="G212" t="str">
        <f t="array" aca="1" ref="G212" ca="1">IFERROR(INDEX(DATA!A:A,SMALL(IF($C$2=DATA!$D$2:$D$209,ROW(DATA!$D$2:$D$209),""),ROWS($A$1:A202))),"")</f>
        <v/>
      </c>
      <c r="H212" t="e">
        <f t="shared" ca="1" si="10"/>
        <v>#N/A</v>
      </c>
    </row>
    <row r="213" spans="2:8" x14ac:dyDescent="0.3">
      <c r="B213" t="str">
        <f t="shared" ca="1" si="11"/>
        <v/>
      </c>
      <c r="C213" t="str">
        <f t="array" aca="1" ref="C213" ca="1">IFERROR(INDEX(DATA!B:B,SMALL(IF($C$2=DATA!$D$2:$D$209,ROW(DATA!$D$2:$D$209),""),ROWS($A$1:A203))),"")</f>
        <v/>
      </c>
      <c r="D213" t="e">
        <f t="array" aca="1" ref="D213" ca="1">IFERROR(IF(INDEX(INDIRECT($J$3),SMALL(IF($C$2=DATA!$D$2:$D$209,ROW(DATA!$D$2:$D$209),""),ROWS($A$1:A203)))=0,#N/A,INDEX(INDIRECT($J$3),SMALL(IF($C$2=DATA!$D$2:$D$209,ROW(DATA!$D$2:$D$209),""),ROWS($A$1:A203)))),#N/A)</f>
        <v>#N/A</v>
      </c>
      <c r="E213" t="e">
        <f t="array" aca="1" ref="E213" ca="1">IFERROR(IF(INDEX(INDIRECT($J$5),SMALL(IF($C$2=DATA!$D$2:$D$209,ROW(DATA!$D$2:$D$209),""),ROWS($A$1:A203)))=0,#N/A,INDEX(INDIRECT($J$5),SMALL(IF($C$2=DATA!$D$2:$D$209,ROW(DATA!$D$2:$D$209),""),ROWS($A$1:A203)))),#N/A)</f>
        <v>#N/A</v>
      </c>
      <c r="F213" t="e">
        <f t="shared" ca="1" si="9"/>
        <v>#N/A</v>
      </c>
      <c r="G213" t="str">
        <f t="array" aca="1" ref="G213" ca="1">IFERROR(INDEX(DATA!A:A,SMALL(IF($C$2=DATA!$D$2:$D$209,ROW(DATA!$D$2:$D$209),""),ROWS($A$1:A203))),"")</f>
        <v/>
      </c>
      <c r="H213" t="e">
        <f t="shared" ca="1" si="10"/>
        <v>#N/A</v>
      </c>
    </row>
    <row r="214" spans="2:8" x14ac:dyDescent="0.3">
      <c r="B214" t="str">
        <f t="shared" ca="1" si="11"/>
        <v/>
      </c>
      <c r="C214" t="str">
        <f t="array" aca="1" ref="C214" ca="1">IFERROR(INDEX(DATA!B:B,SMALL(IF($C$2=DATA!$D$2:$D$209,ROW(DATA!$D$2:$D$209),""),ROWS($A$1:A204))),"")</f>
        <v/>
      </c>
      <c r="D214" t="e">
        <f t="array" aca="1" ref="D214" ca="1">IFERROR(IF(INDEX(INDIRECT($J$3),SMALL(IF($C$2=DATA!$D$2:$D$209,ROW(DATA!$D$2:$D$209),""),ROWS($A$1:A204)))=0,#N/A,INDEX(INDIRECT($J$3),SMALL(IF($C$2=DATA!$D$2:$D$209,ROW(DATA!$D$2:$D$209),""),ROWS($A$1:A204)))),#N/A)</f>
        <v>#N/A</v>
      </c>
      <c r="E214" t="e">
        <f t="array" aca="1" ref="E214" ca="1">IFERROR(IF(INDEX(INDIRECT($J$5),SMALL(IF($C$2=DATA!$D$2:$D$209,ROW(DATA!$D$2:$D$209),""),ROWS($A$1:A204)))=0,#N/A,INDEX(INDIRECT($J$5),SMALL(IF($C$2=DATA!$D$2:$D$209,ROW(DATA!$D$2:$D$209),""),ROWS($A$1:A204)))),#N/A)</f>
        <v>#N/A</v>
      </c>
      <c r="F214" t="e">
        <f t="shared" ca="1" si="9"/>
        <v>#N/A</v>
      </c>
      <c r="G214" t="str">
        <f t="array" aca="1" ref="G214" ca="1">IFERROR(INDEX(DATA!A:A,SMALL(IF($C$2=DATA!$D$2:$D$209,ROW(DATA!$D$2:$D$209),""),ROWS($A$1:A204))),"")</f>
        <v/>
      </c>
      <c r="H214" t="e">
        <f t="shared" ca="1" si="10"/>
        <v>#N/A</v>
      </c>
    </row>
    <row r="215" spans="2:8" x14ac:dyDescent="0.3">
      <c r="B215" t="str">
        <f t="shared" ca="1" si="11"/>
        <v/>
      </c>
      <c r="C215" t="str">
        <f t="array" aca="1" ref="C215" ca="1">IFERROR(INDEX(DATA!B:B,SMALL(IF($C$2=DATA!$D$2:$D$209,ROW(DATA!$D$2:$D$209),""),ROWS($A$1:A205))),"")</f>
        <v/>
      </c>
      <c r="D215" t="e">
        <f t="array" aca="1" ref="D215" ca="1">IFERROR(IF(INDEX(INDIRECT($J$3),SMALL(IF($C$2=DATA!$D$2:$D$209,ROW(DATA!$D$2:$D$209),""),ROWS($A$1:A205)))=0,#N/A,INDEX(INDIRECT($J$3),SMALL(IF($C$2=DATA!$D$2:$D$209,ROW(DATA!$D$2:$D$209),""),ROWS($A$1:A205)))),#N/A)</f>
        <v>#N/A</v>
      </c>
      <c r="E215" t="e">
        <f t="array" aca="1" ref="E215" ca="1">IFERROR(IF(INDEX(INDIRECT($J$5),SMALL(IF($C$2=DATA!$D$2:$D$209,ROW(DATA!$D$2:$D$209),""),ROWS($A$1:A205)))=0,#N/A,INDEX(INDIRECT($J$5),SMALL(IF($C$2=DATA!$D$2:$D$209,ROW(DATA!$D$2:$D$209),""),ROWS($A$1:A205)))),#N/A)</f>
        <v>#N/A</v>
      </c>
      <c r="F215" t="e">
        <f t="shared" ca="1" si="9"/>
        <v>#N/A</v>
      </c>
      <c r="G215" t="str">
        <f t="array" aca="1" ref="G215" ca="1">IFERROR(INDEX(DATA!A:A,SMALL(IF($C$2=DATA!$D$2:$D$209,ROW(DATA!$D$2:$D$209),""),ROWS($A$1:A205))),"")</f>
        <v/>
      </c>
      <c r="H215" t="e">
        <f t="shared" ca="1" si="10"/>
        <v>#N/A</v>
      </c>
    </row>
    <row r="216" spans="2:8" x14ac:dyDescent="0.3">
      <c r="B216" t="str">
        <f t="shared" ca="1" si="11"/>
        <v/>
      </c>
      <c r="C216" t="str">
        <f t="array" aca="1" ref="C216" ca="1">IFERROR(INDEX(DATA!B:B,SMALL(IF($C$2=DATA!$D$2:$D$209,ROW(DATA!$D$2:$D$209),""),ROWS($A$1:A206))),"")</f>
        <v/>
      </c>
      <c r="D216" t="e">
        <f t="array" aca="1" ref="D216" ca="1">IFERROR(IF(INDEX(INDIRECT($J$3),SMALL(IF($C$2=DATA!$D$2:$D$209,ROW(DATA!$D$2:$D$209),""),ROWS($A$1:A206)))=0,#N/A,INDEX(INDIRECT($J$3),SMALL(IF($C$2=DATA!$D$2:$D$209,ROW(DATA!$D$2:$D$209),""),ROWS($A$1:A206)))),#N/A)</f>
        <v>#N/A</v>
      </c>
      <c r="E216" t="e">
        <f t="array" aca="1" ref="E216" ca="1">IFERROR(IF(INDEX(INDIRECT($J$5),SMALL(IF($C$2=DATA!$D$2:$D$209,ROW(DATA!$D$2:$D$209),""),ROWS($A$1:A206)))=0,#N/A,INDEX(INDIRECT($J$5),SMALL(IF($C$2=DATA!$D$2:$D$209,ROW(DATA!$D$2:$D$209),""),ROWS($A$1:A206)))),#N/A)</f>
        <v>#N/A</v>
      </c>
      <c r="F216" t="e">
        <f t="shared" ca="1" si="9"/>
        <v>#N/A</v>
      </c>
      <c r="G216" t="str">
        <f t="array" aca="1" ref="G216" ca="1">IFERROR(INDEX(DATA!A:A,SMALL(IF($C$2=DATA!$D$2:$D$209,ROW(DATA!$D$2:$D$209),""),ROWS($A$1:A206))),"")</f>
        <v/>
      </c>
      <c r="H216" t="e">
        <f t="shared" ca="1" si="10"/>
        <v>#N/A</v>
      </c>
    </row>
    <row r="217" spans="2:8" x14ac:dyDescent="0.3">
      <c r="B217" t="str">
        <f t="shared" ca="1" si="11"/>
        <v/>
      </c>
      <c r="C217" t="str">
        <f t="array" aca="1" ref="C217" ca="1">IFERROR(INDEX(DATA!B:B,SMALL(IF($C$2=DATA!$D$2:$D$209,ROW(DATA!$D$2:$D$209),""),ROWS($A$1:A207))),"")</f>
        <v/>
      </c>
      <c r="D217" t="e">
        <f t="array" aca="1" ref="D217" ca="1">IFERROR(IF(INDEX(INDIRECT($J$3),SMALL(IF($C$2=DATA!$D$2:$D$209,ROW(DATA!$D$2:$D$209),""),ROWS($A$1:A207)))=0,#N/A,INDEX(INDIRECT($J$3),SMALL(IF($C$2=DATA!$D$2:$D$209,ROW(DATA!$D$2:$D$209),""),ROWS($A$1:A207)))),#N/A)</f>
        <v>#N/A</v>
      </c>
      <c r="E217" t="e">
        <f t="array" aca="1" ref="E217" ca="1">IFERROR(IF(INDEX(INDIRECT($J$5),SMALL(IF($C$2=DATA!$D$2:$D$209,ROW(DATA!$D$2:$D$209),""),ROWS($A$1:A207)))=0,#N/A,INDEX(INDIRECT($J$5),SMALL(IF($C$2=DATA!$D$2:$D$209,ROW(DATA!$D$2:$D$209),""),ROWS($A$1:A207)))),#N/A)</f>
        <v>#N/A</v>
      </c>
      <c r="F217" t="e">
        <f t="shared" ca="1" si="9"/>
        <v>#N/A</v>
      </c>
      <c r="G217" t="str">
        <f t="array" aca="1" ref="G217" ca="1">IFERROR(INDEX(DATA!A:A,SMALL(IF($C$2=DATA!$D$2:$D$209,ROW(DATA!$D$2:$D$209),""),ROWS($A$1:A207))),"")</f>
        <v/>
      </c>
      <c r="H217" t="e">
        <f t="shared" ca="1" si="10"/>
        <v>#N/A</v>
      </c>
    </row>
    <row r="218" spans="2:8" x14ac:dyDescent="0.3">
      <c r="B218" t="str">
        <f t="shared" ca="1" si="11"/>
        <v/>
      </c>
      <c r="C218" t="str">
        <f t="array" aca="1" ref="C218" ca="1">IFERROR(INDEX(DATA!B:B,SMALL(IF($C$2=DATA!$D$2:$D$209,ROW(DATA!$D$2:$D$209),""),ROWS($A$1:A208))),"")</f>
        <v/>
      </c>
      <c r="D218" t="e">
        <f t="array" aca="1" ref="D218" ca="1">IFERROR(IF(INDEX(INDIRECT($J$3),SMALL(IF($C$2=DATA!$D$2:$D$209,ROW(DATA!$D$2:$D$209),""),ROWS($A$1:A208)))=0,#N/A,INDEX(INDIRECT($J$3),SMALL(IF($C$2=DATA!$D$2:$D$209,ROW(DATA!$D$2:$D$209),""),ROWS($A$1:A208)))),#N/A)</f>
        <v>#N/A</v>
      </c>
      <c r="E218" t="e">
        <f t="array" aca="1" ref="E218" ca="1">IFERROR(IF(INDEX(INDIRECT($J$5),SMALL(IF($C$2=DATA!$D$2:$D$209,ROW(DATA!$D$2:$D$209),""),ROWS($A$1:A208)))=0,#N/A,INDEX(INDIRECT($J$5),SMALL(IF($C$2=DATA!$D$2:$D$209,ROW(DATA!$D$2:$D$209),""),ROWS($A$1:A208)))),#N/A)</f>
        <v>#N/A</v>
      </c>
      <c r="F218" t="e">
        <f t="shared" ca="1" si="9"/>
        <v>#N/A</v>
      </c>
      <c r="G218" t="str">
        <f t="array" aca="1" ref="G218" ca="1">IFERROR(INDEX(DATA!A:A,SMALL(IF($C$2=DATA!$D$2:$D$209,ROW(DATA!$D$2:$D$209),""),ROWS($A$1:A208))),"")</f>
        <v/>
      </c>
      <c r="H218" t="e">
        <f t="shared" ca="1" si="10"/>
        <v>#N/A</v>
      </c>
    </row>
    <row r="219" spans="2:8" x14ac:dyDescent="0.3">
      <c r="B219" t="str">
        <f t="shared" ca="1" si="11"/>
        <v/>
      </c>
      <c r="C219" t="str">
        <f t="array" aca="1" ref="C219" ca="1">IFERROR(INDEX(DATA!B:B,SMALL(IF($C$2=DATA!$D$2:$D$209,ROW(DATA!$D$2:$D$209),""),ROWS($A$1:A209))),"")</f>
        <v/>
      </c>
      <c r="D219" t="e">
        <f t="array" aca="1" ref="D219" ca="1">IFERROR(IF(INDEX(INDIRECT($J$3),SMALL(IF($C$2=DATA!$D$2:$D$209,ROW(DATA!$D$2:$D$209),""),ROWS($A$1:A209)))=0,#N/A,INDEX(INDIRECT($J$3),SMALL(IF($C$2=DATA!$D$2:$D$209,ROW(DATA!$D$2:$D$209),""),ROWS($A$1:A209)))),#N/A)</f>
        <v>#N/A</v>
      </c>
      <c r="E219" t="e">
        <f t="array" aca="1" ref="E219" ca="1">IFERROR(IF(INDEX(INDIRECT($J$5),SMALL(IF($C$2=DATA!$D$2:$D$209,ROW(DATA!$D$2:$D$209),""),ROWS($A$1:A209)))=0,#N/A,INDEX(INDIRECT($J$5),SMALL(IF($C$2=DATA!$D$2:$D$209,ROW(DATA!$D$2:$D$209),""),ROWS($A$1:A209)))),#N/A)</f>
        <v>#N/A</v>
      </c>
      <c r="F219" t="e">
        <f t="shared" ca="1" si="9"/>
        <v>#N/A</v>
      </c>
      <c r="G219" t="str">
        <f t="array" aca="1" ref="G219" ca="1">IFERROR(INDEX(DATA!A:A,SMALL(IF($C$2=DATA!$D$2:$D$209,ROW(DATA!$D$2:$D$209),""),ROWS($A$1:A209))),"")</f>
        <v/>
      </c>
      <c r="H219" t="e">
        <f t="shared" ca="1" si="10"/>
        <v>#N/A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79"/>
  <sheetViews>
    <sheetView tabSelected="1" workbookViewId="0">
      <selection activeCell="A14" sqref="A14"/>
    </sheetView>
  </sheetViews>
  <sheetFormatPr defaultRowHeight="14.4" x14ac:dyDescent="0.3"/>
  <cols>
    <col min="5" max="5" width="10.5546875" customWidth="1"/>
  </cols>
  <sheetData>
    <row r="1" spans="1:2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2"/>
      <c r="B2" s="2"/>
      <c r="C2" s="2"/>
      <c r="D2" s="2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2"/>
      <c r="B3" s="2"/>
      <c r="C3" s="2"/>
      <c r="D3" s="2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4" t="s">
        <v>528</v>
      </c>
      <c r="B4" s="2"/>
      <c r="C4" s="2"/>
      <c r="D4" s="5" t="s">
        <v>541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4" t="s">
        <v>529</v>
      </c>
      <c r="B7" s="2"/>
      <c r="C7" s="2"/>
      <c r="D7" s="5" t="s">
        <v>542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5" t="s">
        <v>540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259080</xdr:colOff>
                    <xdr:row>4</xdr:row>
                    <xdr:rowOff>22860</xdr:rowOff>
                  </from>
                  <to>
                    <xdr:col>2</xdr:col>
                    <xdr:colOff>548640</xdr:colOff>
                    <xdr:row>5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Drop Down 2">
              <controlPr defaultSize="0" autoLine="0" autoPict="0">
                <anchor moveWithCells="1">
                  <from>
                    <xdr:col>0</xdr:col>
                    <xdr:colOff>251460</xdr:colOff>
                    <xdr:row>7</xdr:row>
                    <xdr:rowOff>0</xdr:rowOff>
                  </from>
                  <to>
                    <xdr:col>2</xdr:col>
                    <xdr:colOff>541020</xdr:colOff>
                    <xdr:row>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Drop Down 3">
              <controlPr defaultSize="0" autoLine="0" autoPict="0">
                <anchor moveWithCells="1">
                  <from>
                    <xdr:col>0</xdr:col>
                    <xdr:colOff>251460</xdr:colOff>
                    <xdr:row>10</xdr:row>
                    <xdr:rowOff>7620</xdr:rowOff>
                  </from>
                  <to>
                    <xdr:col>2</xdr:col>
                    <xdr:colOff>541020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Drop Down 4">
              <controlPr defaultSize="0" autoLine="0" autoPict="0">
                <anchor moveWithCells="1">
                  <from>
                    <xdr:col>3</xdr:col>
                    <xdr:colOff>22860</xdr:colOff>
                    <xdr:row>4</xdr:row>
                    <xdr:rowOff>22860</xdr:rowOff>
                  </from>
                  <to>
                    <xdr:col>5</xdr:col>
                    <xdr:colOff>198120</xdr:colOff>
                    <xdr:row>5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Drop Down 5">
              <controlPr defaultSize="0" autoLine="0" autoPict="0">
                <anchor moveWithCells="1">
                  <from>
                    <xdr:col>3</xdr:col>
                    <xdr:colOff>30480</xdr:colOff>
                    <xdr:row>7</xdr:row>
                    <xdr:rowOff>0</xdr:rowOff>
                  </from>
                  <to>
                    <xdr:col>5</xdr:col>
                    <xdr:colOff>205740</xdr:colOff>
                    <xdr:row>8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Fiscal Shocks</vt:lpstr>
      <vt:lpstr>DATA</vt:lpstr>
      <vt:lpstr>lookup</vt:lpstr>
      <vt:lpstr>work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S. James</cp:lastModifiedBy>
  <dcterms:created xsi:type="dcterms:W3CDTF">2020-04-04T17:35:30Z</dcterms:created>
  <dcterms:modified xsi:type="dcterms:W3CDTF">2020-05-13T12:50:28Z</dcterms:modified>
</cp:coreProperties>
</file>