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13_ncr:1_{13EC74EC-814B-43E0-96FF-EC6EF1ADAC04}" xr6:coauthVersionLast="45" xr6:coauthVersionMax="45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Nominal Annual" sheetId="1" r:id="rId1"/>
    <sheet name="nominal_annual" sheetId="11" r:id="rId2"/>
    <sheet name="Nominal Quarterly" sheetId="2" r:id="rId3"/>
    <sheet name="nominal_quarterly" sheetId="10" r:id="rId4"/>
    <sheet name="nominal_quarterly_adj" sheetId="12" r:id="rId5"/>
    <sheet name="Ghana" sheetId="14" r:id="rId6"/>
    <sheet name="Kenya" sheetId="15" r:id="rId7"/>
    <sheet name="some countries" sheetId="16" r:id="rId8"/>
    <sheet name="Notes" sheetId="13" r:id="rId9"/>
    <sheet name="Nominal Quarterly Seasonally Ad" sheetId="3" r:id="rId10"/>
    <sheet name="Real Annual" sheetId="4" r:id="rId11"/>
    <sheet name="Real Quarterly" sheetId="5" r:id="rId12"/>
    <sheet name="Sheet2" sheetId="8" r:id="rId13"/>
    <sheet name="Real Quarterly Seasonally Adjus" sheetId="6" r:id="rId14"/>
    <sheet name="glob_econ" sheetId="9" r:id="rId15"/>
    <sheet name="Source" sheetId="7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" i="11" l="1"/>
  <c r="AC8" i="11"/>
  <c r="U8" i="11"/>
  <c r="AD8" i="11"/>
  <c r="V8" i="11"/>
  <c r="AE8" i="11"/>
  <c r="W8" i="11"/>
  <c r="AF8" i="11"/>
  <c r="X8" i="11"/>
  <c r="AG8" i="11"/>
  <c r="Y8" i="11"/>
  <c r="AH8" i="11"/>
  <c r="Z8" i="11"/>
  <c r="AI8" i="11"/>
  <c r="AA8" i="11"/>
  <c r="AJ8" i="11"/>
  <c r="T9" i="11"/>
  <c r="AC9" i="11"/>
  <c r="U9" i="11"/>
  <c r="AD9" i="11"/>
  <c r="V9" i="11"/>
  <c r="AE9" i="11"/>
  <c r="W9" i="11"/>
  <c r="AF9" i="11"/>
  <c r="X9" i="11"/>
  <c r="AG9" i="11"/>
  <c r="Y9" i="11"/>
  <c r="AH9" i="11"/>
  <c r="Z9" i="11"/>
  <c r="AI9" i="11"/>
  <c r="AA9" i="11"/>
  <c r="AJ9" i="11"/>
  <c r="T10" i="11"/>
  <c r="AC10" i="11"/>
  <c r="U10" i="11"/>
  <c r="AD10" i="11"/>
  <c r="V10" i="11"/>
  <c r="AE10" i="11"/>
  <c r="W10" i="11"/>
  <c r="AF10" i="11"/>
  <c r="X10" i="11"/>
  <c r="AG10" i="11"/>
  <c r="Y10" i="11"/>
  <c r="AH10" i="11"/>
  <c r="Z10" i="11"/>
  <c r="AI10" i="11"/>
  <c r="AA10" i="11"/>
  <c r="AJ10" i="11"/>
  <c r="T11" i="11"/>
  <c r="AC11" i="11"/>
  <c r="U11" i="11"/>
  <c r="AD11" i="11"/>
  <c r="V11" i="11"/>
  <c r="AE11" i="11"/>
  <c r="W11" i="11"/>
  <c r="AF11" i="11"/>
  <c r="X11" i="11"/>
  <c r="AG11" i="11"/>
  <c r="Y11" i="11"/>
  <c r="AH11" i="11"/>
  <c r="Z11" i="11"/>
  <c r="AI11" i="11"/>
  <c r="AA11" i="11"/>
  <c r="AJ11" i="11"/>
  <c r="T12" i="11"/>
  <c r="AC12" i="11"/>
  <c r="U12" i="11"/>
  <c r="AD12" i="11"/>
  <c r="V12" i="11"/>
  <c r="AE12" i="11"/>
  <c r="W12" i="11"/>
  <c r="AF12" i="11"/>
  <c r="X12" i="11"/>
  <c r="AG12" i="11"/>
  <c r="Y12" i="11"/>
  <c r="AH12" i="11"/>
  <c r="Z12" i="11"/>
  <c r="AI12" i="11"/>
  <c r="AA12" i="11"/>
  <c r="AJ12" i="11"/>
  <c r="T13" i="11"/>
  <c r="AC13" i="11"/>
  <c r="U13" i="11"/>
  <c r="AD13" i="11"/>
  <c r="V13" i="11"/>
  <c r="AE13" i="11"/>
  <c r="W13" i="11"/>
  <c r="AF13" i="11"/>
  <c r="X13" i="11"/>
  <c r="AG13" i="11"/>
  <c r="Y13" i="11"/>
  <c r="AH13" i="11"/>
  <c r="Z13" i="11"/>
  <c r="AI13" i="11"/>
  <c r="AA13" i="11"/>
  <c r="AJ13" i="11"/>
  <c r="T14" i="11"/>
  <c r="AC14" i="11"/>
  <c r="U14" i="11"/>
  <c r="AD14" i="11"/>
  <c r="V14" i="11"/>
  <c r="AE14" i="11"/>
  <c r="W14" i="11"/>
  <c r="AF14" i="11"/>
  <c r="X14" i="11"/>
  <c r="AG14" i="11"/>
  <c r="Y14" i="11"/>
  <c r="AH14" i="11"/>
  <c r="Z14" i="11"/>
  <c r="AI14" i="11"/>
  <c r="AA14" i="11"/>
  <c r="AJ14" i="11"/>
  <c r="T15" i="11"/>
  <c r="AC15" i="11"/>
  <c r="U15" i="11"/>
  <c r="AD15" i="11"/>
  <c r="V15" i="11"/>
  <c r="AE15" i="11"/>
  <c r="W15" i="11"/>
  <c r="AF15" i="11"/>
  <c r="X15" i="11"/>
  <c r="AG15" i="11"/>
  <c r="Y15" i="11"/>
  <c r="AH15" i="11"/>
  <c r="Z15" i="11"/>
  <c r="AI15" i="11"/>
  <c r="AA15" i="11"/>
  <c r="AJ15" i="11"/>
  <c r="T16" i="11"/>
  <c r="AC16" i="11"/>
  <c r="U16" i="11"/>
  <c r="AD16" i="11"/>
  <c r="V16" i="11"/>
  <c r="AE16" i="11"/>
  <c r="W16" i="11"/>
  <c r="AF16" i="11"/>
  <c r="X16" i="11"/>
  <c r="AG16" i="11"/>
  <c r="Y16" i="11"/>
  <c r="AH16" i="11"/>
  <c r="Z16" i="11"/>
  <c r="AI16" i="11"/>
  <c r="AA16" i="11"/>
  <c r="AJ16" i="11"/>
  <c r="T17" i="11"/>
  <c r="AC17" i="11"/>
  <c r="U17" i="11"/>
  <c r="AD17" i="11"/>
  <c r="V17" i="11"/>
  <c r="AE17" i="11"/>
  <c r="W17" i="11"/>
  <c r="AF17" i="11"/>
  <c r="X17" i="11"/>
  <c r="AG17" i="11"/>
  <c r="Y17" i="11"/>
  <c r="AH17" i="11"/>
  <c r="Z17" i="11"/>
  <c r="AI17" i="11"/>
  <c r="AA17" i="11"/>
  <c r="AJ17" i="11"/>
  <c r="T18" i="11"/>
  <c r="AC18" i="11"/>
  <c r="U18" i="11"/>
  <c r="AD18" i="11"/>
  <c r="V18" i="11"/>
  <c r="AE18" i="11"/>
  <c r="W18" i="11"/>
  <c r="AF18" i="11"/>
  <c r="X18" i="11"/>
  <c r="AG18" i="11"/>
  <c r="Y18" i="11"/>
  <c r="AH18" i="11"/>
  <c r="Z18" i="11"/>
  <c r="AI18" i="11"/>
  <c r="AA18" i="11"/>
  <c r="AJ18" i="11"/>
  <c r="T19" i="11"/>
  <c r="AC19" i="11"/>
  <c r="U19" i="11"/>
  <c r="AD19" i="11"/>
  <c r="V19" i="11"/>
  <c r="AE19" i="11"/>
  <c r="W19" i="11"/>
  <c r="AF19" i="11"/>
  <c r="X19" i="11"/>
  <c r="AG19" i="11"/>
  <c r="Y19" i="11"/>
  <c r="AH19" i="11"/>
  <c r="Z19" i="11"/>
  <c r="AI19" i="11"/>
  <c r="AA19" i="11"/>
  <c r="AJ19" i="11"/>
  <c r="T20" i="11"/>
  <c r="AC20" i="11"/>
  <c r="U20" i="11"/>
  <c r="AD20" i="11"/>
  <c r="V20" i="11"/>
  <c r="AE20" i="11"/>
  <c r="W20" i="11"/>
  <c r="AF20" i="11"/>
  <c r="X20" i="11"/>
  <c r="AG20" i="11"/>
  <c r="Y20" i="11"/>
  <c r="AH20" i="11"/>
  <c r="Z20" i="11"/>
  <c r="AI20" i="11"/>
  <c r="AA20" i="11"/>
  <c r="AJ20" i="11"/>
  <c r="T21" i="11"/>
  <c r="AC21" i="11"/>
  <c r="U21" i="11"/>
  <c r="AD21" i="11"/>
  <c r="V21" i="11"/>
  <c r="AE21" i="11"/>
  <c r="W21" i="11"/>
  <c r="AF21" i="11"/>
  <c r="X21" i="11"/>
  <c r="AG21" i="11"/>
  <c r="Y21" i="11"/>
  <c r="AH21" i="11"/>
  <c r="Z21" i="11"/>
  <c r="AI21" i="11"/>
  <c r="AA21" i="11"/>
  <c r="AJ21" i="11"/>
  <c r="T22" i="11"/>
  <c r="AC22" i="11"/>
  <c r="U22" i="11"/>
  <c r="AD22" i="11"/>
  <c r="V22" i="11"/>
  <c r="AE22" i="11"/>
  <c r="W22" i="11"/>
  <c r="AF22" i="11"/>
  <c r="X22" i="11"/>
  <c r="AG22" i="11"/>
  <c r="Y22" i="11"/>
  <c r="AH22" i="11"/>
  <c r="Z22" i="11"/>
  <c r="AI22" i="11"/>
  <c r="AA22" i="11"/>
  <c r="AJ22" i="11"/>
  <c r="T23" i="11"/>
  <c r="AC23" i="11"/>
  <c r="U23" i="11"/>
  <c r="AD23" i="11"/>
  <c r="V23" i="11"/>
  <c r="AE23" i="11"/>
  <c r="W23" i="11"/>
  <c r="AF23" i="11"/>
  <c r="X23" i="11"/>
  <c r="AG23" i="11"/>
  <c r="Y23" i="11"/>
  <c r="AH23" i="11"/>
  <c r="Z23" i="11"/>
  <c r="AI23" i="11"/>
  <c r="AA23" i="11"/>
  <c r="AJ23" i="11"/>
  <c r="T24" i="11"/>
  <c r="AC24" i="11"/>
  <c r="U24" i="11"/>
  <c r="AD24" i="11"/>
  <c r="V24" i="11"/>
  <c r="AE24" i="11"/>
  <c r="W24" i="11"/>
  <c r="AF24" i="11"/>
  <c r="X24" i="11"/>
  <c r="AG24" i="11"/>
  <c r="Y24" i="11"/>
  <c r="AH24" i="11"/>
  <c r="Z24" i="11"/>
  <c r="AI24" i="11"/>
  <c r="AA24" i="11"/>
  <c r="AJ24" i="11"/>
  <c r="T25" i="11"/>
  <c r="AC25" i="11"/>
  <c r="U25" i="11"/>
  <c r="AD25" i="11"/>
  <c r="V25" i="11"/>
  <c r="AE25" i="11"/>
  <c r="W25" i="11"/>
  <c r="AF25" i="11"/>
  <c r="X25" i="11"/>
  <c r="AG25" i="11"/>
  <c r="Y25" i="11"/>
  <c r="AH25" i="11"/>
  <c r="Z25" i="11"/>
  <c r="AI25" i="11"/>
  <c r="AA25" i="11"/>
  <c r="AJ25" i="11"/>
  <c r="T26" i="11"/>
  <c r="AC26" i="11"/>
  <c r="U26" i="11"/>
  <c r="AD26" i="11"/>
  <c r="V26" i="11"/>
  <c r="AE26" i="11"/>
  <c r="W26" i="11"/>
  <c r="AF26" i="11"/>
  <c r="X26" i="11"/>
  <c r="AG26" i="11"/>
  <c r="Y26" i="11"/>
  <c r="AH26" i="11"/>
  <c r="Z26" i="11"/>
  <c r="AI26" i="11"/>
  <c r="AA26" i="11"/>
  <c r="AJ26" i="11"/>
  <c r="T27" i="11"/>
  <c r="AC27" i="11"/>
  <c r="U27" i="11"/>
  <c r="AD27" i="11"/>
  <c r="V27" i="11"/>
  <c r="AE27" i="11"/>
  <c r="W27" i="11"/>
  <c r="AF27" i="11"/>
  <c r="X27" i="11"/>
  <c r="AG27" i="11"/>
  <c r="Y27" i="11"/>
  <c r="AH27" i="11"/>
  <c r="Z27" i="11"/>
  <c r="AI27" i="11"/>
  <c r="AA27" i="11"/>
  <c r="AJ27" i="11"/>
  <c r="T28" i="11"/>
  <c r="AC28" i="11"/>
  <c r="U28" i="11"/>
  <c r="AD28" i="11"/>
  <c r="V28" i="11"/>
  <c r="AE28" i="11"/>
  <c r="W28" i="11"/>
  <c r="AF28" i="11"/>
  <c r="X28" i="11"/>
  <c r="AG28" i="11"/>
  <c r="Y28" i="11"/>
  <c r="AH28" i="11"/>
  <c r="Z28" i="11"/>
  <c r="AI28" i="11"/>
  <c r="AA28" i="11"/>
  <c r="AJ28" i="11"/>
  <c r="T29" i="11"/>
  <c r="AC29" i="11"/>
  <c r="U29" i="11"/>
  <c r="AD29" i="11"/>
  <c r="V29" i="11"/>
  <c r="AE29" i="11"/>
  <c r="W29" i="11"/>
  <c r="AF29" i="11"/>
  <c r="X29" i="11"/>
  <c r="AG29" i="11"/>
  <c r="Y29" i="11"/>
  <c r="AH29" i="11"/>
  <c r="Z29" i="11"/>
  <c r="AI29" i="11"/>
  <c r="AA29" i="11"/>
  <c r="AJ29" i="11"/>
  <c r="T30" i="11"/>
  <c r="AC30" i="11"/>
  <c r="U30" i="11"/>
  <c r="AD30" i="11"/>
  <c r="V30" i="11"/>
  <c r="AE30" i="11"/>
  <c r="W30" i="11"/>
  <c r="AF30" i="11"/>
  <c r="X30" i="11"/>
  <c r="AG30" i="11"/>
  <c r="Y30" i="11"/>
  <c r="AH30" i="11"/>
  <c r="Z30" i="11"/>
  <c r="AI30" i="11"/>
  <c r="AA30" i="11"/>
  <c r="AJ30" i="11"/>
  <c r="T31" i="11"/>
  <c r="AC31" i="11"/>
  <c r="U31" i="11"/>
  <c r="AD31" i="11"/>
  <c r="V31" i="11"/>
  <c r="AE31" i="11"/>
  <c r="W31" i="11"/>
  <c r="AF31" i="11"/>
  <c r="X31" i="11"/>
  <c r="AG31" i="11"/>
  <c r="Y31" i="11"/>
  <c r="AH31" i="11"/>
  <c r="Z31" i="11"/>
  <c r="AI31" i="11"/>
  <c r="AA31" i="11"/>
  <c r="AJ31" i="11"/>
  <c r="T32" i="11"/>
  <c r="AC32" i="11"/>
  <c r="U32" i="11"/>
  <c r="AD32" i="11"/>
  <c r="V32" i="11"/>
  <c r="AE32" i="11"/>
  <c r="W32" i="11"/>
  <c r="AF32" i="11"/>
  <c r="X32" i="11"/>
  <c r="AG32" i="11"/>
  <c r="Y32" i="11"/>
  <c r="AH32" i="11"/>
  <c r="Z32" i="11"/>
  <c r="AI32" i="11"/>
  <c r="AA32" i="11"/>
  <c r="AJ32" i="11"/>
  <c r="T33" i="11"/>
  <c r="AC33" i="11"/>
  <c r="U33" i="11"/>
  <c r="AD33" i="11"/>
  <c r="V33" i="11"/>
  <c r="AE33" i="11"/>
  <c r="W33" i="11"/>
  <c r="AF33" i="11"/>
  <c r="X33" i="11"/>
  <c r="AG33" i="11"/>
  <c r="Y33" i="11"/>
  <c r="AH33" i="11"/>
  <c r="Z33" i="11"/>
  <c r="AI33" i="11"/>
  <c r="AA33" i="11"/>
  <c r="AJ33" i="11"/>
  <c r="T34" i="11"/>
  <c r="AC34" i="11"/>
  <c r="U34" i="11"/>
  <c r="AD34" i="11"/>
  <c r="V34" i="11"/>
  <c r="AE34" i="11"/>
  <c r="W34" i="11"/>
  <c r="AF34" i="11"/>
  <c r="X34" i="11"/>
  <c r="AG34" i="11"/>
  <c r="Y34" i="11"/>
  <c r="AH34" i="11"/>
  <c r="Z34" i="11"/>
  <c r="AI34" i="11"/>
  <c r="AA34" i="11"/>
  <c r="AJ34" i="11"/>
  <c r="T35" i="11"/>
  <c r="AC35" i="11"/>
  <c r="U35" i="11"/>
  <c r="AD35" i="11"/>
  <c r="V35" i="11"/>
  <c r="AE35" i="11"/>
  <c r="W35" i="11"/>
  <c r="AF35" i="11"/>
  <c r="X35" i="11"/>
  <c r="AG35" i="11"/>
  <c r="Y35" i="11"/>
  <c r="AH35" i="11"/>
  <c r="Z35" i="11"/>
  <c r="AI35" i="11"/>
  <c r="AA35" i="11"/>
  <c r="AJ35" i="11"/>
  <c r="T36" i="11"/>
  <c r="AC36" i="11"/>
  <c r="U36" i="11"/>
  <c r="AD36" i="11"/>
  <c r="V36" i="11"/>
  <c r="AE36" i="11"/>
  <c r="W36" i="11"/>
  <c r="AF36" i="11"/>
  <c r="X36" i="11"/>
  <c r="AG36" i="11"/>
  <c r="Y36" i="11"/>
  <c r="AH36" i="11"/>
  <c r="Z36" i="11"/>
  <c r="AI36" i="11"/>
  <c r="AA36" i="11"/>
  <c r="AJ36" i="11"/>
  <c r="T37" i="11"/>
  <c r="AC37" i="11"/>
  <c r="U37" i="11"/>
  <c r="AD37" i="11"/>
  <c r="V37" i="11"/>
  <c r="AE37" i="11"/>
  <c r="W37" i="11"/>
  <c r="AF37" i="11"/>
  <c r="X37" i="11"/>
  <c r="AG37" i="11"/>
  <c r="Y37" i="11"/>
  <c r="AH37" i="11"/>
  <c r="Z37" i="11"/>
  <c r="AI37" i="11"/>
  <c r="AA37" i="11"/>
  <c r="AJ37" i="11"/>
  <c r="T38" i="11"/>
  <c r="AC38" i="11"/>
  <c r="U38" i="11"/>
  <c r="AD38" i="11"/>
  <c r="V38" i="11"/>
  <c r="AE38" i="11"/>
  <c r="W38" i="11"/>
  <c r="AF38" i="11"/>
  <c r="X38" i="11"/>
  <c r="AG38" i="11"/>
  <c r="Y38" i="11"/>
  <c r="AH38" i="11"/>
  <c r="Z38" i="11"/>
  <c r="AI38" i="11"/>
  <c r="AA38" i="11"/>
  <c r="AJ38" i="11"/>
  <c r="T39" i="11"/>
  <c r="AC39" i="11"/>
  <c r="U39" i="11"/>
  <c r="AD39" i="11"/>
  <c r="V39" i="11"/>
  <c r="AE39" i="11"/>
  <c r="W39" i="11"/>
  <c r="AF39" i="11"/>
  <c r="X39" i="11"/>
  <c r="AG39" i="11"/>
  <c r="Y39" i="11"/>
  <c r="AH39" i="11"/>
  <c r="Z39" i="11"/>
  <c r="AI39" i="11"/>
  <c r="AA39" i="11"/>
  <c r="AJ39" i="11"/>
  <c r="T40" i="11"/>
  <c r="AC40" i="11"/>
  <c r="U40" i="11"/>
  <c r="AD40" i="11"/>
  <c r="V40" i="11"/>
  <c r="AE40" i="11"/>
  <c r="W40" i="11"/>
  <c r="AF40" i="11"/>
  <c r="X40" i="11"/>
  <c r="AG40" i="11"/>
  <c r="Y40" i="11"/>
  <c r="AH40" i="11"/>
  <c r="Z40" i="11"/>
  <c r="AI40" i="11"/>
  <c r="AA40" i="11"/>
  <c r="AJ40" i="11"/>
  <c r="T41" i="11"/>
  <c r="AC41" i="11"/>
  <c r="U41" i="11"/>
  <c r="AD41" i="11"/>
  <c r="V41" i="11"/>
  <c r="AE41" i="11"/>
  <c r="W41" i="11"/>
  <c r="AF41" i="11"/>
  <c r="X41" i="11"/>
  <c r="AG41" i="11"/>
  <c r="Y41" i="11"/>
  <c r="AH41" i="11"/>
  <c r="Z41" i="11"/>
  <c r="AI41" i="11"/>
  <c r="AA41" i="11"/>
  <c r="AJ41" i="11"/>
  <c r="T42" i="11"/>
  <c r="AC42" i="11"/>
  <c r="U42" i="11"/>
  <c r="AD42" i="11"/>
  <c r="V42" i="11"/>
  <c r="AE42" i="11"/>
  <c r="W42" i="11"/>
  <c r="AF42" i="11"/>
  <c r="X42" i="11"/>
  <c r="AG42" i="11"/>
  <c r="Y42" i="11"/>
  <c r="AH42" i="11"/>
  <c r="Z42" i="11"/>
  <c r="AI42" i="11"/>
  <c r="AA42" i="11"/>
  <c r="AJ42" i="11"/>
  <c r="T43" i="11"/>
  <c r="AC43" i="11"/>
  <c r="U43" i="11"/>
  <c r="AD43" i="11"/>
  <c r="V43" i="11"/>
  <c r="AE43" i="11"/>
  <c r="W43" i="11"/>
  <c r="AF43" i="11"/>
  <c r="X43" i="11"/>
  <c r="AG43" i="11"/>
  <c r="Y43" i="11"/>
  <c r="AH43" i="11"/>
  <c r="Z43" i="11"/>
  <c r="AI43" i="11"/>
  <c r="AA43" i="11"/>
  <c r="AJ43" i="11"/>
  <c r="T44" i="11"/>
  <c r="AC44" i="11"/>
  <c r="U44" i="11"/>
  <c r="AD44" i="11"/>
  <c r="V44" i="11"/>
  <c r="AE44" i="11"/>
  <c r="W44" i="11"/>
  <c r="AF44" i="11"/>
  <c r="X44" i="11"/>
  <c r="AG44" i="11"/>
  <c r="Y44" i="11"/>
  <c r="AH44" i="11"/>
  <c r="Z44" i="11"/>
  <c r="AI44" i="11"/>
  <c r="AA44" i="11"/>
  <c r="AJ44" i="11"/>
  <c r="T45" i="11"/>
  <c r="AC45" i="11"/>
  <c r="U45" i="11"/>
  <c r="AD45" i="11"/>
  <c r="V45" i="11"/>
  <c r="AE45" i="11"/>
  <c r="W45" i="11"/>
  <c r="AF45" i="11"/>
  <c r="X45" i="11"/>
  <c r="AG45" i="11"/>
  <c r="Y45" i="11"/>
  <c r="AH45" i="11"/>
  <c r="Z45" i="11"/>
  <c r="AI45" i="11"/>
  <c r="AA45" i="11"/>
  <c r="AJ45" i="11"/>
  <c r="T46" i="11"/>
  <c r="AC46" i="11"/>
  <c r="U46" i="11"/>
  <c r="AD46" i="11"/>
  <c r="V46" i="11"/>
  <c r="AE46" i="11"/>
  <c r="W46" i="11"/>
  <c r="AF46" i="11"/>
  <c r="X46" i="11"/>
  <c r="AG46" i="11"/>
  <c r="Y46" i="11"/>
  <c r="AH46" i="11"/>
  <c r="Z46" i="11"/>
  <c r="AI46" i="11"/>
  <c r="AA46" i="11"/>
  <c r="AJ46" i="11"/>
  <c r="T47" i="11"/>
  <c r="AC47" i="11"/>
  <c r="U47" i="11"/>
  <c r="AD47" i="11"/>
  <c r="V47" i="11"/>
  <c r="AE47" i="11"/>
  <c r="W47" i="11"/>
  <c r="AF47" i="11"/>
  <c r="X47" i="11"/>
  <c r="AG47" i="11"/>
  <c r="Y47" i="11"/>
  <c r="AH47" i="11"/>
  <c r="Z47" i="11"/>
  <c r="AI47" i="11"/>
  <c r="AA47" i="11"/>
  <c r="AJ47" i="11"/>
  <c r="T48" i="11"/>
  <c r="AC48" i="11"/>
  <c r="U48" i="11"/>
  <c r="AD48" i="11"/>
  <c r="V48" i="11"/>
  <c r="AE48" i="11"/>
  <c r="W48" i="11"/>
  <c r="AF48" i="11"/>
  <c r="X48" i="11"/>
  <c r="AG48" i="11"/>
  <c r="Y48" i="11"/>
  <c r="AH48" i="11"/>
  <c r="Z48" i="11"/>
  <c r="AI48" i="11"/>
  <c r="AA48" i="11"/>
  <c r="AJ48" i="11"/>
  <c r="T49" i="11"/>
  <c r="AC49" i="11"/>
  <c r="U49" i="11"/>
  <c r="AD49" i="11"/>
  <c r="V49" i="11"/>
  <c r="AE49" i="11"/>
  <c r="W49" i="11"/>
  <c r="AF49" i="11"/>
  <c r="X49" i="11"/>
  <c r="AG49" i="11"/>
  <c r="Y49" i="11"/>
  <c r="AH49" i="11"/>
  <c r="Z49" i="11"/>
  <c r="AI49" i="11"/>
  <c r="AA49" i="11"/>
  <c r="AJ49" i="11"/>
  <c r="T50" i="11"/>
  <c r="AC50" i="11"/>
  <c r="U50" i="11"/>
  <c r="AD50" i="11"/>
  <c r="V50" i="11"/>
  <c r="AE50" i="11"/>
  <c r="W50" i="11"/>
  <c r="AF50" i="11"/>
  <c r="X50" i="11"/>
  <c r="AG50" i="11"/>
  <c r="Y50" i="11"/>
  <c r="AH50" i="11"/>
  <c r="Z50" i="11"/>
  <c r="AI50" i="11"/>
  <c r="AA50" i="11"/>
  <c r="AJ50" i="11"/>
  <c r="T51" i="11"/>
  <c r="AC51" i="11"/>
  <c r="U51" i="11"/>
  <c r="AD51" i="11"/>
  <c r="V51" i="11"/>
  <c r="AE51" i="11"/>
  <c r="W51" i="11"/>
  <c r="AF51" i="11"/>
  <c r="X51" i="11"/>
  <c r="AG51" i="11"/>
  <c r="Y51" i="11"/>
  <c r="AH51" i="11"/>
  <c r="Z51" i="11"/>
  <c r="AI51" i="11"/>
  <c r="AA51" i="11"/>
  <c r="AJ51" i="11"/>
  <c r="T52" i="11"/>
  <c r="AC52" i="11"/>
  <c r="U52" i="11"/>
  <c r="AD52" i="11"/>
  <c r="V52" i="11"/>
  <c r="AE52" i="11"/>
  <c r="W52" i="11"/>
  <c r="AF52" i="11"/>
  <c r="X52" i="11"/>
  <c r="AG52" i="11"/>
  <c r="Y52" i="11"/>
  <c r="AH52" i="11"/>
  <c r="Z52" i="11"/>
  <c r="AI52" i="11"/>
  <c r="AA52" i="11"/>
  <c r="AJ52" i="11"/>
  <c r="T53" i="11"/>
  <c r="AC53" i="11"/>
  <c r="U53" i="11"/>
  <c r="AD53" i="11"/>
  <c r="V53" i="11"/>
  <c r="AE53" i="11"/>
  <c r="W53" i="11"/>
  <c r="AF53" i="11"/>
  <c r="X53" i="11"/>
  <c r="AG53" i="11"/>
  <c r="Y53" i="11"/>
  <c r="AH53" i="11"/>
  <c r="Z53" i="11"/>
  <c r="AI53" i="11"/>
  <c r="AA53" i="11"/>
  <c r="AJ53" i="11"/>
  <c r="T54" i="11"/>
  <c r="AC54" i="11"/>
  <c r="U54" i="11"/>
  <c r="AD54" i="11"/>
  <c r="V54" i="11"/>
  <c r="AE54" i="11"/>
  <c r="W54" i="11"/>
  <c r="AF54" i="11"/>
  <c r="X54" i="11"/>
  <c r="AG54" i="11"/>
  <c r="Y54" i="11"/>
  <c r="AH54" i="11"/>
  <c r="Z54" i="11"/>
  <c r="AI54" i="11"/>
  <c r="AA54" i="11"/>
  <c r="AJ54" i="11"/>
  <c r="T55" i="11"/>
  <c r="AC55" i="11"/>
  <c r="U55" i="11"/>
  <c r="AD55" i="11"/>
  <c r="V55" i="11"/>
  <c r="AE55" i="11"/>
  <c r="W55" i="11"/>
  <c r="AF55" i="11"/>
  <c r="X55" i="11"/>
  <c r="AG55" i="11"/>
  <c r="Y55" i="11"/>
  <c r="AH55" i="11"/>
  <c r="Z55" i="11"/>
  <c r="AI55" i="11"/>
  <c r="AA55" i="11"/>
  <c r="AJ55" i="11"/>
  <c r="T56" i="11"/>
  <c r="AC56" i="11"/>
  <c r="U56" i="11"/>
  <c r="AD56" i="11"/>
  <c r="V56" i="11"/>
  <c r="AE56" i="11"/>
  <c r="W56" i="11"/>
  <c r="AF56" i="11"/>
  <c r="X56" i="11"/>
  <c r="AG56" i="11"/>
  <c r="Y56" i="11"/>
  <c r="AH56" i="11"/>
  <c r="Z56" i="11"/>
  <c r="AI56" i="11"/>
  <c r="AA56" i="11"/>
  <c r="AJ56" i="11"/>
  <c r="T57" i="11"/>
  <c r="AC57" i="11"/>
  <c r="U57" i="11"/>
  <c r="AD57" i="11"/>
  <c r="V57" i="11"/>
  <c r="AE57" i="11"/>
  <c r="W57" i="11"/>
  <c r="AF57" i="11"/>
  <c r="X57" i="11"/>
  <c r="AG57" i="11"/>
  <c r="Y57" i="11"/>
  <c r="AH57" i="11"/>
  <c r="Z57" i="11"/>
  <c r="AI57" i="11"/>
  <c r="AA57" i="11"/>
  <c r="AJ57" i="11"/>
  <c r="T58" i="11"/>
  <c r="AC58" i="11"/>
  <c r="U58" i="11"/>
  <c r="AD58" i="11"/>
  <c r="V58" i="11"/>
  <c r="AE58" i="11"/>
  <c r="W58" i="11"/>
  <c r="AF58" i="11"/>
  <c r="X58" i="11"/>
  <c r="AG58" i="11"/>
  <c r="Y58" i="11"/>
  <c r="AH58" i="11"/>
  <c r="Z58" i="11"/>
  <c r="AI58" i="11"/>
  <c r="AA58" i="11"/>
  <c r="AJ58" i="11"/>
  <c r="T59" i="11"/>
  <c r="AC59" i="11"/>
  <c r="U59" i="11"/>
  <c r="AD59" i="11"/>
  <c r="V59" i="11"/>
  <c r="AE59" i="11"/>
  <c r="W59" i="11"/>
  <c r="AF59" i="11"/>
  <c r="X59" i="11"/>
  <c r="AG59" i="11"/>
  <c r="Y59" i="11"/>
  <c r="AH59" i="11"/>
  <c r="Z59" i="11"/>
  <c r="AI59" i="11"/>
  <c r="AA59" i="11"/>
  <c r="AJ59" i="11"/>
  <c r="T60" i="11"/>
  <c r="AC60" i="11"/>
  <c r="U60" i="11"/>
  <c r="AD60" i="11"/>
  <c r="V60" i="11"/>
  <c r="AE60" i="11"/>
  <c r="W60" i="11"/>
  <c r="AF60" i="11"/>
  <c r="X60" i="11"/>
  <c r="AG60" i="11"/>
  <c r="Y60" i="11"/>
  <c r="AH60" i="11"/>
  <c r="Z60" i="11"/>
  <c r="AI60" i="11"/>
  <c r="AA60" i="11"/>
  <c r="AJ60" i="11"/>
  <c r="T61" i="11"/>
  <c r="AC61" i="11"/>
  <c r="U61" i="11"/>
  <c r="AD61" i="11"/>
  <c r="V61" i="11"/>
  <c r="AE61" i="11"/>
  <c r="W61" i="11"/>
  <c r="AF61" i="11"/>
  <c r="X61" i="11"/>
  <c r="AG61" i="11"/>
  <c r="Y61" i="11"/>
  <c r="AH61" i="11"/>
  <c r="Z61" i="11"/>
  <c r="AI61" i="11"/>
  <c r="AA61" i="11"/>
  <c r="AJ61" i="11"/>
  <c r="T62" i="11"/>
  <c r="AC62" i="11"/>
  <c r="U62" i="11"/>
  <c r="AD62" i="11"/>
  <c r="V62" i="11"/>
  <c r="AE62" i="11"/>
  <c r="W62" i="11"/>
  <c r="AF62" i="11"/>
  <c r="X62" i="11"/>
  <c r="AG62" i="11"/>
  <c r="Y62" i="11"/>
  <c r="AH62" i="11"/>
  <c r="Z62" i="11"/>
  <c r="AI62" i="11"/>
  <c r="AA62" i="11"/>
  <c r="AJ62" i="11"/>
  <c r="T63" i="11"/>
  <c r="AC63" i="11"/>
  <c r="U63" i="11"/>
  <c r="AD63" i="11"/>
  <c r="V63" i="11"/>
  <c r="AE63" i="11"/>
  <c r="W63" i="11"/>
  <c r="AF63" i="11"/>
  <c r="X63" i="11"/>
  <c r="AG63" i="11"/>
  <c r="Y63" i="11"/>
  <c r="AH63" i="11"/>
  <c r="Z63" i="11"/>
  <c r="AI63" i="11"/>
  <c r="AA63" i="11"/>
  <c r="AJ63" i="11"/>
  <c r="T64" i="11"/>
  <c r="AC64" i="11"/>
  <c r="U64" i="11"/>
  <c r="AD64" i="11"/>
  <c r="V64" i="11"/>
  <c r="AE64" i="11"/>
  <c r="W64" i="11"/>
  <c r="AF64" i="11"/>
  <c r="X64" i="11"/>
  <c r="AG64" i="11"/>
  <c r="Y64" i="11"/>
  <c r="AH64" i="11"/>
  <c r="Z64" i="11"/>
  <c r="AI64" i="11"/>
  <c r="AA64" i="11"/>
  <c r="AJ64" i="11"/>
  <c r="T65" i="11"/>
  <c r="AC65" i="11"/>
  <c r="U65" i="11"/>
  <c r="AD65" i="11"/>
  <c r="V65" i="11"/>
  <c r="AE65" i="11"/>
  <c r="W65" i="11"/>
  <c r="AF65" i="11"/>
  <c r="X65" i="11"/>
  <c r="AG65" i="11"/>
  <c r="Y65" i="11"/>
  <c r="AH65" i="11"/>
  <c r="Z65" i="11"/>
  <c r="AI65" i="11"/>
  <c r="AA65" i="11"/>
  <c r="AJ65" i="11"/>
  <c r="T66" i="11"/>
  <c r="AC66" i="11"/>
  <c r="U66" i="11"/>
  <c r="AD66" i="11"/>
  <c r="V66" i="11"/>
  <c r="AE66" i="11"/>
  <c r="W66" i="11"/>
  <c r="AF66" i="11"/>
  <c r="X66" i="11"/>
  <c r="AG66" i="11"/>
  <c r="Y66" i="11"/>
  <c r="AH66" i="11"/>
  <c r="Z66" i="11"/>
  <c r="AI66" i="11"/>
  <c r="AA66" i="11"/>
  <c r="AJ66" i="11"/>
  <c r="T67" i="11"/>
  <c r="AC67" i="11"/>
  <c r="U67" i="11"/>
  <c r="AD67" i="11"/>
  <c r="V67" i="11"/>
  <c r="AE67" i="11"/>
  <c r="W67" i="11"/>
  <c r="AF67" i="11"/>
  <c r="X67" i="11"/>
  <c r="AG67" i="11"/>
  <c r="Y67" i="11"/>
  <c r="AH67" i="11"/>
  <c r="Z67" i="11"/>
  <c r="AI67" i="11"/>
  <c r="AA67" i="11"/>
  <c r="AJ67" i="11"/>
  <c r="T68" i="11"/>
  <c r="AC68" i="11"/>
  <c r="U68" i="11"/>
  <c r="AD68" i="11"/>
  <c r="V68" i="11"/>
  <c r="AE68" i="11"/>
  <c r="W68" i="11"/>
  <c r="AF68" i="11"/>
  <c r="X68" i="11"/>
  <c r="AG68" i="11"/>
  <c r="Y68" i="11"/>
  <c r="AH68" i="11"/>
  <c r="Z68" i="11"/>
  <c r="AI68" i="11"/>
  <c r="AA68" i="11"/>
  <c r="AJ68" i="11"/>
  <c r="T69" i="11"/>
  <c r="AC69" i="11"/>
  <c r="U69" i="11"/>
  <c r="AD69" i="11"/>
  <c r="V69" i="11"/>
  <c r="AE69" i="11"/>
  <c r="W69" i="11"/>
  <c r="AF69" i="11"/>
  <c r="X69" i="11"/>
  <c r="AG69" i="11"/>
  <c r="Y69" i="11"/>
  <c r="AH69" i="11"/>
  <c r="Z69" i="11"/>
  <c r="AI69" i="11"/>
  <c r="AA69" i="11"/>
  <c r="AJ69" i="11"/>
  <c r="T70" i="11"/>
  <c r="AC70" i="11"/>
  <c r="U70" i="11"/>
  <c r="AD70" i="11"/>
  <c r="V70" i="11"/>
  <c r="AE70" i="11"/>
  <c r="W70" i="11"/>
  <c r="AF70" i="11"/>
  <c r="X70" i="11"/>
  <c r="AG70" i="11"/>
  <c r="Y70" i="11"/>
  <c r="AH70" i="11"/>
  <c r="Z70" i="11"/>
  <c r="AI70" i="11"/>
  <c r="AA70" i="11"/>
  <c r="AJ70" i="11"/>
  <c r="T71" i="11"/>
  <c r="AC71" i="11"/>
  <c r="U71" i="11"/>
  <c r="AD71" i="11"/>
  <c r="V71" i="11"/>
  <c r="AE71" i="11"/>
  <c r="W71" i="11"/>
  <c r="AF71" i="11"/>
  <c r="X71" i="11"/>
  <c r="AG71" i="11"/>
  <c r="Y71" i="11"/>
  <c r="AH71" i="11"/>
  <c r="Z71" i="11"/>
  <c r="AI71" i="11"/>
  <c r="AA71" i="11"/>
  <c r="AJ71" i="11"/>
  <c r="T72" i="11"/>
  <c r="AC72" i="11"/>
  <c r="U72" i="11"/>
  <c r="AD72" i="11"/>
  <c r="V72" i="11"/>
  <c r="AE72" i="11"/>
  <c r="W72" i="11"/>
  <c r="AF72" i="11"/>
  <c r="X72" i="11"/>
  <c r="AG72" i="11"/>
  <c r="Y72" i="11"/>
  <c r="AH72" i="11"/>
  <c r="Z72" i="11"/>
  <c r="AI72" i="11"/>
  <c r="AA72" i="11"/>
  <c r="AJ72" i="11"/>
  <c r="T73" i="11"/>
  <c r="AC73" i="11"/>
  <c r="U73" i="11"/>
  <c r="AD73" i="11"/>
  <c r="V73" i="11"/>
  <c r="AE73" i="11"/>
  <c r="W73" i="11"/>
  <c r="AF73" i="11"/>
  <c r="X73" i="11"/>
  <c r="AG73" i="11"/>
  <c r="Y73" i="11"/>
  <c r="AH73" i="11"/>
  <c r="Z73" i="11"/>
  <c r="AI73" i="11"/>
  <c r="AA73" i="11"/>
  <c r="AJ73" i="11"/>
  <c r="T74" i="11"/>
  <c r="AC74" i="11"/>
  <c r="U74" i="11"/>
  <c r="AD74" i="11"/>
  <c r="V74" i="11"/>
  <c r="AE74" i="11"/>
  <c r="W74" i="11"/>
  <c r="AF74" i="11"/>
  <c r="X74" i="11"/>
  <c r="AG74" i="11"/>
  <c r="Y74" i="11"/>
  <c r="AH74" i="11"/>
  <c r="Z74" i="11"/>
  <c r="AI74" i="11"/>
  <c r="AA74" i="11"/>
  <c r="AJ74" i="11"/>
  <c r="T75" i="11"/>
  <c r="AC75" i="11"/>
  <c r="U75" i="11"/>
  <c r="AD75" i="11"/>
  <c r="V75" i="11"/>
  <c r="AE75" i="11"/>
  <c r="W75" i="11"/>
  <c r="AF75" i="11"/>
  <c r="X75" i="11"/>
  <c r="AG75" i="11"/>
  <c r="Y75" i="11"/>
  <c r="AH75" i="11"/>
  <c r="Z75" i="11"/>
  <c r="AI75" i="11"/>
  <c r="AA75" i="11"/>
  <c r="AJ75" i="11"/>
  <c r="T76" i="11"/>
  <c r="AC76" i="11"/>
  <c r="U76" i="11"/>
  <c r="AD76" i="11"/>
  <c r="V76" i="11"/>
  <c r="AE76" i="11"/>
  <c r="W76" i="11"/>
  <c r="AF76" i="11"/>
  <c r="X76" i="11"/>
  <c r="AG76" i="11"/>
  <c r="Y76" i="11"/>
  <c r="AH76" i="11"/>
  <c r="Z76" i="11"/>
  <c r="AI76" i="11"/>
  <c r="AA76" i="11"/>
  <c r="AJ76" i="11"/>
  <c r="T77" i="11"/>
  <c r="AC77" i="11"/>
  <c r="U77" i="11"/>
  <c r="AD77" i="11"/>
  <c r="V77" i="11"/>
  <c r="AE77" i="11"/>
  <c r="W77" i="11"/>
  <c r="AF77" i="11"/>
  <c r="X77" i="11"/>
  <c r="AG77" i="11"/>
  <c r="Y77" i="11"/>
  <c r="AH77" i="11"/>
  <c r="Z77" i="11"/>
  <c r="AI77" i="11"/>
  <c r="AA77" i="11"/>
  <c r="AJ77" i="11"/>
  <c r="T78" i="11"/>
  <c r="AC78" i="11"/>
  <c r="U78" i="11"/>
  <c r="AD78" i="11"/>
  <c r="V78" i="11"/>
  <c r="AE78" i="11"/>
  <c r="W78" i="11"/>
  <c r="AF78" i="11"/>
  <c r="X78" i="11"/>
  <c r="AG78" i="11"/>
  <c r="Y78" i="11"/>
  <c r="AH78" i="11"/>
  <c r="Z78" i="11"/>
  <c r="AI78" i="11"/>
  <c r="AA78" i="11"/>
  <c r="AJ78" i="11"/>
  <c r="T79" i="11"/>
  <c r="AC79" i="11"/>
  <c r="U79" i="11"/>
  <c r="AD79" i="11"/>
  <c r="V79" i="11"/>
  <c r="AE79" i="11"/>
  <c r="W79" i="11"/>
  <c r="AF79" i="11"/>
  <c r="X79" i="11"/>
  <c r="AG79" i="11"/>
  <c r="Y79" i="11"/>
  <c r="AH79" i="11"/>
  <c r="Z79" i="11"/>
  <c r="AI79" i="11"/>
  <c r="AA79" i="11"/>
  <c r="AJ79" i="11"/>
  <c r="T80" i="11"/>
  <c r="AC80" i="11"/>
  <c r="U80" i="11"/>
  <c r="AD80" i="11"/>
  <c r="V80" i="11"/>
  <c r="AE80" i="11"/>
  <c r="W80" i="11"/>
  <c r="AF80" i="11"/>
  <c r="X80" i="11"/>
  <c r="AG80" i="11"/>
  <c r="Y80" i="11"/>
  <c r="AH80" i="11"/>
  <c r="Z80" i="11"/>
  <c r="AI80" i="11"/>
  <c r="AA80" i="11"/>
  <c r="AJ80" i="11"/>
  <c r="T81" i="11"/>
  <c r="AC81" i="11"/>
  <c r="U81" i="11"/>
  <c r="AD81" i="11"/>
  <c r="V81" i="11"/>
  <c r="AE81" i="11"/>
  <c r="W81" i="11"/>
  <c r="AF81" i="11"/>
  <c r="X81" i="11"/>
  <c r="AG81" i="11"/>
  <c r="Y81" i="11"/>
  <c r="AH81" i="11"/>
  <c r="Z81" i="11"/>
  <c r="AI81" i="11"/>
  <c r="AA81" i="11"/>
  <c r="AJ81" i="11"/>
  <c r="T82" i="11"/>
  <c r="AC82" i="11"/>
  <c r="U82" i="11"/>
  <c r="AD82" i="11"/>
  <c r="V82" i="11"/>
  <c r="AE82" i="11"/>
  <c r="W82" i="11"/>
  <c r="AF82" i="11"/>
  <c r="X82" i="11"/>
  <c r="AG82" i="11"/>
  <c r="Y82" i="11"/>
  <c r="AH82" i="11"/>
  <c r="Z82" i="11"/>
  <c r="AI82" i="11"/>
  <c r="AA82" i="11"/>
  <c r="AJ82" i="11"/>
  <c r="T83" i="11"/>
  <c r="AC83" i="11"/>
  <c r="U83" i="11"/>
  <c r="AD83" i="11"/>
  <c r="V83" i="11"/>
  <c r="AE83" i="11"/>
  <c r="W83" i="11"/>
  <c r="AF83" i="11"/>
  <c r="X83" i="11"/>
  <c r="AG83" i="11"/>
  <c r="Y83" i="11"/>
  <c r="AH83" i="11"/>
  <c r="Z83" i="11"/>
  <c r="AI83" i="11"/>
  <c r="AA83" i="11"/>
  <c r="AJ83" i="11"/>
  <c r="T84" i="11"/>
  <c r="AC84" i="11"/>
  <c r="U84" i="11"/>
  <c r="AD84" i="11"/>
  <c r="V84" i="11"/>
  <c r="AE84" i="11"/>
  <c r="W84" i="11"/>
  <c r="AF84" i="11"/>
  <c r="X84" i="11"/>
  <c r="AG84" i="11"/>
  <c r="Y84" i="11"/>
  <c r="AH84" i="11"/>
  <c r="Z84" i="11"/>
  <c r="AI84" i="11"/>
  <c r="AA84" i="11"/>
  <c r="AJ84" i="11"/>
  <c r="T85" i="11"/>
  <c r="AC85" i="11"/>
  <c r="U85" i="11"/>
  <c r="AD85" i="11"/>
  <c r="V85" i="11"/>
  <c r="AE85" i="11"/>
  <c r="W85" i="11"/>
  <c r="AF85" i="11"/>
  <c r="X85" i="11"/>
  <c r="AG85" i="11"/>
  <c r="Y85" i="11"/>
  <c r="AH85" i="11"/>
  <c r="Z85" i="11"/>
  <c r="AI85" i="11"/>
  <c r="AA85" i="11"/>
  <c r="AJ85" i="11"/>
  <c r="T86" i="11"/>
  <c r="AC86" i="11"/>
  <c r="U86" i="11"/>
  <c r="AD86" i="11"/>
  <c r="V86" i="11"/>
  <c r="AE86" i="11"/>
  <c r="W86" i="11"/>
  <c r="AF86" i="11"/>
  <c r="X86" i="11"/>
  <c r="AG86" i="11"/>
  <c r="Y86" i="11"/>
  <c r="AH86" i="11"/>
  <c r="Z86" i="11"/>
  <c r="AI86" i="11"/>
  <c r="AA86" i="11"/>
  <c r="AJ86" i="11"/>
  <c r="T87" i="11"/>
  <c r="AC87" i="11"/>
  <c r="U87" i="11"/>
  <c r="AD87" i="11"/>
  <c r="V87" i="11"/>
  <c r="AE87" i="11"/>
  <c r="W87" i="11"/>
  <c r="AF87" i="11"/>
  <c r="X87" i="11"/>
  <c r="AG87" i="11"/>
  <c r="Y87" i="11"/>
  <c r="AH87" i="11"/>
  <c r="Z87" i="11"/>
  <c r="AI87" i="11"/>
  <c r="AA87" i="11"/>
  <c r="AJ87" i="11"/>
  <c r="T88" i="11"/>
  <c r="AC88" i="11"/>
  <c r="U88" i="11"/>
  <c r="AD88" i="11"/>
  <c r="V88" i="11"/>
  <c r="AE88" i="11"/>
  <c r="W88" i="11"/>
  <c r="AF88" i="11"/>
  <c r="X88" i="11"/>
  <c r="AG88" i="11"/>
  <c r="Y88" i="11"/>
  <c r="AH88" i="11"/>
  <c r="Z88" i="11"/>
  <c r="AI88" i="11"/>
  <c r="AA88" i="11"/>
  <c r="AJ88" i="11"/>
  <c r="T89" i="11"/>
  <c r="AC89" i="11"/>
  <c r="U89" i="11"/>
  <c r="AD89" i="11"/>
  <c r="V89" i="11"/>
  <c r="AE89" i="11"/>
  <c r="W89" i="11"/>
  <c r="AF89" i="11"/>
  <c r="X89" i="11"/>
  <c r="AG89" i="11"/>
  <c r="Y89" i="11"/>
  <c r="AH89" i="11"/>
  <c r="Z89" i="11"/>
  <c r="AI89" i="11"/>
  <c r="AA89" i="11"/>
  <c r="AJ89" i="11"/>
  <c r="T90" i="11"/>
  <c r="AC90" i="11"/>
  <c r="U90" i="11"/>
  <c r="AD90" i="11"/>
  <c r="V90" i="11"/>
  <c r="AE90" i="11"/>
  <c r="W90" i="11"/>
  <c r="AF90" i="11"/>
  <c r="X90" i="11"/>
  <c r="AG90" i="11"/>
  <c r="Y90" i="11"/>
  <c r="AH90" i="11"/>
  <c r="Z90" i="11"/>
  <c r="AI90" i="11"/>
  <c r="AA90" i="11"/>
  <c r="AJ90" i="11"/>
  <c r="T91" i="11"/>
  <c r="AC91" i="11"/>
  <c r="U91" i="11"/>
  <c r="AD91" i="11"/>
  <c r="V91" i="11"/>
  <c r="AE91" i="11"/>
  <c r="W91" i="11"/>
  <c r="AF91" i="11"/>
  <c r="X91" i="11"/>
  <c r="AG91" i="11"/>
  <c r="Y91" i="11"/>
  <c r="AH91" i="11"/>
  <c r="Z91" i="11"/>
  <c r="AI91" i="11"/>
  <c r="AA91" i="11"/>
  <c r="AJ91" i="11"/>
  <c r="T92" i="11"/>
  <c r="AC92" i="11"/>
  <c r="U92" i="11"/>
  <c r="AD92" i="11"/>
  <c r="V92" i="11"/>
  <c r="AE92" i="11"/>
  <c r="W92" i="11"/>
  <c r="AF92" i="11"/>
  <c r="X92" i="11"/>
  <c r="AG92" i="11"/>
  <c r="Y92" i="11"/>
  <c r="AH92" i="11"/>
  <c r="Z92" i="11"/>
  <c r="AI92" i="11"/>
  <c r="AA92" i="11"/>
  <c r="AJ92" i="11"/>
  <c r="T93" i="11"/>
  <c r="AC93" i="11"/>
  <c r="U93" i="11"/>
  <c r="AD93" i="11"/>
  <c r="V93" i="11"/>
  <c r="AE93" i="11"/>
  <c r="W93" i="11"/>
  <c r="AF93" i="11"/>
  <c r="X93" i="11"/>
  <c r="AG93" i="11"/>
  <c r="Y93" i="11"/>
  <c r="AH93" i="11"/>
  <c r="Z93" i="11"/>
  <c r="AI93" i="11"/>
  <c r="AA93" i="11"/>
  <c r="AJ93" i="11"/>
  <c r="T94" i="11"/>
  <c r="AC94" i="11"/>
  <c r="U94" i="11"/>
  <c r="AD94" i="11"/>
  <c r="V94" i="11"/>
  <c r="AE94" i="11"/>
  <c r="W94" i="11"/>
  <c r="AF94" i="11"/>
  <c r="X94" i="11"/>
  <c r="AG94" i="11"/>
  <c r="Y94" i="11"/>
  <c r="AH94" i="11"/>
  <c r="Z94" i="11"/>
  <c r="AI94" i="11"/>
  <c r="AA94" i="11"/>
  <c r="AJ94" i="11"/>
  <c r="T95" i="11"/>
  <c r="AC95" i="11"/>
  <c r="U95" i="11"/>
  <c r="AD95" i="11"/>
  <c r="V95" i="11"/>
  <c r="AE95" i="11"/>
  <c r="W95" i="11"/>
  <c r="AF95" i="11"/>
  <c r="X95" i="11"/>
  <c r="AG95" i="11"/>
  <c r="Y95" i="11"/>
  <c r="AH95" i="11"/>
  <c r="Z95" i="11"/>
  <c r="AI95" i="11"/>
  <c r="AA95" i="11"/>
  <c r="AJ95" i="11"/>
  <c r="T96" i="11"/>
  <c r="AC96" i="11"/>
  <c r="U96" i="11"/>
  <c r="AD96" i="11"/>
  <c r="V96" i="11"/>
  <c r="AE96" i="11"/>
  <c r="W96" i="11"/>
  <c r="AF96" i="11"/>
  <c r="X96" i="11"/>
  <c r="AG96" i="11"/>
  <c r="Y96" i="11"/>
  <c r="AH96" i="11"/>
  <c r="Z96" i="11"/>
  <c r="AI96" i="11"/>
  <c r="AA96" i="11"/>
  <c r="AJ96" i="11"/>
  <c r="T97" i="11"/>
  <c r="AC97" i="11"/>
  <c r="U97" i="11"/>
  <c r="AD97" i="11"/>
  <c r="V97" i="11"/>
  <c r="AE97" i="11"/>
  <c r="W97" i="11"/>
  <c r="AF97" i="11"/>
  <c r="X97" i="11"/>
  <c r="AG97" i="11"/>
  <c r="Y97" i="11"/>
  <c r="AH97" i="11"/>
  <c r="Z97" i="11"/>
  <c r="AI97" i="11"/>
  <c r="AA97" i="11"/>
  <c r="AJ97" i="11"/>
  <c r="T98" i="11"/>
  <c r="AC98" i="11"/>
  <c r="U98" i="11"/>
  <c r="AD98" i="11"/>
  <c r="V98" i="11"/>
  <c r="AE98" i="11"/>
  <c r="W98" i="11"/>
  <c r="AF98" i="11"/>
  <c r="X98" i="11"/>
  <c r="AG98" i="11"/>
  <c r="Y98" i="11"/>
  <c r="AH98" i="11"/>
  <c r="Z98" i="11"/>
  <c r="AI98" i="11"/>
  <c r="AA98" i="11"/>
  <c r="AJ98" i="11"/>
  <c r="T99" i="11"/>
  <c r="AC99" i="11"/>
  <c r="U99" i="11"/>
  <c r="AD99" i="11"/>
  <c r="V99" i="11"/>
  <c r="AE99" i="11"/>
  <c r="W99" i="11"/>
  <c r="AF99" i="11"/>
  <c r="X99" i="11"/>
  <c r="AG99" i="11"/>
  <c r="Y99" i="11"/>
  <c r="AH99" i="11"/>
  <c r="Z99" i="11"/>
  <c r="AI99" i="11"/>
  <c r="AA99" i="11"/>
  <c r="AJ99" i="11"/>
  <c r="T100" i="11"/>
  <c r="AC100" i="11"/>
  <c r="U100" i="11"/>
  <c r="AD100" i="11"/>
  <c r="V100" i="11"/>
  <c r="AE100" i="11"/>
  <c r="W100" i="11"/>
  <c r="AF100" i="11"/>
  <c r="X100" i="11"/>
  <c r="AG100" i="11"/>
  <c r="Y100" i="11"/>
  <c r="AH100" i="11"/>
  <c r="Z100" i="11"/>
  <c r="AI100" i="11"/>
  <c r="AA100" i="11"/>
  <c r="AJ100" i="11"/>
  <c r="T101" i="11"/>
  <c r="AC101" i="11"/>
  <c r="U101" i="11"/>
  <c r="AD101" i="11"/>
  <c r="V101" i="11"/>
  <c r="AE101" i="11"/>
  <c r="W101" i="11"/>
  <c r="AF101" i="11"/>
  <c r="X101" i="11"/>
  <c r="AG101" i="11"/>
  <c r="Y101" i="11"/>
  <c r="AH101" i="11"/>
  <c r="Z101" i="11"/>
  <c r="AI101" i="11"/>
  <c r="AA101" i="11"/>
  <c r="AJ101" i="11"/>
  <c r="T102" i="11"/>
  <c r="AC102" i="11"/>
  <c r="U102" i="11"/>
  <c r="AD102" i="11"/>
  <c r="V102" i="11"/>
  <c r="AE102" i="11"/>
  <c r="W102" i="11"/>
  <c r="AF102" i="11"/>
  <c r="X102" i="11"/>
  <c r="AG102" i="11"/>
  <c r="Y102" i="11"/>
  <c r="AH102" i="11"/>
  <c r="Z102" i="11"/>
  <c r="AI102" i="11"/>
  <c r="AA102" i="11"/>
  <c r="AJ102" i="11"/>
  <c r="T103" i="11"/>
  <c r="AC103" i="11"/>
  <c r="U103" i="11"/>
  <c r="AD103" i="11"/>
  <c r="V103" i="11"/>
  <c r="AE103" i="11"/>
  <c r="W103" i="11"/>
  <c r="AF103" i="11"/>
  <c r="X103" i="11"/>
  <c r="AG103" i="11"/>
  <c r="Y103" i="11"/>
  <c r="AH103" i="11"/>
  <c r="Z103" i="11"/>
  <c r="AI103" i="11"/>
  <c r="AA103" i="11"/>
  <c r="AJ103" i="11"/>
  <c r="T104" i="11"/>
  <c r="AC104" i="11"/>
  <c r="U104" i="11"/>
  <c r="AD104" i="11"/>
  <c r="V104" i="11"/>
  <c r="AE104" i="11"/>
  <c r="W104" i="11"/>
  <c r="AF104" i="11"/>
  <c r="X104" i="11"/>
  <c r="AG104" i="11"/>
  <c r="Y104" i="11"/>
  <c r="AH104" i="11"/>
  <c r="Z104" i="11"/>
  <c r="AI104" i="11"/>
  <c r="AA104" i="11"/>
  <c r="AJ104" i="11"/>
  <c r="T105" i="11"/>
  <c r="AC105" i="11"/>
  <c r="U105" i="11"/>
  <c r="AD105" i="11"/>
  <c r="V105" i="11"/>
  <c r="AE105" i="11"/>
  <c r="W105" i="11"/>
  <c r="AF105" i="11"/>
  <c r="X105" i="11"/>
  <c r="AG105" i="11"/>
  <c r="Y105" i="11"/>
  <c r="AH105" i="11"/>
  <c r="Z105" i="11"/>
  <c r="AI105" i="11"/>
  <c r="AA105" i="11"/>
  <c r="AJ105" i="11"/>
  <c r="T106" i="11"/>
  <c r="AC106" i="11"/>
  <c r="U106" i="11"/>
  <c r="AD106" i="11"/>
  <c r="V106" i="11"/>
  <c r="AE106" i="11"/>
  <c r="W106" i="11"/>
  <c r="AF106" i="11"/>
  <c r="X106" i="11"/>
  <c r="AG106" i="11"/>
  <c r="Y106" i="11"/>
  <c r="AH106" i="11"/>
  <c r="Z106" i="11"/>
  <c r="AI106" i="11"/>
  <c r="AA106" i="11"/>
  <c r="AJ106" i="11"/>
  <c r="T107" i="11"/>
  <c r="AC107" i="11"/>
  <c r="U107" i="11"/>
  <c r="AD107" i="11"/>
  <c r="V107" i="11"/>
  <c r="AE107" i="11"/>
  <c r="W107" i="11"/>
  <c r="AF107" i="11"/>
  <c r="X107" i="11"/>
  <c r="AG107" i="11"/>
  <c r="Y107" i="11"/>
  <c r="AH107" i="11"/>
  <c r="Z107" i="11"/>
  <c r="AI107" i="11"/>
  <c r="AA107" i="11"/>
  <c r="AJ107" i="11"/>
  <c r="T108" i="11"/>
  <c r="AC108" i="11"/>
  <c r="U108" i="11"/>
  <c r="AD108" i="11"/>
  <c r="V108" i="11"/>
  <c r="AE108" i="11"/>
  <c r="W108" i="11"/>
  <c r="AF108" i="11"/>
  <c r="X108" i="11"/>
  <c r="AG108" i="11"/>
  <c r="Y108" i="11"/>
  <c r="AH108" i="11"/>
  <c r="Z108" i="11"/>
  <c r="AI108" i="11"/>
  <c r="AA108" i="11"/>
  <c r="AJ108" i="11"/>
  <c r="T109" i="11"/>
  <c r="AC109" i="11"/>
  <c r="U109" i="11"/>
  <c r="AD109" i="11"/>
  <c r="V109" i="11"/>
  <c r="AE109" i="11"/>
  <c r="W109" i="11"/>
  <c r="AF109" i="11"/>
  <c r="X109" i="11"/>
  <c r="AG109" i="11"/>
  <c r="Y109" i="11"/>
  <c r="AH109" i="11"/>
  <c r="Z109" i="11"/>
  <c r="AI109" i="11"/>
  <c r="AA109" i="11"/>
  <c r="AJ109" i="11"/>
  <c r="T110" i="11"/>
  <c r="AC110" i="11"/>
  <c r="U110" i="11"/>
  <c r="AD110" i="11"/>
  <c r="V110" i="11"/>
  <c r="AE110" i="11"/>
  <c r="W110" i="11"/>
  <c r="AF110" i="11"/>
  <c r="X110" i="11"/>
  <c r="AG110" i="11"/>
  <c r="Y110" i="11"/>
  <c r="AH110" i="11"/>
  <c r="Z110" i="11"/>
  <c r="AI110" i="11"/>
  <c r="AA110" i="11"/>
  <c r="AJ110" i="11"/>
  <c r="T111" i="11"/>
  <c r="AC111" i="11"/>
  <c r="U111" i="11"/>
  <c r="AD111" i="11"/>
  <c r="V111" i="11"/>
  <c r="AE111" i="11"/>
  <c r="W111" i="11"/>
  <c r="AF111" i="11"/>
  <c r="X111" i="11"/>
  <c r="AG111" i="11"/>
  <c r="Y111" i="11"/>
  <c r="AH111" i="11"/>
  <c r="Z111" i="11"/>
  <c r="AI111" i="11"/>
  <c r="AA111" i="11"/>
  <c r="AJ111" i="11"/>
  <c r="T112" i="11"/>
  <c r="AC112" i="11"/>
  <c r="U112" i="11"/>
  <c r="AD112" i="11"/>
  <c r="V112" i="11"/>
  <c r="AE112" i="11"/>
  <c r="W112" i="11"/>
  <c r="AF112" i="11"/>
  <c r="X112" i="11"/>
  <c r="AG112" i="11"/>
  <c r="Y112" i="11"/>
  <c r="AH112" i="11"/>
  <c r="Z112" i="11"/>
  <c r="AI112" i="11"/>
  <c r="AA112" i="11"/>
  <c r="AJ112" i="11"/>
  <c r="T113" i="11"/>
  <c r="AC113" i="11"/>
  <c r="U113" i="11"/>
  <c r="AD113" i="11"/>
  <c r="V113" i="11"/>
  <c r="AE113" i="11"/>
  <c r="W113" i="11"/>
  <c r="AF113" i="11"/>
  <c r="X113" i="11"/>
  <c r="AG113" i="11"/>
  <c r="Y113" i="11"/>
  <c r="AH113" i="11"/>
  <c r="Z113" i="11"/>
  <c r="AI113" i="11"/>
  <c r="AA113" i="11"/>
  <c r="AJ113" i="11"/>
  <c r="T114" i="11"/>
  <c r="AC114" i="11"/>
  <c r="U114" i="11"/>
  <c r="AD114" i="11"/>
  <c r="V114" i="11"/>
  <c r="AE114" i="11"/>
  <c r="W114" i="11"/>
  <c r="AF114" i="11"/>
  <c r="X114" i="11"/>
  <c r="AG114" i="11"/>
  <c r="Y114" i="11"/>
  <c r="AH114" i="11"/>
  <c r="Z114" i="11"/>
  <c r="AI114" i="11"/>
  <c r="AA114" i="11"/>
  <c r="AJ114" i="11"/>
  <c r="T115" i="11"/>
  <c r="AC115" i="11"/>
  <c r="U115" i="11"/>
  <c r="AD115" i="11"/>
  <c r="V115" i="11"/>
  <c r="AE115" i="11"/>
  <c r="W115" i="11"/>
  <c r="AF115" i="11"/>
  <c r="X115" i="11"/>
  <c r="AG115" i="11"/>
  <c r="Y115" i="11"/>
  <c r="AH115" i="11"/>
  <c r="Z115" i="11"/>
  <c r="AI115" i="11"/>
  <c r="AA115" i="11"/>
  <c r="AJ115" i="11"/>
  <c r="T116" i="11"/>
  <c r="AC116" i="11"/>
  <c r="U116" i="11"/>
  <c r="AD116" i="11"/>
  <c r="V116" i="11"/>
  <c r="AE116" i="11"/>
  <c r="W116" i="11"/>
  <c r="AF116" i="11"/>
  <c r="X116" i="11"/>
  <c r="AG116" i="11"/>
  <c r="Y116" i="11"/>
  <c r="AH116" i="11"/>
  <c r="Z116" i="11"/>
  <c r="AI116" i="11"/>
  <c r="AA116" i="11"/>
  <c r="AJ116" i="11"/>
  <c r="T117" i="11"/>
  <c r="AC117" i="11"/>
  <c r="U117" i="11"/>
  <c r="AD117" i="11"/>
  <c r="V117" i="11"/>
  <c r="AE117" i="11"/>
  <c r="W117" i="11"/>
  <c r="AF117" i="11"/>
  <c r="X117" i="11"/>
  <c r="AG117" i="11"/>
  <c r="Y117" i="11"/>
  <c r="AH117" i="11"/>
  <c r="Z117" i="11"/>
  <c r="AI117" i="11"/>
  <c r="AA117" i="11"/>
  <c r="AJ117" i="11"/>
  <c r="T118" i="11"/>
  <c r="AC118" i="11"/>
  <c r="U118" i="11"/>
  <c r="AD118" i="11"/>
  <c r="V118" i="11"/>
  <c r="AE118" i="11"/>
  <c r="W118" i="11"/>
  <c r="AF118" i="11"/>
  <c r="X118" i="11"/>
  <c r="AG118" i="11"/>
  <c r="Y118" i="11"/>
  <c r="AH118" i="11"/>
  <c r="Z118" i="11"/>
  <c r="AI118" i="11"/>
  <c r="AA118" i="11"/>
  <c r="AJ118" i="11"/>
  <c r="T119" i="11"/>
  <c r="AC119" i="11"/>
  <c r="U119" i="11"/>
  <c r="AD119" i="11"/>
  <c r="V119" i="11"/>
  <c r="AE119" i="11"/>
  <c r="W119" i="11"/>
  <c r="AF119" i="11"/>
  <c r="X119" i="11"/>
  <c r="AG119" i="11"/>
  <c r="Y119" i="11"/>
  <c r="AH119" i="11"/>
  <c r="Z119" i="11"/>
  <c r="AI119" i="11"/>
  <c r="AA119" i="11"/>
  <c r="AJ119" i="11"/>
  <c r="T120" i="11"/>
  <c r="AC120" i="11"/>
  <c r="U120" i="11"/>
  <c r="AD120" i="11"/>
  <c r="V120" i="11"/>
  <c r="AE120" i="11"/>
  <c r="W120" i="11"/>
  <c r="AF120" i="11"/>
  <c r="X120" i="11"/>
  <c r="AG120" i="11"/>
  <c r="Y120" i="11"/>
  <c r="AH120" i="11"/>
  <c r="Z120" i="11"/>
  <c r="AI120" i="11"/>
  <c r="AA120" i="11"/>
  <c r="AJ120" i="11"/>
  <c r="T121" i="11"/>
  <c r="AC121" i="11"/>
  <c r="U121" i="11"/>
  <c r="AD121" i="11"/>
  <c r="V121" i="11"/>
  <c r="AE121" i="11"/>
  <c r="W121" i="11"/>
  <c r="AF121" i="11"/>
  <c r="X121" i="11"/>
  <c r="AG121" i="11"/>
  <c r="Y121" i="11"/>
  <c r="AH121" i="11"/>
  <c r="Z121" i="11"/>
  <c r="AI121" i="11"/>
  <c r="AA121" i="11"/>
  <c r="AJ121" i="11"/>
  <c r="T122" i="11"/>
  <c r="AC122" i="11"/>
  <c r="U122" i="11"/>
  <c r="AD122" i="11"/>
  <c r="V122" i="11"/>
  <c r="AE122" i="11"/>
  <c r="W122" i="11"/>
  <c r="AF122" i="11"/>
  <c r="X122" i="11"/>
  <c r="AG122" i="11"/>
  <c r="Y122" i="11"/>
  <c r="AH122" i="11"/>
  <c r="Z122" i="11"/>
  <c r="AI122" i="11"/>
  <c r="AA122" i="11"/>
  <c r="AJ122" i="11"/>
  <c r="T123" i="11"/>
  <c r="AC123" i="11"/>
  <c r="U123" i="11"/>
  <c r="AD123" i="11"/>
  <c r="V123" i="11"/>
  <c r="AE123" i="11"/>
  <c r="W123" i="11"/>
  <c r="AF123" i="11"/>
  <c r="X123" i="11"/>
  <c r="AG123" i="11"/>
  <c r="Y123" i="11"/>
  <c r="AH123" i="11"/>
  <c r="Z123" i="11"/>
  <c r="AI123" i="11"/>
  <c r="AA123" i="11"/>
  <c r="AJ123" i="11"/>
  <c r="T124" i="11"/>
  <c r="AC124" i="11"/>
  <c r="U124" i="11"/>
  <c r="AD124" i="11"/>
  <c r="V124" i="11"/>
  <c r="AE124" i="11"/>
  <c r="W124" i="11"/>
  <c r="AF124" i="11"/>
  <c r="X124" i="11"/>
  <c r="AG124" i="11"/>
  <c r="Y124" i="11"/>
  <c r="AH124" i="11"/>
  <c r="Z124" i="11"/>
  <c r="AI124" i="11"/>
  <c r="AA124" i="11"/>
  <c r="AJ124" i="11"/>
  <c r="T125" i="11"/>
  <c r="AC125" i="11"/>
  <c r="U125" i="11"/>
  <c r="AD125" i="11"/>
  <c r="V125" i="11"/>
  <c r="AE125" i="11"/>
  <c r="W125" i="11"/>
  <c r="AF125" i="11"/>
  <c r="X125" i="11"/>
  <c r="AG125" i="11"/>
  <c r="Y125" i="11"/>
  <c r="AH125" i="11"/>
  <c r="Z125" i="11"/>
  <c r="AI125" i="11"/>
  <c r="AA125" i="11"/>
  <c r="AJ125" i="11"/>
  <c r="T126" i="11"/>
  <c r="AC126" i="11"/>
  <c r="U126" i="11"/>
  <c r="AD126" i="11"/>
  <c r="V126" i="11"/>
  <c r="AE126" i="11"/>
  <c r="W126" i="11"/>
  <c r="AF126" i="11"/>
  <c r="X126" i="11"/>
  <c r="AG126" i="11"/>
  <c r="Y126" i="11"/>
  <c r="AH126" i="11"/>
  <c r="Z126" i="11"/>
  <c r="AI126" i="11"/>
  <c r="AA126" i="11"/>
  <c r="AJ126" i="11"/>
  <c r="T127" i="11"/>
  <c r="AC127" i="11"/>
  <c r="U127" i="11"/>
  <c r="AD127" i="11"/>
  <c r="V127" i="11"/>
  <c r="AE127" i="11"/>
  <c r="W127" i="11"/>
  <c r="AF127" i="11"/>
  <c r="X127" i="11"/>
  <c r="AG127" i="11"/>
  <c r="Y127" i="11"/>
  <c r="AH127" i="11"/>
  <c r="Z127" i="11"/>
  <c r="AI127" i="11"/>
  <c r="AA127" i="11"/>
  <c r="AJ127" i="11"/>
  <c r="T128" i="11"/>
  <c r="AC128" i="11"/>
  <c r="U128" i="11"/>
  <c r="AD128" i="11"/>
  <c r="V128" i="11"/>
  <c r="AE128" i="11"/>
  <c r="W128" i="11"/>
  <c r="AF128" i="11"/>
  <c r="X128" i="11"/>
  <c r="AG128" i="11"/>
  <c r="Y128" i="11"/>
  <c r="AH128" i="11"/>
  <c r="Z128" i="11"/>
  <c r="AI128" i="11"/>
  <c r="AA128" i="11"/>
  <c r="AJ128" i="11"/>
  <c r="T129" i="11"/>
  <c r="AC129" i="11"/>
  <c r="U129" i="11"/>
  <c r="AD129" i="11"/>
  <c r="V129" i="11"/>
  <c r="AE129" i="11"/>
  <c r="W129" i="11"/>
  <c r="AF129" i="11"/>
  <c r="X129" i="11"/>
  <c r="AG129" i="11"/>
  <c r="Y129" i="11"/>
  <c r="AH129" i="11"/>
  <c r="Z129" i="11"/>
  <c r="AI129" i="11"/>
  <c r="AA129" i="11"/>
  <c r="AJ129" i="11"/>
  <c r="T130" i="11"/>
  <c r="AC130" i="11"/>
  <c r="U130" i="11"/>
  <c r="AD130" i="11"/>
  <c r="V130" i="11"/>
  <c r="AE130" i="11"/>
  <c r="W130" i="11"/>
  <c r="AF130" i="11"/>
  <c r="X130" i="11"/>
  <c r="AG130" i="11"/>
  <c r="Y130" i="11"/>
  <c r="AH130" i="11"/>
  <c r="Z130" i="11"/>
  <c r="AI130" i="11"/>
  <c r="AA130" i="11"/>
  <c r="AJ130" i="11"/>
  <c r="T131" i="11"/>
  <c r="AC131" i="11"/>
  <c r="U131" i="11"/>
  <c r="AD131" i="11"/>
  <c r="V131" i="11"/>
  <c r="AE131" i="11"/>
  <c r="W131" i="11"/>
  <c r="AF131" i="11"/>
  <c r="X131" i="11"/>
  <c r="AG131" i="11"/>
  <c r="Y131" i="11"/>
  <c r="AH131" i="11"/>
  <c r="Z131" i="11"/>
  <c r="AI131" i="11"/>
  <c r="AA131" i="11"/>
  <c r="AJ131" i="11"/>
  <c r="T132" i="11"/>
  <c r="AC132" i="11"/>
  <c r="U132" i="11"/>
  <c r="AD132" i="11"/>
  <c r="V132" i="11"/>
  <c r="AE132" i="11"/>
  <c r="W132" i="11"/>
  <c r="AF132" i="11"/>
  <c r="X132" i="11"/>
  <c r="AG132" i="11"/>
  <c r="Y132" i="11"/>
  <c r="AH132" i="11"/>
  <c r="Z132" i="11"/>
  <c r="AI132" i="11"/>
  <c r="AA132" i="11"/>
  <c r="AJ132" i="11"/>
  <c r="T133" i="11"/>
  <c r="AC133" i="11"/>
  <c r="U133" i="11"/>
  <c r="AD133" i="11"/>
  <c r="V133" i="11"/>
  <c r="AE133" i="11"/>
  <c r="W133" i="11"/>
  <c r="AF133" i="11"/>
  <c r="X133" i="11"/>
  <c r="AG133" i="11"/>
  <c r="Y133" i="11"/>
  <c r="AH133" i="11"/>
  <c r="Z133" i="11"/>
  <c r="AI133" i="11"/>
  <c r="AA133" i="11"/>
  <c r="AJ133" i="11"/>
  <c r="T134" i="11"/>
  <c r="AC134" i="11"/>
  <c r="U134" i="11"/>
  <c r="AD134" i="11"/>
  <c r="V134" i="11"/>
  <c r="AE134" i="11"/>
  <c r="W134" i="11"/>
  <c r="AF134" i="11"/>
  <c r="X134" i="11"/>
  <c r="AG134" i="11"/>
  <c r="Y134" i="11"/>
  <c r="AH134" i="11"/>
  <c r="Z134" i="11"/>
  <c r="AI134" i="11"/>
  <c r="AA134" i="11"/>
  <c r="AJ134" i="11"/>
  <c r="T135" i="11"/>
  <c r="AC135" i="11"/>
  <c r="U135" i="11"/>
  <c r="AD135" i="11"/>
  <c r="V135" i="11"/>
  <c r="AE135" i="11"/>
  <c r="W135" i="11"/>
  <c r="AF135" i="11"/>
  <c r="X135" i="11"/>
  <c r="AG135" i="11"/>
  <c r="Y135" i="11"/>
  <c r="AH135" i="11"/>
  <c r="Z135" i="11"/>
  <c r="AI135" i="11"/>
  <c r="AA135" i="11"/>
  <c r="AJ135" i="11"/>
  <c r="T136" i="11"/>
  <c r="AC136" i="11"/>
  <c r="U136" i="11"/>
  <c r="AD136" i="11"/>
  <c r="V136" i="11"/>
  <c r="AE136" i="11"/>
  <c r="W136" i="11"/>
  <c r="AF136" i="11"/>
  <c r="X136" i="11"/>
  <c r="AG136" i="11"/>
  <c r="Y136" i="11"/>
  <c r="AH136" i="11"/>
  <c r="Z136" i="11"/>
  <c r="AI136" i="11"/>
  <c r="AA136" i="11"/>
  <c r="AJ136" i="11"/>
  <c r="T137" i="11"/>
  <c r="AC137" i="11"/>
  <c r="U137" i="11"/>
  <c r="AD137" i="11"/>
  <c r="V137" i="11"/>
  <c r="AE137" i="11"/>
  <c r="W137" i="11"/>
  <c r="AF137" i="11"/>
  <c r="X137" i="11"/>
  <c r="AG137" i="11"/>
  <c r="Y137" i="11"/>
  <c r="AH137" i="11"/>
  <c r="Z137" i="11"/>
  <c r="AI137" i="11"/>
  <c r="AA137" i="11"/>
  <c r="AJ137" i="11"/>
  <c r="T138" i="11"/>
  <c r="AC138" i="11"/>
  <c r="U138" i="11"/>
  <c r="AD138" i="11"/>
  <c r="V138" i="11"/>
  <c r="AE138" i="11"/>
  <c r="W138" i="11"/>
  <c r="AF138" i="11"/>
  <c r="X138" i="11"/>
  <c r="AG138" i="11"/>
  <c r="Y138" i="11"/>
  <c r="AH138" i="11"/>
  <c r="Z138" i="11"/>
  <c r="AI138" i="11"/>
  <c r="AA138" i="11"/>
  <c r="AJ138" i="11"/>
  <c r="T139" i="11"/>
  <c r="AC139" i="11"/>
  <c r="U139" i="11"/>
  <c r="AD139" i="11"/>
  <c r="V139" i="11"/>
  <c r="AE139" i="11"/>
  <c r="W139" i="11"/>
  <c r="AF139" i="11"/>
  <c r="X139" i="11"/>
  <c r="AG139" i="11"/>
  <c r="Y139" i="11"/>
  <c r="AH139" i="11"/>
  <c r="Z139" i="11"/>
  <c r="AI139" i="11"/>
  <c r="AA139" i="11"/>
  <c r="AJ139" i="11"/>
  <c r="T140" i="11"/>
  <c r="AC140" i="11"/>
  <c r="U140" i="11"/>
  <c r="AD140" i="11"/>
  <c r="V140" i="11"/>
  <c r="AE140" i="11"/>
  <c r="W140" i="11"/>
  <c r="AF140" i="11"/>
  <c r="X140" i="11"/>
  <c r="AG140" i="11"/>
  <c r="Y140" i="11"/>
  <c r="AH140" i="11"/>
  <c r="Z140" i="11"/>
  <c r="AI140" i="11"/>
  <c r="AA140" i="11"/>
  <c r="AJ140" i="11"/>
  <c r="T141" i="11"/>
  <c r="AC141" i="11"/>
  <c r="U141" i="11"/>
  <c r="AD141" i="11"/>
  <c r="V141" i="11"/>
  <c r="AE141" i="11"/>
  <c r="W141" i="11"/>
  <c r="AF141" i="11"/>
  <c r="X141" i="11"/>
  <c r="AG141" i="11"/>
  <c r="Y141" i="11"/>
  <c r="AH141" i="11"/>
  <c r="Z141" i="11"/>
  <c r="AI141" i="11"/>
  <c r="AA141" i="11"/>
  <c r="AJ141" i="11"/>
  <c r="T142" i="11"/>
  <c r="AC142" i="11"/>
  <c r="U142" i="11"/>
  <c r="AD142" i="11"/>
  <c r="V142" i="11"/>
  <c r="AE142" i="11"/>
  <c r="W142" i="11"/>
  <c r="AF142" i="11"/>
  <c r="X142" i="11"/>
  <c r="AG142" i="11"/>
  <c r="Y142" i="11"/>
  <c r="AH142" i="11"/>
  <c r="Z142" i="11"/>
  <c r="AI142" i="11"/>
  <c r="AA142" i="11"/>
  <c r="AJ142" i="11"/>
  <c r="T143" i="11"/>
  <c r="AC143" i="11"/>
  <c r="U143" i="11"/>
  <c r="AD143" i="11"/>
  <c r="V143" i="11"/>
  <c r="AE143" i="11"/>
  <c r="W143" i="11"/>
  <c r="AF143" i="11"/>
  <c r="X143" i="11"/>
  <c r="AG143" i="11"/>
  <c r="Y143" i="11"/>
  <c r="AH143" i="11"/>
  <c r="Z143" i="11"/>
  <c r="AI143" i="11"/>
  <c r="AA143" i="11"/>
  <c r="AJ143" i="11"/>
  <c r="T144" i="11"/>
  <c r="AC144" i="11"/>
  <c r="U144" i="11"/>
  <c r="AD144" i="11"/>
  <c r="V144" i="11"/>
  <c r="AE144" i="11"/>
  <c r="W144" i="11"/>
  <c r="AF144" i="11"/>
  <c r="X144" i="11"/>
  <c r="AG144" i="11"/>
  <c r="Y144" i="11"/>
  <c r="AH144" i="11"/>
  <c r="Z144" i="11"/>
  <c r="AI144" i="11"/>
  <c r="AA144" i="11"/>
  <c r="AJ144" i="11"/>
  <c r="T145" i="11"/>
  <c r="AC145" i="11"/>
  <c r="U145" i="11"/>
  <c r="AD145" i="11"/>
  <c r="V145" i="11"/>
  <c r="AE145" i="11"/>
  <c r="W145" i="11"/>
  <c r="AF145" i="11"/>
  <c r="X145" i="11"/>
  <c r="AG145" i="11"/>
  <c r="Y145" i="11"/>
  <c r="AH145" i="11"/>
  <c r="Z145" i="11"/>
  <c r="AI145" i="11"/>
  <c r="AA145" i="11"/>
  <c r="AJ145" i="11"/>
  <c r="T146" i="11"/>
  <c r="AC146" i="11"/>
  <c r="U146" i="11"/>
  <c r="AD146" i="11"/>
  <c r="V146" i="11"/>
  <c r="AE146" i="11"/>
  <c r="W146" i="11"/>
  <c r="AF146" i="11"/>
  <c r="X146" i="11"/>
  <c r="AG146" i="11"/>
  <c r="Y146" i="11"/>
  <c r="AH146" i="11"/>
  <c r="Z146" i="11"/>
  <c r="AI146" i="11"/>
  <c r="AA146" i="11"/>
  <c r="AJ146" i="11"/>
  <c r="T147" i="11"/>
  <c r="AC147" i="11"/>
  <c r="U147" i="11"/>
  <c r="AD147" i="11"/>
  <c r="V147" i="11"/>
  <c r="AE147" i="11"/>
  <c r="W147" i="11"/>
  <c r="AF147" i="11"/>
  <c r="X147" i="11"/>
  <c r="AG147" i="11"/>
  <c r="Y147" i="11"/>
  <c r="AH147" i="11"/>
  <c r="Z147" i="11"/>
  <c r="AI147" i="11"/>
  <c r="AA147" i="11"/>
  <c r="AJ147" i="11"/>
  <c r="T148" i="11"/>
  <c r="AC148" i="11"/>
  <c r="U148" i="11"/>
  <c r="AD148" i="11"/>
  <c r="V148" i="11"/>
  <c r="AE148" i="11"/>
  <c r="W148" i="11"/>
  <c r="AF148" i="11"/>
  <c r="X148" i="11"/>
  <c r="AG148" i="11"/>
  <c r="Y148" i="11"/>
  <c r="AH148" i="11"/>
  <c r="Z148" i="11"/>
  <c r="AI148" i="11"/>
  <c r="AA148" i="11"/>
  <c r="AJ148" i="11"/>
  <c r="T149" i="11"/>
  <c r="AC149" i="11"/>
  <c r="U149" i="11"/>
  <c r="AD149" i="11"/>
  <c r="V149" i="11"/>
  <c r="AE149" i="11"/>
  <c r="W149" i="11"/>
  <c r="AF149" i="11"/>
  <c r="X149" i="11"/>
  <c r="AG149" i="11"/>
  <c r="Y149" i="11"/>
  <c r="AH149" i="11"/>
  <c r="Z149" i="11"/>
  <c r="AI149" i="11"/>
  <c r="AA149" i="11"/>
  <c r="AJ149" i="11"/>
  <c r="T150" i="11"/>
  <c r="AC150" i="11"/>
  <c r="U150" i="11"/>
  <c r="AD150" i="11"/>
  <c r="V150" i="11"/>
  <c r="AE150" i="11"/>
  <c r="W150" i="11"/>
  <c r="AF150" i="11"/>
  <c r="X150" i="11"/>
  <c r="AG150" i="11"/>
  <c r="Y150" i="11"/>
  <c r="AH150" i="11"/>
  <c r="Z150" i="11"/>
  <c r="AI150" i="11"/>
  <c r="AA150" i="11"/>
  <c r="AJ150" i="11"/>
  <c r="T151" i="11"/>
  <c r="AC151" i="11"/>
  <c r="U151" i="11"/>
  <c r="AD151" i="11"/>
  <c r="V151" i="11"/>
  <c r="AE151" i="11"/>
  <c r="W151" i="11"/>
  <c r="AF151" i="11"/>
  <c r="X151" i="11"/>
  <c r="AG151" i="11"/>
  <c r="Y151" i="11"/>
  <c r="AH151" i="11"/>
  <c r="Z151" i="11"/>
  <c r="AI151" i="11"/>
  <c r="AA151" i="11"/>
  <c r="AJ151" i="11"/>
  <c r="T152" i="11"/>
  <c r="AC152" i="11"/>
  <c r="U152" i="11"/>
  <c r="AD152" i="11"/>
  <c r="V152" i="11"/>
  <c r="AE152" i="11"/>
  <c r="W152" i="11"/>
  <c r="AF152" i="11"/>
  <c r="X152" i="11"/>
  <c r="AG152" i="11"/>
  <c r="Y152" i="11"/>
  <c r="AH152" i="11"/>
  <c r="Z152" i="11"/>
  <c r="AI152" i="11"/>
  <c r="AA152" i="11"/>
  <c r="AJ152" i="11"/>
  <c r="T153" i="11"/>
  <c r="AC153" i="11"/>
  <c r="U153" i="11"/>
  <c r="AD153" i="11"/>
  <c r="V153" i="11"/>
  <c r="AE153" i="11"/>
  <c r="W153" i="11"/>
  <c r="AF153" i="11"/>
  <c r="X153" i="11"/>
  <c r="AG153" i="11"/>
  <c r="Y153" i="11"/>
  <c r="AH153" i="11"/>
  <c r="Z153" i="11"/>
  <c r="AI153" i="11"/>
  <c r="AA153" i="11"/>
  <c r="AJ153" i="11"/>
  <c r="T154" i="11"/>
  <c r="AC154" i="11"/>
  <c r="U154" i="11"/>
  <c r="AD154" i="11"/>
  <c r="V154" i="11"/>
  <c r="AE154" i="11"/>
  <c r="W154" i="11"/>
  <c r="AF154" i="11"/>
  <c r="X154" i="11"/>
  <c r="AG154" i="11"/>
  <c r="Y154" i="11"/>
  <c r="AH154" i="11"/>
  <c r="Z154" i="11"/>
  <c r="AI154" i="11"/>
  <c r="AA154" i="11"/>
  <c r="AJ154" i="11"/>
  <c r="T155" i="11"/>
  <c r="AC155" i="11"/>
  <c r="U155" i="11"/>
  <c r="AD155" i="11"/>
  <c r="V155" i="11"/>
  <c r="AE155" i="11"/>
  <c r="W155" i="11"/>
  <c r="AF155" i="11"/>
  <c r="X155" i="11"/>
  <c r="AG155" i="11"/>
  <c r="Y155" i="11"/>
  <c r="AH155" i="11"/>
  <c r="Z155" i="11"/>
  <c r="AI155" i="11"/>
  <c r="AA155" i="11"/>
  <c r="AJ155" i="11"/>
  <c r="T156" i="11"/>
  <c r="AC156" i="11"/>
  <c r="U156" i="11"/>
  <c r="AD156" i="11"/>
  <c r="V156" i="11"/>
  <c r="AE156" i="11"/>
  <c r="W156" i="11"/>
  <c r="AF156" i="11"/>
  <c r="X156" i="11"/>
  <c r="AG156" i="11"/>
  <c r="Y156" i="11"/>
  <c r="AH156" i="11"/>
  <c r="Z156" i="11"/>
  <c r="AI156" i="11"/>
  <c r="AA156" i="11"/>
  <c r="AJ156" i="11"/>
  <c r="T157" i="11"/>
  <c r="AC157" i="11"/>
  <c r="U157" i="11"/>
  <c r="AD157" i="11"/>
  <c r="V157" i="11"/>
  <c r="AE157" i="11"/>
  <c r="W157" i="11"/>
  <c r="AF157" i="11"/>
  <c r="X157" i="11"/>
  <c r="AG157" i="11"/>
  <c r="Y157" i="11"/>
  <c r="AH157" i="11"/>
  <c r="Z157" i="11"/>
  <c r="AI157" i="11"/>
  <c r="AA157" i="11"/>
  <c r="AJ157" i="11"/>
  <c r="T158" i="11"/>
  <c r="AC158" i="11"/>
  <c r="U158" i="11"/>
  <c r="AD158" i="11"/>
  <c r="V158" i="11"/>
  <c r="AE158" i="11"/>
  <c r="W158" i="11"/>
  <c r="AF158" i="11"/>
  <c r="X158" i="11"/>
  <c r="AG158" i="11"/>
  <c r="Y158" i="11"/>
  <c r="AH158" i="11"/>
  <c r="Z158" i="11"/>
  <c r="AI158" i="11"/>
  <c r="AA158" i="11"/>
  <c r="AJ158" i="11"/>
  <c r="T159" i="11"/>
  <c r="AC159" i="11"/>
  <c r="U159" i="11"/>
  <c r="AD159" i="11"/>
  <c r="V159" i="11"/>
  <c r="AE159" i="11"/>
  <c r="W159" i="11"/>
  <c r="AF159" i="11"/>
  <c r="X159" i="11"/>
  <c r="AG159" i="11"/>
  <c r="Y159" i="11"/>
  <c r="AH159" i="11"/>
  <c r="Z159" i="11"/>
  <c r="AI159" i="11"/>
  <c r="AA159" i="11"/>
  <c r="AJ159" i="11"/>
  <c r="T160" i="11"/>
  <c r="AC160" i="11"/>
  <c r="U160" i="11"/>
  <c r="AD160" i="11"/>
  <c r="V160" i="11"/>
  <c r="AE160" i="11"/>
  <c r="W160" i="11"/>
  <c r="AF160" i="11"/>
  <c r="X160" i="11"/>
  <c r="AG160" i="11"/>
  <c r="Y160" i="11"/>
  <c r="AH160" i="11"/>
  <c r="Z160" i="11"/>
  <c r="AI160" i="11"/>
  <c r="AA160" i="11"/>
  <c r="AJ160" i="11"/>
  <c r="T161" i="11"/>
  <c r="AC161" i="11"/>
  <c r="U161" i="11"/>
  <c r="AD161" i="11"/>
  <c r="V161" i="11"/>
  <c r="AE161" i="11"/>
  <c r="W161" i="11"/>
  <c r="AF161" i="11"/>
  <c r="X161" i="11"/>
  <c r="AG161" i="11"/>
  <c r="Y161" i="11"/>
  <c r="AH161" i="11"/>
  <c r="Z161" i="11"/>
  <c r="AI161" i="11"/>
  <c r="AA161" i="11"/>
  <c r="AJ161" i="11"/>
  <c r="T162" i="11"/>
  <c r="AC162" i="11"/>
  <c r="U162" i="11"/>
  <c r="AD162" i="11"/>
  <c r="V162" i="11"/>
  <c r="AE162" i="11"/>
  <c r="W162" i="11"/>
  <c r="AF162" i="11"/>
  <c r="X162" i="11"/>
  <c r="AG162" i="11"/>
  <c r="Y162" i="11"/>
  <c r="AH162" i="11"/>
  <c r="Z162" i="11"/>
  <c r="AI162" i="11"/>
  <c r="AA162" i="11"/>
  <c r="AJ162" i="11"/>
  <c r="T163" i="11"/>
  <c r="AC163" i="11"/>
  <c r="U163" i="11"/>
  <c r="AD163" i="11"/>
  <c r="V163" i="11"/>
  <c r="AE163" i="11"/>
  <c r="W163" i="11"/>
  <c r="AF163" i="11"/>
  <c r="X163" i="11"/>
  <c r="AG163" i="11"/>
  <c r="Y163" i="11"/>
  <c r="AH163" i="11"/>
  <c r="Z163" i="11"/>
  <c r="AI163" i="11"/>
  <c r="AA163" i="11"/>
  <c r="AJ163" i="11"/>
  <c r="T164" i="11"/>
  <c r="AC164" i="11"/>
  <c r="U164" i="11"/>
  <c r="AD164" i="11"/>
  <c r="V164" i="11"/>
  <c r="AE164" i="11"/>
  <c r="W164" i="11"/>
  <c r="AF164" i="11"/>
  <c r="X164" i="11"/>
  <c r="AG164" i="11"/>
  <c r="Y164" i="11"/>
  <c r="AH164" i="11"/>
  <c r="Z164" i="11"/>
  <c r="AI164" i="11"/>
  <c r="AA164" i="11"/>
  <c r="AJ164" i="11"/>
  <c r="T165" i="11"/>
  <c r="AC165" i="11"/>
  <c r="U165" i="11"/>
  <c r="AD165" i="11"/>
  <c r="V165" i="11"/>
  <c r="AE165" i="11"/>
  <c r="W165" i="11"/>
  <c r="AF165" i="11"/>
  <c r="X165" i="11"/>
  <c r="AG165" i="11"/>
  <c r="Y165" i="11"/>
  <c r="AH165" i="11"/>
  <c r="Z165" i="11"/>
  <c r="AI165" i="11"/>
  <c r="AA165" i="11"/>
  <c r="AJ165" i="11"/>
  <c r="T166" i="11"/>
  <c r="AC166" i="11"/>
  <c r="U166" i="11"/>
  <c r="AD166" i="11"/>
  <c r="V166" i="11"/>
  <c r="AE166" i="11"/>
  <c r="W166" i="11"/>
  <c r="AF166" i="11"/>
  <c r="X166" i="11"/>
  <c r="AG166" i="11"/>
  <c r="Y166" i="11"/>
  <c r="AH166" i="11"/>
  <c r="Z166" i="11"/>
  <c r="AI166" i="11"/>
  <c r="AA166" i="11"/>
  <c r="AJ166" i="11"/>
  <c r="T167" i="11"/>
  <c r="AC167" i="11"/>
  <c r="U167" i="11"/>
  <c r="AD167" i="11"/>
  <c r="V167" i="11"/>
  <c r="AE167" i="11"/>
  <c r="W167" i="11"/>
  <c r="AF167" i="11"/>
  <c r="X167" i="11"/>
  <c r="AG167" i="11"/>
  <c r="Y167" i="11"/>
  <c r="AH167" i="11"/>
  <c r="Z167" i="11"/>
  <c r="AI167" i="11"/>
  <c r="AA167" i="11"/>
  <c r="AJ167" i="11"/>
  <c r="T168" i="11"/>
  <c r="AC168" i="11"/>
  <c r="U168" i="11"/>
  <c r="AD168" i="11"/>
  <c r="V168" i="11"/>
  <c r="AE168" i="11"/>
  <c r="W168" i="11"/>
  <c r="AF168" i="11"/>
  <c r="X168" i="11"/>
  <c r="AG168" i="11"/>
  <c r="Y168" i="11"/>
  <c r="AH168" i="11"/>
  <c r="Z168" i="11"/>
  <c r="AI168" i="11"/>
  <c r="AA168" i="11"/>
  <c r="AJ168" i="11"/>
  <c r="T169" i="11"/>
  <c r="AC169" i="11"/>
  <c r="U169" i="11"/>
  <c r="AD169" i="11"/>
  <c r="V169" i="11"/>
  <c r="AE169" i="11"/>
  <c r="W169" i="11"/>
  <c r="AF169" i="11"/>
  <c r="X169" i="11"/>
  <c r="AG169" i="11"/>
  <c r="Y169" i="11"/>
  <c r="AH169" i="11"/>
  <c r="Z169" i="11"/>
  <c r="AI169" i="11"/>
  <c r="AA169" i="11"/>
  <c r="AJ169" i="11"/>
  <c r="T170" i="11"/>
  <c r="AC170" i="11"/>
  <c r="U170" i="11"/>
  <c r="AD170" i="11"/>
  <c r="V170" i="11"/>
  <c r="AE170" i="11"/>
  <c r="W170" i="11"/>
  <c r="AF170" i="11"/>
  <c r="X170" i="11"/>
  <c r="AG170" i="11"/>
  <c r="Y170" i="11"/>
  <c r="AH170" i="11"/>
  <c r="Z170" i="11"/>
  <c r="AI170" i="11"/>
  <c r="AA170" i="11"/>
  <c r="AJ170" i="11"/>
  <c r="T171" i="11"/>
  <c r="AC171" i="11"/>
  <c r="U171" i="11"/>
  <c r="AD171" i="11"/>
  <c r="V171" i="11"/>
  <c r="AE171" i="11"/>
  <c r="W171" i="11"/>
  <c r="AF171" i="11"/>
  <c r="X171" i="11"/>
  <c r="AG171" i="11"/>
  <c r="Y171" i="11"/>
  <c r="AH171" i="11"/>
  <c r="Z171" i="11"/>
  <c r="AI171" i="11"/>
  <c r="AA171" i="11"/>
  <c r="AJ171" i="11"/>
  <c r="T172" i="11"/>
  <c r="AC172" i="11"/>
  <c r="U172" i="11"/>
  <c r="AD172" i="11"/>
  <c r="V172" i="11"/>
  <c r="AE172" i="11"/>
  <c r="W172" i="11"/>
  <c r="AF172" i="11"/>
  <c r="X172" i="11"/>
  <c r="AG172" i="11"/>
  <c r="Y172" i="11"/>
  <c r="AH172" i="11"/>
  <c r="Z172" i="11"/>
  <c r="AI172" i="11"/>
  <c r="AA172" i="11"/>
  <c r="AJ172" i="11"/>
  <c r="T173" i="11"/>
  <c r="AC173" i="11"/>
  <c r="U173" i="11"/>
  <c r="AD173" i="11"/>
  <c r="V173" i="11"/>
  <c r="AE173" i="11"/>
  <c r="W173" i="11"/>
  <c r="AF173" i="11"/>
  <c r="X173" i="11"/>
  <c r="AG173" i="11"/>
  <c r="Y173" i="11"/>
  <c r="AH173" i="11"/>
  <c r="Z173" i="11"/>
  <c r="AI173" i="11"/>
  <c r="AA173" i="11"/>
  <c r="AJ173" i="11"/>
  <c r="T174" i="11"/>
  <c r="AC174" i="11"/>
  <c r="U174" i="11"/>
  <c r="AD174" i="11"/>
  <c r="V174" i="11"/>
  <c r="AE174" i="11"/>
  <c r="W174" i="11"/>
  <c r="AF174" i="11"/>
  <c r="X174" i="11"/>
  <c r="AG174" i="11"/>
  <c r="Y174" i="11"/>
  <c r="AH174" i="11"/>
  <c r="Z174" i="11"/>
  <c r="AI174" i="11"/>
  <c r="AA174" i="11"/>
  <c r="AJ174" i="11"/>
  <c r="T175" i="11"/>
  <c r="AC175" i="11"/>
  <c r="U175" i="11"/>
  <c r="AD175" i="11"/>
  <c r="V175" i="11"/>
  <c r="AE175" i="11"/>
  <c r="W175" i="11"/>
  <c r="AF175" i="11"/>
  <c r="X175" i="11"/>
  <c r="AG175" i="11"/>
  <c r="Y175" i="11"/>
  <c r="AH175" i="11"/>
  <c r="Z175" i="11"/>
  <c r="AI175" i="11"/>
  <c r="AA175" i="11"/>
  <c r="AJ175" i="11"/>
  <c r="T176" i="11"/>
  <c r="AC176" i="11"/>
  <c r="U176" i="11"/>
  <c r="AD176" i="11"/>
  <c r="V176" i="11"/>
  <c r="AE176" i="11"/>
  <c r="W176" i="11"/>
  <c r="AF176" i="11"/>
  <c r="X176" i="11"/>
  <c r="AG176" i="11"/>
  <c r="Y176" i="11"/>
  <c r="AH176" i="11"/>
  <c r="Z176" i="11"/>
  <c r="AI176" i="11"/>
  <c r="AA176" i="11"/>
  <c r="AJ176" i="11"/>
  <c r="T177" i="11"/>
  <c r="AC177" i="11"/>
  <c r="U177" i="11"/>
  <c r="AD177" i="11"/>
  <c r="V177" i="11"/>
  <c r="AE177" i="11"/>
  <c r="W177" i="11"/>
  <c r="AF177" i="11"/>
  <c r="X177" i="11"/>
  <c r="AG177" i="11"/>
  <c r="Y177" i="11"/>
  <c r="AH177" i="11"/>
  <c r="Z177" i="11"/>
  <c r="AI177" i="11"/>
  <c r="AA177" i="11"/>
  <c r="AJ177" i="11"/>
  <c r="T178" i="11"/>
  <c r="AC178" i="11"/>
  <c r="U178" i="11"/>
  <c r="AD178" i="11"/>
  <c r="V178" i="11"/>
  <c r="AE178" i="11"/>
  <c r="W178" i="11"/>
  <c r="AF178" i="11"/>
  <c r="X178" i="11"/>
  <c r="AG178" i="11"/>
  <c r="Y178" i="11"/>
  <c r="AH178" i="11"/>
  <c r="Z178" i="11"/>
  <c r="AI178" i="11"/>
  <c r="AA178" i="11"/>
  <c r="AJ178" i="11"/>
  <c r="T179" i="11"/>
  <c r="AC179" i="11"/>
  <c r="U179" i="11"/>
  <c r="AD179" i="11"/>
  <c r="V179" i="11"/>
  <c r="AE179" i="11"/>
  <c r="W179" i="11"/>
  <c r="AF179" i="11"/>
  <c r="X179" i="11"/>
  <c r="AG179" i="11"/>
  <c r="Y179" i="11"/>
  <c r="AH179" i="11"/>
  <c r="Z179" i="11"/>
  <c r="AI179" i="11"/>
  <c r="AA179" i="11"/>
  <c r="AJ179" i="11"/>
  <c r="T180" i="11"/>
  <c r="AC180" i="11"/>
  <c r="U180" i="11"/>
  <c r="AD180" i="11"/>
  <c r="V180" i="11"/>
  <c r="AE180" i="11"/>
  <c r="W180" i="11"/>
  <c r="AF180" i="11"/>
  <c r="X180" i="11"/>
  <c r="AG180" i="11"/>
  <c r="Y180" i="11"/>
  <c r="AH180" i="11"/>
  <c r="Z180" i="11"/>
  <c r="AI180" i="11"/>
  <c r="AA180" i="11"/>
  <c r="AJ180" i="11"/>
  <c r="T181" i="11"/>
  <c r="AC181" i="11"/>
  <c r="U181" i="11"/>
  <c r="AD181" i="11"/>
  <c r="V181" i="11"/>
  <c r="AE181" i="11"/>
  <c r="W181" i="11"/>
  <c r="AF181" i="11"/>
  <c r="X181" i="11"/>
  <c r="AG181" i="11"/>
  <c r="Y181" i="11"/>
  <c r="AH181" i="11"/>
  <c r="Z181" i="11"/>
  <c r="AI181" i="11"/>
  <c r="AA181" i="11"/>
  <c r="AJ181" i="11"/>
  <c r="T182" i="11"/>
  <c r="AC182" i="11"/>
  <c r="U182" i="11"/>
  <c r="AD182" i="11"/>
  <c r="V182" i="11"/>
  <c r="AE182" i="11"/>
  <c r="W182" i="11"/>
  <c r="AF182" i="11"/>
  <c r="X182" i="11"/>
  <c r="AG182" i="11"/>
  <c r="Y182" i="11"/>
  <c r="AH182" i="11"/>
  <c r="Z182" i="11"/>
  <c r="AI182" i="11"/>
  <c r="AA182" i="11"/>
  <c r="AJ182" i="11"/>
  <c r="T183" i="11"/>
  <c r="AC183" i="11"/>
  <c r="U183" i="11"/>
  <c r="AD183" i="11"/>
  <c r="V183" i="11"/>
  <c r="AE183" i="11"/>
  <c r="W183" i="11"/>
  <c r="AF183" i="11"/>
  <c r="X183" i="11"/>
  <c r="AG183" i="11"/>
  <c r="Y183" i="11"/>
  <c r="AH183" i="11"/>
  <c r="Z183" i="11"/>
  <c r="AI183" i="11"/>
  <c r="AA183" i="11"/>
  <c r="AJ183" i="11"/>
  <c r="T184" i="11"/>
  <c r="AC184" i="11"/>
  <c r="U184" i="11"/>
  <c r="AD184" i="11"/>
  <c r="V184" i="11"/>
  <c r="AE184" i="11"/>
  <c r="W184" i="11"/>
  <c r="AF184" i="11"/>
  <c r="X184" i="11"/>
  <c r="AG184" i="11"/>
  <c r="Y184" i="11"/>
  <c r="AH184" i="11"/>
  <c r="Z184" i="11"/>
  <c r="AI184" i="11"/>
  <c r="AA184" i="11"/>
  <c r="AJ184" i="11"/>
  <c r="T185" i="11"/>
  <c r="AC185" i="11"/>
  <c r="U185" i="11"/>
  <c r="AD185" i="11"/>
  <c r="V185" i="11"/>
  <c r="AE185" i="11"/>
  <c r="W185" i="11"/>
  <c r="AF185" i="11"/>
  <c r="X185" i="11"/>
  <c r="AG185" i="11"/>
  <c r="Y185" i="11"/>
  <c r="AH185" i="11"/>
  <c r="Z185" i="11"/>
  <c r="AI185" i="11"/>
  <c r="AA185" i="11"/>
  <c r="AJ185" i="11"/>
  <c r="T186" i="11"/>
  <c r="AC186" i="11"/>
  <c r="U186" i="11"/>
  <c r="AD186" i="11"/>
  <c r="V186" i="11"/>
  <c r="AE186" i="11"/>
  <c r="W186" i="11"/>
  <c r="AF186" i="11"/>
  <c r="X186" i="11"/>
  <c r="AG186" i="11"/>
  <c r="Y186" i="11"/>
  <c r="AH186" i="11"/>
  <c r="Z186" i="11"/>
  <c r="AI186" i="11"/>
  <c r="AA186" i="11"/>
  <c r="AJ186" i="11"/>
  <c r="T187" i="11"/>
  <c r="AC187" i="11"/>
  <c r="U187" i="11"/>
  <c r="AD187" i="11"/>
  <c r="V187" i="11"/>
  <c r="AE187" i="11"/>
  <c r="W187" i="11"/>
  <c r="AF187" i="11"/>
  <c r="X187" i="11"/>
  <c r="AG187" i="11"/>
  <c r="Y187" i="11"/>
  <c r="AH187" i="11"/>
  <c r="Z187" i="11"/>
  <c r="AI187" i="11"/>
  <c r="AA187" i="11"/>
  <c r="AJ187" i="11"/>
  <c r="T188" i="11"/>
  <c r="AC188" i="11"/>
  <c r="U188" i="11"/>
  <c r="AD188" i="11"/>
  <c r="V188" i="11"/>
  <c r="AE188" i="11"/>
  <c r="W188" i="11"/>
  <c r="AF188" i="11"/>
  <c r="X188" i="11"/>
  <c r="AG188" i="11"/>
  <c r="Y188" i="11"/>
  <c r="AH188" i="11"/>
  <c r="Z188" i="11"/>
  <c r="AI188" i="11"/>
  <c r="AA188" i="11"/>
  <c r="AJ188" i="11"/>
  <c r="T189" i="11"/>
  <c r="AC189" i="11"/>
  <c r="U189" i="11"/>
  <c r="AD189" i="11"/>
  <c r="V189" i="11"/>
  <c r="AE189" i="11"/>
  <c r="W189" i="11"/>
  <c r="AF189" i="11"/>
  <c r="X189" i="11"/>
  <c r="AG189" i="11"/>
  <c r="Y189" i="11"/>
  <c r="AH189" i="11"/>
  <c r="Z189" i="11"/>
  <c r="AI189" i="11"/>
  <c r="AA189" i="11"/>
  <c r="AJ189" i="11"/>
  <c r="T190" i="11"/>
  <c r="AC190" i="11"/>
  <c r="U190" i="11"/>
  <c r="AD190" i="11"/>
  <c r="V190" i="11"/>
  <c r="AE190" i="11"/>
  <c r="W190" i="11"/>
  <c r="AF190" i="11"/>
  <c r="X190" i="11"/>
  <c r="AG190" i="11"/>
  <c r="Y190" i="11"/>
  <c r="AH190" i="11"/>
  <c r="Z190" i="11"/>
  <c r="AI190" i="11"/>
  <c r="AA190" i="11"/>
  <c r="AJ190" i="11"/>
  <c r="T191" i="11"/>
  <c r="AC191" i="11"/>
  <c r="U191" i="11"/>
  <c r="AD191" i="11"/>
  <c r="V191" i="11"/>
  <c r="AE191" i="11"/>
  <c r="W191" i="11"/>
  <c r="AF191" i="11"/>
  <c r="X191" i="11"/>
  <c r="AG191" i="11"/>
  <c r="Y191" i="11"/>
  <c r="AH191" i="11"/>
  <c r="Z191" i="11"/>
  <c r="AI191" i="11"/>
  <c r="AA191" i="11"/>
  <c r="AJ191" i="11"/>
  <c r="T192" i="11"/>
  <c r="AC192" i="11"/>
  <c r="U192" i="11"/>
  <c r="AD192" i="11"/>
  <c r="V192" i="11"/>
  <c r="AE192" i="11"/>
  <c r="W192" i="11"/>
  <c r="AF192" i="11"/>
  <c r="X192" i="11"/>
  <c r="AG192" i="11"/>
  <c r="Y192" i="11"/>
  <c r="AH192" i="11"/>
  <c r="Z192" i="11"/>
  <c r="AI192" i="11"/>
  <c r="AA192" i="11"/>
  <c r="AJ192" i="11"/>
  <c r="T193" i="11"/>
  <c r="AC193" i="11"/>
  <c r="U193" i="11"/>
  <c r="AD193" i="11"/>
  <c r="V193" i="11"/>
  <c r="AE193" i="11"/>
  <c r="W193" i="11"/>
  <c r="AF193" i="11"/>
  <c r="X193" i="11"/>
  <c r="AG193" i="11"/>
  <c r="Y193" i="11"/>
  <c r="AH193" i="11"/>
  <c r="Z193" i="11"/>
  <c r="AI193" i="11"/>
  <c r="AA193" i="11"/>
  <c r="AJ193" i="11"/>
  <c r="T194" i="11"/>
  <c r="AC194" i="11"/>
  <c r="U194" i="11"/>
  <c r="AD194" i="11"/>
  <c r="V194" i="11"/>
  <c r="AE194" i="11"/>
  <c r="W194" i="11"/>
  <c r="AF194" i="11"/>
  <c r="X194" i="11"/>
  <c r="AG194" i="11"/>
  <c r="Y194" i="11"/>
  <c r="AH194" i="11"/>
  <c r="Z194" i="11"/>
  <c r="AI194" i="11"/>
  <c r="AA194" i="11"/>
  <c r="AJ194" i="11"/>
  <c r="T195" i="11"/>
  <c r="AC195" i="11"/>
  <c r="U195" i="11"/>
  <c r="AD195" i="11"/>
  <c r="V195" i="11"/>
  <c r="AE195" i="11"/>
  <c r="W195" i="11"/>
  <c r="AF195" i="11"/>
  <c r="X195" i="11"/>
  <c r="AG195" i="11"/>
  <c r="Y195" i="11"/>
  <c r="AH195" i="11"/>
  <c r="Z195" i="11"/>
  <c r="AI195" i="11"/>
  <c r="AA195" i="11"/>
  <c r="AJ195" i="11"/>
  <c r="T196" i="11"/>
  <c r="AC196" i="11"/>
  <c r="U196" i="11"/>
  <c r="AD196" i="11"/>
  <c r="V196" i="11"/>
  <c r="AE196" i="11"/>
  <c r="W196" i="11"/>
  <c r="AF196" i="11"/>
  <c r="X196" i="11"/>
  <c r="AG196" i="11"/>
  <c r="Y196" i="11"/>
  <c r="AH196" i="11"/>
  <c r="Z196" i="11"/>
  <c r="AI196" i="11"/>
  <c r="AA196" i="11"/>
  <c r="AJ196" i="11"/>
  <c r="T197" i="11"/>
  <c r="AC197" i="11"/>
  <c r="U197" i="11"/>
  <c r="AD197" i="11"/>
  <c r="V197" i="11"/>
  <c r="AE197" i="11"/>
  <c r="W197" i="11"/>
  <c r="AF197" i="11"/>
  <c r="X197" i="11"/>
  <c r="AG197" i="11"/>
  <c r="Y197" i="11"/>
  <c r="AH197" i="11"/>
  <c r="Z197" i="11"/>
  <c r="AI197" i="11"/>
  <c r="AA197" i="11"/>
  <c r="AJ197" i="11"/>
  <c r="T198" i="11"/>
  <c r="AC198" i="11"/>
  <c r="U198" i="11"/>
  <c r="AD198" i="11"/>
  <c r="V198" i="11"/>
  <c r="AE198" i="11"/>
  <c r="W198" i="11"/>
  <c r="AF198" i="11"/>
  <c r="X198" i="11"/>
  <c r="AG198" i="11"/>
  <c r="Y198" i="11"/>
  <c r="AH198" i="11"/>
  <c r="Z198" i="11"/>
  <c r="AI198" i="11"/>
  <c r="AA198" i="11"/>
  <c r="AJ198" i="11"/>
  <c r="T199" i="11"/>
  <c r="AC199" i="11"/>
  <c r="U199" i="11"/>
  <c r="AD199" i="11"/>
  <c r="V199" i="11"/>
  <c r="AE199" i="11"/>
  <c r="W199" i="11"/>
  <c r="AF199" i="11"/>
  <c r="X199" i="11"/>
  <c r="AG199" i="11"/>
  <c r="Y199" i="11"/>
  <c r="AH199" i="11"/>
  <c r="Z199" i="11"/>
  <c r="AI199" i="11"/>
  <c r="AA199" i="11"/>
  <c r="AJ199" i="11"/>
  <c r="T200" i="11"/>
  <c r="AC200" i="11"/>
  <c r="U200" i="11"/>
  <c r="AD200" i="11"/>
  <c r="V200" i="11"/>
  <c r="AE200" i="11"/>
  <c r="W200" i="11"/>
  <c r="AF200" i="11"/>
  <c r="X200" i="11"/>
  <c r="AG200" i="11"/>
  <c r="Y200" i="11"/>
  <c r="AH200" i="11"/>
  <c r="Z200" i="11"/>
  <c r="AI200" i="11"/>
  <c r="AA200" i="11"/>
  <c r="AJ200" i="11"/>
  <c r="T201" i="11"/>
  <c r="AC201" i="11"/>
  <c r="U201" i="11"/>
  <c r="AD201" i="11"/>
  <c r="V201" i="11"/>
  <c r="AE201" i="11"/>
  <c r="W201" i="11"/>
  <c r="AF201" i="11"/>
  <c r="X201" i="11"/>
  <c r="AG201" i="11"/>
  <c r="Y201" i="11"/>
  <c r="AH201" i="11"/>
  <c r="Z201" i="11"/>
  <c r="AI201" i="11"/>
  <c r="AA201" i="11"/>
  <c r="AJ201" i="11"/>
  <c r="T202" i="11"/>
  <c r="AC202" i="11"/>
  <c r="U202" i="11"/>
  <c r="AD202" i="11"/>
  <c r="V202" i="11"/>
  <c r="AE202" i="11"/>
  <c r="W202" i="11"/>
  <c r="AF202" i="11"/>
  <c r="X202" i="11"/>
  <c r="AG202" i="11"/>
  <c r="Y202" i="11"/>
  <c r="AH202" i="11"/>
  <c r="Z202" i="11"/>
  <c r="AI202" i="11"/>
  <c r="AA202" i="11"/>
  <c r="AJ202" i="11"/>
  <c r="T203" i="11"/>
  <c r="AC203" i="11"/>
  <c r="U203" i="11"/>
  <c r="AD203" i="11"/>
  <c r="V203" i="11"/>
  <c r="AE203" i="11"/>
  <c r="W203" i="11"/>
  <c r="AF203" i="11"/>
  <c r="X203" i="11"/>
  <c r="AG203" i="11"/>
  <c r="Y203" i="11"/>
  <c r="AH203" i="11"/>
  <c r="Z203" i="11"/>
  <c r="AI203" i="11"/>
  <c r="AA203" i="11"/>
  <c r="AJ203" i="11"/>
  <c r="U7" i="11"/>
  <c r="AD7" i="11"/>
  <c r="V7" i="11"/>
  <c r="AE7" i="11"/>
  <c r="W7" i="11"/>
  <c r="AF7" i="11"/>
  <c r="X7" i="11"/>
  <c r="AG7" i="11"/>
  <c r="Y7" i="11"/>
  <c r="AH7" i="11"/>
  <c r="Z7" i="11"/>
  <c r="AI7" i="11"/>
  <c r="AA7" i="11"/>
  <c r="AJ7" i="11"/>
  <c r="T7" i="11"/>
  <c r="AC7" i="11"/>
  <c r="AO8" i="11"/>
  <c r="AO10" i="11"/>
  <c r="AO12" i="11"/>
  <c r="AO13" i="11"/>
  <c r="AO14" i="11"/>
  <c r="AO16" i="11"/>
  <c r="AO17" i="11"/>
  <c r="AO18" i="11"/>
  <c r="AO20" i="11"/>
  <c r="AO21" i="11"/>
  <c r="AO22" i="11"/>
  <c r="AO24" i="11"/>
  <c r="AO25" i="11"/>
  <c r="AO26" i="11"/>
  <c r="AO28" i="11"/>
  <c r="AO29" i="11"/>
  <c r="AO30" i="11"/>
  <c r="AO32" i="11"/>
  <c r="AO33" i="11"/>
  <c r="AO34" i="11"/>
  <c r="AO37" i="11"/>
  <c r="AO38" i="11"/>
  <c r="AO39" i="11"/>
  <c r="AO40" i="11"/>
  <c r="AO41" i="11"/>
  <c r="AO42" i="11"/>
  <c r="AO44" i="11"/>
  <c r="AO45" i="11"/>
  <c r="AO46" i="11"/>
  <c r="AO48" i="11"/>
  <c r="AO49" i="11"/>
  <c r="AO50" i="11"/>
  <c r="AO52" i="11"/>
  <c r="AO53" i="11"/>
  <c r="AO54" i="11"/>
  <c r="AO55" i="11"/>
  <c r="AO57" i="11"/>
  <c r="AO58" i="11"/>
  <c r="AO59" i="11"/>
  <c r="AO60" i="11"/>
  <c r="AO61" i="11"/>
  <c r="AO63" i="11"/>
  <c r="AO64" i="11"/>
  <c r="AO65" i="11"/>
  <c r="AO68" i="11"/>
  <c r="AO69" i="11"/>
  <c r="AO70" i="11"/>
  <c r="AO71" i="11"/>
  <c r="AO73" i="11"/>
  <c r="AO74" i="11"/>
  <c r="AO75" i="11"/>
  <c r="AO76" i="11"/>
  <c r="AO77" i="11"/>
  <c r="AO79" i="11"/>
  <c r="AO80" i="11"/>
  <c r="AO81" i="11"/>
  <c r="AO82" i="11"/>
  <c r="AO84" i="11"/>
  <c r="AO86" i="11"/>
  <c r="AO87" i="11"/>
  <c r="AO89" i="11"/>
  <c r="AO90" i="11"/>
  <c r="AO91" i="11"/>
  <c r="AO92" i="11"/>
  <c r="AO94" i="11"/>
  <c r="AO95" i="11"/>
  <c r="AO96" i="11"/>
  <c r="AO97" i="11"/>
  <c r="AO98" i="11"/>
  <c r="AO100" i="11"/>
  <c r="AO101" i="11"/>
  <c r="AO102" i="11"/>
  <c r="AO103" i="11"/>
  <c r="AO104" i="11"/>
  <c r="AO106" i="11"/>
  <c r="AO107" i="11"/>
  <c r="AO108" i="11"/>
  <c r="AO110" i="11"/>
  <c r="AO111" i="11"/>
  <c r="AO112" i="11"/>
  <c r="AO113" i="11"/>
  <c r="AO114" i="11"/>
  <c r="AO116" i="11"/>
  <c r="AO117" i="11"/>
  <c r="AO118" i="11"/>
  <c r="AO119" i="11"/>
  <c r="AO120" i="11"/>
  <c r="AO122" i="11"/>
  <c r="AO123" i="11"/>
  <c r="AO124" i="11"/>
  <c r="AO126" i="11"/>
  <c r="AO127" i="11"/>
  <c r="AO129" i="11"/>
  <c r="AO132" i="11"/>
  <c r="AO133" i="11"/>
  <c r="AO134" i="11"/>
  <c r="AO135" i="11"/>
  <c r="AO136" i="11"/>
  <c r="AO138" i="11"/>
  <c r="AO139" i="11"/>
  <c r="AO140" i="11"/>
  <c r="AO142" i="11"/>
  <c r="AO143" i="11"/>
  <c r="AO144" i="11"/>
  <c r="AO145" i="11"/>
  <c r="AO146" i="11"/>
  <c r="AO148" i="11"/>
  <c r="AO150" i="11"/>
  <c r="AO152" i="11"/>
  <c r="AO154" i="11"/>
  <c r="AO155" i="11"/>
  <c r="AO156" i="11"/>
  <c r="AO158" i="11"/>
  <c r="AO159" i="11"/>
  <c r="AO160" i="11"/>
  <c r="AO161" i="11"/>
  <c r="AO162" i="11"/>
  <c r="AO164" i="11"/>
  <c r="AO165" i="11"/>
  <c r="AO166" i="11"/>
  <c r="AO167" i="11"/>
  <c r="AO168" i="11"/>
  <c r="AO170" i="11"/>
  <c r="AO171" i="11"/>
  <c r="AO172" i="11"/>
  <c r="AO174" i="11"/>
  <c r="AO175" i="11"/>
  <c r="AO176" i="11"/>
  <c r="AO177" i="11"/>
  <c r="AO178" i="11"/>
  <c r="AO180" i="11"/>
  <c r="AO181" i="11"/>
  <c r="AO182" i="11"/>
  <c r="AO183" i="11"/>
  <c r="AO186" i="11"/>
  <c r="AO187" i="11"/>
  <c r="AO188" i="11"/>
  <c r="AO190" i="11"/>
  <c r="AO191" i="11"/>
  <c r="AP191" i="11"/>
  <c r="AO192" i="11"/>
  <c r="AO195" i="11"/>
  <c r="AO196" i="11"/>
  <c r="AO197" i="11"/>
  <c r="AO198" i="11"/>
  <c r="AP199" i="11"/>
  <c r="AO201" i="11"/>
  <c r="AO202" i="11"/>
  <c r="AO203" i="11"/>
  <c r="AL8" i="11"/>
  <c r="AO11" i="11"/>
  <c r="AO15" i="11"/>
  <c r="AO19" i="11"/>
  <c r="AO27" i="11"/>
  <c r="AO31" i="11"/>
  <c r="AO35" i="11"/>
  <c r="AO43" i="11"/>
  <c r="AO47" i="11"/>
  <c r="AO51" i="11"/>
  <c r="AO56" i="11"/>
  <c r="AO62" i="11"/>
  <c r="AO67" i="11"/>
  <c r="AO72" i="11"/>
  <c r="AO78" i="11"/>
  <c r="AO83" i="11"/>
  <c r="AO88" i="11"/>
  <c r="AO93" i="11"/>
  <c r="AO99" i="11"/>
  <c r="AO105" i="11"/>
  <c r="AO109" i="11"/>
  <c r="AO115" i="11"/>
  <c r="AO121" i="11"/>
  <c r="AO125" i="11"/>
  <c r="AO131" i="11"/>
  <c r="AO137" i="11"/>
  <c r="AO141" i="11"/>
  <c r="AO147" i="11"/>
  <c r="AO153" i="11"/>
  <c r="AO157" i="11"/>
  <c r="AO163" i="11"/>
  <c r="AO169" i="11"/>
  <c r="AO173" i="11"/>
  <c r="AO179" i="11"/>
  <c r="AO184" i="11"/>
  <c r="AO189" i="11"/>
  <c r="AO193" i="11"/>
  <c r="AO200" i="11"/>
  <c r="AP7" i="11"/>
  <c r="AL7" i="11"/>
  <c r="AM8" i="11"/>
  <c r="AN9" i="11"/>
  <c r="AM12" i="11"/>
  <c r="AN13" i="11"/>
  <c r="AM16" i="11"/>
  <c r="AN17" i="11"/>
  <c r="AM20" i="11"/>
  <c r="AN21" i="11"/>
  <c r="AM24" i="11"/>
  <c r="AN25" i="11"/>
  <c r="AM28" i="11"/>
  <c r="AN29" i="11"/>
  <c r="AM32" i="11"/>
  <c r="AN33" i="11"/>
  <c r="AM36" i="11"/>
  <c r="AN37" i="11"/>
  <c r="AM40" i="11"/>
  <c r="AN41" i="11"/>
  <c r="AM44" i="11"/>
  <c r="AN45" i="11"/>
  <c r="AM48" i="11"/>
  <c r="AN49" i="11"/>
  <c r="AM52" i="11"/>
  <c r="AP55" i="11"/>
  <c r="AM56" i="11"/>
  <c r="AP59" i="11"/>
  <c r="AM60" i="11"/>
  <c r="AP63" i="11"/>
  <c r="AM64" i="11"/>
  <c r="AO66" i="11"/>
  <c r="AP67" i="11"/>
  <c r="AM68" i="11"/>
  <c r="AP71" i="11"/>
  <c r="AM72" i="11"/>
  <c r="AP75" i="11"/>
  <c r="AM76" i="11"/>
  <c r="AP79" i="11"/>
  <c r="AM80" i="11"/>
  <c r="AP83" i="11"/>
  <c r="AN85" i="11"/>
  <c r="AP87" i="11"/>
  <c r="AN89" i="11"/>
  <c r="AP91" i="11"/>
  <c r="AN93" i="11"/>
  <c r="AP95" i="11"/>
  <c r="AN97" i="11"/>
  <c r="AP99" i="11"/>
  <c r="AN101" i="11"/>
  <c r="AP103" i="11"/>
  <c r="AN105" i="11"/>
  <c r="AP107" i="11"/>
  <c r="AN109" i="11"/>
  <c r="AP111" i="11"/>
  <c r="AN113" i="11"/>
  <c r="AP115" i="11"/>
  <c r="AN117" i="11"/>
  <c r="AP119" i="11"/>
  <c r="AN121" i="11"/>
  <c r="AP123" i="11"/>
  <c r="AN125" i="11"/>
  <c r="AP127" i="11"/>
  <c r="AN129" i="11"/>
  <c r="AO130" i="11"/>
  <c r="AP131" i="11"/>
  <c r="AN133" i="11"/>
  <c r="AP135" i="11"/>
  <c r="AN137" i="11"/>
  <c r="AP139" i="11"/>
  <c r="AN141" i="11"/>
  <c r="AP143" i="11"/>
  <c r="AN145" i="11"/>
  <c r="AP147" i="11"/>
  <c r="AN149" i="11"/>
  <c r="AP151" i="11"/>
  <c r="AN153" i="11"/>
  <c r="AP155" i="11"/>
  <c r="AN157" i="11"/>
  <c r="AP159" i="11"/>
  <c r="AN161" i="11"/>
  <c r="AP163" i="11"/>
  <c r="AN165" i="11"/>
  <c r="AP167" i="11"/>
  <c r="AN169" i="11"/>
  <c r="AP171" i="11"/>
  <c r="AN173" i="11"/>
  <c r="AP175" i="11"/>
  <c r="AN177" i="11"/>
  <c r="AP179" i="11"/>
  <c r="AN181" i="11"/>
  <c r="AP183" i="11"/>
  <c r="AN185" i="11"/>
  <c r="AP187" i="11"/>
  <c r="AN189" i="11"/>
  <c r="AN193" i="11"/>
  <c r="AO194" i="11"/>
  <c r="AP195" i="11"/>
  <c r="AN197" i="11"/>
  <c r="AN201" i="11"/>
  <c r="AP203" i="11"/>
  <c r="AB7" i="11"/>
  <c r="AK7" i="11"/>
  <c r="AM7" i="11"/>
  <c r="AN7" i="11"/>
  <c r="AO7" i="11"/>
  <c r="AN8" i="11"/>
  <c r="AB8" i="11"/>
  <c r="AK8" i="11"/>
  <c r="AP8" i="11"/>
  <c r="AP9" i="11"/>
  <c r="AB9" i="11"/>
  <c r="AK9" i="11"/>
  <c r="AL9" i="11"/>
  <c r="AM9" i="11"/>
  <c r="AO9" i="11"/>
  <c r="AN10" i="11"/>
  <c r="AB10" i="11"/>
  <c r="AK10" i="11"/>
  <c r="AL10" i="11"/>
  <c r="AM10" i="11"/>
  <c r="AP10" i="11"/>
  <c r="AP11" i="11"/>
  <c r="AB11" i="11"/>
  <c r="AK11" i="11"/>
  <c r="AL11" i="11"/>
  <c r="AM11" i="11"/>
  <c r="AN11" i="11"/>
  <c r="AN12" i="11"/>
  <c r="AB12" i="11"/>
  <c r="AK12" i="11"/>
  <c r="AL12" i="11"/>
  <c r="AP12" i="11"/>
  <c r="AP13" i="11"/>
  <c r="AB13" i="11"/>
  <c r="AK13" i="11"/>
  <c r="AL13" i="11"/>
  <c r="AM13" i="11"/>
  <c r="AN14" i="11"/>
  <c r="AB14" i="11"/>
  <c r="AK14" i="11"/>
  <c r="AL14" i="11"/>
  <c r="AM14" i="11"/>
  <c r="AP14" i="11"/>
  <c r="AP15" i="11"/>
  <c r="AB15" i="11"/>
  <c r="AK15" i="11"/>
  <c r="AL15" i="11"/>
  <c r="AM15" i="11"/>
  <c r="AN15" i="11"/>
  <c r="AN16" i="11"/>
  <c r="AB16" i="11"/>
  <c r="AK16" i="11"/>
  <c r="AL16" i="11"/>
  <c r="AP16" i="11"/>
  <c r="AP17" i="11"/>
  <c r="AB17" i="11"/>
  <c r="AK17" i="11"/>
  <c r="AL17" i="11"/>
  <c r="AM17" i="11"/>
  <c r="AN18" i="11"/>
  <c r="AB18" i="11"/>
  <c r="AK18" i="11"/>
  <c r="AL18" i="11"/>
  <c r="AM18" i="11"/>
  <c r="AP18" i="11"/>
  <c r="AP19" i="11"/>
  <c r="AB19" i="11"/>
  <c r="AK19" i="11"/>
  <c r="AL19" i="11"/>
  <c r="AM19" i="11"/>
  <c r="AN19" i="11"/>
  <c r="AN20" i="11"/>
  <c r="AB20" i="11"/>
  <c r="AK20" i="11"/>
  <c r="AL20" i="11"/>
  <c r="AP20" i="11"/>
  <c r="AP21" i="11"/>
  <c r="AB21" i="11"/>
  <c r="AK21" i="11"/>
  <c r="AL21" i="11"/>
  <c r="AM21" i="11"/>
  <c r="AN22" i="11"/>
  <c r="AB22" i="11"/>
  <c r="AK22" i="11"/>
  <c r="AL22" i="11"/>
  <c r="AM22" i="11"/>
  <c r="AP22" i="11"/>
  <c r="AP23" i="11"/>
  <c r="AB23" i="11"/>
  <c r="AK23" i="11"/>
  <c r="AL23" i="11"/>
  <c r="AM23" i="11"/>
  <c r="AN23" i="11"/>
  <c r="AO23" i="11"/>
  <c r="AN24" i="11"/>
  <c r="AB24" i="11"/>
  <c r="AK24" i="11"/>
  <c r="AL24" i="11"/>
  <c r="AP24" i="11"/>
  <c r="AP25" i="11"/>
  <c r="AB25" i="11"/>
  <c r="AK25" i="11"/>
  <c r="AL25" i="11"/>
  <c r="AM25" i="11"/>
  <c r="AN26" i="11"/>
  <c r="AB26" i="11"/>
  <c r="AK26" i="11"/>
  <c r="AL26" i="11"/>
  <c r="AM26" i="11"/>
  <c r="AP26" i="11"/>
  <c r="AP27" i="11"/>
  <c r="AB27" i="11"/>
  <c r="AK27" i="11"/>
  <c r="AL27" i="11"/>
  <c r="AM27" i="11"/>
  <c r="AN27" i="11"/>
  <c r="AN28" i="11"/>
  <c r="AB28" i="11"/>
  <c r="AK28" i="11"/>
  <c r="AL28" i="11"/>
  <c r="AP28" i="11"/>
  <c r="AP29" i="11"/>
  <c r="AB29" i="11"/>
  <c r="AK29" i="11"/>
  <c r="AL29" i="11"/>
  <c r="AM29" i="11"/>
  <c r="AN30" i="11"/>
  <c r="AB30" i="11"/>
  <c r="AK30" i="11"/>
  <c r="AL30" i="11"/>
  <c r="AM30" i="11"/>
  <c r="AP30" i="11"/>
  <c r="AP31" i="11"/>
  <c r="AB31" i="11"/>
  <c r="AK31" i="11"/>
  <c r="AL31" i="11"/>
  <c r="AM31" i="11"/>
  <c r="AN31" i="11"/>
  <c r="AN32" i="11"/>
  <c r="AB32" i="11"/>
  <c r="AK32" i="11"/>
  <c r="AL32" i="11"/>
  <c r="AP32" i="11"/>
  <c r="AP33" i="11"/>
  <c r="AB33" i="11"/>
  <c r="AK33" i="11"/>
  <c r="AL33" i="11"/>
  <c r="AM33" i="11"/>
  <c r="AN34" i="11"/>
  <c r="AB34" i="11"/>
  <c r="AK34" i="11"/>
  <c r="AL34" i="11"/>
  <c r="AM34" i="11"/>
  <c r="AP34" i="11"/>
  <c r="AP35" i="11"/>
  <c r="AB35" i="11"/>
  <c r="AK35" i="11"/>
  <c r="AL35" i="11"/>
  <c r="AM35" i="11"/>
  <c r="AN35" i="11"/>
  <c r="AN36" i="11"/>
  <c r="AB36" i="11"/>
  <c r="AK36" i="11"/>
  <c r="AL36" i="11"/>
  <c r="AO36" i="11"/>
  <c r="AP36" i="11"/>
  <c r="AP37" i="11"/>
  <c r="AB37" i="11"/>
  <c r="AK37" i="11"/>
  <c r="AL37" i="11"/>
  <c r="AM37" i="11"/>
  <c r="AN38" i="11"/>
  <c r="AB38" i="11"/>
  <c r="AK38" i="11"/>
  <c r="AL38" i="11"/>
  <c r="AM38" i="11"/>
  <c r="AP38" i="11"/>
  <c r="AP39" i="11"/>
  <c r="AB39" i="11"/>
  <c r="AK39" i="11"/>
  <c r="AL39" i="11"/>
  <c r="AM39" i="11"/>
  <c r="AN39" i="11"/>
  <c r="AN40" i="11"/>
  <c r="AB40" i="11"/>
  <c r="AK40" i="11"/>
  <c r="AL40" i="11"/>
  <c r="AP40" i="11"/>
  <c r="AP41" i="11"/>
  <c r="AB41" i="11"/>
  <c r="AK41" i="11"/>
  <c r="AL41" i="11"/>
  <c r="AM41" i="11"/>
  <c r="AN42" i="11"/>
  <c r="AB42" i="11"/>
  <c r="AK42" i="11"/>
  <c r="AL42" i="11"/>
  <c r="AM42" i="11"/>
  <c r="AP42" i="11"/>
  <c r="AP43" i="11"/>
  <c r="AB43" i="11"/>
  <c r="AK43" i="11"/>
  <c r="AL43" i="11"/>
  <c r="AM43" i="11"/>
  <c r="AN43" i="11"/>
  <c r="AN44" i="11"/>
  <c r="AB44" i="11"/>
  <c r="AK44" i="11"/>
  <c r="AL44" i="11"/>
  <c r="AP44" i="11"/>
  <c r="AP45" i="11"/>
  <c r="AB45" i="11"/>
  <c r="AK45" i="11"/>
  <c r="AL45" i="11"/>
  <c r="AM45" i="11"/>
  <c r="AN46" i="11"/>
  <c r="AB46" i="11"/>
  <c r="AK46" i="11"/>
  <c r="AL46" i="11"/>
  <c r="AM46" i="11"/>
  <c r="AP46" i="11"/>
  <c r="AP47" i="11"/>
  <c r="AB47" i="11"/>
  <c r="AK47" i="11"/>
  <c r="AL47" i="11"/>
  <c r="AM47" i="11"/>
  <c r="AN47" i="11"/>
  <c r="AN48" i="11"/>
  <c r="AB48" i="11"/>
  <c r="AK48" i="11"/>
  <c r="AL48" i="11"/>
  <c r="AP48" i="11"/>
  <c r="AP49" i="11"/>
  <c r="AB49" i="11"/>
  <c r="AK49" i="11"/>
  <c r="AL49" i="11"/>
  <c r="AM49" i="11"/>
  <c r="AN50" i="11"/>
  <c r="AB50" i="11"/>
  <c r="AK50" i="11"/>
  <c r="AL50" i="11"/>
  <c r="AM50" i="11"/>
  <c r="AP50" i="11"/>
  <c r="AP51" i="11"/>
  <c r="AB51" i="11"/>
  <c r="AK51" i="11"/>
  <c r="AL51" i="11"/>
  <c r="AM51" i="11"/>
  <c r="AN51" i="11"/>
  <c r="AN52" i="11"/>
  <c r="AB52" i="11"/>
  <c r="AK52" i="11"/>
  <c r="AL52" i="11"/>
  <c r="AP52" i="11"/>
  <c r="AP53" i="11"/>
  <c r="AB53" i="11"/>
  <c r="AK53" i="11"/>
  <c r="AL53" i="11"/>
  <c r="AM53" i="11"/>
  <c r="AN53" i="11"/>
  <c r="AM54" i="11"/>
  <c r="AN54" i="11"/>
  <c r="AB54" i="11"/>
  <c r="AK54" i="11"/>
  <c r="AL54" i="11"/>
  <c r="AP54" i="11"/>
  <c r="AB55" i="11"/>
  <c r="AK55" i="11"/>
  <c r="AL55" i="11"/>
  <c r="AM55" i="11"/>
  <c r="AN55" i="11"/>
  <c r="AN56" i="11"/>
  <c r="AB56" i="11"/>
  <c r="AK56" i="11"/>
  <c r="AL56" i="11"/>
  <c r="AP56" i="11"/>
  <c r="AP57" i="11"/>
  <c r="AB57" i="11"/>
  <c r="AK57" i="11"/>
  <c r="AL57" i="11"/>
  <c r="AM57" i="11"/>
  <c r="AN57" i="11"/>
  <c r="AM58" i="11"/>
  <c r="AN58" i="11"/>
  <c r="AB58" i="11"/>
  <c r="AK58" i="11"/>
  <c r="AL58" i="11"/>
  <c r="AP58" i="11"/>
  <c r="AB59" i="11"/>
  <c r="AK59" i="11"/>
  <c r="AL59" i="11"/>
  <c r="AM59" i="11"/>
  <c r="AN59" i="11"/>
  <c r="AN60" i="11"/>
  <c r="AB60" i="11"/>
  <c r="AK60" i="11"/>
  <c r="AL60" i="11"/>
  <c r="AP60" i="11"/>
  <c r="AP61" i="11"/>
  <c r="AB61" i="11"/>
  <c r="AK61" i="11"/>
  <c r="AL61" i="11"/>
  <c r="AM61" i="11"/>
  <c r="AN61" i="11"/>
  <c r="AM62" i="11"/>
  <c r="AN62" i="11"/>
  <c r="AB62" i="11"/>
  <c r="AK62" i="11"/>
  <c r="AL62" i="11"/>
  <c r="AP62" i="11"/>
  <c r="AB63" i="11"/>
  <c r="AK63" i="11"/>
  <c r="AL63" i="11"/>
  <c r="AM63" i="11"/>
  <c r="AN63" i="11"/>
  <c r="AN64" i="11"/>
  <c r="AB64" i="11"/>
  <c r="AK64" i="11"/>
  <c r="AL64" i="11"/>
  <c r="AP64" i="11"/>
  <c r="AP65" i="11"/>
  <c r="AB65" i="11"/>
  <c r="AK65" i="11"/>
  <c r="AL65" i="11"/>
  <c r="AM65" i="11"/>
  <c r="AN65" i="11"/>
  <c r="AM66" i="11"/>
  <c r="AN66" i="11"/>
  <c r="AB66" i="11"/>
  <c r="AK66" i="11"/>
  <c r="AL66" i="11"/>
  <c r="AP66" i="11"/>
  <c r="AB67" i="11"/>
  <c r="AK67" i="11"/>
  <c r="AL67" i="11"/>
  <c r="AM67" i="11"/>
  <c r="AN67" i="11"/>
  <c r="AN68" i="11"/>
  <c r="AB68" i="11"/>
  <c r="AK68" i="11"/>
  <c r="AL68" i="11"/>
  <c r="AP68" i="11"/>
  <c r="AP69" i="11"/>
  <c r="AB69" i="11"/>
  <c r="AK69" i="11"/>
  <c r="AL69" i="11"/>
  <c r="AM69" i="11"/>
  <c r="AN69" i="11"/>
  <c r="AM70" i="11"/>
  <c r="AN70" i="11"/>
  <c r="AB70" i="11"/>
  <c r="AK70" i="11"/>
  <c r="AL70" i="11"/>
  <c r="AP70" i="11"/>
  <c r="AB71" i="11"/>
  <c r="AK71" i="11"/>
  <c r="AL71" i="11"/>
  <c r="AM71" i="11"/>
  <c r="AN71" i="11"/>
  <c r="AN72" i="11"/>
  <c r="AB72" i="11"/>
  <c r="AK72" i="11"/>
  <c r="AL72" i="11"/>
  <c r="AP72" i="11"/>
  <c r="AP73" i="11"/>
  <c r="AB73" i="11"/>
  <c r="AK73" i="11"/>
  <c r="AL73" i="11"/>
  <c r="AM73" i="11"/>
  <c r="AN73" i="11"/>
  <c r="AM74" i="11"/>
  <c r="AN74" i="11"/>
  <c r="AB74" i="11"/>
  <c r="AK74" i="11"/>
  <c r="AL74" i="11"/>
  <c r="AP74" i="11"/>
  <c r="AB75" i="11"/>
  <c r="AK75" i="11"/>
  <c r="AL75" i="11"/>
  <c r="AM75" i="11"/>
  <c r="AN75" i="11"/>
  <c r="AN76" i="11"/>
  <c r="AB76" i="11"/>
  <c r="AK76" i="11"/>
  <c r="AL76" i="11"/>
  <c r="AP76" i="11"/>
  <c r="AP77" i="11"/>
  <c r="AB77" i="11"/>
  <c r="AK77" i="11"/>
  <c r="AL77" i="11"/>
  <c r="AM77" i="11"/>
  <c r="AN77" i="11"/>
  <c r="AM78" i="11"/>
  <c r="AN78" i="11"/>
  <c r="AB78" i="11"/>
  <c r="AK78" i="11"/>
  <c r="AL78" i="11"/>
  <c r="AP78" i="11"/>
  <c r="AB79" i="11"/>
  <c r="AK79" i="11"/>
  <c r="AL79" i="11"/>
  <c r="AM79" i="11"/>
  <c r="AN79" i="11"/>
  <c r="AN80" i="11"/>
  <c r="AB80" i="11"/>
  <c r="AK80" i="11"/>
  <c r="AL80" i="11"/>
  <c r="AP80" i="11"/>
  <c r="AP81" i="11"/>
  <c r="AB81" i="11"/>
  <c r="AK81" i="11"/>
  <c r="AL81" i="11"/>
  <c r="AM81" i="11"/>
  <c r="AN81" i="11"/>
  <c r="AM82" i="11"/>
  <c r="AN82" i="11"/>
  <c r="AB82" i="11"/>
  <c r="AK82" i="11"/>
  <c r="AL82" i="11"/>
  <c r="AP82" i="11"/>
  <c r="AB83" i="11"/>
  <c r="AK83" i="11"/>
  <c r="AL83" i="11"/>
  <c r="AM83" i="11"/>
  <c r="AN83" i="11"/>
  <c r="AN84" i="11"/>
  <c r="AB84" i="11"/>
  <c r="AK84" i="11"/>
  <c r="AL84" i="11"/>
  <c r="AM84" i="11"/>
  <c r="AP84" i="11"/>
  <c r="AM85" i="11"/>
  <c r="AP85" i="11"/>
  <c r="AB85" i="11"/>
  <c r="AK85" i="11"/>
  <c r="AL85" i="11"/>
  <c r="AO85" i="11"/>
  <c r="AM86" i="11"/>
  <c r="AN86" i="11"/>
  <c r="AB86" i="11"/>
  <c r="AK86" i="11"/>
  <c r="AL86" i="11"/>
  <c r="AP86" i="11"/>
  <c r="AB87" i="11"/>
  <c r="AK87" i="11"/>
  <c r="AL87" i="11"/>
  <c r="AM87" i="11"/>
  <c r="AN87" i="11"/>
  <c r="AN88" i="11"/>
  <c r="AB88" i="11"/>
  <c r="AK88" i="11"/>
  <c r="AL88" i="11"/>
  <c r="AM88" i="11"/>
  <c r="AP88" i="11"/>
  <c r="AM89" i="11"/>
  <c r="AP89" i="11"/>
  <c r="AB89" i="11"/>
  <c r="AK89" i="11"/>
  <c r="AL89" i="11"/>
  <c r="AM90" i="11"/>
  <c r="AN90" i="11"/>
  <c r="AB90" i="11"/>
  <c r="AK90" i="11"/>
  <c r="AL90" i="11"/>
  <c r="AP90" i="11"/>
  <c r="AB91" i="11"/>
  <c r="AK91" i="11"/>
  <c r="AL91" i="11"/>
  <c r="AM91" i="11"/>
  <c r="AN91" i="11"/>
  <c r="AN92" i="11"/>
  <c r="AB92" i="11"/>
  <c r="AK92" i="11"/>
  <c r="AL92" i="11"/>
  <c r="AM92" i="11"/>
  <c r="AP92" i="11"/>
  <c r="AM93" i="11"/>
  <c r="AP93" i="11"/>
  <c r="AB93" i="11"/>
  <c r="AK93" i="11"/>
  <c r="AL93" i="11"/>
  <c r="AN94" i="11"/>
  <c r="AB94" i="11"/>
  <c r="AK94" i="11"/>
  <c r="AL94" i="11"/>
  <c r="AM94" i="11"/>
  <c r="AP94" i="11"/>
  <c r="AM95" i="11"/>
  <c r="AB95" i="11"/>
  <c r="AK95" i="11"/>
  <c r="AL95" i="11"/>
  <c r="AN95" i="11"/>
  <c r="AN96" i="11"/>
  <c r="AB96" i="11"/>
  <c r="AK96" i="11"/>
  <c r="AL96" i="11"/>
  <c r="AM96" i="11"/>
  <c r="AP96" i="11"/>
  <c r="AM97" i="11"/>
  <c r="AP97" i="11"/>
  <c r="AB97" i="11"/>
  <c r="AK97" i="11"/>
  <c r="AL97" i="11"/>
  <c r="AN98" i="11"/>
  <c r="AB98" i="11"/>
  <c r="AK98" i="11"/>
  <c r="AL98" i="11"/>
  <c r="AM98" i="11"/>
  <c r="AP98" i="11"/>
  <c r="AM99" i="11"/>
  <c r="AB99" i="11"/>
  <c r="AK99" i="11"/>
  <c r="AL99" i="11"/>
  <c r="AN99" i="11"/>
  <c r="AN100" i="11"/>
  <c r="AB100" i="11"/>
  <c r="AK100" i="11"/>
  <c r="AL100" i="11"/>
  <c r="AM100" i="11"/>
  <c r="AP100" i="11"/>
  <c r="AM101" i="11"/>
  <c r="AP101" i="11"/>
  <c r="AB101" i="11"/>
  <c r="AK101" i="11"/>
  <c r="AL101" i="11"/>
  <c r="AN102" i="11"/>
  <c r="AB102" i="11"/>
  <c r="AK102" i="11"/>
  <c r="AL102" i="11"/>
  <c r="AM102" i="11"/>
  <c r="AP102" i="11"/>
  <c r="AM103" i="11"/>
  <c r="AB103" i="11"/>
  <c r="AK103" i="11"/>
  <c r="AL103" i="11"/>
  <c r="AN103" i="11"/>
  <c r="AN104" i="11"/>
  <c r="AB104" i="11"/>
  <c r="AK104" i="11"/>
  <c r="AL104" i="11"/>
  <c r="AM104" i="11"/>
  <c r="AP104" i="11"/>
  <c r="AM105" i="11"/>
  <c r="AP105" i="11"/>
  <c r="AB105" i="11"/>
  <c r="AK105" i="11"/>
  <c r="AL105" i="11"/>
  <c r="AN106" i="11"/>
  <c r="AB106" i="11"/>
  <c r="AK106" i="11"/>
  <c r="AL106" i="11"/>
  <c r="AM106" i="11"/>
  <c r="AP106" i="11"/>
  <c r="AM107" i="11"/>
  <c r="AB107" i="11"/>
  <c r="AK107" i="11"/>
  <c r="AL107" i="11"/>
  <c r="AN107" i="11"/>
  <c r="AN108" i="11"/>
  <c r="AB108" i="11"/>
  <c r="AK108" i="11"/>
  <c r="AL108" i="11"/>
  <c r="AM108" i="11"/>
  <c r="AP108" i="11"/>
  <c r="AM109" i="11"/>
  <c r="AP109" i="11"/>
  <c r="AB109" i="11"/>
  <c r="AK109" i="11"/>
  <c r="AL109" i="11"/>
  <c r="AN110" i="11"/>
  <c r="AB110" i="11"/>
  <c r="AK110" i="11"/>
  <c r="AL110" i="11"/>
  <c r="AM110" i="11"/>
  <c r="AP110" i="11"/>
  <c r="AM111" i="11"/>
  <c r="AB111" i="11"/>
  <c r="AK111" i="11"/>
  <c r="AL111" i="11"/>
  <c r="AN111" i="11"/>
  <c r="AN112" i="11"/>
  <c r="AB112" i="11"/>
  <c r="AK112" i="11"/>
  <c r="AL112" i="11"/>
  <c r="AM112" i="11"/>
  <c r="AP112" i="11"/>
  <c r="AM113" i="11"/>
  <c r="AP113" i="11"/>
  <c r="AB113" i="11"/>
  <c r="AK113" i="11"/>
  <c r="AL113" i="11"/>
  <c r="AN114" i="11"/>
  <c r="AB114" i="11"/>
  <c r="AK114" i="11"/>
  <c r="AL114" i="11"/>
  <c r="AM114" i="11"/>
  <c r="AP114" i="11"/>
  <c r="AM115" i="11"/>
  <c r="AB115" i="11"/>
  <c r="AK115" i="11"/>
  <c r="AL115" i="11"/>
  <c r="AN115" i="11"/>
  <c r="AN116" i="11"/>
  <c r="AB116" i="11"/>
  <c r="AK116" i="11"/>
  <c r="AL116" i="11"/>
  <c r="AM116" i="11"/>
  <c r="AP116" i="11"/>
  <c r="AM117" i="11"/>
  <c r="AP117" i="11"/>
  <c r="AB117" i="11"/>
  <c r="AK117" i="11"/>
  <c r="AL117" i="11"/>
  <c r="AN118" i="11"/>
  <c r="AB118" i="11"/>
  <c r="AK118" i="11"/>
  <c r="AL118" i="11"/>
  <c r="AM118" i="11"/>
  <c r="AP118" i="11"/>
  <c r="AM119" i="11"/>
  <c r="AB119" i="11"/>
  <c r="AK119" i="11"/>
  <c r="AL119" i="11"/>
  <c r="AN119" i="11"/>
  <c r="AN120" i="11"/>
  <c r="AB120" i="11"/>
  <c r="AK120" i="11"/>
  <c r="AL120" i="11"/>
  <c r="AM120" i="11"/>
  <c r="AP120" i="11"/>
  <c r="AM121" i="11"/>
  <c r="AP121" i="11"/>
  <c r="AB121" i="11"/>
  <c r="AK121" i="11"/>
  <c r="AL121" i="11"/>
  <c r="AN122" i="11"/>
  <c r="AB122" i="11"/>
  <c r="AK122" i="11"/>
  <c r="AL122" i="11"/>
  <c r="AM122" i="11"/>
  <c r="AP122" i="11"/>
  <c r="AM123" i="11"/>
  <c r="AB123" i="11"/>
  <c r="AK123" i="11"/>
  <c r="AL123" i="11"/>
  <c r="AN123" i="11"/>
  <c r="AN124" i="11"/>
  <c r="AB124" i="11"/>
  <c r="AK124" i="11"/>
  <c r="AL124" i="11"/>
  <c r="AM124" i="11"/>
  <c r="AP124" i="11"/>
  <c r="AM125" i="11"/>
  <c r="AP125" i="11"/>
  <c r="AB125" i="11"/>
  <c r="AK125" i="11"/>
  <c r="AL125" i="11"/>
  <c r="AN126" i="11"/>
  <c r="AB126" i="11"/>
  <c r="AK126" i="11"/>
  <c r="AL126" i="11"/>
  <c r="AM126" i="11"/>
  <c r="AP126" i="11"/>
  <c r="AM127" i="11"/>
  <c r="AB127" i="11"/>
  <c r="AK127" i="11"/>
  <c r="AL127" i="11"/>
  <c r="AN127" i="11"/>
  <c r="AN128" i="11"/>
  <c r="AO128" i="11"/>
  <c r="AB128" i="11"/>
  <c r="AK128" i="11"/>
  <c r="AL128" i="11"/>
  <c r="AM128" i="11"/>
  <c r="AP128" i="11"/>
  <c r="AM129" i="11"/>
  <c r="AP129" i="11"/>
  <c r="AB129" i="11"/>
  <c r="AK129" i="11"/>
  <c r="AL129" i="11"/>
  <c r="AN130" i="11"/>
  <c r="AB130" i="11"/>
  <c r="AK130" i="11"/>
  <c r="AL130" i="11"/>
  <c r="AM130" i="11"/>
  <c r="AP130" i="11"/>
  <c r="AM131" i="11"/>
  <c r="AB131" i="11"/>
  <c r="AK131" i="11"/>
  <c r="AL131" i="11"/>
  <c r="AN131" i="11"/>
  <c r="AN132" i="11"/>
  <c r="AB132" i="11"/>
  <c r="AK132" i="11"/>
  <c r="AL132" i="11"/>
  <c r="AM132" i="11"/>
  <c r="AP132" i="11"/>
  <c r="AM133" i="11"/>
  <c r="AP133" i="11"/>
  <c r="AB133" i="11"/>
  <c r="AK133" i="11"/>
  <c r="AL133" i="11"/>
  <c r="AN134" i="11"/>
  <c r="AB134" i="11"/>
  <c r="AK134" i="11"/>
  <c r="AL134" i="11"/>
  <c r="AM134" i="11"/>
  <c r="AP134" i="11"/>
  <c r="AM135" i="11"/>
  <c r="AB135" i="11"/>
  <c r="AK135" i="11"/>
  <c r="AL135" i="11"/>
  <c r="AN135" i="11"/>
  <c r="AN136" i="11"/>
  <c r="AB136" i="11"/>
  <c r="AK136" i="11"/>
  <c r="AL136" i="11"/>
  <c r="AM136" i="11"/>
  <c r="AP136" i="11"/>
  <c r="AM137" i="11"/>
  <c r="AP137" i="11"/>
  <c r="AB137" i="11"/>
  <c r="AK137" i="11"/>
  <c r="AL137" i="11"/>
  <c r="AN138" i="11"/>
  <c r="AB138" i="11"/>
  <c r="AK138" i="11"/>
  <c r="AL138" i="11"/>
  <c r="AM138" i="11"/>
  <c r="AP138" i="11"/>
  <c r="AM139" i="11"/>
  <c r="AB139" i="11"/>
  <c r="AK139" i="11"/>
  <c r="AL139" i="11"/>
  <c r="AN139" i="11"/>
  <c r="AN140" i="11"/>
  <c r="AB140" i="11"/>
  <c r="AK140" i="11"/>
  <c r="AL140" i="11"/>
  <c r="AM140" i="11"/>
  <c r="AP140" i="11"/>
  <c r="AM141" i="11"/>
  <c r="AP141" i="11"/>
  <c r="AB141" i="11"/>
  <c r="AK141" i="11"/>
  <c r="AL141" i="11"/>
  <c r="AN142" i="11"/>
  <c r="AB142" i="11"/>
  <c r="AK142" i="11"/>
  <c r="AL142" i="11"/>
  <c r="AM142" i="11"/>
  <c r="AP142" i="11"/>
  <c r="AM143" i="11"/>
  <c r="AB143" i="11"/>
  <c r="AK143" i="11"/>
  <c r="AL143" i="11"/>
  <c r="AN143" i="11"/>
  <c r="AN144" i="11"/>
  <c r="AB144" i="11"/>
  <c r="AK144" i="11"/>
  <c r="AL144" i="11"/>
  <c r="AM144" i="11"/>
  <c r="AP144" i="11"/>
  <c r="AM145" i="11"/>
  <c r="AP145" i="11"/>
  <c r="AB145" i="11"/>
  <c r="AK145" i="11"/>
  <c r="AL145" i="11"/>
  <c r="AN146" i="11"/>
  <c r="AB146" i="11"/>
  <c r="AK146" i="11"/>
  <c r="AL146" i="11"/>
  <c r="AM146" i="11"/>
  <c r="AP146" i="11"/>
  <c r="AM147" i="11"/>
  <c r="AB147" i="11"/>
  <c r="AK147" i="11"/>
  <c r="AL147" i="11"/>
  <c r="AN147" i="11"/>
  <c r="AN148" i="11"/>
  <c r="AB148" i="11"/>
  <c r="AK148" i="11"/>
  <c r="AL148" i="11"/>
  <c r="AM148" i="11"/>
  <c r="AP148" i="11"/>
  <c r="AM149" i="11"/>
  <c r="AP149" i="11"/>
  <c r="AB149" i="11"/>
  <c r="AK149" i="11"/>
  <c r="AL149" i="11"/>
  <c r="AO149" i="11"/>
  <c r="AN150" i="11"/>
  <c r="AB150" i="11"/>
  <c r="AK150" i="11"/>
  <c r="AL150" i="11"/>
  <c r="AM150" i="11"/>
  <c r="AP150" i="11"/>
  <c r="AM151" i="11"/>
  <c r="AB151" i="11"/>
  <c r="AK151" i="11"/>
  <c r="AL151" i="11"/>
  <c r="AN151" i="11"/>
  <c r="AO151" i="11"/>
  <c r="AN152" i="11"/>
  <c r="AB152" i="11"/>
  <c r="AK152" i="11"/>
  <c r="AL152" i="11"/>
  <c r="AM152" i="11"/>
  <c r="AP152" i="11"/>
  <c r="AM153" i="11"/>
  <c r="AP153" i="11"/>
  <c r="AB153" i="11"/>
  <c r="AK153" i="11"/>
  <c r="AL153" i="11"/>
  <c r="AN154" i="11"/>
  <c r="AB154" i="11"/>
  <c r="AK154" i="11"/>
  <c r="AL154" i="11"/>
  <c r="AM154" i="11"/>
  <c r="AP154" i="11"/>
  <c r="AM155" i="11"/>
  <c r="AB155" i="11"/>
  <c r="AK155" i="11"/>
  <c r="AL155" i="11"/>
  <c r="AN155" i="11"/>
  <c r="AN156" i="11"/>
  <c r="AB156" i="11"/>
  <c r="AK156" i="11"/>
  <c r="AL156" i="11"/>
  <c r="AM156" i="11"/>
  <c r="AP156" i="11"/>
  <c r="AM157" i="11"/>
  <c r="AP157" i="11"/>
  <c r="AB157" i="11"/>
  <c r="AK157" i="11"/>
  <c r="AL157" i="11"/>
  <c r="AN158" i="11"/>
  <c r="AB158" i="11"/>
  <c r="AK158" i="11"/>
  <c r="AL158" i="11"/>
  <c r="AM158" i="11"/>
  <c r="AP158" i="11"/>
  <c r="AM159" i="11"/>
  <c r="AB159" i="11"/>
  <c r="AK159" i="11"/>
  <c r="AL159" i="11"/>
  <c r="AN159" i="11"/>
  <c r="AN160" i="11"/>
  <c r="AB160" i="11"/>
  <c r="AK160" i="11"/>
  <c r="AL160" i="11"/>
  <c r="AM160" i="11"/>
  <c r="AP160" i="11"/>
  <c r="AM161" i="11"/>
  <c r="AP161" i="11"/>
  <c r="AB161" i="11"/>
  <c r="AK161" i="11"/>
  <c r="AL161" i="11"/>
  <c r="AN162" i="11"/>
  <c r="AB162" i="11"/>
  <c r="AK162" i="11"/>
  <c r="AL162" i="11"/>
  <c r="AM162" i="11"/>
  <c r="AP162" i="11"/>
  <c r="AM163" i="11"/>
  <c r="AB163" i="11"/>
  <c r="AK163" i="11"/>
  <c r="AL163" i="11"/>
  <c r="AN163" i="11"/>
  <c r="AN164" i="11"/>
  <c r="AB164" i="11"/>
  <c r="AK164" i="11"/>
  <c r="AL164" i="11"/>
  <c r="AM164" i="11"/>
  <c r="AP164" i="11"/>
  <c r="AM165" i="11"/>
  <c r="AP165" i="11"/>
  <c r="AB165" i="11"/>
  <c r="AK165" i="11"/>
  <c r="AL165" i="11"/>
  <c r="AN166" i="11"/>
  <c r="AB166" i="11"/>
  <c r="AK166" i="11"/>
  <c r="AL166" i="11"/>
  <c r="AM166" i="11"/>
  <c r="AP166" i="11"/>
  <c r="AM167" i="11"/>
  <c r="AB167" i="11"/>
  <c r="AK167" i="11"/>
  <c r="AL167" i="11"/>
  <c r="AN167" i="11"/>
  <c r="AN168" i="11"/>
  <c r="AB168" i="11"/>
  <c r="AK168" i="11"/>
  <c r="AL168" i="11"/>
  <c r="AM168" i="11"/>
  <c r="AP168" i="11"/>
  <c r="AM169" i="11"/>
  <c r="AP169" i="11"/>
  <c r="AB169" i="11"/>
  <c r="AK169" i="11"/>
  <c r="AL169" i="11"/>
  <c r="AN170" i="11"/>
  <c r="AB170" i="11"/>
  <c r="AK170" i="11"/>
  <c r="AL170" i="11"/>
  <c r="AM170" i="11"/>
  <c r="AP170" i="11"/>
  <c r="AM171" i="11"/>
  <c r="AB171" i="11"/>
  <c r="AK171" i="11"/>
  <c r="AL171" i="11"/>
  <c r="AN171" i="11"/>
  <c r="AN172" i="11"/>
  <c r="AB172" i="11"/>
  <c r="AK172" i="11"/>
  <c r="AL172" i="11"/>
  <c r="AM172" i="11"/>
  <c r="AP172" i="11"/>
  <c r="AM173" i="11"/>
  <c r="AP173" i="11"/>
  <c r="AB173" i="11"/>
  <c r="AK173" i="11"/>
  <c r="AL173" i="11"/>
  <c r="AN174" i="11"/>
  <c r="AB174" i="11"/>
  <c r="AK174" i="11"/>
  <c r="AL174" i="11"/>
  <c r="AM174" i="11"/>
  <c r="AP174" i="11"/>
  <c r="AB175" i="11"/>
  <c r="AK175" i="11"/>
  <c r="AL175" i="11"/>
  <c r="AM175" i="11"/>
  <c r="AN175" i="11"/>
  <c r="AN176" i="11"/>
  <c r="AB176" i="11"/>
  <c r="AK176" i="11"/>
  <c r="AL176" i="11"/>
  <c r="AM176" i="11"/>
  <c r="AP176" i="11"/>
  <c r="AM177" i="11"/>
  <c r="AP177" i="11"/>
  <c r="AB177" i="11"/>
  <c r="AK177" i="11"/>
  <c r="AL177" i="11"/>
  <c r="AM178" i="11"/>
  <c r="AN178" i="11"/>
  <c r="AB178" i="11"/>
  <c r="AK178" i="11"/>
  <c r="AL178" i="11"/>
  <c r="AP178" i="11"/>
  <c r="AB179" i="11"/>
  <c r="AK179" i="11"/>
  <c r="AL179" i="11"/>
  <c r="AM179" i="11"/>
  <c r="AN179" i="11"/>
  <c r="AN180" i="11"/>
  <c r="AB180" i="11"/>
  <c r="AK180" i="11"/>
  <c r="AL180" i="11"/>
  <c r="AM180" i="11"/>
  <c r="AP180" i="11"/>
  <c r="AM181" i="11"/>
  <c r="AP181" i="11"/>
  <c r="AB181" i="11"/>
  <c r="AK181" i="11"/>
  <c r="AL181" i="11"/>
  <c r="AM182" i="11"/>
  <c r="AN182" i="11"/>
  <c r="AB182" i="11"/>
  <c r="AK182" i="11"/>
  <c r="AL182" i="11"/>
  <c r="AP182" i="11"/>
  <c r="AB183" i="11"/>
  <c r="AK183" i="11"/>
  <c r="AL183" i="11"/>
  <c r="AM183" i="11"/>
  <c r="AN183" i="11"/>
  <c r="AN184" i="11"/>
  <c r="AB184" i="11"/>
  <c r="AK184" i="11"/>
  <c r="AL184" i="11"/>
  <c r="AM184" i="11"/>
  <c r="AP184" i="11"/>
  <c r="AM185" i="11"/>
  <c r="AB185" i="11"/>
  <c r="AK185" i="11"/>
  <c r="AL185" i="11"/>
  <c r="AO185" i="11"/>
  <c r="AP185" i="11"/>
  <c r="AP186" i="11"/>
  <c r="AB186" i="11"/>
  <c r="AK186" i="11"/>
  <c r="AL186" i="11"/>
  <c r="AM186" i="11"/>
  <c r="AN186" i="11"/>
  <c r="AM187" i="11"/>
  <c r="AN187" i="11"/>
  <c r="AB187" i="11"/>
  <c r="AK187" i="11"/>
  <c r="AL187" i="11"/>
  <c r="AP188" i="11"/>
  <c r="AB188" i="11"/>
  <c r="AK188" i="11"/>
  <c r="AL188" i="11"/>
  <c r="AM188" i="11"/>
  <c r="AN188" i="11"/>
  <c r="AM189" i="11"/>
  <c r="AB189" i="11"/>
  <c r="AK189" i="11"/>
  <c r="AL189" i="11"/>
  <c r="AP189" i="11"/>
  <c r="AP190" i="11"/>
  <c r="AB190" i="11"/>
  <c r="AK190" i="11"/>
  <c r="AL190" i="11"/>
  <c r="AM190" i="11"/>
  <c r="AN190" i="11"/>
  <c r="AM191" i="11"/>
  <c r="AN191" i="11"/>
  <c r="AB191" i="11"/>
  <c r="AK191" i="11"/>
  <c r="AL191" i="11"/>
  <c r="AP192" i="11"/>
  <c r="AB192" i="11"/>
  <c r="AK192" i="11"/>
  <c r="AL192" i="11"/>
  <c r="AM192" i="11"/>
  <c r="AN192" i="11"/>
  <c r="AM193" i="11"/>
  <c r="AB193" i="11"/>
  <c r="AK193" i="11"/>
  <c r="AL193" i="11"/>
  <c r="AP193" i="11"/>
  <c r="AP194" i="11"/>
  <c r="AB194" i="11"/>
  <c r="AK194" i="11"/>
  <c r="AL194" i="11"/>
  <c r="AM194" i="11"/>
  <c r="AN194" i="11"/>
  <c r="AM195" i="11"/>
  <c r="AN195" i="11"/>
  <c r="AB195" i="11"/>
  <c r="AK195" i="11"/>
  <c r="AL195" i="11"/>
  <c r="AP196" i="11"/>
  <c r="AB196" i="11"/>
  <c r="AK196" i="11"/>
  <c r="AL196" i="11"/>
  <c r="AM196" i="11"/>
  <c r="AN196" i="11"/>
  <c r="AM197" i="11"/>
  <c r="AB197" i="11"/>
  <c r="AK197" i="11"/>
  <c r="AL197" i="11"/>
  <c r="AP197" i="11"/>
  <c r="AP198" i="11"/>
  <c r="AB198" i="11"/>
  <c r="AK198" i="11"/>
  <c r="AL198" i="11"/>
  <c r="AM198" i="11"/>
  <c r="AN198" i="11"/>
  <c r="AM199" i="11"/>
  <c r="AN199" i="11"/>
  <c r="AB199" i="11"/>
  <c r="AK199" i="11"/>
  <c r="AL199" i="11"/>
  <c r="AO199" i="11"/>
  <c r="AP200" i="11"/>
  <c r="AB200" i="11"/>
  <c r="AK200" i="11"/>
  <c r="AL200" i="11"/>
  <c r="AM200" i="11"/>
  <c r="AN200" i="11"/>
  <c r="AM201" i="11"/>
  <c r="AB201" i="11"/>
  <c r="AK201" i="11"/>
  <c r="AL201" i="11"/>
  <c r="AP201" i="11"/>
  <c r="AP202" i="11"/>
  <c r="AB202" i="11"/>
  <c r="AK202" i="11"/>
  <c r="AL202" i="11"/>
  <c r="AM202" i="11"/>
  <c r="AN202" i="11"/>
  <c r="AM203" i="11"/>
  <c r="AN203" i="11"/>
  <c r="AB203" i="11"/>
  <c r="AK203" i="11"/>
  <c r="AL203" i="11"/>
  <c r="AI48" i="10"/>
  <c r="AJ48" i="10"/>
  <c r="AK48" i="10"/>
  <c r="AL48" i="10"/>
  <c r="AM48" i="10"/>
  <c r="AN48" i="10"/>
  <c r="AO48" i="10"/>
  <c r="AP48" i="10"/>
  <c r="AI49" i="10"/>
  <c r="AJ49" i="10"/>
  <c r="AK49" i="10"/>
  <c r="AL49" i="10"/>
  <c r="AM49" i="10"/>
  <c r="AN49" i="10"/>
  <c r="AO49" i="10"/>
  <c r="AP49" i="10"/>
  <c r="AI50" i="10"/>
  <c r="AJ50" i="10"/>
  <c r="AK50" i="10"/>
  <c r="AL50" i="10"/>
  <c r="AM50" i="10"/>
  <c r="AN50" i="10"/>
  <c r="AO50" i="10"/>
  <c r="AP50" i="10"/>
  <c r="AI51" i="10"/>
  <c r="AJ51" i="10"/>
  <c r="AK51" i="10"/>
  <c r="AL51" i="10"/>
  <c r="AM51" i="10"/>
  <c r="AN51" i="10"/>
  <c r="AO51" i="10"/>
  <c r="AP51" i="10"/>
  <c r="AI52" i="10"/>
  <c r="AJ52" i="10"/>
  <c r="AK52" i="10"/>
  <c r="AL52" i="10"/>
  <c r="AM52" i="10"/>
  <c r="AN52" i="10"/>
  <c r="AO52" i="10"/>
  <c r="AP52" i="10"/>
  <c r="AI53" i="10"/>
  <c r="AJ53" i="10"/>
  <c r="AK53" i="10"/>
  <c r="AL53" i="10"/>
  <c r="AM53" i="10"/>
  <c r="AN53" i="10"/>
  <c r="AO53" i="10"/>
  <c r="AP53" i="10"/>
  <c r="AI54" i="10"/>
  <c r="AJ54" i="10"/>
  <c r="AK54" i="10"/>
  <c r="AL54" i="10"/>
  <c r="AM54" i="10"/>
  <c r="AN54" i="10"/>
  <c r="AO54" i="10"/>
  <c r="AP54" i="10"/>
  <c r="AI55" i="10"/>
  <c r="AJ55" i="10"/>
  <c r="AK55" i="10"/>
  <c r="AL55" i="10"/>
  <c r="AM55" i="10"/>
  <c r="AN55" i="10"/>
  <c r="AO55" i="10"/>
  <c r="AP55" i="10"/>
  <c r="AI56" i="10"/>
  <c r="AJ56" i="10"/>
  <c r="AK56" i="10"/>
  <c r="AL56" i="10"/>
  <c r="AM56" i="10"/>
  <c r="AN56" i="10"/>
  <c r="AO56" i="10"/>
  <c r="AP56" i="10"/>
  <c r="AI57" i="10"/>
  <c r="AJ57" i="10"/>
  <c r="AK57" i="10"/>
  <c r="AL57" i="10"/>
  <c r="AM57" i="10"/>
  <c r="AN57" i="10"/>
  <c r="AO57" i="10"/>
  <c r="AP57" i="10"/>
  <c r="AI58" i="10"/>
  <c r="AJ58" i="10"/>
  <c r="AK58" i="10"/>
  <c r="AL58" i="10"/>
  <c r="AM58" i="10"/>
  <c r="AN58" i="10"/>
  <c r="AO58" i="10"/>
  <c r="AP58" i="10"/>
  <c r="AI59" i="10"/>
  <c r="AJ59" i="10"/>
  <c r="AK59" i="10"/>
  <c r="AL59" i="10"/>
  <c r="AM59" i="10"/>
  <c r="AN59" i="10"/>
  <c r="AO59" i="10"/>
  <c r="AP59" i="10"/>
  <c r="AI60" i="10"/>
  <c r="AJ60" i="10"/>
  <c r="AK60" i="10"/>
  <c r="AL60" i="10"/>
  <c r="AM60" i="10"/>
  <c r="AN60" i="10"/>
  <c r="AO60" i="10"/>
  <c r="AP60" i="10"/>
  <c r="AI61" i="10"/>
  <c r="AJ61" i="10"/>
  <c r="AK61" i="10"/>
  <c r="AL61" i="10"/>
  <c r="AM61" i="10"/>
  <c r="AN61" i="10"/>
  <c r="AO61" i="10"/>
  <c r="AP61" i="10"/>
  <c r="AI62" i="10"/>
  <c r="AJ62" i="10"/>
  <c r="AK62" i="10"/>
  <c r="AL62" i="10"/>
  <c r="AM62" i="10"/>
  <c r="AN62" i="10"/>
  <c r="AO62" i="10"/>
  <c r="AP62" i="10"/>
  <c r="AI63" i="10"/>
  <c r="AJ63" i="10"/>
  <c r="AK63" i="10"/>
  <c r="AL63" i="10"/>
  <c r="AM63" i="10"/>
  <c r="AN63" i="10"/>
  <c r="AO63" i="10"/>
  <c r="AP63" i="10"/>
  <c r="AI64" i="10"/>
  <c r="AJ64" i="10"/>
  <c r="AK64" i="10"/>
  <c r="AL64" i="10"/>
  <c r="AM64" i="10"/>
  <c r="AN64" i="10"/>
  <c r="AO64" i="10"/>
  <c r="AP64" i="10"/>
  <c r="AI65" i="10"/>
  <c r="AJ65" i="10"/>
  <c r="AK65" i="10"/>
  <c r="AL65" i="10"/>
  <c r="AM65" i="10"/>
  <c r="AN65" i="10"/>
  <c r="AO65" i="10"/>
  <c r="AP65" i="10"/>
  <c r="AI66" i="10"/>
  <c r="AJ66" i="10"/>
  <c r="AK66" i="10"/>
  <c r="AL66" i="10"/>
  <c r="AM66" i="10"/>
  <c r="AN66" i="10"/>
  <c r="AO66" i="10"/>
  <c r="AP66" i="10"/>
  <c r="AI67" i="10"/>
  <c r="AJ67" i="10"/>
  <c r="AK67" i="10"/>
  <c r="AL67" i="10"/>
  <c r="AM67" i="10"/>
  <c r="AN67" i="10"/>
  <c r="AO67" i="10"/>
  <c r="AP67" i="10"/>
  <c r="AI68" i="10"/>
  <c r="AJ68" i="10"/>
  <c r="AK68" i="10"/>
  <c r="AL68" i="10"/>
  <c r="AM68" i="10"/>
  <c r="AN68" i="10"/>
  <c r="AO68" i="10"/>
  <c r="AP68" i="10"/>
  <c r="AI69" i="10"/>
  <c r="AJ69" i="10"/>
  <c r="AK69" i="10"/>
  <c r="AL69" i="10"/>
  <c r="AM69" i="10"/>
  <c r="AN69" i="10"/>
  <c r="AO69" i="10"/>
  <c r="AP69" i="10"/>
  <c r="AI70" i="10"/>
  <c r="AJ70" i="10"/>
  <c r="AK70" i="10"/>
  <c r="AL70" i="10"/>
  <c r="AM70" i="10"/>
  <c r="AN70" i="10"/>
  <c r="AO70" i="10"/>
  <c r="AP70" i="10"/>
  <c r="AI71" i="10"/>
  <c r="AJ71" i="10"/>
  <c r="AK71" i="10"/>
  <c r="AL71" i="10"/>
  <c r="AM71" i="10"/>
  <c r="AN71" i="10"/>
  <c r="AO71" i="10"/>
  <c r="AP71" i="10"/>
  <c r="AI72" i="10"/>
  <c r="AJ72" i="10"/>
  <c r="AK72" i="10"/>
  <c r="AL72" i="10"/>
  <c r="AM72" i="10"/>
  <c r="AN72" i="10"/>
  <c r="AO72" i="10"/>
  <c r="AP72" i="10"/>
  <c r="AI73" i="10"/>
  <c r="AJ73" i="10"/>
  <c r="AK73" i="10"/>
  <c r="AL73" i="10"/>
  <c r="AM73" i="10"/>
  <c r="AN73" i="10"/>
  <c r="AO73" i="10"/>
  <c r="AP73" i="10"/>
  <c r="AI74" i="10"/>
  <c r="AJ74" i="10"/>
  <c r="AK74" i="10"/>
  <c r="AL74" i="10"/>
  <c r="AM74" i="10"/>
  <c r="AN74" i="10"/>
  <c r="AO74" i="10"/>
  <c r="AP74" i="10"/>
  <c r="AI75" i="10"/>
  <c r="AJ75" i="10"/>
  <c r="AK75" i="10"/>
  <c r="AL75" i="10"/>
  <c r="AM75" i="10"/>
  <c r="AN75" i="10"/>
  <c r="AO75" i="10"/>
  <c r="AP75" i="10"/>
  <c r="AI76" i="10"/>
  <c r="AJ76" i="10"/>
  <c r="AK76" i="10"/>
  <c r="AL76" i="10"/>
  <c r="AM76" i="10"/>
  <c r="AN76" i="10"/>
  <c r="AO76" i="10"/>
  <c r="AP76" i="10"/>
  <c r="AI77" i="10"/>
  <c r="AJ77" i="10"/>
  <c r="AK77" i="10"/>
  <c r="AL77" i="10"/>
  <c r="AM77" i="10"/>
  <c r="AN77" i="10"/>
  <c r="AO77" i="10"/>
  <c r="AP77" i="10"/>
  <c r="AI78" i="10"/>
  <c r="AJ78" i="10"/>
  <c r="AK78" i="10"/>
  <c r="AL78" i="10"/>
  <c r="AM78" i="10"/>
  <c r="AN78" i="10"/>
  <c r="AO78" i="10"/>
  <c r="AP78" i="10"/>
  <c r="AI79" i="10"/>
  <c r="AJ79" i="10"/>
  <c r="AK79" i="10"/>
  <c r="AL79" i="10"/>
  <c r="AM79" i="10"/>
  <c r="AN79" i="10"/>
  <c r="AO79" i="10"/>
  <c r="AP79" i="10"/>
  <c r="AI80" i="10"/>
  <c r="AJ80" i="10"/>
  <c r="AK80" i="10"/>
  <c r="AL80" i="10"/>
  <c r="AM80" i="10"/>
  <c r="AN80" i="10"/>
  <c r="AO80" i="10"/>
  <c r="AP80" i="10"/>
  <c r="AI81" i="10"/>
  <c r="AJ81" i="10"/>
  <c r="AK81" i="10"/>
  <c r="AL81" i="10"/>
  <c r="AM81" i="10"/>
  <c r="AN81" i="10"/>
  <c r="AO81" i="10"/>
  <c r="AP81" i="10"/>
  <c r="AI82" i="10"/>
  <c r="AJ82" i="10"/>
  <c r="AK82" i="10"/>
  <c r="AL82" i="10"/>
  <c r="AM82" i="10"/>
  <c r="AN82" i="10"/>
  <c r="AO82" i="10"/>
  <c r="AP82" i="10"/>
  <c r="AI83" i="10"/>
  <c r="AJ83" i="10"/>
  <c r="AK83" i="10"/>
  <c r="AL83" i="10"/>
  <c r="AM83" i="10"/>
  <c r="AN83" i="10"/>
  <c r="AO83" i="10"/>
  <c r="AP83" i="10"/>
  <c r="AI84" i="10"/>
  <c r="AJ84" i="10"/>
  <c r="AK84" i="10"/>
  <c r="AL84" i="10"/>
  <c r="AM84" i="10"/>
  <c r="AN84" i="10"/>
  <c r="AO84" i="10"/>
  <c r="AP84" i="10"/>
  <c r="AI86" i="10"/>
  <c r="AJ86" i="10"/>
  <c r="AK86" i="10"/>
  <c r="AL86" i="10"/>
  <c r="AM86" i="10"/>
  <c r="AN86" i="10"/>
  <c r="AO86" i="10"/>
  <c r="AP86" i="10"/>
  <c r="AI87" i="10"/>
  <c r="AJ87" i="10"/>
  <c r="AK87" i="10"/>
  <c r="AL87" i="10"/>
  <c r="AM87" i="10"/>
  <c r="AN87" i="10"/>
  <c r="AO87" i="10"/>
  <c r="AP87" i="10"/>
  <c r="AI88" i="10"/>
  <c r="AJ88" i="10"/>
  <c r="AK88" i="10"/>
  <c r="AL88" i="10"/>
  <c r="AM88" i="10"/>
  <c r="AN88" i="10"/>
  <c r="AO88" i="10"/>
  <c r="AP88" i="10"/>
  <c r="AI89" i="10"/>
  <c r="AJ89" i="10"/>
  <c r="AK89" i="10"/>
  <c r="AL89" i="10"/>
  <c r="AM89" i="10"/>
  <c r="AN89" i="10"/>
  <c r="AO89" i="10"/>
  <c r="AP89" i="10"/>
  <c r="AI90" i="10"/>
  <c r="AJ90" i="10"/>
  <c r="AK90" i="10"/>
  <c r="AL90" i="10"/>
  <c r="AM90" i="10"/>
  <c r="AN90" i="10"/>
  <c r="AO90" i="10"/>
  <c r="AP90" i="10"/>
  <c r="AI91" i="10"/>
  <c r="AJ91" i="10"/>
  <c r="AK91" i="10"/>
  <c r="AL91" i="10"/>
  <c r="AM91" i="10"/>
  <c r="AN91" i="10"/>
  <c r="AO91" i="10"/>
  <c r="AP91" i="10"/>
  <c r="AI92" i="10"/>
  <c r="AJ92" i="10"/>
  <c r="AK92" i="10"/>
  <c r="AL92" i="10"/>
  <c r="AM92" i="10"/>
  <c r="AN92" i="10"/>
  <c r="AO92" i="10"/>
  <c r="AP92" i="10"/>
  <c r="AI93" i="10"/>
  <c r="AJ93" i="10"/>
  <c r="AK93" i="10"/>
  <c r="AL93" i="10"/>
  <c r="AM93" i="10"/>
  <c r="AN93" i="10"/>
  <c r="AO93" i="10"/>
  <c r="AP93" i="10"/>
  <c r="AI94" i="10"/>
  <c r="AJ94" i="10"/>
  <c r="AK94" i="10"/>
  <c r="AL94" i="10"/>
  <c r="AM94" i="10"/>
  <c r="AN94" i="10"/>
  <c r="AO94" i="10"/>
  <c r="AP94" i="10"/>
  <c r="AI95" i="10"/>
  <c r="AJ95" i="10"/>
  <c r="AK95" i="10"/>
  <c r="AL95" i="10"/>
  <c r="AM95" i="10"/>
  <c r="AN95" i="10"/>
  <c r="AO95" i="10"/>
  <c r="AP95" i="10"/>
  <c r="AI96" i="10"/>
  <c r="AJ96" i="10"/>
  <c r="AK96" i="10"/>
  <c r="AL96" i="10"/>
  <c r="AM96" i="10"/>
  <c r="AN96" i="10"/>
  <c r="AO96" i="10"/>
  <c r="AP96" i="10"/>
  <c r="AI97" i="10"/>
  <c r="AJ97" i="10"/>
  <c r="AK97" i="10"/>
  <c r="AL97" i="10"/>
  <c r="AM97" i="10"/>
  <c r="AN97" i="10"/>
  <c r="AO97" i="10"/>
  <c r="AP97" i="10"/>
  <c r="AI98" i="10"/>
  <c r="AJ98" i="10"/>
  <c r="AK98" i="10"/>
  <c r="AL98" i="10"/>
  <c r="AM98" i="10"/>
  <c r="AN98" i="10"/>
  <c r="AO98" i="10"/>
  <c r="AP98" i="10"/>
  <c r="AI99" i="10"/>
  <c r="AJ99" i="10"/>
  <c r="AK99" i="10"/>
  <c r="AL99" i="10"/>
  <c r="AM99" i="10"/>
  <c r="AN99" i="10"/>
  <c r="AO99" i="10"/>
  <c r="AP99" i="10"/>
  <c r="AI100" i="10"/>
  <c r="AJ100" i="10"/>
  <c r="AK100" i="10"/>
  <c r="AL100" i="10"/>
  <c r="AM100" i="10"/>
  <c r="AN100" i="10"/>
  <c r="AO100" i="10"/>
  <c r="AP100" i="10"/>
  <c r="AI101" i="10"/>
  <c r="AJ101" i="10"/>
  <c r="AK101" i="10"/>
  <c r="AL101" i="10"/>
  <c r="AM101" i="10"/>
  <c r="AN101" i="10"/>
  <c r="AO101" i="10"/>
  <c r="AP101" i="10"/>
  <c r="AI102" i="10"/>
  <c r="AJ102" i="10"/>
  <c r="AK102" i="10"/>
  <c r="AL102" i="10"/>
  <c r="AM102" i="10"/>
  <c r="AN102" i="10"/>
  <c r="AO102" i="10"/>
  <c r="AP102" i="10"/>
  <c r="AI7" i="10"/>
  <c r="AJ7" i="10"/>
  <c r="AK7" i="10"/>
  <c r="AL7" i="10"/>
  <c r="AM7" i="10"/>
  <c r="AN7" i="10"/>
  <c r="AO7" i="10"/>
  <c r="AP7" i="10"/>
  <c r="AI8" i="10"/>
  <c r="AJ8" i="10"/>
  <c r="AK8" i="10"/>
  <c r="AL8" i="10"/>
  <c r="AM8" i="10"/>
  <c r="AN8" i="10"/>
  <c r="AO8" i="10"/>
  <c r="AP8" i="10"/>
  <c r="AI9" i="10"/>
  <c r="AJ9" i="10"/>
  <c r="AK9" i="10"/>
  <c r="AL9" i="10"/>
  <c r="AM9" i="10"/>
  <c r="AN9" i="10"/>
  <c r="AO9" i="10"/>
  <c r="AP9" i="10"/>
  <c r="AI10" i="10"/>
  <c r="AJ10" i="10"/>
  <c r="AK10" i="10"/>
  <c r="AL10" i="10"/>
  <c r="AM10" i="10"/>
  <c r="AN10" i="10"/>
  <c r="AO10" i="10"/>
  <c r="AP10" i="10"/>
  <c r="AI11" i="10"/>
  <c r="AJ11" i="10"/>
  <c r="AK11" i="10"/>
  <c r="AL11" i="10"/>
  <c r="AM11" i="10"/>
  <c r="AN11" i="10"/>
  <c r="AO11" i="10"/>
  <c r="AP11" i="10"/>
  <c r="AI12" i="10"/>
  <c r="AJ12" i="10"/>
  <c r="AK12" i="10"/>
  <c r="AL12" i="10"/>
  <c r="AM12" i="10"/>
  <c r="AN12" i="10"/>
  <c r="AO12" i="10"/>
  <c r="AP12" i="10"/>
  <c r="AI13" i="10"/>
  <c r="AJ13" i="10"/>
  <c r="AK13" i="10"/>
  <c r="AL13" i="10"/>
  <c r="AM13" i="10"/>
  <c r="AN13" i="10"/>
  <c r="AO13" i="10"/>
  <c r="AP13" i="10"/>
  <c r="AI14" i="10"/>
  <c r="AJ14" i="10"/>
  <c r="AK14" i="10"/>
  <c r="AL14" i="10"/>
  <c r="AM14" i="10"/>
  <c r="AN14" i="10"/>
  <c r="AO14" i="10"/>
  <c r="AP14" i="10"/>
  <c r="AI15" i="10"/>
  <c r="AJ15" i="10"/>
  <c r="AK15" i="10"/>
  <c r="AL15" i="10"/>
  <c r="AM15" i="10"/>
  <c r="AN15" i="10"/>
  <c r="AO15" i="10"/>
  <c r="AP15" i="10"/>
  <c r="AI16" i="10"/>
  <c r="AJ16" i="10"/>
  <c r="AK16" i="10"/>
  <c r="AL16" i="10"/>
  <c r="AM16" i="10"/>
  <c r="AN16" i="10"/>
  <c r="AO16" i="10"/>
  <c r="AP16" i="10"/>
  <c r="AI17" i="10"/>
  <c r="AJ17" i="10"/>
  <c r="AK17" i="10"/>
  <c r="AL17" i="10"/>
  <c r="AM17" i="10"/>
  <c r="AN17" i="10"/>
  <c r="AO17" i="10"/>
  <c r="AP17" i="10"/>
  <c r="AI18" i="10"/>
  <c r="AJ18" i="10"/>
  <c r="AK18" i="10"/>
  <c r="AL18" i="10"/>
  <c r="AM18" i="10"/>
  <c r="AN18" i="10"/>
  <c r="AO18" i="10"/>
  <c r="AP18" i="10"/>
  <c r="AI19" i="10"/>
  <c r="AJ19" i="10"/>
  <c r="AK19" i="10"/>
  <c r="AL19" i="10"/>
  <c r="AM19" i="10"/>
  <c r="AN19" i="10"/>
  <c r="AO19" i="10"/>
  <c r="AP19" i="10"/>
  <c r="AI20" i="10"/>
  <c r="AJ20" i="10"/>
  <c r="AK20" i="10"/>
  <c r="AL20" i="10"/>
  <c r="AM20" i="10"/>
  <c r="AN20" i="10"/>
  <c r="AO20" i="10"/>
  <c r="AP20" i="10"/>
  <c r="AI21" i="10"/>
  <c r="AJ21" i="10"/>
  <c r="AK21" i="10"/>
  <c r="AL21" i="10"/>
  <c r="AM21" i="10"/>
  <c r="AN21" i="10"/>
  <c r="AO21" i="10"/>
  <c r="AP21" i="10"/>
  <c r="AI22" i="10"/>
  <c r="AJ22" i="10"/>
  <c r="AK22" i="10"/>
  <c r="AL22" i="10"/>
  <c r="AM22" i="10"/>
  <c r="AN22" i="10"/>
  <c r="AO22" i="10"/>
  <c r="AP22" i="10"/>
  <c r="AI23" i="10"/>
  <c r="AJ23" i="10"/>
  <c r="AK23" i="10"/>
  <c r="AL23" i="10"/>
  <c r="AM23" i="10"/>
  <c r="AN23" i="10"/>
  <c r="AO23" i="10"/>
  <c r="AP23" i="10"/>
  <c r="AI24" i="10"/>
  <c r="AJ24" i="10"/>
  <c r="AK24" i="10"/>
  <c r="AL24" i="10"/>
  <c r="AM24" i="10"/>
  <c r="AN24" i="10"/>
  <c r="AO24" i="10"/>
  <c r="AP24" i="10"/>
  <c r="AI25" i="10"/>
  <c r="AJ25" i="10"/>
  <c r="AK25" i="10"/>
  <c r="AL25" i="10"/>
  <c r="AM25" i="10"/>
  <c r="AN25" i="10"/>
  <c r="AO25" i="10"/>
  <c r="AP25" i="10"/>
  <c r="AI26" i="10"/>
  <c r="AJ26" i="10"/>
  <c r="AK26" i="10"/>
  <c r="AL26" i="10"/>
  <c r="AM26" i="10"/>
  <c r="AN26" i="10"/>
  <c r="AO26" i="10"/>
  <c r="AP26" i="10"/>
  <c r="AI27" i="10"/>
  <c r="AJ27" i="10"/>
  <c r="AK27" i="10"/>
  <c r="AL27" i="10"/>
  <c r="AM27" i="10"/>
  <c r="AN27" i="10"/>
  <c r="AO27" i="10"/>
  <c r="AP27" i="10"/>
  <c r="AI28" i="10"/>
  <c r="AJ28" i="10"/>
  <c r="AK28" i="10"/>
  <c r="AL28" i="10"/>
  <c r="AM28" i="10"/>
  <c r="AN28" i="10"/>
  <c r="AO28" i="10"/>
  <c r="AP28" i="10"/>
  <c r="AI29" i="10"/>
  <c r="AJ29" i="10"/>
  <c r="AK29" i="10"/>
  <c r="AL29" i="10"/>
  <c r="AM29" i="10"/>
  <c r="AN29" i="10"/>
  <c r="AO29" i="10"/>
  <c r="AP29" i="10"/>
  <c r="AI30" i="10"/>
  <c r="AJ30" i="10"/>
  <c r="AK30" i="10"/>
  <c r="AL30" i="10"/>
  <c r="AM30" i="10"/>
  <c r="AN30" i="10"/>
  <c r="AO30" i="10"/>
  <c r="AP30" i="10"/>
  <c r="AI31" i="10"/>
  <c r="AJ31" i="10"/>
  <c r="AK31" i="10"/>
  <c r="AL31" i="10"/>
  <c r="AM31" i="10"/>
  <c r="AN31" i="10"/>
  <c r="AO31" i="10"/>
  <c r="AP31" i="10"/>
  <c r="AI32" i="10"/>
  <c r="AJ32" i="10"/>
  <c r="AK32" i="10"/>
  <c r="AL32" i="10"/>
  <c r="AM32" i="10"/>
  <c r="AN32" i="10"/>
  <c r="AO32" i="10"/>
  <c r="AP32" i="10"/>
  <c r="AI33" i="10"/>
  <c r="AJ33" i="10"/>
  <c r="AK33" i="10"/>
  <c r="AL33" i="10"/>
  <c r="AM33" i="10"/>
  <c r="AN33" i="10"/>
  <c r="AO33" i="10"/>
  <c r="AP33" i="10"/>
  <c r="AI34" i="10"/>
  <c r="AJ34" i="10"/>
  <c r="AK34" i="10"/>
  <c r="AL34" i="10"/>
  <c r="AM34" i="10"/>
  <c r="AN34" i="10"/>
  <c r="AO34" i="10"/>
  <c r="AP34" i="10"/>
  <c r="AI35" i="10"/>
  <c r="AJ35" i="10"/>
  <c r="AK35" i="10"/>
  <c r="AL35" i="10"/>
  <c r="AM35" i="10"/>
  <c r="AN35" i="10"/>
  <c r="AO35" i="10"/>
  <c r="AP35" i="10"/>
  <c r="AI36" i="10"/>
  <c r="AJ36" i="10"/>
  <c r="AK36" i="10"/>
  <c r="AL36" i="10"/>
  <c r="AM36" i="10"/>
  <c r="AN36" i="10"/>
  <c r="AO36" i="10"/>
  <c r="AP36" i="10"/>
  <c r="AI37" i="10"/>
  <c r="AJ37" i="10"/>
  <c r="AK37" i="10"/>
  <c r="AL37" i="10"/>
  <c r="AM37" i="10"/>
  <c r="AN37" i="10"/>
  <c r="AO37" i="10"/>
  <c r="AP37" i="10"/>
  <c r="AI38" i="10"/>
  <c r="AJ38" i="10"/>
  <c r="AK38" i="10"/>
  <c r="AL38" i="10"/>
  <c r="AM38" i="10"/>
  <c r="AN38" i="10"/>
  <c r="AO38" i="10"/>
  <c r="AP38" i="10"/>
  <c r="AI39" i="10"/>
  <c r="AJ39" i="10"/>
  <c r="AK39" i="10"/>
  <c r="AL39" i="10"/>
  <c r="AM39" i="10"/>
  <c r="AN39" i="10"/>
  <c r="AO39" i="10"/>
  <c r="AP39" i="10"/>
  <c r="AI40" i="10"/>
  <c r="AJ40" i="10"/>
  <c r="AK40" i="10"/>
  <c r="AL40" i="10"/>
  <c r="AM40" i="10"/>
  <c r="AN40" i="10"/>
  <c r="AO40" i="10"/>
  <c r="AP40" i="10"/>
  <c r="AI41" i="10"/>
  <c r="AJ41" i="10"/>
  <c r="AK41" i="10"/>
  <c r="AL41" i="10"/>
  <c r="AM41" i="10"/>
  <c r="AN41" i="10"/>
  <c r="AO41" i="10"/>
  <c r="AP41" i="10"/>
  <c r="AI42" i="10"/>
  <c r="AJ42" i="10"/>
  <c r="AK42" i="10"/>
  <c r="AL42" i="10"/>
  <c r="AM42" i="10"/>
  <c r="AN42" i="10"/>
  <c r="AO42" i="10"/>
  <c r="AP42" i="10"/>
  <c r="AI43" i="10"/>
  <c r="AJ43" i="10"/>
  <c r="AK43" i="10"/>
  <c r="AL43" i="10"/>
  <c r="AM43" i="10"/>
  <c r="AN43" i="10"/>
  <c r="AO43" i="10"/>
  <c r="AP43" i="10"/>
  <c r="AI44" i="10"/>
  <c r="AJ44" i="10"/>
  <c r="AK44" i="10"/>
  <c r="AL44" i="10"/>
  <c r="AM44" i="10"/>
  <c r="AN44" i="10"/>
  <c r="AO44" i="10"/>
  <c r="AP44" i="10"/>
  <c r="AI45" i="10"/>
  <c r="AJ45" i="10"/>
  <c r="AK45" i="10"/>
  <c r="AL45" i="10"/>
  <c r="AM45" i="10"/>
  <c r="AN45" i="10"/>
  <c r="AO45" i="10"/>
  <c r="AP45" i="10"/>
  <c r="AI46" i="10"/>
  <c r="AJ46" i="10"/>
  <c r="AK46" i="10"/>
  <c r="AL46" i="10"/>
  <c r="AM46" i="10"/>
  <c r="AN46" i="10"/>
  <c r="AO46" i="10"/>
  <c r="AP46" i="10"/>
  <c r="AI47" i="10"/>
  <c r="AL47" i="10"/>
  <c r="AJ47" i="10"/>
  <c r="AK47" i="10"/>
  <c r="AM47" i="10"/>
  <c r="AN47" i="10"/>
  <c r="AO47" i="10"/>
  <c r="AP47" i="10"/>
  <c r="F6" i="9" a="1"/>
  <c r="F9" i="9" a="1"/>
  <c r="F61" i="9" a="1"/>
  <c r="J15" i="9" a="1"/>
  <c r="J8" i="9" a="1"/>
  <c r="J44" i="9" a="1"/>
  <c r="H45" i="9" a="1"/>
  <c r="G104" i="9" a="1"/>
  <c r="I132" i="9" a="1"/>
  <c r="G13" i="9" a="1"/>
  <c r="F63" i="9" a="1"/>
  <c r="H21" i="9" a="1"/>
  <c r="F23" i="9" a="1"/>
  <c r="F65" i="9" a="1"/>
  <c r="J66" i="9" a="1"/>
  <c r="G108" i="9" a="1"/>
  <c r="G40" i="9" a="1"/>
  <c r="J45" i="9" a="1"/>
  <c r="J84" i="9" a="1"/>
  <c r="I118" i="9" a="1"/>
  <c r="I129" i="9" a="1"/>
  <c r="H116" i="9" a="1"/>
  <c r="J10" i="9" a="1"/>
  <c r="F101" i="9" a="1"/>
  <c r="H32" i="9" a="1"/>
  <c r="H40" i="9" a="1"/>
  <c r="H79" i="9" a="1"/>
  <c r="G116" i="9" a="1"/>
  <c r="J126" i="9" a="1"/>
  <c r="G115" i="9" a="1"/>
  <c r="F7" i="9" a="1"/>
  <c r="H95" i="9" a="1"/>
  <c r="H7" i="9" a="1"/>
  <c r="I29" i="9" a="1"/>
  <c r="I20" i="9" a="1"/>
  <c r="J37" i="9" a="1"/>
  <c r="J70" i="9" a="1"/>
  <c r="J76" i="9" a="1"/>
  <c r="F79" i="9" a="1"/>
  <c r="F115" i="9" a="1"/>
  <c r="G9" i="9" a="1"/>
  <c r="G35" i="9" a="1"/>
  <c r="G26" i="9" a="1"/>
  <c r="F42" i="9" a="1"/>
  <c r="F75" i="9" a="1"/>
  <c r="F81" i="9" a="1"/>
  <c r="J82" i="9" a="1"/>
  <c r="F117" i="9" a="1"/>
  <c r="H63" i="9" a="1"/>
  <c r="H34" i="9" a="1"/>
  <c r="J67" i="9" a="1"/>
  <c r="F129" i="9" a="1"/>
  <c r="H133" i="9" a="1"/>
  <c r="F130" i="9" a="1"/>
  <c r="J33" i="9" a="1"/>
  <c r="J57" i="9" a="1"/>
  <c r="G54" i="9" a="1"/>
  <c r="J60" i="9" a="1"/>
  <c r="I99" i="9" a="1"/>
  <c r="G10" i="9" a="1"/>
  <c r="F84" i="9" a="1"/>
  <c r="H129" i="9" a="1"/>
  <c r="F38" i="9" a="1"/>
  <c r="J59" i="9" a="1"/>
  <c r="J12" i="9" a="1"/>
  <c r="J62" i="9" a="1"/>
  <c r="I26" i="9" a="1"/>
  <c r="F33" i="9" a="1"/>
  <c r="J100" i="9" a="1"/>
  <c r="G23" i="9" a="1"/>
  <c r="H31" i="9" a="1"/>
  <c r="F72" i="9" a="1"/>
  <c r="I112" i="9" a="1"/>
  <c r="J122" i="9" a="1"/>
  <c r="G113" i="9" a="1"/>
  <c r="H100" i="9" a="1"/>
  <c r="J69" i="9" a="1"/>
  <c r="F16" i="9" a="1"/>
  <c r="J22" i="9" a="1"/>
  <c r="I66" i="9" a="1"/>
  <c r="J109" i="9" a="1"/>
  <c r="F120" i="9" a="1"/>
  <c r="F112" i="9" a="1"/>
  <c r="H134" i="9" a="1"/>
  <c r="H53" i="9" a="1"/>
  <c r="G28" i="9" a="1"/>
  <c r="G44" i="9" a="1"/>
  <c r="G118" i="9" a="1"/>
  <c r="H48" i="9" a="1"/>
  <c r="H8" i="9" a="1"/>
  <c r="J13" i="9" a="1"/>
  <c r="I35" i="9" a="1"/>
  <c r="I32" i="9" a="1"/>
  <c r="I87" i="9" a="1"/>
  <c r="G87" i="9" a="1"/>
  <c r="I43" i="9" a="1"/>
  <c r="J61" i="9" a="1"/>
  <c r="H14" i="9" a="1"/>
  <c r="J51" i="9" a="1"/>
  <c r="G128" i="9" a="1"/>
  <c r="I107" i="9" a="1"/>
  <c r="J5" i="9" a="1"/>
  <c r="I130" i="9" a="1"/>
  <c r="F116" i="9" a="1"/>
  <c r="G123" i="9" a="1"/>
  <c r="I11" i="9" a="1"/>
  <c r="I131" i="9" a="1"/>
  <c r="G43" i="9" a="1"/>
  <c r="H122" i="9" a="1"/>
  <c r="F35" i="9" a="1"/>
  <c r="J102" i="9" a="1"/>
  <c r="J27" i="9" a="1"/>
  <c r="I103" i="9" a="1"/>
  <c r="H70" i="9" a="1"/>
  <c r="I68" i="9" a="1"/>
  <c r="F125" i="9" a="1"/>
  <c r="I24" i="9" a="1"/>
  <c r="G24" i="9" a="1"/>
  <c r="F90" i="9" a="1"/>
  <c r="H28" i="9" a="1"/>
  <c r="G94" i="9" a="1"/>
  <c r="I52" i="9" a="1"/>
  <c r="H107" i="9" a="1"/>
  <c r="G97" i="9" a="1"/>
  <c r="G57" i="9" a="1"/>
  <c r="H123" i="9" a="1"/>
  <c r="I121" i="9" a="1"/>
  <c r="I7" i="9" a="1"/>
  <c r="H25" i="9" a="1"/>
  <c r="F17" i="9" a="1"/>
  <c r="J32" i="9" a="1"/>
  <c r="I67" i="9" a="1"/>
  <c r="I73" i="9" a="1"/>
  <c r="J75" i="9" a="1"/>
  <c r="H113" i="9" a="1"/>
  <c r="J7" i="9" a="1"/>
  <c r="F31" i="9" a="1"/>
  <c r="G21" i="9" a="1"/>
  <c r="H38" i="9" a="1"/>
  <c r="J71" i="9" a="1"/>
  <c r="J77" i="9" a="1"/>
  <c r="I79" i="9" a="1"/>
  <c r="H115" i="9" a="1"/>
  <c r="G60" i="9" a="1"/>
  <c r="G63" i="9" a="1"/>
  <c r="J35" i="9" a="1"/>
  <c r="F127" i="9" a="1"/>
  <c r="F104" i="9" a="1"/>
  <c r="G127" i="9" a="1"/>
  <c r="H37" i="9" a="1"/>
  <c r="I94" i="9" a="1"/>
  <c r="H57" i="9" a="1"/>
  <c r="H60" i="9" a="1"/>
  <c r="I102" i="9" a="1"/>
  <c r="H125" i="9" a="1"/>
  <c r="J89" i="9" a="1"/>
  <c r="J124" i="9" a="1"/>
  <c r="H44" i="9" a="1"/>
  <c r="I106" i="9" a="1"/>
  <c r="J17" i="9" a="1"/>
  <c r="F45" i="9" a="1"/>
  <c r="I37" i="9" a="1"/>
  <c r="I50" i="9" a="1"/>
  <c r="I83" i="9" a="1"/>
  <c r="I89" i="9" a="1"/>
  <c r="J91" i="9" a="1"/>
  <c r="H121" i="9" a="1"/>
  <c r="F22" i="9" a="1"/>
  <c r="G49" i="9" a="1"/>
  <c r="H42" i="9" a="1"/>
  <c r="J54" i="9" a="1"/>
  <c r="J87" i="9" a="1"/>
  <c r="J93" i="9" a="1"/>
  <c r="I95" i="9" a="1"/>
  <c r="H19" i="9" a="1"/>
  <c r="J39" i="9" a="1"/>
  <c r="G85" i="9" a="1"/>
  <c r="H93" i="9" a="1"/>
  <c r="I86" i="9" a="1"/>
  <c r="J97" i="9" a="1"/>
  <c r="J104" i="9" a="1"/>
  <c r="J16" i="9" a="1"/>
  <c r="G64" i="9" a="1"/>
  <c r="F25" i="9" a="1"/>
  <c r="F40" i="9" a="1"/>
  <c r="G67" i="9" a="1"/>
  <c r="H69" i="9" a="1"/>
  <c r="G110" i="9" a="1"/>
  <c r="H6" i="9" a="1"/>
  <c r="H22" i="9" a="1"/>
  <c r="H13" i="9" a="1"/>
  <c r="G29" i="9" a="1"/>
  <c r="H65" i="9" a="1"/>
  <c r="H71" i="9" a="1"/>
  <c r="G73" i="9" a="1"/>
  <c r="G112" i="9" a="1"/>
  <c r="F53" i="9" a="1"/>
  <c r="J56" i="9" a="1"/>
  <c r="I97" i="9" a="1"/>
  <c r="I122" i="9" a="1"/>
  <c r="I41" i="9" a="1"/>
  <c r="G121" i="9" a="1"/>
  <c r="H36" i="9" a="1"/>
  <c r="H84" i="9" a="1"/>
  <c r="I47" i="9" a="1"/>
  <c r="G53" i="9" a="1"/>
  <c r="G92" i="9" a="1"/>
  <c r="F121" i="9" a="1"/>
  <c r="F134" i="9" a="1"/>
  <c r="J118" i="9" a="1"/>
  <c r="J11" i="9" a="1"/>
  <c r="F78" i="9" a="1"/>
  <c r="H11" i="9" a="1"/>
  <c r="G77" i="9" a="1"/>
  <c r="I15" i="9" a="1"/>
  <c r="H81" i="9" a="1"/>
  <c r="H23" i="9" a="1"/>
  <c r="G72" i="9" a="1"/>
  <c r="G65" i="9" a="1"/>
  <c r="J46" i="9" a="1"/>
  <c r="F119" i="9" a="1"/>
  <c r="J116" i="9" a="1"/>
  <c r="G27" i="9" a="1"/>
  <c r="G36" i="9" a="1"/>
  <c r="F82" i="9" a="1"/>
  <c r="G90" i="9" a="1"/>
  <c r="G80" i="9" a="1"/>
  <c r="H91" i="9" a="1"/>
  <c r="I27" i="9" a="1"/>
  <c r="F28" i="9" a="1"/>
  <c r="F132" i="9" a="1"/>
  <c r="H126" i="9" a="1"/>
  <c r="F105" i="9" a="1"/>
  <c r="I114" i="9" a="1"/>
  <c r="H127" i="9" a="1"/>
  <c r="H89" i="9" a="1"/>
  <c r="G69" i="9" a="1"/>
  <c r="I70" i="9" a="1"/>
  <c r="H111" i="9" a="1"/>
  <c r="J106" i="9" a="1"/>
  <c r="I72" i="9" a="1"/>
  <c r="I74" i="9" a="1"/>
  <c r="F124" i="9" a="1"/>
  <c r="F32" i="9" a="1"/>
  <c r="H51" i="9" a="1"/>
  <c r="F96" i="9" a="1"/>
  <c r="F55" i="9" a="1"/>
  <c r="G100" i="9" a="1"/>
  <c r="F98" i="9" a="1"/>
  <c r="H5" i="9" a="1"/>
  <c r="J26" i="9" a="1"/>
  <c r="I92" i="9" a="1"/>
  <c r="G101" i="9" a="1"/>
  <c r="G134" i="9" a="1"/>
  <c r="I14" i="9" a="1"/>
  <c r="J41" i="9" a="1"/>
  <c r="H33" i="9" a="1"/>
  <c r="H47" i="9" a="1"/>
  <c r="H80" i="9" a="1"/>
  <c r="H86" i="9" a="1"/>
  <c r="I88" i="9" a="1"/>
  <c r="J119" i="9" a="1"/>
  <c r="J18" i="9" a="1"/>
  <c r="F46" i="9" a="1"/>
  <c r="F39" i="9" a="1"/>
  <c r="I51" i="9" a="1"/>
  <c r="I84" i="9" a="1"/>
  <c r="I90" i="9" a="1"/>
  <c r="H92" i="9" a="1"/>
  <c r="F13" i="9" a="1"/>
  <c r="G31" i="9" a="1"/>
  <c r="J78" i="9" a="1"/>
  <c r="F87" i="9" a="1"/>
  <c r="J73" i="9" a="1"/>
  <c r="F85" i="9" a="1"/>
  <c r="F92" i="9" a="1"/>
  <c r="F10" i="9" a="1"/>
  <c r="F8" i="9" a="1"/>
  <c r="F24" i="9" a="1"/>
  <c r="H73" i="9" a="1"/>
  <c r="G81" i="9" a="1"/>
  <c r="I36" i="9" a="1"/>
  <c r="H74" i="9" a="1"/>
  <c r="J72" i="9" a="1"/>
  <c r="G19" i="9" a="1"/>
  <c r="G16" i="9" a="1"/>
  <c r="I30" i="9" a="1"/>
  <c r="G56" i="9" a="1"/>
  <c r="F51" i="9" a="1"/>
  <c r="G59" i="9" a="1"/>
  <c r="H96" i="9" a="1"/>
  <c r="H101" i="9" a="1"/>
  <c r="G71" i="9" a="1"/>
  <c r="J127" i="9" a="1"/>
  <c r="J34" i="9" a="1"/>
  <c r="G58" i="9" a="1"/>
  <c r="I8" i="9" a="1"/>
  <c r="G61" i="9" a="1"/>
  <c r="G15" i="9" a="1"/>
  <c r="I21" i="9" a="1"/>
  <c r="G88" i="9" a="1"/>
  <c r="H15" i="9" a="1"/>
  <c r="G22" i="9" a="1"/>
  <c r="I65" i="9" a="1"/>
  <c r="J108" i="9" a="1"/>
  <c r="G119" i="9" a="1"/>
  <c r="I111" i="9" a="1"/>
  <c r="G8" i="9" a="1"/>
  <c r="I34" i="9" a="1"/>
  <c r="J24" i="9" a="1"/>
  <c r="F41" i="9" a="1"/>
  <c r="F74" i="9" a="1"/>
  <c r="F80" i="9" a="1"/>
  <c r="G82" i="9" a="1"/>
  <c r="I116" i="9" a="1"/>
  <c r="H12" i="9" a="1"/>
  <c r="J38" i="9" a="1"/>
  <c r="H30" i="9" a="1"/>
  <c r="G45" i="9" a="1"/>
  <c r="G78" i="9" a="1"/>
  <c r="G84" i="9" a="1"/>
  <c r="F86" i="9" a="1"/>
  <c r="J6" i="9" a="1"/>
  <c r="G14" i="9" a="1"/>
  <c r="F66" i="9" a="1"/>
  <c r="G74" i="9" a="1"/>
  <c r="H131" i="9" a="1"/>
  <c r="H39" i="9" a="1"/>
  <c r="G133" i="9" a="1"/>
  <c r="G11" i="9" a="1"/>
  <c r="G120" i="9" a="1"/>
  <c r="J63" i="9" a="1"/>
  <c r="G37" i="9" a="1"/>
  <c r="H68" i="9" a="1"/>
  <c r="J129" i="9" a="1"/>
  <c r="I134" i="9" a="1"/>
  <c r="J130" i="9" a="1"/>
  <c r="H27" i="9" a="1"/>
  <c r="G93" i="9" a="1"/>
  <c r="I31" i="9" a="1"/>
  <c r="H97" i="9" a="1"/>
  <c r="I13" i="9" a="1"/>
  <c r="F110" i="9" a="1"/>
  <c r="I53" i="9" a="1"/>
  <c r="F108" i="9" a="1"/>
  <c r="I12" i="9" a="1"/>
  <c r="H64" i="9" a="1"/>
  <c r="G18" i="9" a="1"/>
  <c r="G68" i="9" a="1"/>
  <c r="G52" i="9" a="1"/>
  <c r="H118" i="9" a="1"/>
  <c r="J53" i="9" a="1"/>
  <c r="F123" i="9" a="1"/>
  <c r="H56" i="9" a="1"/>
  <c r="J25" i="9" a="1"/>
  <c r="H99" i="9" a="1"/>
  <c r="H20" i="9" a="1"/>
  <c r="J88" i="9" a="1"/>
  <c r="I55" i="9" a="1"/>
  <c r="J29" i="9" a="1"/>
  <c r="F34" i="9" a="1"/>
  <c r="I80" i="9" a="1"/>
  <c r="G41" i="9" a="1"/>
  <c r="H130" i="9" a="1"/>
  <c r="H43" i="9" a="1"/>
  <c r="F88" i="9" a="1"/>
  <c r="G131" i="9" a="1"/>
  <c r="I71" i="9" a="1"/>
  <c r="F77" i="9" a="1"/>
  <c r="F126" i="9" a="1"/>
  <c r="H110" i="9" a="1"/>
  <c r="J123" i="9" a="1"/>
  <c r="F102" i="9" a="1"/>
  <c r="I17" i="9" a="1"/>
  <c r="G7" i="9" a="1"/>
  <c r="F56" i="9" a="1"/>
  <c r="F58" i="9" a="1"/>
  <c r="H104" i="9" a="1"/>
  <c r="G47" i="9" a="1"/>
  <c r="I104" i="9" a="1"/>
  <c r="H35" i="9" a="1"/>
  <c r="H26" i="9" a="1"/>
  <c r="J68" i="9" a="1"/>
  <c r="F111" i="9" a="1"/>
  <c r="J120" i="9" a="1"/>
  <c r="H112" i="9" a="1"/>
  <c r="G70" i="9" a="1"/>
  <c r="I108" i="9" a="1"/>
  <c r="F133" i="9" a="1"/>
  <c r="F37" i="9" a="1"/>
  <c r="G30" i="9" a="1"/>
  <c r="H61" i="9" a="1"/>
  <c r="J31" i="9" a="1"/>
  <c r="J55" i="9" a="1"/>
  <c r="I40" i="9" a="1"/>
  <c r="F59" i="9" a="1"/>
  <c r="H58" i="9" a="1"/>
  <c r="J64" i="9" a="1"/>
  <c r="J105" i="9" a="1"/>
  <c r="F122" i="9" a="1"/>
  <c r="H106" i="9" a="1"/>
  <c r="J111" i="9" a="1"/>
  <c r="F57" i="9" a="1"/>
  <c r="I82" i="9" a="1"/>
  <c r="J131" i="9" a="1"/>
  <c r="I42" i="9" a="1"/>
  <c r="I115" i="9" a="1"/>
  <c r="G79" i="9" a="1"/>
  <c r="H90" i="9" a="1"/>
  <c r="F44" i="9" a="1"/>
  <c r="J125" i="9" a="1"/>
  <c r="G129" i="9" a="1"/>
  <c r="I75" i="9" a="1"/>
  <c r="G62" i="9" a="1"/>
  <c r="I133" i="9" a="1"/>
  <c r="H120" i="9" a="1"/>
  <c r="G95" i="9" a="1"/>
  <c r="I5" i="9" a="1"/>
  <c r="F47" i="9" a="1"/>
  <c r="I39" i="9" a="1"/>
  <c r="G75" i="9" a="1"/>
  <c r="J50" i="9" a="1"/>
  <c r="F12" i="9" a="1"/>
  <c r="F67" i="9" a="1"/>
  <c r="H117" i="9" a="1"/>
  <c r="G111" i="9" a="1"/>
  <c r="I61" i="9" a="1"/>
  <c r="G76" i="9" a="1"/>
  <c r="I57" i="9" a="1"/>
  <c r="J107" i="9" a="1"/>
  <c r="G105" i="9" a="1"/>
  <c r="G20" i="9" a="1"/>
  <c r="G42" i="9" a="1"/>
  <c r="J132" i="9" a="1"/>
  <c r="I45" i="9" a="1"/>
  <c r="J99" i="9" a="1"/>
  <c r="J19" i="9" a="1"/>
  <c r="J42" i="9" a="1"/>
  <c r="F76" i="9" a="1"/>
  <c r="G51" i="9" a="1"/>
  <c r="G124" i="9" a="1"/>
  <c r="H108" i="9" a="1"/>
  <c r="J112" i="9" a="1"/>
  <c r="J48" i="9" a="1"/>
  <c r="F54" i="9" a="1"/>
  <c r="F43" i="9" a="1"/>
  <c r="I96" i="9" a="1"/>
  <c r="I101" i="9" a="1"/>
  <c r="F103" i="9" a="1"/>
  <c r="I9" i="9" a="1"/>
  <c r="J114" i="9" a="1"/>
  <c r="H49" i="9" a="1"/>
  <c r="H124" i="9" a="1"/>
  <c r="J52" i="9" a="1"/>
  <c r="F5" i="9" a="1"/>
  <c r="I127" i="9" a="1"/>
  <c r="H9" i="9" a="1"/>
  <c r="H24" i="9" a="1"/>
  <c r="I78" i="9" a="1"/>
  <c r="G106" i="9" a="1"/>
  <c r="I54" i="9" a="1"/>
  <c r="G99" i="9" a="1"/>
  <c r="I56" i="9" a="1"/>
  <c r="J101" i="9" a="1"/>
  <c r="H29" i="9" a="1"/>
  <c r="I125" i="9" a="1"/>
  <c r="F99" i="9" a="1"/>
  <c r="G5" i="9" a="1"/>
  <c r="I62" i="9" a="1"/>
  <c r="G66" i="9" a="1"/>
  <c r="I64" i="9" a="1"/>
  <c r="F70" i="9" a="1"/>
  <c r="G91" i="9" a="1"/>
  <c r="F21" i="9" a="1"/>
  <c r="J86" i="9" a="1"/>
  <c r="G25" i="9" a="1"/>
  <c r="F91" i="9" a="1"/>
  <c r="G46" i="9" a="1"/>
  <c r="J103" i="9" a="1"/>
  <c r="J40" i="9" a="1"/>
  <c r="F100" i="9" a="1"/>
  <c r="I6" i="9" a="1"/>
  <c r="G83" i="9" a="1"/>
  <c r="H87" i="9" a="1"/>
  <c r="H66" i="9" a="1"/>
  <c r="J79" i="9" a="1"/>
  <c r="G96" i="9" a="1"/>
  <c r="I18" i="9" a="1"/>
  <c r="I105" i="9" a="1"/>
  <c r="J110" i="9" a="1"/>
  <c r="H132" i="9" a="1"/>
  <c r="G103" i="9" a="1"/>
  <c r="I60" i="9" a="1"/>
  <c r="F19" i="9" a="1"/>
  <c r="J65" i="9" a="1"/>
  <c r="J21" i="9" a="1"/>
  <c r="J113" i="9" a="1"/>
  <c r="F73" i="9" a="1"/>
  <c r="G98" i="9" a="1"/>
  <c r="J43" i="9" a="1"/>
  <c r="I19" i="9" a="1"/>
  <c r="I98" i="9" a="1"/>
  <c r="J28" i="9" a="1"/>
  <c r="J49" i="9" a="1"/>
  <c r="G55" i="9" a="1"/>
  <c r="H94" i="9" a="1"/>
  <c r="J121" i="9" a="1"/>
  <c r="J134" i="9" a="1"/>
  <c r="I119" i="9" a="1"/>
  <c r="F69" i="9" a="1"/>
  <c r="J128" i="9" a="1"/>
  <c r="F68" i="9" a="1"/>
  <c r="H59" i="9" a="1"/>
  <c r="J96" i="9" a="1"/>
  <c r="H16" i="9" a="1"/>
  <c r="H78" i="9" a="1"/>
  <c r="J95" i="9" a="1"/>
  <c r="H103" i="9" a="1"/>
  <c r="J117" i="9" a="1"/>
  <c r="J94" i="9" a="1"/>
  <c r="G114" i="9" a="1"/>
  <c r="H128" i="9" a="1"/>
  <c r="G50" i="9" a="1"/>
  <c r="G109" i="9" a="1"/>
  <c r="F26" i="9" a="1"/>
  <c r="G102" i="9" a="1"/>
  <c r="J14" i="9" a="1"/>
  <c r="I123" i="9" a="1"/>
  <c r="I81" i="9" a="1"/>
  <c r="F89" i="9" a="1"/>
  <c r="G122" i="9" a="1"/>
  <c r="F50" i="9" a="1"/>
  <c r="I58" i="9" a="1"/>
  <c r="H98" i="9" a="1"/>
  <c r="I113" i="9" a="1"/>
  <c r="J83" i="9" a="1"/>
  <c r="J30" i="9" a="1"/>
  <c r="J9" i="9" a="1"/>
  <c r="I16" i="9" a="1"/>
  <c r="I85" i="9" a="1"/>
  <c r="F131" i="9" a="1"/>
  <c r="J115" i="9" a="1"/>
  <c r="F106" i="9" a="1"/>
  <c r="G132" i="9" a="1"/>
  <c r="I128" i="9" a="1"/>
  <c r="H83" i="9" a="1"/>
  <c r="F107" i="9" a="1"/>
  <c r="H114" i="9" a="1"/>
  <c r="I109" i="9" a="1"/>
  <c r="H67" i="9" a="1"/>
  <c r="F18" i="9" a="1"/>
  <c r="G126" i="9" a="1"/>
  <c r="I38" i="9" a="1"/>
  <c r="G33" i="9" a="1"/>
  <c r="H10" i="9" a="1"/>
  <c r="H54" i="9" a="1"/>
  <c r="I46" i="9" a="1"/>
  <c r="F95" i="9" a="1"/>
  <c r="J98" i="9" a="1"/>
  <c r="F94" i="9" a="1"/>
  <c r="G38" i="9" a="1"/>
  <c r="F14" i="9" a="1"/>
  <c r="I22" i="9" a="1"/>
  <c r="F62" i="9" a="1"/>
  <c r="H77" i="9" a="1"/>
  <c r="G6" i="9" a="1"/>
  <c r="I44" i="9" a="1"/>
  <c r="I77" i="9" a="1"/>
  <c r="J90" i="9" a="1"/>
  <c r="H88" i="9" a="1"/>
  <c r="H50" i="9" a="1"/>
  <c r="I93" i="9" a="1"/>
  <c r="H62" i="9" a="1"/>
  <c r="I49" i="9" a="1"/>
  <c r="F128" i="9" a="1"/>
  <c r="I100" i="9" a="1"/>
  <c r="I117" i="9" a="1"/>
  <c r="H76" i="9" a="1"/>
  <c r="F36" i="9" a="1"/>
  <c r="F48" i="9" a="1"/>
  <c r="F109" i="9" a="1"/>
  <c r="J80" i="9" a="1"/>
  <c r="J47" i="9" a="1"/>
  <c r="I33" i="9" a="1"/>
  <c r="F52" i="9" a="1"/>
  <c r="H75" i="9" a="1"/>
  <c r="H102" i="9" a="1"/>
  <c r="F83" i="9" a="1"/>
  <c r="J81" i="9" a="1"/>
  <c r="I76" i="9" a="1"/>
  <c r="F20" i="9" a="1"/>
  <c r="G107" i="9" a="1"/>
  <c r="I25" i="9" a="1"/>
  <c r="I110" i="9" a="1"/>
  <c r="I120" i="9" a="1"/>
  <c r="G48" i="9" a="1"/>
  <c r="J92" i="9" a="1"/>
  <c r="H52" i="9" a="1"/>
  <c r="F97" i="9" a="1"/>
  <c r="I91" i="9" a="1"/>
  <c r="J133" i="9" a="1"/>
  <c r="G86" i="9" a="1"/>
  <c r="H105" i="9" a="1"/>
  <c r="F29" i="9" a="1"/>
  <c r="H85" i="9" a="1"/>
  <c r="G89" i="9" a="1"/>
  <c r="I23" i="9" a="1"/>
  <c r="J85" i="9" a="1"/>
  <c r="F30" i="9" a="1"/>
  <c r="F49" i="9" a="1"/>
  <c r="H119" i="9" a="1"/>
  <c r="G117" i="9" a="1"/>
  <c r="I69" i="9" a="1"/>
  <c r="J23" i="9" a="1"/>
  <c r="I63" i="9" a="1"/>
  <c r="H18" i="9" a="1"/>
  <c r="F114" i="9" a="1"/>
  <c r="I28" i="9" a="1"/>
  <c r="F60" i="9" a="1"/>
  <c r="F113" i="9" a="1"/>
  <c r="I124" i="9" a="1"/>
  <c r="G32" i="9" a="1"/>
  <c r="I48" i="9" a="1"/>
  <c r="F11" i="9" a="1"/>
  <c r="H17" i="9" a="1"/>
  <c r="I10" i="9" a="1"/>
  <c r="H46" i="9" a="1"/>
  <c r="F71" i="9" a="1"/>
  <c r="G130" i="9" a="1"/>
  <c r="G17" i="9" a="1"/>
  <c r="G12" i="9" a="1"/>
  <c r="H55" i="9" a="1"/>
  <c r="G34" i="9" a="1"/>
  <c r="I126" i="9" a="1"/>
  <c r="F118" i="9" a="1"/>
  <c r="I59" i="9" a="1"/>
  <c r="H41" i="9" a="1"/>
  <c r="J58" i="9" a="1"/>
  <c r="H72" i="9" a="1"/>
  <c r="H109" i="9" a="1"/>
  <c r="G39" i="9" a="1"/>
  <c r="J36" i="9" a="1"/>
  <c r="F64" i="9" a="1"/>
  <c r="F93" i="9" a="1"/>
  <c r="H82" i="9" a="1"/>
  <c r="F15" i="9" a="1"/>
  <c r="J20" i="9" a="1"/>
  <c r="J74" i="9" a="1"/>
  <c r="G125" i="9" a="1"/>
  <c r="F27" i="9" a="1"/>
  <c r="F27" i="9"/>
  <c r="G125" i="9"/>
  <c r="J74" i="9"/>
  <c r="J20" i="9"/>
  <c r="F15" i="9"/>
  <c r="H82" i="9"/>
  <c r="F93" i="9"/>
  <c r="F64" i="9"/>
  <c r="J36" i="9"/>
  <c r="G39" i="9"/>
  <c r="H109" i="9"/>
  <c r="H72" i="9"/>
  <c r="J58" i="9"/>
  <c r="H41" i="9"/>
  <c r="I59" i="9"/>
  <c r="F118" i="9"/>
  <c r="I126" i="9"/>
  <c r="G34" i="9"/>
  <c r="H55" i="9"/>
  <c r="G12" i="9"/>
  <c r="G17" i="9"/>
  <c r="G130" i="9"/>
  <c r="F71" i="9"/>
  <c r="H46" i="9"/>
  <c r="I10" i="9"/>
  <c r="H17" i="9"/>
  <c r="F11" i="9"/>
  <c r="I48" i="9"/>
  <c r="G32" i="9"/>
  <c r="I124" i="9"/>
  <c r="F113" i="9"/>
  <c r="F60" i="9"/>
  <c r="I28" i="9"/>
  <c r="F114" i="9"/>
  <c r="H18" i="9"/>
  <c r="I63" i="9"/>
  <c r="J23" i="9"/>
  <c r="I69" i="9"/>
  <c r="G117" i="9"/>
  <c r="H119" i="9"/>
  <c r="F49" i="9"/>
  <c r="F30" i="9"/>
  <c r="J85" i="9"/>
  <c r="I23" i="9"/>
  <c r="G89" i="9"/>
  <c r="H85" i="9"/>
  <c r="F29" i="9"/>
  <c r="H105" i="9"/>
  <c r="G86" i="9"/>
  <c r="J133" i="9"/>
  <c r="I91" i="9"/>
  <c r="F97" i="9"/>
  <c r="H52" i="9"/>
  <c r="J92" i="9"/>
  <c r="G48" i="9"/>
  <c r="I120" i="9"/>
  <c r="I110" i="9"/>
  <c r="I25" i="9"/>
  <c r="G107" i="9"/>
  <c r="F20" i="9"/>
  <c r="I76" i="9"/>
  <c r="J81" i="9"/>
  <c r="F83" i="9"/>
  <c r="H102" i="9"/>
  <c r="H75" i="9"/>
  <c r="F52" i="9"/>
  <c r="I33" i="9"/>
  <c r="J47" i="9"/>
  <c r="J80" i="9"/>
  <c r="F109" i="9"/>
  <c r="F48" i="9"/>
  <c r="F36" i="9"/>
  <c r="H76" i="9"/>
  <c r="I117" i="9"/>
  <c r="I100" i="9"/>
  <c r="F128" i="9"/>
  <c r="I49" i="9"/>
  <c r="H62" i="9"/>
  <c r="I93" i="9"/>
  <c r="H50" i="9"/>
  <c r="H88" i="9"/>
  <c r="J90" i="9"/>
  <c r="I77" i="9"/>
  <c r="I44" i="9"/>
  <c r="G6" i="9"/>
  <c r="H77" i="9"/>
  <c r="F62" i="9"/>
  <c r="I22" i="9"/>
  <c r="F14" i="9"/>
  <c r="G38" i="9"/>
  <c r="F94" i="9"/>
  <c r="J98" i="9"/>
  <c r="F95" i="9"/>
  <c r="I46" i="9"/>
  <c r="H54" i="9"/>
  <c r="H10" i="9"/>
  <c r="G33" i="9"/>
  <c r="I38" i="9"/>
  <c r="G126" i="9"/>
  <c r="F18" i="9"/>
  <c r="H67" i="9"/>
  <c r="I109" i="9"/>
  <c r="H114" i="9"/>
  <c r="F107" i="9"/>
  <c r="H83" i="9"/>
  <c r="I128" i="9"/>
  <c r="G132" i="9"/>
  <c r="F106" i="9"/>
  <c r="J115" i="9"/>
  <c r="F131" i="9"/>
  <c r="I85" i="9"/>
  <c r="I16" i="9"/>
  <c r="J9" i="9"/>
  <c r="J30" i="9"/>
  <c r="J83" i="9"/>
  <c r="I113" i="9"/>
  <c r="H98" i="9"/>
  <c r="I58" i="9"/>
  <c r="F50" i="9"/>
  <c r="G122" i="9"/>
  <c r="F89" i="9"/>
  <c r="I81" i="9"/>
  <c r="I123" i="9"/>
  <c r="J14" i="9"/>
  <c r="G102" i="9"/>
  <c r="F26" i="9"/>
  <c r="G109" i="9"/>
  <c r="G50" i="9"/>
  <c r="H128" i="9"/>
  <c r="G114" i="9"/>
  <c r="J94" i="9"/>
  <c r="J117" i="9"/>
  <c r="H103" i="9"/>
  <c r="J95" i="9"/>
  <c r="H78" i="9"/>
  <c r="H16" i="9"/>
  <c r="J96" i="9"/>
  <c r="H59" i="9"/>
  <c r="F68" i="9"/>
  <c r="J128" i="9"/>
  <c r="F69" i="9"/>
  <c r="I119" i="9"/>
  <c r="J134" i="9"/>
  <c r="J121" i="9"/>
  <c r="H94" i="9"/>
  <c r="G55" i="9"/>
  <c r="J49" i="9"/>
  <c r="J28" i="9"/>
  <c r="I98" i="9"/>
  <c r="I19" i="9"/>
  <c r="J43" i="9"/>
  <c r="G98" i="9"/>
  <c r="F73" i="9"/>
  <c r="J113" i="9"/>
  <c r="J21" i="9"/>
  <c r="J65" i="9"/>
  <c r="F19" i="9"/>
  <c r="I60" i="9"/>
  <c r="G103" i="9"/>
  <c r="H132" i="9"/>
  <c r="J110" i="9"/>
  <c r="I105" i="9"/>
  <c r="I18" i="9"/>
  <c r="G96" i="9"/>
  <c r="J79" i="9"/>
  <c r="H66" i="9"/>
  <c r="H87" i="9"/>
  <c r="G83" i="9"/>
  <c r="I6" i="9"/>
  <c r="F100" i="9"/>
  <c r="J40" i="9"/>
  <c r="J103" i="9"/>
  <c r="G46" i="9"/>
  <c r="F91" i="9"/>
  <c r="G25" i="9"/>
  <c r="J86" i="9"/>
  <c r="F21" i="9"/>
  <c r="G91" i="9"/>
  <c r="F70" i="9"/>
  <c r="I64" i="9"/>
  <c r="G66" i="9"/>
  <c r="I62" i="9"/>
  <c r="G5" i="9"/>
  <c r="F99" i="9"/>
  <c r="I125" i="9"/>
  <c r="H29" i="9"/>
  <c r="J101" i="9"/>
  <c r="I56" i="9"/>
  <c r="G99" i="9"/>
  <c r="I54" i="9"/>
  <c r="G106" i="9"/>
  <c r="I78" i="9"/>
  <c r="H24" i="9"/>
  <c r="H9" i="9"/>
  <c r="I127" i="9"/>
  <c r="F5" i="9"/>
  <c r="J52" i="9"/>
  <c r="H124" i="9"/>
  <c r="H49" i="9"/>
  <c r="J114" i="9"/>
  <c r="I9" i="9"/>
  <c r="F103" i="9"/>
  <c r="I101" i="9"/>
  <c r="I96" i="9"/>
  <c r="F43" i="9"/>
  <c r="F54" i="9"/>
  <c r="J48" i="9"/>
  <c r="J112" i="9"/>
  <c r="H108" i="9"/>
  <c r="G124" i="9"/>
  <c r="G51" i="9"/>
  <c r="F76" i="9"/>
  <c r="J42" i="9"/>
  <c r="J19" i="9"/>
  <c r="J99" i="9"/>
  <c r="I45" i="9"/>
  <c r="J132" i="9"/>
  <c r="G42" i="9"/>
  <c r="G20" i="9"/>
  <c r="G105" i="9"/>
  <c r="J107" i="9"/>
  <c r="I57" i="9"/>
  <c r="G76" i="9"/>
  <c r="I61" i="9"/>
  <c r="G111" i="9"/>
  <c r="H117" i="9"/>
  <c r="F67" i="9"/>
  <c r="F12" i="9"/>
  <c r="J50" i="9"/>
  <c r="G75" i="9"/>
  <c r="I39" i="9"/>
  <c r="F47" i="9"/>
  <c r="I5" i="9"/>
  <c r="G95" i="9"/>
  <c r="H120" i="9"/>
  <c r="I133" i="9"/>
  <c r="G62" i="9"/>
  <c r="I75" i="9"/>
  <c r="G129" i="9"/>
  <c r="J125" i="9"/>
  <c r="F44" i="9"/>
  <c r="H90" i="9"/>
  <c r="G79" i="9"/>
  <c r="I115" i="9"/>
  <c r="I42" i="9"/>
  <c r="J131" i="9"/>
  <c r="I82" i="9"/>
  <c r="F57" i="9"/>
  <c r="J111" i="9"/>
  <c r="H106" i="9"/>
  <c r="F122" i="9"/>
  <c r="J105" i="9"/>
  <c r="J64" i="9"/>
  <c r="H58" i="9"/>
  <c r="F59" i="9"/>
  <c r="I40" i="9"/>
  <c r="J55" i="9"/>
  <c r="J31" i="9"/>
  <c r="H61" i="9"/>
  <c r="G30" i="9"/>
  <c r="F37" i="9"/>
  <c r="F133" i="9"/>
  <c r="I108" i="9"/>
  <c r="G70" i="9"/>
  <c r="H112" i="9"/>
  <c r="J120" i="9"/>
  <c r="F111" i="9"/>
  <c r="J68" i="9"/>
  <c r="H26" i="9"/>
  <c r="H35" i="9"/>
  <c r="I104" i="9"/>
  <c r="G47" i="9"/>
  <c r="H104" i="9"/>
  <c r="F58" i="9"/>
  <c r="F56" i="9"/>
  <c r="G7" i="9"/>
  <c r="I17" i="9"/>
  <c r="F102" i="9"/>
  <c r="J123" i="9"/>
  <c r="H110" i="9"/>
  <c r="F126" i="9"/>
  <c r="F77" i="9"/>
  <c r="I71" i="9"/>
  <c r="G131" i="9"/>
  <c r="F88" i="9"/>
  <c r="H43" i="9"/>
  <c r="H130" i="9"/>
  <c r="G41" i="9"/>
  <c r="I80" i="9"/>
  <c r="F34" i="9"/>
  <c r="J29" i="9"/>
  <c r="I55" i="9"/>
  <c r="J88" i="9"/>
  <c r="H20" i="9"/>
  <c r="H99" i="9"/>
  <c r="J25" i="9"/>
  <c r="H56" i="9"/>
  <c r="F123" i="9"/>
  <c r="J53" i="9"/>
  <c r="H118" i="9"/>
  <c r="G52" i="9"/>
  <c r="G68" i="9"/>
  <c r="G18" i="9"/>
  <c r="H64" i="9"/>
  <c r="I12" i="9"/>
  <c r="F108" i="9"/>
  <c r="I53" i="9"/>
  <c r="F110" i="9"/>
  <c r="I13" i="9"/>
  <c r="H97" i="9"/>
  <c r="I31" i="9"/>
  <c r="G93" i="9"/>
  <c r="H27" i="9"/>
  <c r="J130" i="9"/>
  <c r="I134" i="9"/>
  <c r="J129" i="9"/>
  <c r="H68" i="9"/>
  <c r="G37" i="9"/>
  <c r="J63" i="9"/>
  <c r="G120" i="9"/>
  <c r="G11" i="9"/>
  <c r="G133" i="9"/>
  <c r="H39" i="9"/>
  <c r="H131" i="9"/>
  <c r="G74" i="9"/>
  <c r="F66" i="9"/>
  <c r="G14" i="9"/>
  <c r="J6" i="9"/>
  <c r="F86" i="9"/>
  <c r="G84" i="9"/>
  <c r="G78" i="9"/>
  <c r="G45" i="9"/>
  <c r="H30" i="9"/>
  <c r="J38" i="9"/>
  <c r="H12" i="9"/>
  <c r="I116" i="9"/>
  <c r="G82" i="9"/>
  <c r="F80" i="9"/>
  <c r="F74" i="9"/>
  <c r="F41" i="9"/>
  <c r="J24" i="9"/>
  <c r="I34" i="9"/>
  <c r="G8" i="9"/>
  <c r="I111" i="9"/>
  <c r="G119" i="9"/>
  <c r="J108" i="9"/>
  <c r="I65" i="9"/>
  <c r="G22" i="9"/>
  <c r="H15" i="9"/>
  <c r="G88" i="9"/>
  <c r="I21" i="9"/>
  <c r="G15" i="9"/>
  <c r="G61" i="9"/>
  <c r="I8" i="9"/>
  <c r="G58" i="9"/>
  <c r="J34" i="9"/>
  <c r="J127" i="9"/>
  <c r="G71" i="9"/>
  <c r="H101" i="9"/>
  <c r="H96" i="9"/>
  <c r="G59" i="9"/>
  <c r="F51" i="9"/>
  <c r="G56" i="9"/>
  <c r="I30" i="9"/>
  <c r="G16" i="9"/>
  <c r="G19" i="9"/>
  <c r="J72" i="9"/>
  <c r="H74" i="9"/>
  <c r="I36" i="9"/>
  <c r="G81" i="9"/>
  <c r="H73" i="9"/>
  <c r="F24" i="9"/>
  <c r="F8" i="9"/>
  <c r="F10" i="9"/>
  <c r="F92" i="9"/>
  <c r="F85" i="9"/>
  <c r="J73" i="9"/>
  <c r="F87" i="9"/>
  <c r="J78" i="9"/>
  <c r="G31" i="9"/>
  <c r="F13" i="9"/>
  <c r="H92" i="9"/>
  <c r="I90" i="9"/>
  <c r="I84" i="9"/>
  <c r="I51" i="9"/>
  <c r="F39" i="9"/>
  <c r="F46" i="9"/>
  <c r="J18" i="9"/>
  <c r="J119" i="9"/>
  <c r="I88" i="9"/>
  <c r="H86" i="9"/>
  <c r="H80" i="9"/>
  <c r="H47" i="9"/>
  <c r="H33" i="9"/>
  <c r="J41" i="9"/>
  <c r="I14" i="9"/>
  <c r="G134" i="9"/>
  <c r="G101" i="9"/>
  <c r="I92" i="9"/>
  <c r="J26" i="9"/>
  <c r="H5" i="9"/>
  <c r="F98" i="9"/>
  <c r="G100" i="9"/>
  <c r="F55" i="9"/>
  <c r="F96" i="9"/>
  <c r="H51" i="9"/>
  <c r="F32" i="9"/>
  <c r="F124" i="9"/>
  <c r="I74" i="9"/>
  <c r="I72" i="9"/>
  <c r="J106" i="9"/>
  <c r="H111" i="9"/>
  <c r="I70" i="9"/>
  <c r="G69" i="9"/>
  <c r="H89" i="9"/>
  <c r="H127" i="9"/>
  <c r="I114" i="9"/>
  <c r="F105" i="9"/>
  <c r="H126" i="9"/>
  <c r="F132" i="9"/>
  <c r="F28" i="9"/>
  <c r="I27" i="9"/>
  <c r="H91" i="9"/>
  <c r="G80" i="9"/>
  <c r="G90" i="9"/>
  <c r="F82" i="9"/>
  <c r="G36" i="9"/>
  <c r="G27" i="9"/>
  <c r="J116" i="9"/>
  <c r="F119" i="9"/>
  <c r="J46" i="9"/>
  <c r="G65" i="9"/>
  <c r="G72" i="9"/>
  <c r="H23" i="9"/>
  <c r="H81" i="9"/>
  <c r="I15" i="9"/>
  <c r="G77" i="9"/>
  <c r="H11" i="9"/>
  <c r="F78" i="9"/>
  <c r="J11" i="9"/>
  <c r="J118" i="9"/>
  <c r="F134" i="9"/>
  <c r="F121" i="9"/>
  <c r="G92" i="9"/>
  <c r="G53" i="9"/>
  <c r="I47" i="9"/>
  <c r="H84" i="9"/>
  <c r="H36" i="9"/>
  <c r="G121" i="9"/>
  <c r="I41" i="9"/>
  <c r="I122" i="9"/>
  <c r="I97" i="9"/>
  <c r="J56" i="9"/>
  <c r="F53" i="9"/>
  <c r="G112" i="9"/>
  <c r="G73" i="9"/>
  <c r="H71" i="9"/>
  <c r="H65" i="9"/>
  <c r="G29" i="9"/>
  <c r="H13" i="9"/>
  <c r="H22" i="9"/>
  <c r="H6" i="9"/>
  <c r="G110" i="9"/>
  <c r="H69" i="9"/>
  <c r="G67" i="9"/>
  <c r="F40" i="9"/>
  <c r="F25" i="9"/>
  <c r="G64" i="9"/>
  <c r="J16" i="9"/>
  <c r="J104" i="9"/>
  <c r="J97" i="9"/>
  <c r="I86" i="9"/>
  <c r="H93" i="9"/>
  <c r="G85" i="9"/>
  <c r="J39" i="9"/>
  <c r="H19" i="9"/>
  <c r="I95" i="9"/>
  <c r="J93" i="9"/>
  <c r="J87" i="9"/>
  <c r="J54" i="9"/>
  <c r="H42" i="9"/>
  <c r="G49" i="9"/>
  <c r="F22" i="9"/>
  <c r="H121" i="9"/>
  <c r="J91" i="9"/>
  <c r="I89" i="9"/>
  <c r="I83" i="9"/>
  <c r="I50" i="9"/>
  <c r="I37" i="9"/>
  <c r="F45" i="9"/>
  <c r="J17" i="9"/>
  <c r="I106" i="9"/>
  <c r="H44" i="9"/>
  <c r="J124" i="9"/>
  <c r="J89" i="9"/>
  <c r="H125" i="9"/>
  <c r="I102" i="9"/>
  <c r="H60" i="9"/>
  <c r="H57" i="9"/>
  <c r="I94" i="9"/>
  <c r="H37" i="9"/>
  <c r="G127" i="9"/>
  <c r="F104" i="9"/>
  <c r="F127" i="9"/>
  <c r="J35" i="9"/>
  <c r="G63" i="9"/>
  <c r="G60" i="9"/>
  <c r="H115" i="9"/>
  <c r="I79" i="9"/>
  <c r="J77" i="9"/>
  <c r="J71" i="9"/>
  <c r="H38" i="9"/>
  <c r="G21" i="9"/>
  <c r="F31" i="9"/>
  <c r="J7" i="9"/>
  <c r="H113" i="9"/>
  <c r="J75" i="9"/>
  <c r="I73" i="9"/>
  <c r="I67" i="9"/>
  <c r="J32" i="9"/>
  <c r="F17" i="9"/>
  <c r="H25" i="9"/>
  <c r="I7" i="9"/>
  <c r="I121" i="9"/>
  <c r="H123" i="9"/>
  <c r="G57" i="9"/>
  <c r="G97" i="9"/>
  <c r="H107" i="9"/>
  <c r="I52" i="9"/>
  <c r="G94" i="9"/>
  <c r="H28" i="9"/>
  <c r="F90" i="9"/>
  <c r="G24" i="9"/>
  <c r="I24" i="9"/>
  <c r="F125" i="9"/>
  <c r="I68" i="9"/>
  <c r="H70" i="9"/>
  <c r="I103" i="9"/>
  <c r="J27" i="9"/>
  <c r="J102" i="9"/>
  <c r="F35" i="9"/>
  <c r="H122" i="9"/>
  <c r="G43" i="9"/>
  <c r="I131" i="9"/>
  <c r="I11" i="9"/>
  <c r="G123" i="9"/>
  <c r="F116" i="9"/>
  <c r="I130" i="9"/>
  <c r="J5" i="9"/>
  <c r="I107" i="9"/>
  <c r="G128" i="9"/>
  <c r="J51" i="9"/>
  <c r="H14" i="9"/>
  <c r="J61" i="9"/>
  <c r="I43" i="9"/>
  <c r="G87" i="9"/>
  <c r="I87" i="9"/>
  <c r="I32" i="9"/>
  <c r="I35" i="9"/>
  <c r="J13" i="9"/>
  <c r="H8" i="9"/>
  <c r="H48" i="9"/>
  <c r="G118" i="9"/>
  <c r="G44" i="9"/>
  <c r="G28" i="9"/>
  <c r="H53" i="9"/>
  <c r="H134" i="9"/>
  <c r="F112" i="9"/>
  <c r="F120" i="9"/>
  <c r="J109" i="9"/>
  <c r="I66" i="9"/>
  <c r="J22" i="9"/>
  <c r="F16" i="9"/>
  <c r="J69" i="9"/>
  <c r="H100" i="9"/>
  <c r="G113" i="9"/>
  <c r="J122" i="9"/>
  <c r="I112" i="9"/>
  <c r="F72" i="9"/>
  <c r="H31" i="9"/>
  <c r="G23" i="9"/>
  <c r="J100" i="9"/>
  <c r="F33" i="9"/>
  <c r="I26" i="9"/>
  <c r="J62" i="9"/>
  <c r="J12" i="9"/>
  <c r="J59" i="9"/>
  <c r="F38" i="9"/>
  <c r="H129" i="9"/>
  <c r="F84" i="9"/>
  <c r="G10" i="9"/>
  <c r="I99" i="9"/>
  <c r="J60" i="9"/>
  <c r="G54" i="9"/>
  <c r="J57" i="9"/>
  <c r="J33" i="9"/>
  <c r="F130" i="9"/>
  <c r="H133" i="9"/>
  <c r="F129" i="9"/>
  <c r="J67" i="9"/>
  <c r="H34" i="9"/>
  <c r="H63" i="9"/>
  <c r="F117" i="9"/>
  <c r="J82" i="9"/>
  <c r="F81" i="9"/>
  <c r="F75" i="9"/>
  <c r="F42" i="9"/>
  <c r="G26" i="9"/>
  <c r="G35" i="9"/>
  <c r="G9" i="9"/>
  <c r="F115" i="9"/>
  <c r="F79" i="9"/>
  <c r="J76" i="9"/>
  <c r="J70" i="9"/>
  <c r="J37" i="9"/>
  <c r="I20" i="9"/>
  <c r="I29" i="9"/>
  <c r="H7" i="9"/>
  <c r="H95" i="9"/>
  <c r="F7" i="9"/>
  <c r="G115" i="9"/>
  <c r="J126" i="9"/>
  <c r="G116" i="9"/>
  <c r="H79" i="9"/>
  <c r="H40" i="9"/>
  <c r="H32" i="9"/>
  <c r="F101" i="9"/>
  <c r="J10" i="9"/>
  <c r="H116" i="9"/>
  <c r="I129" i="9"/>
  <c r="I118" i="9"/>
  <c r="J84" i="9"/>
  <c r="J45" i="9"/>
  <c r="G40" i="9"/>
  <c r="G108" i="9"/>
  <c r="J66" i="9"/>
  <c r="F65" i="9"/>
  <c r="F23" i="9"/>
  <c r="H21" i="9"/>
  <c r="F63" i="9"/>
  <c r="G13" i="9"/>
  <c r="I132" i="9"/>
  <c r="G104" i="9"/>
  <c r="H45" i="9"/>
  <c r="J44" i="9"/>
  <c r="J8" i="9"/>
  <c r="J15" i="9"/>
  <c r="F61" i="9"/>
  <c r="F9" i="9"/>
  <c r="F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<sst xmlns="http://schemas.openxmlformats.org/spreadsheetml/2006/main" count="4232" uniqueCount="2825">
  <si>
    <t>Gross Domestic Product, Domestic Currency</t>
  </si>
  <si>
    <t>Nominal, Annual</t>
  </si>
  <si>
    <t>Source: International Financial Statistics (IFS)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</si>
  <si>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</si>
  <si>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</si>
  <si>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</si>
  <si>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</si>
  <si>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</si>
  <si>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</si>
  <si>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</si>
  <si>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</si>
  <si>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</si>
  <si>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</si>
  <si>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</si>
  <si>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</si>
  <si>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</si>
  <si>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</si>
  <si>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</si>
  <si>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</si>
  <si>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Rep. of</t>
  </si>
  <si>
    <t>...</t>
  </si>
  <si>
    <t>Albania</t>
  </si>
  <si>
    <t>Algeria</t>
  </si>
  <si>
    <t>Angola</t>
  </si>
  <si>
    <t>...</t>
  </si>
  <si>
    <t>Anguilla</t>
  </si>
  <si>
    <t>...</t>
  </si>
  <si>
    <t>Antigua and Barbuda</t>
  </si>
  <si>
    <t>...</t>
  </si>
  <si>
    <t>Argentina</t>
  </si>
  <si>
    <t>Armenia, Rep. of</t>
  </si>
  <si>
    <t>Aruba, Kingdom of the Netherlands</t>
  </si>
  <si>
    <t>...</t>
  </si>
  <si>
    <t>...</t>
  </si>
  <si>
    <t>Australia</t>
  </si>
  <si>
    <t>Austria</t>
  </si>
  <si>
    <t>Azerbaijan, Rep. of</t>
  </si>
  <si>
    <t>...</t>
  </si>
  <si>
    <t>Bahamas, The</t>
  </si>
  <si>
    <t>...</t>
  </si>
  <si>
    <t>Bahrain, Kingdom of</t>
  </si>
  <si>
    <t>...</t>
  </si>
  <si>
    <t>...</t>
  </si>
  <si>
    <t>Bangladesh</t>
  </si>
  <si>
    <t>...</t>
  </si>
  <si>
    <t>Barbados</t>
  </si>
  <si>
    <t>...</t>
  </si>
  <si>
    <t>Belarus, Rep. of</t>
  </si>
  <si>
    <t>Belgium</t>
  </si>
  <si>
    <t>Belize</t>
  </si>
  <si>
    <t>...</t>
  </si>
  <si>
    <t>Benin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</si>
  <si>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</si>
  <si>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</si>
  <si>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</si>
  <si>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</si>
  <si>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</si>
  <si>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</si>
  <si>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</si>
  <si>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</si>
  <si>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</si>
  <si>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Bhutan</t>
  </si>
  <si>
    <t>...</t>
  </si>
  <si>
    <t>Bolivia</t>
  </si>
  <si>
    <t>...</t>
  </si>
  <si>
    <t>...</t>
  </si>
  <si>
    <t>Bosnia and Herzegovina</t>
  </si>
  <si>
    <t>Botswana</t>
  </si>
  <si>
    <t>...</t>
  </si>
  <si>
    <t>Brazil</t>
  </si>
  <si>
    <t>...</t>
  </si>
  <si>
    <t>Brunei Darussalam</t>
  </si>
  <si>
    <t>...</t>
  </si>
  <si>
    <t>Bulgaria</t>
  </si>
  <si>
    <t>Burkina Faso</t>
  </si>
  <si>
    <t>...</t>
  </si>
  <si>
    <t>Burundi</t>
  </si>
  <si>
    <t>...</t>
  </si>
  <si>
    <t>Cabo Verde</t>
  </si>
  <si>
    <t>...</t>
  </si>
  <si>
    <t>Cambodia</t>
  </si>
  <si>
    <t>...</t>
  </si>
  <si>
    <t>...</t>
  </si>
  <si>
    <t>Cameroon</t>
  </si>
  <si>
    <t>...</t>
  </si>
  <si>
    <t>...</t>
  </si>
  <si>
    <t>Canada</t>
  </si>
  <si>
    <t>Cayman Islands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</si>
  <si>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</si>
  <si>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</si>
  <si>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</si>
  <si>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</si>
  <si>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</si>
  <si>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</si>
  <si>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</si>
  <si>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</si>
  <si>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</si>
  <si>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</si>
  <si>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Chad</t>
  </si>
  <si>
    <t>...</t>
  </si>
  <si>
    <t>...</t>
  </si>
  <si>
    <t>Chile</t>
  </si>
  <si>
    <t>China, P.R.: Hong Kong</t>
  </si>
  <si>
    <t>China, P.R.: Macao</t>
  </si>
  <si>
    <t>China, P.R.: Mainland</t>
  </si>
  <si>
    <t>...</t>
  </si>
  <si>
    <t>Colombia</t>
  </si>
  <si>
    <t>Comoros, Union of the</t>
  </si>
  <si>
    <t>...</t>
  </si>
  <si>
    <t>Congo, Dem. Rep. of the</t>
  </si>
  <si>
    <t>...</t>
  </si>
  <si>
    <t>Congo, Rep. of</t>
  </si>
  <si>
    <t>...</t>
  </si>
  <si>
    <t>Costa Rica</t>
  </si>
  <si>
    <t>Côte d'Ivoire</t>
  </si>
  <si>
    <t>...</t>
  </si>
  <si>
    <t>Croatia, Rep. of</t>
  </si>
  <si>
    <t>Cyprus</t>
  </si>
  <si>
    <t>Czech Rep.</t>
  </si>
  <si>
    <t>Denmark</t>
  </si>
  <si>
    <t>Djibouti</t>
  </si>
  <si>
    <t>...</t>
  </si>
  <si>
    <t>Dominica</t>
  </si>
  <si>
    <t>...</t>
  </si>
  <si>
    <t>Dominican Rep.</t>
  </si>
  <si>
    <t>...</t>
  </si>
  <si>
    <t>Ecuador</t>
  </si>
  <si>
    <t>Egypt, Arab Rep. of</t>
  </si>
  <si>
    <t>...</t>
  </si>
  <si>
    <t>El Salvador</t>
  </si>
  <si>
    <t>Equatorial Guinea, Rep. of</t>
  </si>
  <si>
    <t>...</t>
  </si>
  <si>
    <t>Eritrea, The State of</t>
  </si>
  <si>
    <t>...</t>
  </si>
  <si>
    <t>Estonia, Rep. of</t>
  </si>
  <si>
    <t>Eswatini, Kingdom of</t>
  </si>
  <si>
    <t>...</t>
  </si>
  <si>
    <t>Ethiopia, The Federal Dem. Rep. of</t>
  </si>
  <si>
    <t>...</t>
  </si>
  <si>
    <t>Euro Area</t>
  </si>
  <si>
    <t>Fiji, Rep. of</t>
  </si>
  <si>
    <t>Finland</t>
  </si>
  <si>
    <t>France</t>
  </si>
  <si>
    <t>Gabon</t>
  </si>
  <si>
    <t>...</t>
  </si>
  <si>
    <t>...</t>
  </si>
  <si>
    <t>Gambia, The</t>
  </si>
  <si>
    <t>...</t>
  </si>
  <si>
    <t>Georgia</t>
  </si>
  <si>
    <t>Germany</t>
  </si>
  <si>
    <t>Ghana</t>
  </si>
  <si>
    <t>...</t>
  </si>
  <si>
    <t>Greece</t>
  </si>
  <si>
    <t>Grenada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</si>
  <si>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</si>
  <si>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</si>
  <si>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</si>
  <si>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</si>
  <si>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</si>
  <si>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</si>
  <si>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</si>
  <si>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</si>
  <si>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</si>
  <si>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</si>
  <si>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</si>
  <si>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...</t>
  </si>
  <si>
    <t>Guinea-Bissau</t>
  </si>
  <si>
    <t>...</t>
  </si>
  <si>
    <t>Guyana</t>
  </si>
  <si>
    <t>Haiti</t>
  </si>
  <si>
    <t>...</t>
  </si>
  <si>
    <t>Honduras</t>
  </si>
  <si>
    <t>Hungary</t>
  </si>
  <si>
    <t>Iceland</t>
  </si>
  <si>
    <t>India</t>
  </si>
  <si>
    <t>Indonesia</t>
  </si>
  <si>
    <t>Iran, Islamic Rep. of</t>
  </si>
  <si>
    <t>...</t>
  </si>
  <si>
    <t>Iraq</t>
  </si>
  <si>
    <t>...</t>
  </si>
  <si>
    <t>...</t>
  </si>
  <si>
    <t>Ireland</t>
  </si>
  <si>
    <t>Israel</t>
  </si>
  <si>
    <t>...</t>
  </si>
  <si>
    <t>Italy</t>
  </si>
  <si>
    <t>Jamaica</t>
  </si>
  <si>
    <t>...</t>
  </si>
  <si>
    <t>...</t>
  </si>
  <si>
    <t>Japan</t>
  </si>
  <si>
    <t>Jordan</t>
  </si>
  <si>
    <t>...</t>
  </si>
  <si>
    <t>Kazakhstan, Rep. of</t>
  </si>
  <si>
    <t>...</t>
  </si>
  <si>
    <t>Kenya</t>
  </si>
  <si>
    <t>...</t>
  </si>
  <si>
    <t>Kiribati</t>
  </si>
  <si>
    <t>Korea, Rep. of</t>
  </si>
  <si>
    <t>Kosovo, Rep. of</t>
  </si>
  <si>
    <t>...</t>
  </si>
  <si>
    <t>...</t>
  </si>
  <si>
    <t>...</t>
  </si>
  <si>
    <t>Kuwait</t>
  </si>
  <si>
    <t>...</t>
  </si>
  <si>
    <t>Kyrgyz Rep.</t>
  </si>
  <si>
    <t>...</t>
  </si>
  <si>
    <t>Lao People's Dem. Rep.</t>
  </si>
  <si>
    <t>...</t>
  </si>
  <si>
    <t>Latvia</t>
  </si>
  <si>
    <t>Lebanon</t>
  </si>
  <si>
    <t>...</t>
  </si>
  <si>
    <t>...</t>
  </si>
  <si>
    <t>Lesotho, Kingdom of</t>
  </si>
  <si>
    <t>Liberia</t>
  </si>
  <si>
    <t>...</t>
  </si>
  <si>
    <t>...</t>
  </si>
  <si>
    <t>Libya</t>
  </si>
  <si>
    <t>...</t>
  </si>
  <si>
    <t>...</t>
  </si>
  <si>
    <t>Lithuania</t>
  </si>
  <si>
    <t>Luxembourg</t>
  </si>
  <si>
    <t>Madagascar, Rep. of</t>
  </si>
  <si>
    <t>...</t>
  </si>
  <si>
    <t>...</t>
  </si>
  <si>
    <t>Malawi</t>
  </si>
  <si>
    <t>...</t>
  </si>
  <si>
    <t>...</t>
  </si>
  <si>
    <t>Malaysia</t>
  </si>
  <si>
    <t>...</t>
  </si>
  <si>
    <t>Maldives</t>
  </si>
  <si>
    <t>...</t>
  </si>
  <si>
    <t>Mali</t>
  </si>
  <si>
    <t>...</t>
  </si>
  <si>
    <t>Malta</t>
  </si>
  <si>
    <t>Marshall Islands, Rep. of the</t>
  </si>
  <si>
    <t>...</t>
  </si>
  <si>
    <t>...</t>
  </si>
  <si>
    <t>Mauritania, Islamic Rep. of</t>
  </si>
  <si>
    <t>...</t>
  </si>
  <si>
    <t>Mauritius</t>
  </si>
  <si>
    <t>Mexico</t>
  </si>
  <si>
    <t>Micronesia, Federated States of</t>
  </si>
  <si>
    <t>Moldova, Rep. of</t>
  </si>
  <si>
    <t>Mongolia</t>
  </si>
  <si>
    <t>...</t>
  </si>
  <si>
    <t>...</t>
  </si>
  <si>
    <t>Montenegro</t>
  </si>
  <si>
    <t>...</t>
  </si>
  <si>
    <t>Montserrat</t>
  </si>
  <si>
    <t>...</t>
  </si>
  <si>
    <t>...</t>
  </si>
  <si>
    <t>Morocco</t>
  </si>
  <si>
    <t>...</t>
  </si>
  <si>
    <t>Mozambique, Rep. of</t>
  </si>
  <si>
    <t>...</t>
  </si>
  <si>
    <t>Myanmar</t>
  </si>
  <si>
    <t>...</t>
  </si>
  <si>
    <t>Namibia</t>
  </si>
  <si>
    <t>...</t>
  </si>
  <si>
    <t>...</t>
  </si>
  <si>
    <t>Nepal</t>
  </si>
  <si>
    <t>Netherlands, The</t>
  </si>
  <si>
    <t>New Zealand</t>
  </si>
  <si>
    <t>Nicaragua</t>
  </si>
  <si>
    <t>Niger</t>
  </si>
  <si>
    <t>...</t>
  </si>
  <si>
    <t>Nigeria</t>
  </si>
  <si>
    <t>...</t>
  </si>
  <si>
    <t>North Macedonia, Republic of</t>
  </si>
  <si>
    <t>Norway</t>
  </si>
  <si>
    <t>Oman</t>
  </si>
  <si>
    <t>...</t>
  </si>
  <si>
    <t>Pakistan</t>
  </si>
  <si>
    <t>Palau, Rep. of</t>
  </si>
  <si>
    <t>...</t>
  </si>
  <si>
    <t>Panama</t>
  </si>
  <si>
    <t>...</t>
  </si>
  <si>
    <t>Papua New Guinea</t>
  </si>
  <si>
    <t>...</t>
  </si>
  <si>
    <t>...</t>
  </si>
  <si>
    <t>Paraguay</t>
  </si>
  <si>
    <t>Peru</t>
  </si>
  <si>
    <t>...</t>
  </si>
  <si>
    <t>Philippines</t>
  </si>
  <si>
    <t>Poland, Rep. of</t>
  </si>
  <si>
    <t>Portugal</t>
  </si>
  <si>
    <t>Qatar</t>
  </si>
  <si>
    <t>...</t>
  </si>
  <si>
    <t>Romania</t>
  </si>
  <si>
    <t>Russian Federation</t>
  </si>
  <si>
    <t>Rwanda</t>
  </si>
  <si>
    <t>...</t>
  </si>
  <si>
    <t>Samoa</t>
  </si>
  <si>
    <t>San Marino, Rep. of</t>
  </si>
  <si>
    <t>...</t>
  </si>
  <si>
    <t>...</t>
  </si>
  <si>
    <t>São Tomé and Príncipe, Dem. Rep. of</t>
  </si>
  <si>
    <t>...</t>
  </si>
  <si>
    <t>...</t>
  </si>
  <si>
    <t>Saudi Arabia</t>
  </si>
  <si>
    <t>Senegal</t>
  </si>
  <si>
    <t>Serbia, Rep. of</t>
  </si>
  <si>
    <t>Seychelles</t>
  </si>
  <si>
    <t>...</t>
  </si>
  <si>
    <t>...</t>
  </si>
  <si>
    <t>Sierra Leone</t>
  </si>
  <si>
    <t>Singapore</t>
  </si>
  <si>
    <t>Slovak Rep.</t>
  </si>
  <si>
    <t>Slovenia, Rep. of</t>
  </si>
  <si>
    <t>Solomon Islands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</si>
  <si>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</si>
  <si>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</si>
  <si>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</si>
  <si>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</si>
  <si>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</si>
  <si>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</si>
  <si>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</si>
  <si>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</si>
  <si>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</si>
  <si>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</si>
  <si>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</si>
  <si>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</si>
  <si>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South Sudan, Rep. of</t>
  </si>
  <si>
    <t>...</t>
  </si>
  <si>
    <t>...</t>
  </si>
  <si>
    <t>...</t>
  </si>
  <si>
    <t>Spain</t>
  </si>
  <si>
    <t>Sri Lanka</t>
  </si>
  <si>
    <t>...</t>
  </si>
  <si>
    <t>St. Kitts and Nevis</t>
  </si>
  <si>
    <t>...</t>
  </si>
  <si>
    <t>St. Lucia</t>
  </si>
  <si>
    <t>...</t>
  </si>
  <si>
    <t>St. Vincent and the Grenadines</t>
  </si>
  <si>
    <t>...</t>
  </si>
  <si>
    <t>...</t>
  </si>
  <si>
    <t>Sudan</t>
  </si>
  <si>
    <t>...</t>
  </si>
  <si>
    <t>...</t>
  </si>
  <si>
    <t>Suriname</t>
  </si>
  <si>
    <t>...</t>
  </si>
  <si>
    <t>...</t>
  </si>
  <si>
    <t>Sweden</t>
  </si>
  <si>
    <t>Switzerland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</si>
  <si>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</si>
  <si>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</si>
  <si>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</si>
  <si>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</si>
  <si>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</si>
  <si>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</si>
  <si>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</si>
  <si>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</si>
  <si>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</si>
  <si>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</si>
  <si>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</si>
  <si>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</si>
  <si>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</si>
  <si>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</si>
  <si>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Thailand</t>
  </si>
  <si>
    <t>Timor-Leste, Dem. Rep. of</t>
  </si>
  <si>
    <t>...</t>
  </si>
  <si>
    <t>...</t>
  </si>
  <si>
    <t>Togo</t>
  </si>
  <si>
    <t>...</t>
  </si>
  <si>
    <t>...</t>
  </si>
  <si>
    <t>Tonga</t>
  </si>
  <si>
    <t>...</t>
  </si>
  <si>
    <t>Trinidad and Tobago</t>
  </si>
  <si>
    <t>...</t>
  </si>
  <si>
    <t>...</t>
  </si>
  <si>
    <t>Tunisia</t>
  </si>
  <si>
    <t>...</t>
  </si>
  <si>
    <t>...</t>
  </si>
  <si>
    <t>Turkey</t>
  </si>
  <si>
    <t>Turkmenistan</t>
  </si>
  <si>
    <t>...</t>
  </si>
  <si>
    <t>...</t>
  </si>
  <si>
    <t>Tuvalu</t>
  </si>
  <si>
    <t>...</t>
  </si>
  <si>
    <t>...</t>
  </si>
  <si>
    <t>Uganda</t>
  </si>
  <si>
    <t>...</t>
  </si>
  <si>
    <t>Ukraine</t>
  </si>
  <si>
    <t>United Arab Emirates</t>
  </si>
  <si>
    <t>...</t>
  </si>
  <si>
    <t>...</t>
  </si>
  <si>
    <t>United Kingdom</t>
  </si>
  <si>
    <t>United States</t>
  </si>
  <si>
    <t>Uruguay</t>
  </si>
  <si>
    <t>...</t>
  </si>
  <si>
    <t>Uzbekistan, Rep. of</t>
  </si>
  <si>
    <t>...</t>
  </si>
  <si>
    <t>...</t>
  </si>
  <si>
    <t>...</t>
  </si>
  <si>
    <t>...</t>
  </si>
  <si>
    <t>...</t>
  </si>
  <si>
    <t>...</t>
  </si>
  <si>
    <t>Vanuatu</t>
  </si>
  <si>
    <t>...</t>
  </si>
  <si>
    <t>...</t>
  </si>
  <si>
    <t>Venezuela, Rep. Bolivariana de</t>
  </si>
  <si>
    <t>...</t>
  </si>
  <si>
    <t>...</t>
  </si>
  <si>
    <t>...</t>
  </si>
  <si>
    <t>Vietnam</t>
  </si>
  <si>
    <t>...</t>
  </si>
  <si>
    <t>West Bank and Gaza</t>
  </si>
  <si>
    <t>...</t>
  </si>
  <si>
    <t>...</t>
  </si>
  <si>
    <t>Yemen, Rep. of</t>
  </si>
  <si>
    <t>...</t>
  </si>
  <si>
    <t>...</t>
  </si>
  <si>
    <t>Zambia</t>
  </si>
  <si>
    <t>...</t>
  </si>
  <si>
    <t>...</t>
  </si>
  <si>
    <t>Zimbabwe</t>
  </si>
  <si>
    <t>...</t>
  </si>
  <si>
    <t>...</t>
  </si>
  <si>
    <t>Gross Domestic Product, Domestic Currency</t>
  </si>
  <si>
    <t>Nominal, Quarterly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</si>
  <si>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</si>
  <si>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</si>
  <si>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</si>
  <si>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</si>
  <si>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</si>
  <si>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</si>
  <si>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</si>
  <si>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</si>
  <si>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</si>
  <si>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</si>
  <si>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</si>
  <si>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</si>
  <si>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</si>
  <si>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</si>
  <si>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</si>
  <si>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</si>
  <si>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</si>
  <si>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</si>
  <si>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</si>
  <si>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</si>
  <si>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</si>
  <si>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</si>
  <si>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</si>
  <si>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</si>
  <si>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</si>
  <si>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</si>
  <si>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</si>
  <si>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</si>
  <si>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</si>
  <si>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</si>
  <si>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</si>
  <si>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</si>
  <si>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</si>
  <si>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Albania</t>
  </si>
  <si>
    <t>Argentina</t>
  </si>
  <si>
    <t>Armenia, Rep. of</t>
  </si>
  <si>
    <t>Australia</t>
  </si>
  <si>
    <t>...</t>
  </si>
  <si>
    <t>Austria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</si>
  <si>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</si>
  <si>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</si>
  <si>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</si>
  <si>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</si>
  <si>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</si>
  <si>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</si>
  <si>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</si>
  <si>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</si>
  <si>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</si>
  <si>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</si>
  <si>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</si>
  <si>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</si>
  <si>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</si>
  <si>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</si>
  <si>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</si>
  <si>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</si>
  <si>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</si>
  <si>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</si>
  <si>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</si>
  <si>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</si>
  <si>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</si>
  <si>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</si>
  <si>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</si>
  <si>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</si>
  <si>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</si>
  <si>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</si>
  <si>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</si>
  <si>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</si>
  <si>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</si>
  <si>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</si>
  <si>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</si>
  <si>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</si>
  <si>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</si>
  <si>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...</t>
  </si>
  <si>
    <t>...</t>
  </si>
  <si>
    <t>...</t>
  </si>
  <si>
    <t>Belgium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</si>
  <si>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</si>
  <si>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</si>
  <si>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</si>
  <si>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</si>
  <si>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</si>
  <si>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</si>
  <si>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</si>
  <si>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</si>
  <si>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</si>
  <si>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</si>
  <si>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</si>
  <si>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</si>
  <si>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</si>
  <si>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</si>
  <si>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</si>
  <si>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</si>
  <si>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</si>
  <si>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</si>
  <si>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</si>
  <si>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</si>
  <si>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</si>
  <si>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</si>
  <si>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</si>
  <si>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</si>
  <si>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</si>
  <si>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</si>
  <si>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</si>
  <si>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</si>
  <si>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</si>
  <si>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</si>
  <si>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</si>
  <si>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</si>
  <si>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</si>
  <si>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</si>
  <si>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</si>
  <si>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</si>
  <si>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</si>
  <si>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</si>
  <si>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</si>
  <si>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</si>
  <si>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</si>
  <si>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</si>
  <si>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</si>
  <si>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</si>
  <si>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</si>
  <si>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</si>
  <si>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</si>
  <si>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</si>
  <si>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</si>
  <si>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</si>
  <si>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</si>
  <si>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</si>
  <si>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</si>
  <si>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</si>
  <si>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</si>
  <si>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</si>
  <si>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</si>
  <si>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</si>
  <si>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</si>
  <si>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</si>
  <si>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</si>
  <si>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</si>
  <si>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...</t>
  </si>
  <si>
    <t>...</t>
  </si>
  <si>
    <t>Chile</t>
  </si>
  <si>
    <t>China, P.R.: Hong Kong</t>
  </si>
  <si>
    <t>China, P.R.: Mainland</t>
  </si>
  <si>
    <t>...</t>
  </si>
  <si>
    <t>...</t>
  </si>
  <si>
    <t>...</t>
  </si>
  <si>
    <t>...</t>
  </si>
  <si>
    <t>Colombia</t>
  </si>
  <si>
    <t>...</t>
  </si>
  <si>
    <t>Costa Rica</t>
  </si>
  <si>
    <t>...</t>
  </si>
  <si>
    <t>Croatia, Rep. of</t>
  </si>
  <si>
    <t>Cyprus</t>
  </si>
  <si>
    <t>Czech Rep.</t>
  </si>
  <si>
    <t>Denmark</t>
  </si>
  <si>
    <t>Dominican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</si>
  <si>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</si>
  <si>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</si>
  <si>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</si>
  <si>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</si>
  <si>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</si>
  <si>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</si>
  <si>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</si>
  <si>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</si>
  <si>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</si>
  <si>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</si>
  <si>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</si>
  <si>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</si>
  <si>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</si>
  <si>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</si>
  <si>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</si>
  <si>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</si>
  <si>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</si>
  <si>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</si>
  <si>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</si>
  <si>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</si>
  <si>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</si>
  <si>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</si>
  <si>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</si>
  <si>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</si>
  <si>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</si>
  <si>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</si>
  <si>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</si>
  <si>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</si>
  <si>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</si>
  <si>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</si>
  <si>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</si>
  <si>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</si>
  <si>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</si>
  <si>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</si>
  <si>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</si>
  <si>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</si>
  <si>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</si>
  <si>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</si>
  <si>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</si>
  <si>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</si>
  <si>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</si>
  <si>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</si>
  <si>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</si>
  <si>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</si>
  <si>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Estonia, Rep. of</t>
  </si>
  <si>
    <t>Euro Area</t>
  </si>
  <si>
    <t>Finland</t>
  </si>
  <si>
    <t>France</t>
  </si>
  <si>
    <t>Georgia</t>
  </si>
  <si>
    <t>...</t>
  </si>
  <si>
    <t>Germany</t>
  </si>
  <si>
    <t>Greece</t>
  </si>
  <si>
    <t>Guatemala</t>
  </si>
  <si>
    <t>...</t>
  </si>
  <si>
    <t>Hungary</t>
  </si>
  <si>
    <t>Iceland</t>
  </si>
  <si>
    <t>India</t>
  </si>
  <si>
    <t>...</t>
  </si>
  <si>
    <t>...</t>
  </si>
  <si>
    <t>Indonesia</t>
  </si>
  <si>
    <t>...</t>
  </si>
  <si>
    <t>...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</si>
  <si>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</si>
  <si>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</si>
  <si>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</si>
  <si>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</si>
  <si>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</si>
  <si>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</si>
  <si>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</si>
  <si>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</si>
  <si>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</si>
  <si>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</si>
  <si>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</si>
  <si>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</si>
  <si>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</si>
  <si>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</si>
  <si>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</si>
  <si>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</si>
  <si>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</si>
  <si>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Israel</t>
  </si>
  <si>
    <t>...</t>
  </si>
  <si>
    <t>...</t>
  </si>
  <si>
    <t>...</t>
  </si>
  <si>
    <t>...</t>
  </si>
  <si>
    <t>Italy</t>
  </si>
  <si>
    <t>Japan</t>
  </si>
  <si>
    <t>...</t>
  </si>
  <si>
    <t>Kazakhstan,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</si>
  <si>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</si>
  <si>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</si>
  <si>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</si>
  <si>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</si>
  <si>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</si>
  <si>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</si>
  <si>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</si>
  <si>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</si>
  <si>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</si>
  <si>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</si>
  <si>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</si>
  <si>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</si>
  <si>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</si>
  <si>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...</t>
  </si>
  <si>
    <t>...</t>
  </si>
  <si>
    <t>...</t>
  </si>
  <si>
    <t>Kosovo, Rep. of</t>
  </si>
  <si>
    <t>Kyrgyz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</si>
  <si>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</si>
  <si>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</si>
  <si>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</si>
  <si>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</si>
  <si>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</si>
  <si>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</si>
  <si>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</si>
  <si>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</si>
  <si>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</si>
  <si>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</si>
  <si>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</si>
  <si>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</si>
  <si>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</si>
  <si>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</si>
  <si>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</si>
  <si>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Lithuania</t>
  </si>
  <si>
    <t>Luxembourg</t>
  </si>
  <si>
    <t>Malaysia</t>
  </si>
  <si>
    <t>...</t>
  </si>
  <si>
    <t>...</t>
  </si>
  <si>
    <t>...</t>
  </si>
  <si>
    <t>...</t>
  </si>
  <si>
    <t>...</t>
  </si>
  <si>
    <t>...</t>
  </si>
  <si>
    <t>...</t>
  </si>
  <si>
    <t>Malta</t>
  </si>
  <si>
    <t>Mauritius</t>
  </si>
  <si>
    <t>...</t>
  </si>
  <si>
    <t>Mexico</t>
  </si>
  <si>
    <t>Moldova, Rep. of</t>
  </si>
  <si>
    <t>...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</si>
  <si>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</si>
  <si>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</si>
  <si>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</si>
  <si>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</si>
  <si>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</si>
  <si>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</si>
  <si>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</si>
  <si>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</si>
  <si>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</si>
  <si>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</si>
  <si>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</si>
  <si>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</si>
  <si>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</si>
  <si>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</si>
  <si>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</si>
  <si>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</si>
  <si>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</si>
  <si>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</si>
  <si>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</si>
  <si>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</si>
  <si>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</si>
  <si>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</si>
  <si>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</si>
  <si>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</si>
  <si>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New Zealand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</si>
  <si>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</si>
  <si>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</si>
  <si>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</si>
  <si>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</si>
  <si>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</si>
  <si>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</si>
  <si>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</si>
  <si>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</si>
  <si>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</si>
  <si>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</si>
  <si>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</si>
  <si>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</si>
  <si>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</si>
  <si>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</si>
  <si>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</si>
  <si>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</si>
  <si>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Norway</t>
  </si>
  <si>
    <t>Paraguay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</si>
  <si>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</si>
  <si>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</si>
  <si>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</si>
  <si>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</si>
  <si>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</si>
  <si>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</si>
  <si>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</si>
  <si>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</si>
  <si>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</si>
  <si>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</si>
  <si>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</si>
  <si>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</si>
  <si>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</si>
  <si>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</si>
  <si>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</si>
  <si>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</si>
  <si>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</si>
  <si>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</si>
  <si>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Poland, Rep. of</t>
  </si>
  <si>
    <t>Portugal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</si>
  <si>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</si>
  <si>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</si>
  <si>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</si>
  <si>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</si>
  <si>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</si>
  <si>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</si>
  <si>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</si>
  <si>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</si>
  <si>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</si>
  <si>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</si>
  <si>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</si>
  <si>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</si>
  <si>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</si>
  <si>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</si>
  <si>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</si>
  <si>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</si>
  <si>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</si>
  <si>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Russian Federation</t>
  </si>
  <si>
    <t>...</t>
  </si>
  <si>
    <t>...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</si>
  <si>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</si>
  <si>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</si>
  <si>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</si>
  <si>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</si>
  <si>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</si>
  <si>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</si>
  <si>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</si>
  <si>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</si>
  <si>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</si>
  <si>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</si>
  <si>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</si>
  <si>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Saudi Arabia</t>
  </si>
  <si>
    <t>...</t>
  </si>
  <si>
    <t>...</t>
  </si>
  <si>
    <t>...</t>
  </si>
  <si>
    <t>Serbia, Rep. of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</si>
  <si>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</si>
  <si>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</si>
  <si>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</si>
  <si>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</si>
  <si>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</si>
  <si>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</si>
  <si>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</si>
  <si>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</si>
  <si>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</si>
  <si>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</si>
  <si>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</si>
  <si>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</si>
  <si>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</si>
  <si>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</si>
  <si>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</si>
  <si>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</si>
  <si>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Slovak Rep.</t>
  </si>
  <si>
    <t>Slovenia, Rep. of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</si>
  <si>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</si>
  <si>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</si>
  <si>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</si>
  <si>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</si>
  <si>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</si>
  <si>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</si>
  <si>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</si>
  <si>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</si>
  <si>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</si>
  <si>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</si>
  <si>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</si>
  <si>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</si>
  <si>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</si>
  <si>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</si>
  <si>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</si>
  <si>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</si>
  <si>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</si>
  <si>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</si>
  <si>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</si>
  <si>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</si>
  <si>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</si>
  <si>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</si>
  <si>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</si>
  <si>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</si>
  <si>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</si>
  <si>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</si>
  <si>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Switzerland</t>
  </si>
  <si>
    <t>Thailand</t>
  </si>
  <si>
    <t>...</t>
  </si>
  <si>
    <t>Turkey</t>
  </si>
  <si>
    <t>Ukraine</t>
  </si>
  <si>
    <t>...</t>
  </si>
  <si>
    <t>United Kingdom</t>
  </si>
  <si>
    <t>United States</t>
  </si>
  <si>
    <t>...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</si>
  <si>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</si>
  <si>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</si>
  <si>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</si>
  <si>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</si>
  <si>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</si>
  <si>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</si>
  <si>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</si>
  <si>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</si>
  <si>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</si>
  <si>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</si>
  <si>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</si>
  <si>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</si>
  <si>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</si>
  <si>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</si>
  <si>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</si>
  <si>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</si>
  <si>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</si>
  <si>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</si>
  <si>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</si>
  <si>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Domestic Currency</t>
  </si>
  <si>
    <t>Nominal,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</si>
  <si>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</si>
  <si>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</si>
  <si>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</si>
  <si>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</si>
  <si>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</si>
  <si>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</si>
  <si>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</si>
  <si>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</si>
  <si>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</si>
  <si>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</si>
  <si>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</si>
  <si>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</si>
  <si>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</si>
  <si>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</si>
  <si>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</si>
  <si>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</si>
  <si>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</si>
  <si>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</si>
  <si>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</si>
  <si>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</si>
  <si>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</si>
  <si>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</si>
  <si>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</si>
  <si>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</si>
  <si>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</si>
  <si>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</si>
  <si>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</si>
  <si>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</si>
  <si>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</si>
  <si>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</si>
  <si>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</si>
  <si>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</si>
  <si>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</si>
  <si>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Argentina</t>
  </si>
  <si>
    <t>Australia</t>
  </si>
  <si>
    <t>...</t>
  </si>
  <si>
    <t>Austria</t>
  </si>
  <si>
    <t>Belgium</t>
  </si>
  <si>
    <t>Brazil</t>
  </si>
  <si>
    <t>...</t>
  </si>
  <si>
    <t>...</t>
  </si>
  <si>
    <t>...</t>
  </si>
  <si>
    <t>...</t>
  </si>
  <si>
    <t>Bulgaria</t>
  </si>
  <si>
    <t>Canada</t>
  </si>
  <si>
    <t>...</t>
  </si>
  <si>
    <t>...</t>
  </si>
  <si>
    <t>Chile</t>
  </si>
  <si>
    <t>Colombia</t>
  </si>
  <si>
    <t>...</t>
  </si>
  <si>
    <t>Costa Rica</t>
  </si>
  <si>
    <t>...</t>
  </si>
  <si>
    <t>Croatia, Rep. of</t>
  </si>
  <si>
    <t>Cyprus</t>
  </si>
  <si>
    <t>Czech Rep.</t>
  </si>
  <si>
    <t>Denmark</t>
  </si>
  <si>
    <t>Ecuador</t>
  </si>
  <si>
    <t>Estonia, Rep. of</t>
  </si>
  <si>
    <t>Euro Area</t>
  </si>
  <si>
    <t>Finland</t>
  </si>
  <si>
    <t>France</t>
  </si>
  <si>
    <t>Germany</t>
  </si>
  <si>
    <t>Greece</t>
  </si>
  <si>
    <t>Honduras</t>
  </si>
  <si>
    <t>Hungary</t>
  </si>
  <si>
    <t>India</t>
  </si>
  <si>
    <t>...</t>
  </si>
  <si>
    <t>...</t>
  </si>
  <si>
    <t>...</t>
  </si>
  <si>
    <t>Indonesia</t>
  </si>
  <si>
    <t>...</t>
  </si>
  <si>
    <t>...</t>
  </si>
  <si>
    <t>Ireland</t>
  </si>
  <si>
    <t>Israel</t>
  </si>
  <si>
    <t>...</t>
  </si>
  <si>
    <t>...</t>
  </si>
  <si>
    <t>...</t>
  </si>
  <si>
    <t>...</t>
  </si>
  <si>
    <t>Italy</t>
  </si>
  <si>
    <t>Japan</t>
  </si>
  <si>
    <t>...</t>
  </si>
  <si>
    <t>Korea, Rep. of</t>
  </si>
  <si>
    <t>...</t>
  </si>
  <si>
    <t>...</t>
  </si>
  <si>
    <t>...</t>
  </si>
  <si>
    <t>Latvia</t>
  </si>
  <si>
    <t>Lithuania</t>
  </si>
  <si>
    <t>Luxembourg</t>
  </si>
  <si>
    <t>Malta</t>
  </si>
  <si>
    <t>Mexico</t>
  </si>
  <si>
    <t>Moldova, Rep. of</t>
  </si>
  <si>
    <t>...</t>
  </si>
  <si>
    <t>...</t>
  </si>
  <si>
    <t>Netherlands, The</t>
  </si>
  <si>
    <t>New Zealand</t>
  </si>
  <si>
    <t>Norway</t>
  </si>
  <si>
    <t>Poland, Rep. of</t>
  </si>
  <si>
    <t>Portugal</t>
  </si>
  <si>
    <t>Romania</t>
  </si>
  <si>
    <t>Russian Federation</t>
  </si>
  <si>
    <t>...</t>
  </si>
  <si>
    <t>...</t>
  </si>
  <si>
    <t>...</t>
  </si>
  <si>
    <t>Serbia, Rep. of</t>
  </si>
  <si>
    <t>Slovenia, Rep. of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</si>
  <si>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</si>
  <si>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</si>
  <si>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</si>
  <si>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</si>
  <si>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</si>
  <si>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</si>
  <si>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</si>
  <si>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</si>
  <si>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</si>
  <si>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</si>
  <si>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</si>
  <si>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</si>
  <si>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</si>
  <si>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</si>
  <si>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Sweden</t>
  </si>
  <si>
    <t>Switzerland</t>
  </si>
  <si>
    <t>Thailand</t>
  </si>
  <si>
    <t>...</t>
  </si>
  <si>
    <t>United Kingdom</t>
  </si>
  <si>
    <t>United States</t>
  </si>
  <si>
    <t>...</t>
  </si>
  <si>
    <t>...</t>
  </si>
  <si>
    <t>Gross Domestic Product, Domestic Currency</t>
  </si>
  <si>
    <t>Real, Annual</t>
  </si>
  <si>
    <t>Source: International Financial Statistics (IFS)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</si>
  <si>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</si>
  <si>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</si>
  <si>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</si>
  <si>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</si>
  <si>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</si>
  <si>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</si>
  <si>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</si>
  <si>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</si>
  <si>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</si>
  <si>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</si>
  <si>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</si>
  <si>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</si>
  <si>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</si>
  <si>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</si>
  <si>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</si>
  <si>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</si>
  <si>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Rep. of</t>
  </si>
  <si>
    <t>...</t>
  </si>
  <si>
    <t>Algeria</t>
  </si>
  <si>
    <t>...</t>
  </si>
  <si>
    <t>Angola</t>
  </si>
  <si>
    <t>...</t>
  </si>
  <si>
    <t>Anguilla</t>
  </si>
  <si>
    <t>...</t>
  </si>
  <si>
    <t>Antigua and Barbuda</t>
  </si>
  <si>
    <t>...</t>
  </si>
  <si>
    <t>Argentina</t>
  </si>
  <si>
    <t>Armenia, Rep. of</t>
  </si>
  <si>
    <t>...</t>
  </si>
  <si>
    <t>...</t>
  </si>
  <si>
    <t>...</t>
  </si>
  <si>
    <t>Aruba, Kingdom of the Netherlands</t>
  </si>
  <si>
    <t>...</t>
  </si>
  <si>
    <t>...</t>
  </si>
  <si>
    <t>Azerbaijan, Rep. of</t>
  </si>
  <si>
    <t>...</t>
  </si>
  <si>
    <t>Bahamas, The</t>
  </si>
  <si>
    <t>...</t>
  </si>
  <si>
    <t>Bahrain, Kingdom of</t>
  </si>
  <si>
    <t>...</t>
  </si>
  <si>
    <t>...</t>
  </si>
  <si>
    <t>Bangladesh</t>
  </si>
  <si>
    <t>...</t>
  </si>
  <si>
    <t>Barbados</t>
  </si>
  <si>
    <t>...</t>
  </si>
  <si>
    <t>Belarus, Rep. of</t>
  </si>
  <si>
    <t>Belize</t>
  </si>
  <si>
    <t>...</t>
  </si>
  <si>
    <t>Benin</t>
  </si>
  <si>
    <t>...</t>
  </si>
  <si>
    <t>Bhutan</t>
  </si>
  <si>
    <t>...</t>
  </si>
  <si>
    <t>...</t>
  </si>
  <si>
    <t>Bolivia</t>
  </si>
  <si>
    <t>...</t>
  </si>
  <si>
    <t>...</t>
  </si>
  <si>
    <t>Bosnia and Herzegovina</t>
  </si>
  <si>
    <t>...</t>
  </si>
  <si>
    <t>...</t>
  </si>
  <si>
    <t>...</t>
  </si>
  <si>
    <t>Botswana</t>
  </si>
  <si>
    <t>...</t>
  </si>
  <si>
    <t>Brazil</t>
  </si>
  <si>
    <t>...</t>
  </si>
  <si>
    <t>...</t>
  </si>
  <si>
    <t>...</t>
  </si>
  <si>
    <t>Brunei Darussalam</t>
  </si>
  <si>
    <t>...</t>
  </si>
  <si>
    <t>Burkina Faso</t>
  </si>
  <si>
    <t>...</t>
  </si>
  <si>
    <t>Burundi</t>
  </si>
  <si>
    <t>...</t>
  </si>
  <si>
    <t>Cabo Verde</t>
  </si>
  <si>
    <t>...</t>
  </si>
  <si>
    <t>Cambodia</t>
  </si>
  <si>
    <t>...</t>
  </si>
  <si>
    <t>...</t>
  </si>
  <si>
    <t>Cameroon</t>
  </si>
  <si>
    <t>...</t>
  </si>
  <si>
    <t>...</t>
  </si>
  <si>
    <t>Central African Rep.</t>
  </si>
  <si>
    <t>...</t>
  </si>
  <si>
    <t>...</t>
  </si>
  <si>
    <t>Chad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</si>
  <si>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</si>
  <si>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</si>
  <si>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</si>
  <si>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</si>
  <si>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</si>
  <si>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</si>
  <si>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</si>
  <si>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</si>
  <si>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</si>
  <si>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</si>
  <si>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</si>
  <si>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</si>
  <si>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Comoros, Union of the</t>
  </si>
  <si>
    <t>...</t>
  </si>
  <si>
    <t>Congo, Dem. Rep. of the</t>
  </si>
  <si>
    <t>...</t>
  </si>
  <si>
    <t>Congo, Rep. of</t>
  </si>
  <si>
    <t>...</t>
  </si>
  <si>
    <t>Costa Rica</t>
  </si>
  <si>
    <t>...</t>
  </si>
  <si>
    <t>...</t>
  </si>
  <si>
    <t>...</t>
  </si>
  <si>
    <t>Côte d'Ivoire</t>
  </si>
  <si>
    <t>...</t>
  </si>
  <si>
    <t>Djibouti</t>
  </si>
  <si>
    <t>...</t>
  </si>
  <si>
    <t>Dominica</t>
  </si>
  <si>
    <t>...</t>
  </si>
  <si>
    <t>Dominican Rep.</t>
  </si>
  <si>
    <t>...</t>
  </si>
  <si>
    <t>...</t>
  </si>
  <si>
    <t>...</t>
  </si>
  <si>
    <t>...</t>
  </si>
  <si>
    <t>...</t>
  </si>
  <si>
    <t>...</t>
  </si>
  <si>
    <t>Ecuador</t>
  </si>
  <si>
    <t>Egypt, Arab Rep. of</t>
  </si>
  <si>
    <t>...</t>
  </si>
  <si>
    <t>El Salvador</t>
  </si>
  <si>
    <t>...</t>
  </si>
  <si>
    <t>...</t>
  </si>
  <si>
    <t>Equatorial Guinea, Rep. of</t>
  </si>
  <si>
    <t>...</t>
  </si>
  <si>
    <t>Eritrea, The State of</t>
  </si>
  <si>
    <t>...</t>
  </si>
  <si>
    <t>Eswatini, Kingdom of</t>
  </si>
  <si>
    <t>...</t>
  </si>
  <si>
    <t>Ethiopia, The Federal Dem. Rep. of</t>
  </si>
  <si>
    <t>...</t>
  </si>
  <si>
    <t>Gabon</t>
  </si>
  <si>
    <t>...</t>
  </si>
  <si>
    <t>...</t>
  </si>
  <si>
    <t>Gambia, The</t>
  </si>
  <si>
    <t>...</t>
  </si>
  <si>
    <t>Georgia</t>
  </si>
  <si>
    <t>Ghana</t>
  </si>
  <si>
    <t>...</t>
  </si>
  <si>
    <t>Grenada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</si>
  <si>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</si>
  <si>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</si>
  <si>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</si>
  <si>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</si>
  <si>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</si>
  <si>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</si>
  <si>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</si>
  <si>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</si>
  <si>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</si>
  <si>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</si>
  <si>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</si>
  <si>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...</t>
  </si>
  <si>
    <t>Guinea-Bissau</t>
  </si>
  <si>
    <t>...</t>
  </si>
  <si>
    <t>Guyana</t>
  </si>
  <si>
    <t>Haiti</t>
  </si>
  <si>
    <t>...</t>
  </si>
  <si>
    <t>Honduras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</si>
  <si>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</si>
  <si>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</si>
  <si>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</si>
  <si>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</si>
  <si>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</si>
  <si>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</si>
  <si>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</si>
  <si>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</si>
  <si>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</si>
  <si>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</si>
  <si>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...</t>
  </si>
  <si>
    <t>...</t>
  </si>
  <si>
    <t>...</t>
  </si>
  <si>
    <t>Iran, Islamic Rep. of</t>
  </si>
  <si>
    <t>...</t>
  </si>
  <si>
    <t>Iraq</t>
  </si>
  <si>
    <t>...</t>
  </si>
  <si>
    <t>...</t>
  </si>
  <si>
    <t>Jamaica</t>
  </si>
  <si>
    <t>Jordan</t>
  </si>
  <si>
    <t>...</t>
  </si>
  <si>
    <t>Kazakhstan, Rep. of</t>
  </si>
  <si>
    <t>...</t>
  </si>
  <si>
    <t>Kenya</t>
  </si>
  <si>
    <t>...</t>
  </si>
  <si>
    <t>Kiribati</t>
  </si>
  <si>
    <t>Korea, Rep. of</t>
  </si>
  <si>
    <t>...</t>
  </si>
  <si>
    <t>Kuwait</t>
  </si>
  <si>
    <t>...</t>
  </si>
  <si>
    <t>Kyrgyz Rep.</t>
  </si>
  <si>
    <t>...</t>
  </si>
  <si>
    <t>Lao People's Dem. Rep.</t>
  </si>
  <si>
    <t>...</t>
  </si>
  <si>
    <t>Lesotho, Kingdom of</t>
  </si>
  <si>
    <t>Liberia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</si>
  <si>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</si>
  <si>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</si>
  <si>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</si>
  <si>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</si>
  <si>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</si>
  <si>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</si>
  <si>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</si>
  <si>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</si>
  <si>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</si>
  <si>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</si>
  <si>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</si>
  <si>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</si>
  <si>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</si>
  <si>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</si>
  <si>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...</t>
  </si>
  <si>
    <t>...</t>
  </si>
  <si>
    <t>Malawi</t>
  </si>
  <si>
    <t>...</t>
  </si>
  <si>
    <t>...</t>
  </si>
  <si>
    <t>Malaysia</t>
  </si>
  <si>
    <t>...</t>
  </si>
  <si>
    <t>Maldives</t>
  </si>
  <si>
    <t>...</t>
  </si>
  <si>
    <t>Mali</t>
  </si>
  <si>
    <t>...</t>
  </si>
  <si>
    <t>Marshall Islands, Rep. of the</t>
  </si>
  <si>
    <t>...</t>
  </si>
  <si>
    <t>...</t>
  </si>
  <si>
    <t>Mauritania, Islamic Rep. of</t>
  </si>
  <si>
    <t>...</t>
  </si>
  <si>
    <t>Mauritius</t>
  </si>
  <si>
    <t>...</t>
  </si>
  <si>
    <t>...</t>
  </si>
  <si>
    <t>Mexico</t>
  </si>
  <si>
    <t>Micronesia, Federated States of</t>
  </si>
  <si>
    <t>...</t>
  </si>
  <si>
    <t>Moldova, Rep. of</t>
  </si>
  <si>
    <t>...</t>
  </si>
  <si>
    <t>...</t>
  </si>
  <si>
    <t>...</t>
  </si>
  <si>
    <t>...</t>
  </si>
  <si>
    <t>...</t>
  </si>
  <si>
    <t>Mongolia</t>
  </si>
  <si>
    <t>...</t>
  </si>
  <si>
    <t>...</t>
  </si>
  <si>
    <t>Morocco</t>
  </si>
  <si>
    <t>...</t>
  </si>
  <si>
    <t>Mozambique, Rep. of</t>
  </si>
  <si>
    <t>...</t>
  </si>
  <si>
    <t>Myanmar</t>
  </si>
  <si>
    <t>...</t>
  </si>
  <si>
    <t>Namibia</t>
  </si>
  <si>
    <t>...</t>
  </si>
  <si>
    <t>...</t>
  </si>
  <si>
    <t>Nepal</t>
  </si>
  <si>
    <t>New Zealand</t>
  </si>
  <si>
    <t>...</t>
  </si>
  <si>
    <t>Nicaragua</t>
  </si>
  <si>
    <t>Niger</t>
  </si>
  <si>
    <t>...</t>
  </si>
  <si>
    <t>Nigeria</t>
  </si>
  <si>
    <t>...</t>
  </si>
  <si>
    <t>Oman</t>
  </si>
  <si>
    <t>...</t>
  </si>
  <si>
    <t>Pakistan</t>
  </si>
  <si>
    <t>Palau, Rep. of</t>
  </si>
  <si>
    <t>...</t>
  </si>
  <si>
    <t>Panama</t>
  </si>
  <si>
    <t>...</t>
  </si>
  <si>
    <t>Papua New Guinea</t>
  </si>
  <si>
    <t>...</t>
  </si>
  <si>
    <t>...</t>
  </si>
  <si>
    <t>Paraguay</t>
  </si>
  <si>
    <t>Peru</t>
  </si>
  <si>
    <t>...</t>
  </si>
  <si>
    <t>Philippines</t>
  </si>
  <si>
    <t>Qatar</t>
  </si>
  <si>
    <t>...</t>
  </si>
  <si>
    <t>Russian Federation</t>
  </si>
  <si>
    <t>...</t>
  </si>
  <si>
    <t>...</t>
  </si>
  <si>
    <t>Rwanda</t>
  </si>
  <si>
    <t>...</t>
  </si>
  <si>
    <t>...</t>
  </si>
  <si>
    <t>Samoa</t>
  </si>
  <si>
    <t>San Marino, Rep. of</t>
  </si>
  <si>
    <t>...</t>
  </si>
  <si>
    <t>...</t>
  </si>
  <si>
    <t>São Tomé and Príncipe, Dem. Rep. of</t>
  </si>
  <si>
    <t>...</t>
  </si>
  <si>
    <t>...</t>
  </si>
  <si>
    <t>Saudi Arabia</t>
  </si>
  <si>
    <t>Senegal</t>
  </si>
  <si>
    <t>Seychelles</t>
  </si>
  <si>
    <t>...</t>
  </si>
  <si>
    <t>...</t>
  </si>
  <si>
    <t>Sierra Leone</t>
  </si>
  <si>
    <t>Solomon Islands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</si>
  <si>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</si>
  <si>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</si>
  <si>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</si>
  <si>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</si>
  <si>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</si>
  <si>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</si>
  <si>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</si>
  <si>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</si>
  <si>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</si>
  <si>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</si>
  <si>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</si>
  <si>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</si>
  <si>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</si>
  <si>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South Sudan, Rep. of</t>
  </si>
  <si>
    <t>...</t>
  </si>
  <si>
    <t>...</t>
  </si>
  <si>
    <t>...</t>
  </si>
  <si>
    <t>Sri Lanka</t>
  </si>
  <si>
    <t>...</t>
  </si>
  <si>
    <t>St. Kitts and Nevis</t>
  </si>
  <si>
    <t>...</t>
  </si>
  <si>
    <t>St. Lucia</t>
  </si>
  <si>
    <t>...</t>
  </si>
  <si>
    <t>St. Vincent and the Grenadines</t>
  </si>
  <si>
    <t>...</t>
  </si>
  <si>
    <t>...</t>
  </si>
  <si>
    <t>Sudan</t>
  </si>
  <si>
    <t>...</t>
  </si>
  <si>
    <t>...</t>
  </si>
  <si>
    <t>Suriname</t>
  </si>
  <si>
    <t>...</t>
  </si>
  <si>
    <t>...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</si>
  <si>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</si>
  <si>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</si>
  <si>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</si>
  <si>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</si>
  <si>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</si>
  <si>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</si>
  <si>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</si>
  <si>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</si>
  <si>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</si>
  <si>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</si>
  <si>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</si>
  <si>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</si>
  <si>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</si>
  <si>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</si>
  <si>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</si>
  <si>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</si>
  <si>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</si>
  <si>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</si>
  <si>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</si>
  <si>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</si>
  <si>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</si>
  <si>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</si>
  <si>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</si>
  <si>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</si>
  <si>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</si>
  <si>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</si>
  <si>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...</t>
  </si>
  <si>
    <t>...</t>
  </si>
  <si>
    <t>Tonga</t>
  </si>
  <si>
    <t>...</t>
  </si>
  <si>
    <t>Trinidad and Tobago</t>
  </si>
  <si>
    <t>...</t>
  </si>
  <si>
    <t>...</t>
  </si>
  <si>
    <t>Tunisia</t>
  </si>
  <si>
    <t>...</t>
  </si>
  <si>
    <t>...</t>
  </si>
  <si>
    <t>Turkmenistan</t>
  </si>
  <si>
    <t>...</t>
  </si>
  <si>
    <t>...</t>
  </si>
  <si>
    <t>Tuvalu</t>
  </si>
  <si>
    <t>...</t>
  </si>
  <si>
    <t>...</t>
  </si>
  <si>
    <t>Uganda</t>
  </si>
  <si>
    <t>...</t>
  </si>
  <si>
    <t>United Arab Emirates</t>
  </si>
  <si>
    <t>...</t>
  </si>
  <si>
    <t>...</t>
  </si>
  <si>
    <t>Uruguay</t>
  </si>
  <si>
    <t>...</t>
  </si>
  <si>
    <t>Vanuatu</t>
  </si>
  <si>
    <t>...</t>
  </si>
  <si>
    <t>...</t>
  </si>
  <si>
    <t>Venezuela, Rep. Bolivariana de</t>
  </si>
  <si>
    <t>...</t>
  </si>
  <si>
    <t>...</t>
  </si>
  <si>
    <t>...</t>
  </si>
  <si>
    <t>Vietnam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</si>
  <si>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</si>
  <si>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</si>
  <si>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</si>
  <si>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</si>
  <si>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</si>
  <si>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</si>
  <si>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</si>
  <si>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</si>
  <si>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</si>
  <si>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</si>
  <si>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</si>
  <si>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</si>
  <si>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</si>
  <si>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Zambia</t>
  </si>
  <si>
    <t>...</t>
  </si>
  <si>
    <t>...</t>
  </si>
  <si>
    <t>Zimbabwe</t>
  </si>
  <si>
    <t>...</t>
  </si>
  <si>
    <t>...</t>
  </si>
  <si>
    <t>Gross Domestic Product, Domestic Currency</t>
  </si>
  <si>
    <t>Real Quarterly</t>
  </si>
  <si>
    <t>Source: International Financial Statistics (IFS)</t>
  </si>
  <si>
    <t>Country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</si>
  <si>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</si>
  <si>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</si>
  <si>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</si>
  <si>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</si>
  <si>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</si>
  <si>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</si>
  <si>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</si>
  <si>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</si>
  <si>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</si>
  <si>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</si>
  <si>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</si>
  <si>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</si>
  <si>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</si>
  <si>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</si>
  <si>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</si>
  <si>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</si>
  <si>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</si>
  <si>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</si>
  <si>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</si>
  <si>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</si>
  <si>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</si>
  <si>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</si>
  <si>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</si>
  <si>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</si>
  <si>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</si>
  <si>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</si>
  <si>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</si>
  <si>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</si>
  <si>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</si>
  <si>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</si>
  <si>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</si>
  <si>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</si>
  <si>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</si>
  <si>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</si>
  <si>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</si>
  <si>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</si>
  <si>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</si>
  <si>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</si>
  <si>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</si>
  <si>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</si>
  <si>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</si>
  <si>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</si>
  <si>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</si>
  <si>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</si>
  <si>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</si>
  <si>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</si>
  <si>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</si>
  <si>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</si>
  <si>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</si>
  <si>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</si>
  <si>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</si>
  <si>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</si>
  <si>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</si>
  <si>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</si>
  <si>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</si>
  <si>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</si>
  <si>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</si>
  <si>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</si>
  <si>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</si>
  <si>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</si>
  <si>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</si>
  <si>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</si>
  <si>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</si>
  <si>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Argentina</t>
  </si>
  <si>
    <t>Armenia,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</si>
  <si>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</si>
  <si>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</si>
  <si>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</si>
  <si>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</si>
  <si>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</si>
  <si>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</si>
  <si>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</si>
  <si>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</si>
  <si>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</si>
  <si>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</si>
  <si>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</si>
  <si>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</si>
  <si>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</si>
  <si>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</si>
  <si>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</si>
  <si>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</si>
  <si>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</si>
  <si>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</si>
  <si>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</si>
  <si>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</si>
  <si>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</si>
  <si>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</si>
  <si>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</si>
  <si>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</si>
  <si>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</si>
  <si>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</si>
  <si>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</si>
  <si>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</si>
  <si>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</si>
  <si>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</si>
  <si>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</si>
  <si>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</si>
  <si>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</si>
  <si>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</si>
  <si>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</si>
  <si>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</si>
  <si>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</si>
  <si>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</si>
  <si>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</si>
  <si>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</si>
  <si>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</si>
  <si>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</si>
  <si>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</si>
  <si>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</si>
  <si>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</si>
  <si>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</si>
  <si>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</si>
  <si>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</si>
  <si>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</si>
  <si>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</si>
  <si>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</si>
  <si>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</si>
  <si>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</si>
  <si>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</si>
  <si>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</si>
  <si>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</si>
  <si>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</si>
  <si>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</si>
  <si>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</si>
  <si>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</si>
  <si>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</si>
  <si>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</si>
  <si>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</si>
  <si>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</si>
  <si>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</si>
  <si>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</si>
  <si>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</si>
  <si>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</si>
  <si>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</si>
  <si>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</si>
  <si>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</si>
  <si>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</si>
  <si>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</si>
  <si>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</si>
  <si>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</si>
  <si>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</si>
  <si>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</si>
  <si>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</si>
  <si>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</si>
  <si>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</si>
  <si>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</si>
  <si>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</si>
  <si>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</si>
  <si>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</si>
  <si>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</si>
  <si>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</si>
  <si>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</si>
  <si>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</si>
  <si>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</si>
  <si>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</si>
  <si>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</si>
  <si>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</si>
  <si>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</si>
  <si>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</si>
  <si>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</si>
  <si>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</si>
  <si>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</si>
  <si>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</si>
  <si>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</si>
  <si>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</si>
  <si>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</si>
  <si>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</si>
  <si>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</si>
  <si>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</si>
  <si>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</si>
  <si>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</si>
  <si>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</si>
  <si>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</si>
  <si>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</si>
  <si>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</si>
  <si>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</si>
  <si>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</si>
  <si>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</si>
  <si>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</si>
  <si>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</si>
  <si>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</si>
  <si>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</si>
  <si>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</si>
  <si>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</si>
  <si>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</si>
  <si>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</si>
  <si>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</si>
  <si>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</si>
  <si>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</si>
  <si>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</si>
  <si>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</si>
  <si>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</si>
  <si>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</si>
  <si>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</si>
  <si>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</si>
  <si>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</si>
  <si>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</si>
  <si>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</si>
  <si>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</si>
  <si>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</si>
  <si>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</si>
  <si>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</si>
  <si>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</si>
  <si>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</si>
  <si>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</si>
  <si>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</si>
  <si>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</si>
  <si>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</si>
  <si>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</si>
  <si>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</si>
  <si>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</si>
  <si>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</si>
  <si>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</si>
  <si>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</si>
  <si>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</si>
  <si>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</si>
  <si>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</si>
  <si>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</si>
  <si>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</si>
  <si>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</si>
  <si>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</si>
  <si>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</si>
  <si>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</si>
  <si>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</si>
  <si>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</si>
  <si>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</si>
  <si>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</si>
  <si>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</si>
  <si>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</si>
  <si>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</si>
  <si>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</si>
  <si>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</si>
  <si>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</si>
  <si>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</si>
  <si>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</si>
  <si>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</si>
  <si>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</si>
  <si>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</si>
  <si>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</si>
  <si>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</si>
  <si>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</si>
  <si>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</si>
  <si>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</si>
  <si>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</si>
  <si>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</si>
  <si>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</si>
  <si>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</si>
  <si>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</si>
  <si>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</si>
  <si>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</si>
  <si>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</si>
  <si>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</si>
  <si>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</si>
  <si>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</si>
  <si>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</si>
  <si>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</si>
  <si>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</si>
  <si>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</si>
  <si>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</si>
  <si>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</si>
  <si>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</si>
  <si>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</si>
  <si>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</si>
  <si>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</si>
  <si>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</si>
  <si>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</si>
  <si>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</si>
  <si>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</si>
  <si>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</si>
  <si>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</si>
  <si>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</si>
  <si>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</si>
  <si>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</si>
  <si>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</si>
  <si>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</si>
  <si>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</si>
  <si>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</si>
  <si>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</si>
  <si>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</si>
  <si>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</si>
  <si>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</si>
  <si>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</si>
  <si>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</si>
  <si>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</si>
  <si>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</si>
  <si>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</si>
  <si>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</si>
  <si>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</si>
  <si>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</si>
  <si>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</si>
  <si>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</si>
  <si>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</si>
  <si>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</si>
  <si>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</si>
  <si>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</si>
  <si>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</si>
  <si>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</si>
  <si>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</si>
  <si>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</si>
  <si>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</si>
  <si>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</si>
  <si>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</si>
  <si>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</si>
  <si>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</si>
  <si>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</si>
  <si>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</si>
  <si>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</si>
  <si>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</si>
  <si>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</si>
  <si>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</si>
  <si>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</si>
  <si>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</si>
  <si>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</si>
  <si>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</si>
  <si>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</si>
  <si>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</si>
  <si>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</si>
  <si>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</si>
  <si>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</si>
  <si>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</si>
  <si>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</si>
  <si>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</si>
  <si>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</si>
  <si>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</si>
  <si>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</si>
  <si>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</si>
  <si>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</si>
  <si>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</si>
  <si>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</si>
  <si>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</si>
  <si>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</si>
  <si>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</si>
  <si>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</si>
  <si>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</si>
  <si>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</si>
  <si>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</si>
  <si>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</si>
  <si>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</si>
  <si>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</si>
  <si>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</si>
  <si>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</si>
  <si>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</si>
  <si>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</si>
  <si>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</si>
  <si>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</si>
  <si>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</si>
  <si>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</si>
  <si>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</si>
  <si>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</si>
  <si>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</si>
  <si>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</si>
  <si>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</si>
  <si>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</si>
  <si>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</si>
  <si>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</si>
  <si>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</si>
  <si>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</si>
  <si>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</si>
  <si>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</si>
  <si>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</si>
  <si>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</si>
  <si>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</si>
  <si>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</si>
  <si>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</si>
  <si>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</si>
  <si>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</si>
  <si>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</si>
  <si>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</si>
  <si>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</si>
  <si>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</si>
  <si>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</si>
  <si>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</si>
  <si>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</si>
  <si>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</si>
  <si>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</si>
  <si>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</si>
  <si>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</si>
  <si>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</si>
  <si>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</si>
  <si>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</si>
  <si>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</si>
  <si>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</si>
  <si>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</si>
  <si>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</si>
  <si>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</si>
  <si>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</si>
  <si>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</si>
  <si>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</si>
  <si>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</si>
  <si>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</si>
  <si>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</si>
  <si>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</si>
  <si>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</si>
  <si>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</si>
  <si>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</si>
  <si>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</si>
  <si>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</si>
  <si>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</si>
  <si>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</si>
  <si>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</si>
  <si>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</si>
  <si>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</si>
  <si>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</si>
  <si>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</si>
  <si>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</si>
  <si>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</si>
  <si>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</si>
  <si>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</si>
  <si>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</si>
  <si>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</si>
  <si>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</si>
  <si>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</si>
  <si>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</si>
  <si>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</si>
  <si>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</si>
  <si>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</si>
  <si>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</si>
  <si>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</si>
  <si>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</si>
  <si>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</si>
  <si>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</si>
  <si>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</si>
  <si>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</si>
  <si>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</si>
  <si>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</si>
  <si>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</si>
  <si>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</si>
  <si>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</si>
  <si>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</si>
  <si>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</si>
  <si>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</si>
  <si>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</si>
  <si>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</si>
  <si>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</si>
  <si>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</si>
  <si>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</si>
  <si>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</si>
  <si>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</si>
  <si>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</si>
  <si>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</si>
  <si>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</si>
  <si>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</si>
  <si>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</si>
  <si>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</si>
  <si>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</si>
  <si>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</si>
  <si>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</si>
  <si>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</si>
  <si>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</si>
  <si>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</si>
  <si>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</si>
  <si>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</si>
  <si>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</si>
  <si>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</si>
  <si>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</si>
  <si>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</si>
  <si>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</si>
  <si>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</si>
  <si>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</si>
  <si>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</si>
  <si>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</si>
  <si>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</si>
  <si>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</si>
  <si>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</si>
  <si>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</si>
  <si>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</si>
  <si>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</si>
  <si>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</si>
  <si>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</si>
  <si>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</si>
  <si>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</si>
  <si>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</si>
  <si>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</si>
  <si>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</si>
  <si>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</si>
  <si>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</si>
  <si>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</si>
  <si>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</si>
  <si>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</si>
  <si>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</si>
  <si>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</si>
  <si>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</si>
  <si>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</si>
  <si>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</si>
  <si>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</si>
  <si>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</si>
  <si>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</si>
  <si>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</si>
  <si>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</si>
  <si>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</si>
  <si>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</si>
  <si>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</si>
  <si>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</si>
  <si>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</si>
  <si>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</si>
  <si>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</si>
  <si>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</si>
  <si>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</si>
  <si>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</si>
  <si>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</si>
  <si>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</si>
  <si>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</si>
  <si>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</si>
  <si>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</si>
  <si>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</si>
  <si>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</si>
  <si>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</si>
  <si>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</si>
  <si>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</si>
  <si>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</si>
  <si>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</si>
  <si>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</si>
  <si>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</si>
  <si>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</si>
  <si>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</si>
  <si>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</si>
  <si>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</si>
  <si>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</si>
  <si>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</si>
  <si>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</si>
  <si>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</si>
  <si>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</si>
  <si>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</si>
  <si>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</si>
  <si>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</si>
  <si>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</si>
  <si>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</si>
  <si>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</si>
  <si>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</si>
  <si>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</si>
  <si>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</si>
  <si>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</si>
  <si>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</si>
  <si>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</si>
  <si>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</si>
  <si>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</si>
  <si>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</si>
  <si>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</si>
  <si>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</si>
  <si>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</si>
  <si>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</si>
  <si>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</si>
  <si>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</si>
  <si>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</si>
  <si>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</si>
  <si>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</si>
  <si>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</si>
  <si>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</si>
  <si>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</si>
  <si>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</si>
  <si>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</si>
  <si>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</si>
  <si>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</si>
  <si>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</si>
  <si>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</si>
  <si>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</si>
  <si>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</si>
  <si>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</si>
  <si>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</si>
  <si>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</si>
  <si>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</si>
  <si>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</si>
  <si>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</si>
  <si>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</si>
  <si>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</si>
  <si>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</si>
  <si>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</si>
  <si>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</si>
  <si>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</si>
  <si>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</si>
  <si>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</si>
  <si>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</si>
  <si>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</si>
  <si>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</si>
  <si>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</si>
  <si>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</si>
  <si>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</si>
  <si>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</si>
  <si>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</si>
  <si>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</si>
  <si>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</si>
  <si>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</si>
  <si>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</si>
  <si>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</si>
  <si>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</si>
  <si>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</si>
  <si>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</si>
  <si>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</si>
  <si>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</si>
  <si>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</si>
  <si>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</si>
  <si>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</si>
  <si>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</si>
  <si>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</si>
  <si>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</si>
  <si>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</si>
  <si>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</si>
  <si>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</si>
  <si>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</si>
  <si>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</si>
  <si>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</si>
  <si>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</si>
  <si>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</si>
  <si>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</si>
  <si>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</si>
  <si>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</si>
  <si>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</si>
  <si>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</si>
  <si>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</si>
  <si>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</si>
  <si>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</si>
  <si>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</si>
  <si>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</si>
  <si>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</si>
  <si>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</si>
  <si>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</si>
  <si>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</si>
  <si>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</si>
  <si>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</si>
  <si>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</si>
  <si>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</si>
  <si>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</si>
  <si>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</si>
  <si>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</si>
  <si>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</si>
  <si>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</si>
  <si>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</si>
  <si>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</si>
  <si>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</si>
  <si>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</si>
  <si>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</si>
  <si>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</si>
  <si>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</si>
  <si>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</si>
  <si>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</si>
  <si>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</si>
  <si>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</si>
  <si>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</si>
  <si>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</si>
  <si>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</si>
  <si>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</si>
  <si>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</si>
  <si>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</si>
  <si>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</si>
  <si>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</si>
  <si>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</si>
  <si>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</si>
  <si>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</si>
  <si>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</si>
  <si>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</si>
  <si>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</si>
  <si>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</si>
  <si>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</si>
  <si>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</si>
  <si>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</si>
  <si>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</si>
  <si>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</si>
  <si>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</si>
  <si>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</si>
  <si>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</si>
  <si>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</si>
  <si>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</si>
  <si>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</si>
  <si>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</si>
  <si>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</si>
  <si>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</si>
  <si>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</si>
  <si>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</si>
  <si>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</si>
  <si>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</si>
  <si>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</si>
  <si>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</si>
  <si>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</si>
  <si>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</si>
  <si>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</si>
  <si>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</si>
  <si>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</si>
  <si>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</si>
  <si>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</si>
  <si>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</si>
  <si>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</si>
  <si>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</si>
  <si>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</si>
  <si>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</si>
  <si>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</si>
  <si>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</si>
  <si>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</si>
  <si>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</si>
  <si>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</si>
  <si>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</si>
  <si>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</si>
  <si>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</si>
  <si>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</si>
  <si>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</si>
  <si>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</si>
  <si>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</si>
  <si>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</si>
  <si>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</si>
  <si>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</si>
  <si>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</si>
  <si>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</si>
  <si>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</si>
  <si>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</si>
  <si>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</si>
  <si>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</si>
  <si>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</si>
  <si>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</si>
  <si>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</si>
  <si>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</si>
  <si>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</si>
  <si>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</si>
  <si>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</si>
  <si>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</si>
  <si>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</si>
  <si>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</si>
  <si>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</si>
  <si>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</si>
  <si>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</si>
  <si>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</si>
  <si>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</si>
  <si>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</si>
  <si>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</si>
  <si>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</si>
  <si>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</si>
  <si>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</si>
  <si>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</si>
  <si>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</si>
  <si>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</si>
  <si>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</si>
  <si>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</si>
  <si>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</si>
  <si>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</si>
  <si>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</si>
  <si>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</si>
  <si>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</si>
  <si>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</si>
  <si>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</si>
  <si>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</si>
  <si>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</si>
  <si>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</si>
  <si>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</si>
  <si>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</si>
  <si>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</si>
  <si>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</si>
  <si>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</si>
  <si>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</si>
  <si>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</si>
  <si>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</si>
  <si>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</si>
  <si>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</si>
  <si>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</si>
  <si>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</si>
  <si>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</si>
  <si>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</si>
  <si>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</si>
  <si>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</si>
  <si>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</si>
  <si>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</si>
  <si>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</si>
  <si>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</si>
  <si>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</si>
  <si>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</si>
  <si>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</si>
  <si>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</si>
  <si>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</si>
  <si>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</si>
  <si>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</si>
  <si>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</si>
  <si>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</si>
  <si>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</si>
  <si>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</si>
  <si>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</si>
  <si>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</si>
  <si>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</si>
  <si>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</si>
  <si>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Moldova,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</si>
  <si>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</si>
  <si>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</si>
  <si>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</si>
  <si>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</si>
  <si>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</si>
  <si>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</si>
  <si>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</si>
  <si>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</si>
  <si>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</si>
  <si>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</si>
  <si>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</si>
  <si>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</si>
  <si>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</si>
  <si>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</si>
  <si>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</si>
  <si>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</si>
  <si>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</si>
  <si>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</si>
  <si>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</si>
  <si>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</si>
  <si>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</si>
  <si>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</si>
  <si>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</si>
  <si>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</si>
  <si>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</si>
  <si>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</si>
  <si>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</si>
  <si>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</si>
  <si>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</si>
  <si>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</si>
  <si>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</si>
  <si>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</si>
  <si>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</si>
  <si>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</si>
  <si>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</si>
  <si>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</si>
  <si>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</si>
  <si>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</si>
  <si>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</si>
  <si>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</si>
  <si>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</si>
  <si>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</si>
  <si>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</si>
  <si>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</si>
  <si>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</si>
  <si>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</si>
  <si>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</si>
  <si>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</si>
  <si>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</si>
  <si>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</si>
  <si>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</si>
  <si>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</si>
  <si>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</si>
  <si>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</si>
  <si>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</si>
  <si>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</si>
  <si>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</si>
  <si>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</si>
  <si>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</si>
  <si>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Paraguay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</si>
  <si>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</si>
  <si>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</si>
  <si>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</si>
  <si>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</si>
  <si>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</si>
  <si>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</si>
  <si>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</si>
  <si>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</si>
  <si>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</si>
  <si>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</si>
  <si>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</si>
  <si>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</si>
  <si>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</si>
  <si>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</si>
  <si>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</si>
  <si>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</si>
  <si>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</si>
  <si>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</si>
  <si>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</si>
  <si>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</si>
  <si>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</si>
  <si>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</si>
  <si>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</si>
  <si>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</si>
  <si>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</si>
  <si>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</si>
  <si>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</si>
  <si>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</si>
  <si>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</si>
  <si>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</si>
  <si>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</si>
  <si>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</si>
  <si>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</si>
  <si>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</si>
  <si>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</si>
  <si>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</si>
  <si>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</si>
  <si>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</si>
  <si>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</si>
  <si>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</si>
  <si>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</si>
  <si>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</si>
  <si>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</si>
  <si>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</si>
  <si>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</si>
  <si>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</si>
  <si>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</si>
  <si>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</si>
  <si>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</si>
  <si>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</si>
  <si>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</si>
  <si>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</si>
  <si>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</si>
  <si>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</si>
  <si>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</si>
  <si>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</si>
  <si>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</si>
  <si>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</si>
  <si>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</si>
  <si>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</si>
  <si>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</si>
  <si>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</si>
  <si>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</si>
  <si>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</si>
  <si>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</si>
  <si>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</si>
  <si>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</si>
  <si>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</si>
  <si>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</si>
  <si>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</si>
  <si>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</si>
  <si>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</si>
  <si>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</si>
  <si>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</si>
  <si>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</si>
  <si>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</si>
  <si>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</si>
  <si>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</si>
  <si>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</si>
  <si>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</si>
  <si>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</si>
  <si>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</si>
  <si>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</si>
  <si>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</si>
  <si>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</si>
  <si>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</si>
  <si>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</si>
  <si>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</si>
  <si>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</si>
  <si>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</si>
  <si>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</si>
  <si>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</si>
  <si>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</si>
  <si>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</si>
  <si>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</si>
  <si>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</si>
  <si>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</si>
  <si>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</si>
  <si>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</si>
  <si>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</si>
  <si>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</si>
  <si>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</si>
  <si>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</si>
  <si>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</si>
  <si>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</si>
  <si>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</si>
  <si>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</si>
  <si>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</si>
  <si>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</si>
  <si>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</si>
  <si>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</si>
  <si>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</si>
  <si>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</si>
  <si>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</si>
  <si>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</si>
  <si>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</si>
  <si>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</si>
  <si>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</si>
  <si>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</si>
  <si>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</si>
  <si>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</si>
  <si>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</si>
  <si>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</si>
  <si>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</si>
  <si>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</si>
  <si>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</si>
  <si>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</si>
  <si>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</si>
  <si>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</si>
  <si>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</si>
  <si>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</si>
  <si>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</si>
  <si>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</si>
  <si>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</si>
  <si>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</si>
  <si>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</si>
  <si>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</si>
  <si>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</si>
  <si>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</si>
  <si>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</si>
  <si>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</si>
  <si>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</si>
  <si>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</si>
  <si>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</si>
  <si>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</si>
  <si>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</si>
  <si>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</si>
  <si>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</si>
  <si>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</si>
  <si>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</si>
  <si>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</si>
  <si>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</si>
  <si>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</si>
  <si>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</si>
  <si>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</si>
  <si>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</si>
  <si>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</si>
  <si>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</si>
  <si>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</si>
  <si>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</si>
  <si>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</si>
  <si>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</si>
  <si>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</si>
  <si>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</si>
  <si>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</si>
  <si>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</si>
  <si>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</si>
  <si>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</si>
  <si>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</si>
  <si>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</si>
  <si>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</si>
  <si>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</si>
  <si>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</si>
  <si>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</si>
  <si>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</si>
  <si>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</si>
  <si>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</si>
  <si>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</si>
  <si>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</si>
  <si>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</si>
  <si>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</si>
  <si>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</si>
  <si>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</si>
  <si>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</si>
  <si>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</si>
  <si>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</si>
  <si>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</si>
  <si>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</si>
  <si>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</si>
  <si>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</si>
  <si>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</si>
  <si>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</si>
  <si>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</si>
  <si>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</si>
  <si>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</si>
  <si>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</si>
  <si>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</si>
  <si>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</si>
  <si>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</si>
  <si>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</si>
  <si>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</si>
  <si>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</si>
  <si>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</si>
  <si>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</si>
  <si>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</si>
  <si>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</si>
  <si>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</si>
  <si>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</si>
  <si>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</si>
  <si>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</si>
  <si>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</si>
  <si>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</si>
  <si>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</si>
  <si>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</si>
  <si>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</si>
  <si>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</si>
  <si>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</si>
  <si>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</si>
  <si>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</si>
  <si>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</si>
  <si>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</si>
  <si>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</si>
  <si>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</si>
  <si>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</si>
  <si>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</si>
  <si>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</si>
  <si>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</si>
  <si>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</si>
  <si>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</si>
  <si>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</si>
  <si>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</si>
  <si>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</si>
  <si>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</si>
  <si>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</si>
  <si>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</si>
  <si>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</si>
  <si>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</si>
  <si>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</si>
  <si>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</si>
  <si>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</si>
  <si>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</si>
  <si>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</si>
  <si>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</si>
  <si>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</si>
  <si>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</si>
  <si>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</si>
  <si>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</si>
  <si>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</si>
  <si>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</si>
  <si>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</si>
  <si>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</si>
  <si>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</si>
  <si>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</si>
  <si>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</si>
  <si>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</si>
  <si>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</si>
  <si>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</si>
  <si>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</si>
  <si>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</si>
  <si>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</si>
  <si>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</si>
  <si>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</si>
  <si>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</si>
  <si>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</si>
  <si>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</si>
  <si>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</si>
  <si>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</si>
  <si>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</si>
  <si>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</si>
  <si>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</si>
  <si>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</si>
  <si>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</si>
  <si>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</si>
  <si>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</si>
  <si>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</si>
  <si>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</si>
  <si>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</si>
  <si>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</si>
  <si>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</si>
  <si>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</si>
  <si>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</si>
  <si>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</si>
  <si>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</si>
  <si>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</si>
  <si>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</si>
  <si>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</si>
  <si>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</si>
  <si>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</si>
  <si>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</si>
  <si>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</si>
  <si>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</si>
  <si>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</si>
  <si>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</si>
  <si>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</si>
  <si>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</si>
  <si>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</si>
  <si>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</si>
  <si>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</si>
  <si>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</si>
  <si>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</si>
  <si>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</si>
  <si>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</si>
  <si>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Domestic Currency</t>
  </si>
  <si>
    <t>Real,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</si>
  <si>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</si>
  <si>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</si>
  <si>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</si>
  <si>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</si>
  <si>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</si>
  <si>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</si>
  <si>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</si>
  <si>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</si>
  <si>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</si>
  <si>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</si>
  <si>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</si>
  <si>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</si>
  <si>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</si>
  <si>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</si>
  <si>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</si>
  <si>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</si>
  <si>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</si>
  <si>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</si>
  <si>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</si>
  <si>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</si>
  <si>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</si>
  <si>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</si>
  <si>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</si>
  <si>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</si>
  <si>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</si>
  <si>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</si>
  <si>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</si>
  <si>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</si>
  <si>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</si>
  <si>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</si>
  <si>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</si>
  <si>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</si>
  <si>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</si>
  <si>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Argentina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</si>
  <si>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</si>
  <si>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</si>
  <si>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</si>
  <si>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</si>
  <si>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</si>
  <si>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</si>
  <si>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</si>
  <si>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</si>
  <si>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</si>
  <si>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</si>
  <si>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Honduras</t>
  </si>
  <si>
    <t>Indonesia</t>
  </si>
  <si>
    <t>...</t>
  </si>
  <si>
    <t>...</t>
  </si>
  <si>
    <t>Korea, Rep. of</t>
  </si>
  <si>
    <t>...</t>
  </si>
  <si>
    <t>...</t>
  </si>
  <si>
    <t>...</t>
  </si>
  <si>
    <t>...</t>
  </si>
  <si>
    <t>Mexico</t>
  </si>
  <si>
    <t>Moldova, Rep. of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</si>
  <si>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</si>
  <si>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</si>
  <si>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</si>
  <si>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</si>
  <si>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</si>
  <si>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</si>
  <si>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</si>
  <si>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</si>
  <si>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</si>
  <si>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</si>
  <si>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</si>
  <si>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</si>
  <si>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</si>
  <si>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</si>
  <si>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</si>
  <si>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</si>
  <si>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</si>
  <si>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</si>
  <si>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</si>
  <si>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</si>
  <si>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</si>
  <si>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</si>
  <si>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</si>
  <si>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</si>
  <si>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</si>
  <si>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</si>
  <si>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</si>
  <si>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</si>
  <si>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</si>
  <si>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 xml:space="preserve">https://data.imf.org/regular.aspx?key=62771448 </t>
  </si>
  <si>
    <t>Q3 / 2020</t>
  </si>
  <si>
    <t>chart</t>
  </si>
  <si>
    <t>Q1 / 2020</t>
  </si>
  <si>
    <t>Armenia</t>
  </si>
  <si>
    <t>Azerbaijan</t>
  </si>
  <si>
    <t>Bahrain</t>
  </si>
  <si>
    <t>Q2 / 2020</t>
  </si>
  <si>
    <t>Belarus</t>
  </si>
  <si>
    <t>Brunei</t>
  </si>
  <si>
    <t>Burma (Myanmar)</t>
  </si>
  <si>
    <t>Cape Verde</t>
  </si>
  <si>
    <t>China</t>
  </si>
  <si>
    <t>Q4 / 2020</t>
  </si>
  <si>
    <t>Croatia</t>
  </si>
  <si>
    <t>Czech Republic</t>
  </si>
  <si>
    <t>Dominican Republic</t>
  </si>
  <si>
    <t>Egypt</t>
  </si>
  <si>
    <t>Estonia</t>
  </si>
  <si>
    <t>Euro area</t>
  </si>
  <si>
    <t>Hong Kong</t>
  </si>
  <si>
    <t>Iran</t>
  </si>
  <si>
    <t>Ivory Coast</t>
  </si>
  <si>
    <t>Kazakhstan</t>
  </si>
  <si>
    <t>Kyrgyzstan</t>
  </si>
  <si>
    <t>Q4 / 2019</t>
  </si>
  <si>
    <t>Macao</t>
  </si>
  <si>
    <t>Macedonia</t>
  </si>
  <si>
    <t>Moldova</t>
  </si>
  <si>
    <t>Mozambique</t>
  </si>
  <si>
    <t>Netherlands</t>
  </si>
  <si>
    <t>Palestine</t>
  </si>
  <si>
    <t>Poland</t>
  </si>
  <si>
    <t>Russia</t>
  </si>
  <si>
    <t>Serbia</t>
  </si>
  <si>
    <t>Slovakia</t>
  </si>
  <si>
    <t>Slovenia</t>
  </si>
  <si>
    <t>South Korea</t>
  </si>
  <si>
    <t>Swaziland</t>
  </si>
  <si>
    <t>Taiwan</t>
  </si>
  <si>
    <t>Tajikistan</t>
  </si>
  <si>
    <t>Tanzania</t>
  </si>
  <si>
    <t>USA</t>
  </si>
  <si>
    <t>Countries</t>
  </si>
  <si>
    <t>Latest data</t>
  </si>
  <si>
    <t>Q GDP Growth</t>
  </si>
  <si>
    <t>Q GDP Growth Quarter</t>
  </si>
  <si>
    <t>Q GDP Growth Previous Year</t>
  </si>
  <si>
    <t xml:space="preserve">https://www.theglobaleconomy.com/rankings/gdp_growth/ </t>
  </si>
  <si>
    <t>Source</t>
  </si>
  <si>
    <t>India's quarterly Data was moved forward by one quarter</t>
  </si>
  <si>
    <t>This is because the sum of four quarters for 2019 was equal to 2018Q4,2019Q1, 2019Q2, 2019Q3</t>
  </si>
  <si>
    <t>i.e. 2018Q4 is actually 2018-19 last Quarter i.e. Jan-Mar 2019 in India or 2019Q1</t>
  </si>
  <si>
    <t>Other countries the quarters are aligned according to calender year</t>
  </si>
  <si>
    <t>Adjusted nominal quarterly data</t>
  </si>
  <si>
    <t xml:space="preserve">https://statsghana.gov.gh/nationalaccount_macros.php?Stats=MjkwMzA1NjI0LjE0MTU=/webstats/oq43q9p651 </t>
  </si>
  <si>
    <t xml:space="preserve">https://statsghana.gov.gh/gssmain/fileUpload/National%20Accounts/Rebased%20GDP%20quarterly%20bullettin_December_2020%20edition_website.pdf </t>
  </si>
  <si>
    <t>Agriculture</t>
  </si>
  <si>
    <t>Industry</t>
  </si>
  <si>
    <t>Services</t>
  </si>
  <si>
    <t>TotalValueAdded(GDP_@_basicprices)</t>
  </si>
  <si>
    <t>NetindirectTaxes</t>
  </si>
  <si>
    <t>Total(GDP_inpurchaser's_value)</t>
  </si>
  <si>
    <t>owInformalGDPinpurchaser'svalue</t>
  </si>
  <si>
    <t>TotalNon-Oil(GDPinpurchaser's_value)</t>
  </si>
  <si>
    <t>owInformalGDPinpurchaser's</t>
  </si>
  <si>
    <t>2013_Q1*</t>
  </si>
  <si>
    <t>2013_Q2*</t>
  </si>
  <si>
    <t>2013_Q3*</t>
  </si>
  <si>
    <t>2013_Q4*</t>
  </si>
  <si>
    <t>2014_Q1*</t>
  </si>
  <si>
    <t>2014_Q2*</t>
  </si>
  <si>
    <t>2014_Q3*</t>
  </si>
  <si>
    <t>2014_Q4*</t>
  </si>
  <si>
    <t>2015_Q1*</t>
  </si>
  <si>
    <t>2015_Q2*</t>
  </si>
  <si>
    <t>2015_Q3*</t>
  </si>
  <si>
    <t>2015_Q4*</t>
  </si>
  <si>
    <t>2016_Q1*</t>
  </si>
  <si>
    <t>2016_Q2*</t>
  </si>
  <si>
    <t>2016_Q3*</t>
  </si>
  <si>
    <t>2016_Q4*</t>
  </si>
  <si>
    <t>2017_Q1*</t>
  </si>
  <si>
    <t>2017_Q2*</t>
  </si>
  <si>
    <t>2017_Q3*</t>
  </si>
  <si>
    <t>2017_Q4*</t>
  </si>
  <si>
    <t>2018_Q1*</t>
  </si>
  <si>
    <t>2018_Q2*</t>
  </si>
  <si>
    <t>2018_Q3*</t>
  </si>
  <si>
    <t>2018_Q4*</t>
  </si>
  <si>
    <t>2019_Q1*</t>
  </si>
  <si>
    <t>2019_Q2*</t>
  </si>
  <si>
    <t>2019_Q3*</t>
  </si>
  <si>
    <t>2019_Q4*</t>
  </si>
  <si>
    <t>2020_Q1*</t>
  </si>
  <si>
    <t>2020_Q2*</t>
  </si>
  <si>
    <t>2020_Q3*</t>
  </si>
  <si>
    <t>GDP at Market Prices</t>
  </si>
  <si>
    <t>https://www.knbs.or.ke/?page_id=1591</t>
  </si>
  <si>
    <t>Table</t>
  </si>
  <si>
    <t>Gross</t>
  </si>
  <si>
    <t>Domestic</t>
  </si>
  <si>
    <t>Product</t>
  </si>
  <si>
    <t>by</t>
  </si>
  <si>
    <t>Activity,</t>
  </si>
  <si>
    <t>Current</t>
  </si>
  <si>
    <t>Prices</t>
  </si>
  <si>
    <t>(KSh</t>
  </si>
  <si>
    <t>Million)</t>
  </si>
  <si>
    <t>Cont’d</t>
  </si>
  <si>
    <t>Year</t>
  </si>
  <si>
    <t>Quar-ter</t>
  </si>
  <si>
    <t>Financial</t>
  </si>
  <si>
    <t>&amp;</t>
  </si>
  <si>
    <t>insuranc</t>
  </si>
  <si>
    <t>e</t>
  </si>
  <si>
    <t>Public</t>
  </si>
  <si>
    <t>administration</t>
  </si>
  <si>
    <t>Professio</t>
  </si>
  <si>
    <t>nal,</t>
  </si>
  <si>
    <t>admin</t>
  </si>
  <si>
    <t>and</t>
  </si>
  <si>
    <t>support</t>
  </si>
  <si>
    <t>services</t>
  </si>
  <si>
    <t>Real</t>
  </si>
  <si>
    <t>estate</t>
  </si>
  <si>
    <t>Educatio</t>
  </si>
  <si>
    <t>n</t>
  </si>
  <si>
    <t>Health</t>
  </si>
  <si>
    <t>Other</t>
  </si>
  <si>
    <t>FISIM</t>
  </si>
  <si>
    <t>All</t>
  </si>
  <si>
    <t>indust.</t>
  </si>
  <si>
    <t>at</t>
  </si>
  <si>
    <t>basic</t>
  </si>
  <si>
    <t>prices</t>
  </si>
  <si>
    <t>Taxes</t>
  </si>
  <si>
    <t>on</t>
  </si>
  <si>
    <t>products</t>
  </si>
  <si>
    <t>GDP</t>
  </si>
  <si>
    <t>market</t>
  </si>
  <si>
    <t>GDP,</t>
  </si>
  <si>
    <t>seasonally</t>
  </si>
  <si>
    <t>adjusted</t>
  </si>
  <si>
    <t>gdp_2013Q1</t>
  </si>
  <si>
    <t>gdp_2013Q2</t>
  </si>
  <si>
    <t>gdp_2013Q3</t>
  </si>
  <si>
    <t>gdp_2013Q4</t>
  </si>
  <si>
    <t>gdp_2014Q1</t>
  </si>
  <si>
    <t>gdp_2014Q2</t>
  </si>
  <si>
    <t>gdp_2014Q3</t>
  </si>
  <si>
    <t>gdp_2014Q4</t>
  </si>
  <si>
    <t>gdp_2015Q1</t>
  </si>
  <si>
    <t>gdp_2015Q2</t>
  </si>
  <si>
    <t>gdp_2015Q3</t>
  </si>
  <si>
    <t>gdp_2015Q4</t>
  </si>
  <si>
    <t>gdp_2016Q1</t>
  </si>
  <si>
    <t>gdp_2016Q2</t>
  </si>
  <si>
    <t>gdp_2016Q3</t>
  </si>
  <si>
    <t>gdp_2016Q4</t>
  </si>
  <si>
    <t>gdp_2017Q1</t>
  </si>
  <si>
    <t>gdp_2017Q2</t>
  </si>
  <si>
    <t>gdp_2017Q3</t>
  </si>
  <si>
    <t>gdp_2017Q4</t>
  </si>
  <si>
    <t>gdp_2018Q1</t>
  </si>
  <si>
    <t>gdp_2018Q2</t>
  </si>
  <si>
    <t>gdp_2018Q3</t>
  </si>
  <si>
    <t>gdp_2018Q4</t>
  </si>
  <si>
    <t>gdp_2019Q1</t>
  </si>
  <si>
    <t>gdp_2019Q2</t>
  </si>
  <si>
    <t>gdp_2019Q3</t>
  </si>
  <si>
    <t>gdp_2019Q4</t>
  </si>
  <si>
    <t>gdp_2020Q1</t>
  </si>
  <si>
    <t>gdp_2020Q2</t>
  </si>
  <si>
    <t>gdp_2020Q3</t>
  </si>
  <si>
    <t>Data is in millions</t>
  </si>
  <si>
    <t/>
  </si>
  <si>
    <t>GDP, million currency units</t>
  </si>
  <si>
    <t>gdp_2020Q4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</si>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</sst>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3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34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  <border>
      <left style="medium">
        <color rgb="FFD9DEE3"/>
      </left>
      <right/>
      <top style="medium">
        <color rgb="FFD9DEE3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1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4" fillId="0" borderId="0" xfId="0" applyFont="1" applyProtection="1">
      <protection locked="0"/>
    </xf>
    <xf numFmtId="0" fontId="5" fillId="0" borderId="0" xfId="1" applyProtection="1">
      <protection locked="0"/>
    </xf>
    <xf numFmtId="0" fontId="5" fillId="0" borderId="12" xfId="1" applyBorder="1" applyAlignment="1" applyProtection="1">
      <alignment horizontal="justify" vertical="center" wrapText="1"/>
      <protection locked="0"/>
    </xf>
    <xf numFmtId="0" fontId="6" fillId="0" borderId="12" xfId="0" applyFont="1" applyBorder="1" applyAlignment="1" applyProtection="1">
      <alignment horizontal="right" vertical="center" wrapText="1"/>
      <protection locked="0"/>
    </xf>
    <xf numFmtId="0" fontId="5" fillId="0" borderId="12" xfId="1" applyBorder="1" applyAlignment="1" applyProtection="1">
      <alignment horizontal="right" vertical="center" wrapText="1"/>
      <protection locked="0"/>
    </xf>
    <xf numFmtId="17" fontId="6" fillId="0" borderId="12" xfId="0" applyNumberFormat="1" applyFont="1" applyBorder="1" applyAlignment="1" applyProtection="1">
      <alignment horizontal="right" vertical="center" wrapText="1"/>
      <protection locked="0"/>
    </xf>
    <xf numFmtId="17" fontId="7" fillId="0" borderId="12" xfId="0" applyNumberFormat="1" applyFont="1" applyBorder="1" applyAlignment="1" applyProtection="1">
      <alignment horizontal="right" vertical="center" wrapText="1"/>
      <protection locked="0"/>
    </xf>
    <xf numFmtId="0" fontId="7" fillId="0" borderId="12" xfId="0" applyFont="1" applyBorder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justify" vertical="center" wrapText="1"/>
      <protection locked="0"/>
    </xf>
    <xf numFmtId="0" fontId="8" fillId="0" borderId="0" xfId="0" applyFont="1" applyAlignment="1" applyProtection="1">
      <alignment horizontal="right" vertical="center" wrapText="1" indent="1"/>
      <protection locked="0"/>
    </xf>
    <xf numFmtId="0" fontId="5" fillId="0" borderId="0" xfId="1" applyAlignment="1" applyProtection="1">
      <alignment horizontal="left" vertical="center" indent="1"/>
      <protection locked="0"/>
    </xf>
    <xf numFmtId="4" fontId="1" fillId="0" borderId="1" xfId="0" applyNumberFormat="1" applyFont="1" applyBorder="1" applyAlignment="1" applyProtection="1">
      <alignment vertical="top"/>
      <protection locked="0"/>
    </xf>
    <xf numFmtId="0" fontId="0" fillId="0" borderId="0" xfId="0"/>
    <xf numFmtId="0" fontId="10" fillId="0" borderId="0" xfId="0" applyFont="1"/>
    <xf numFmtId="4" fontId="10" fillId="0" borderId="0" xfId="0" applyNumberFormat="1" applyFont="1"/>
    <xf numFmtId="4" fontId="0" fillId="0" borderId="0" xfId="0" applyNumberFormat="1"/>
    <xf numFmtId="164" fontId="0" fillId="0" borderId="0" xfId="3" applyNumberFormat="1" applyFont="1"/>
    <xf numFmtId="0" fontId="5" fillId="0" borderId="0" xfId="1"/>
    <xf numFmtId="3" fontId="0" fillId="0" borderId="0" xfId="0" applyNumberFormat="1"/>
    <xf numFmtId="20" fontId="0" fillId="0" borderId="0" xfId="0" applyNumberFormat="1"/>
    <xf numFmtId="43" fontId="0" fillId="0" borderId="0" xfId="2" applyFont="1"/>
    <xf numFmtId="165" fontId="0" fillId="0" borderId="0" xfId="2" applyNumberFormat="1" applyFont="1"/>
    <xf numFmtId="165" fontId="0" fillId="0" borderId="0" xfId="2" applyNumberFormat="1" applyFont="1" applyProtection="1">
      <protection locked="0"/>
    </xf>
    <xf numFmtId="3" fontId="1" fillId="0" borderId="1" xfId="0" applyNumberFormat="1" applyFont="1" applyBorder="1" applyAlignment="1" applyProtection="1">
      <alignment horizontal="right" vertical="top" wrapText="1"/>
      <protection locked="0"/>
    </xf>
    <xf numFmtId="165" fontId="11" fillId="0" borderId="10" xfId="2" applyNumberFormat="1" applyFont="1" applyBorder="1"/>
    <xf numFmtId="165" fontId="11" fillId="0" borderId="10" xfId="2" applyNumberFormat="1" applyFont="1" applyFill="1" applyBorder="1"/>
    <xf numFmtId="0" fontId="1" fillId="0" borderId="10" xfId="0" applyFont="1" applyBorder="1" applyAlignment="1" applyProtection="1">
      <alignment vertical="top"/>
      <protection locked="0"/>
    </xf>
    <xf numFmtId="4" fontId="1" fillId="0" borderId="10" xfId="0" applyNumberFormat="1" applyFont="1" applyBorder="1" applyAlignment="1" applyProtection="1">
      <alignment vertical="top"/>
      <protection locked="0"/>
    </xf>
    <xf numFmtId="3" fontId="1" fillId="3" borderId="10" xfId="0" applyNumberFormat="1" applyFont="1" applyFill="1" applyBorder="1" applyAlignment="1" applyProtection="1">
      <alignment horizontal="righ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165" fontId="0" fillId="0" borderId="0" xfId="0" applyNumberFormat="1" applyProtection="1">
      <protection locked="0"/>
    </xf>
    <xf numFmtId="43" fontId="0" fillId="0" borderId="0" xfId="0" applyNumberFormat="1" applyProtection="1">
      <protection locked="0"/>
    </xf>
    <xf numFmtId="164" fontId="0" fillId="0" borderId="0" xfId="3" applyNumberFormat="1" applyFont="1" applyProtection="1">
      <protection locked="0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tatsghana.gov.gh/nationalaccount_macros.php?Stats=MjkwMzA1NjI0LjE0MTU=/webstats/oq43q9p651" TargetMode="External"/><Relationship Id="rId1" Type="http://schemas.openxmlformats.org/officeDocument/2006/relationships/hyperlink" Target="https://statsghana.gov.gh/gssmain/fileUpload/National%20Accounts/Rebased%20GDP%20quarterly%20bullettin_December_2020%20edition_website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globaleconomy.com/Jamaica/gdp_growth/" TargetMode="External"/><Relationship Id="rId21" Type="http://schemas.openxmlformats.org/officeDocument/2006/relationships/hyperlink" Target="https://www.theglobaleconomy.com/Belgium/gdp_growth/" TargetMode="External"/><Relationship Id="rId63" Type="http://schemas.openxmlformats.org/officeDocument/2006/relationships/hyperlink" Target="https://www.theglobaleconomy.com/Czech-Republic/gdp_growth/" TargetMode="External"/><Relationship Id="rId159" Type="http://schemas.openxmlformats.org/officeDocument/2006/relationships/hyperlink" Target="https://www.theglobaleconomy.com/Montenegro/gdp_growth/" TargetMode="External"/><Relationship Id="rId170" Type="http://schemas.openxmlformats.org/officeDocument/2006/relationships/hyperlink" Target="https://www.theglobaleconomy.com/New-Zealand/gdp_growth/" TargetMode="External"/><Relationship Id="rId191" Type="http://schemas.openxmlformats.org/officeDocument/2006/relationships/hyperlink" Target="https://www.theglobaleconomy.com/Portugal/gdp_growth/" TargetMode="External"/><Relationship Id="rId205" Type="http://schemas.openxmlformats.org/officeDocument/2006/relationships/hyperlink" Target="https://www.theglobaleconomy.com/Senegal/gdp_growth/" TargetMode="External"/><Relationship Id="rId226" Type="http://schemas.openxmlformats.org/officeDocument/2006/relationships/hyperlink" Target="https://www.theglobaleconomy.com/Sweden/gdp_growth/" TargetMode="External"/><Relationship Id="rId247" Type="http://schemas.openxmlformats.org/officeDocument/2006/relationships/hyperlink" Target="https://www.theglobaleconomy.com/Uganda/gdp_growth/" TargetMode="External"/><Relationship Id="rId107" Type="http://schemas.openxmlformats.org/officeDocument/2006/relationships/hyperlink" Target="https://www.theglobaleconomy.com/Iran/gdp_growth/" TargetMode="External"/><Relationship Id="rId11" Type="http://schemas.openxmlformats.org/officeDocument/2006/relationships/hyperlink" Target="https://www.theglobaleconomy.com/Australia/gdp_growth/" TargetMode="External"/><Relationship Id="rId32" Type="http://schemas.openxmlformats.org/officeDocument/2006/relationships/hyperlink" Target="https://www.theglobaleconomy.com/Bosnia-and-Herzegovina/gdp_growth/" TargetMode="External"/><Relationship Id="rId53" Type="http://schemas.openxmlformats.org/officeDocument/2006/relationships/hyperlink" Target="https://www.theglobaleconomy.com/China/gdp_growth/" TargetMode="External"/><Relationship Id="rId74" Type="http://schemas.openxmlformats.org/officeDocument/2006/relationships/hyperlink" Target="https://www.theglobaleconomy.com/El-Salvador/gdp_growth/" TargetMode="External"/><Relationship Id="rId128" Type="http://schemas.openxmlformats.org/officeDocument/2006/relationships/hyperlink" Target="https://www.theglobaleconomy.com/Kuwait/gdp_growth/" TargetMode="External"/><Relationship Id="rId149" Type="http://schemas.openxmlformats.org/officeDocument/2006/relationships/hyperlink" Target="https://www.theglobaleconomy.com/Malta/gdp_growth/" TargetMode="External"/><Relationship Id="rId5" Type="http://schemas.openxmlformats.org/officeDocument/2006/relationships/hyperlink" Target="https://www.theglobaleconomy.com/Angola/gdp_growth/" TargetMode="External"/><Relationship Id="rId95" Type="http://schemas.openxmlformats.org/officeDocument/2006/relationships/hyperlink" Target="https://www.theglobaleconomy.com/Honduras/gdp_growth/" TargetMode="External"/><Relationship Id="rId160" Type="http://schemas.openxmlformats.org/officeDocument/2006/relationships/hyperlink" Target="https://www.theglobaleconomy.com/Montenegro/gdp_growth/" TargetMode="External"/><Relationship Id="rId181" Type="http://schemas.openxmlformats.org/officeDocument/2006/relationships/hyperlink" Target="https://www.theglobaleconomy.com/Panama/gdp_growth/" TargetMode="External"/><Relationship Id="rId216" Type="http://schemas.openxmlformats.org/officeDocument/2006/relationships/hyperlink" Target="https://www.theglobaleconomy.com/Slovenia/gdp_growth/" TargetMode="External"/><Relationship Id="rId237" Type="http://schemas.openxmlformats.org/officeDocument/2006/relationships/hyperlink" Target="https://www.theglobaleconomy.com/Togo/gdp_growth/" TargetMode="External"/><Relationship Id="rId258" Type="http://schemas.openxmlformats.org/officeDocument/2006/relationships/hyperlink" Target="https://www.theglobaleconomy.com/Vietnam/gdp_growth/" TargetMode="External"/><Relationship Id="rId22" Type="http://schemas.openxmlformats.org/officeDocument/2006/relationships/hyperlink" Target="https://www.theglobaleconomy.com/Belgium/gdp_growth/" TargetMode="External"/><Relationship Id="rId43" Type="http://schemas.openxmlformats.org/officeDocument/2006/relationships/hyperlink" Target="https://www.theglobaleconomy.com/Burma-Myanmar/gdp_growth/" TargetMode="External"/><Relationship Id="rId64" Type="http://schemas.openxmlformats.org/officeDocument/2006/relationships/hyperlink" Target="https://www.theglobaleconomy.com/Czech-Republic/gdp_growth/" TargetMode="External"/><Relationship Id="rId118" Type="http://schemas.openxmlformats.org/officeDocument/2006/relationships/hyperlink" Target="https://www.theglobaleconomy.com/Jamaica/gdp_growth/" TargetMode="External"/><Relationship Id="rId139" Type="http://schemas.openxmlformats.org/officeDocument/2006/relationships/hyperlink" Target="https://www.theglobaleconomy.com/Macao/gdp_growth/" TargetMode="External"/><Relationship Id="rId85" Type="http://schemas.openxmlformats.org/officeDocument/2006/relationships/hyperlink" Target="https://www.theglobaleconomy.com/Germany/gdp_growth/" TargetMode="External"/><Relationship Id="rId150" Type="http://schemas.openxmlformats.org/officeDocument/2006/relationships/hyperlink" Target="https://www.theglobaleconomy.com/Malta/gdp_growth/" TargetMode="External"/><Relationship Id="rId171" Type="http://schemas.openxmlformats.org/officeDocument/2006/relationships/hyperlink" Target="https://www.theglobaleconomy.com/Nicaragua/gdp_growth/" TargetMode="External"/><Relationship Id="rId192" Type="http://schemas.openxmlformats.org/officeDocument/2006/relationships/hyperlink" Target="https://www.theglobaleconomy.com/Portugal/gdp_growth/" TargetMode="External"/><Relationship Id="rId206" Type="http://schemas.openxmlformats.org/officeDocument/2006/relationships/hyperlink" Target="https://www.theglobaleconomy.com/Senegal/gdp_growth/" TargetMode="External"/><Relationship Id="rId227" Type="http://schemas.openxmlformats.org/officeDocument/2006/relationships/hyperlink" Target="https://www.theglobaleconomy.com/Switzerland/gdp_growth/" TargetMode="External"/><Relationship Id="rId248" Type="http://schemas.openxmlformats.org/officeDocument/2006/relationships/hyperlink" Target="https://www.theglobaleconomy.com/Uganda/gdp_growth/" TargetMode="External"/><Relationship Id="rId12" Type="http://schemas.openxmlformats.org/officeDocument/2006/relationships/hyperlink" Target="https://www.theglobaleconomy.com/Australia/gdp_growth/" TargetMode="External"/><Relationship Id="rId33" Type="http://schemas.openxmlformats.org/officeDocument/2006/relationships/hyperlink" Target="https://www.theglobaleconomy.com/Botswana/gdp_growth/" TargetMode="External"/><Relationship Id="rId108" Type="http://schemas.openxmlformats.org/officeDocument/2006/relationships/hyperlink" Target="https://www.theglobaleconomy.com/Iran/gdp_growth/" TargetMode="External"/><Relationship Id="rId129" Type="http://schemas.openxmlformats.org/officeDocument/2006/relationships/hyperlink" Target="https://www.theglobaleconomy.com/Kyrgyzstan/gdp_growth/" TargetMode="External"/><Relationship Id="rId54" Type="http://schemas.openxmlformats.org/officeDocument/2006/relationships/hyperlink" Target="https://www.theglobaleconomy.com/China/gdp_growth/" TargetMode="External"/><Relationship Id="rId75" Type="http://schemas.openxmlformats.org/officeDocument/2006/relationships/hyperlink" Target="https://www.theglobaleconomy.com/Estonia/gdp_growth/" TargetMode="External"/><Relationship Id="rId96" Type="http://schemas.openxmlformats.org/officeDocument/2006/relationships/hyperlink" Target="https://www.theglobaleconomy.com/Honduras/gdp_growth/" TargetMode="External"/><Relationship Id="rId140" Type="http://schemas.openxmlformats.org/officeDocument/2006/relationships/hyperlink" Target="https://www.theglobaleconomy.com/Macao/gdp_growth/" TargetMode="External"/><Relationship Id="rId161" Type="http://schemas.openxmlformats.org/officeDocument/2006/relationships/hyperlink" Target="https://www.theglobaleconomy.com/Morocco/gdp_growth/" TargetMode="External"/><Relationship Id="rId182" Type="http://schemas.openxmlformats.org/officeDocument/2006/relationships/hyperlink" Target="https://www.theglobaleconomy.com/Panama/gdp_growth/" TargetMode="External"/><Relationship Id="rId217" Type="http://schemas.openxmlformats.org/officeDocument/2006/relationships/hyperlink" Target="https://www.theglobaleconomy.com/South-Africa/gdp_growth/" TargetMode="External"/><Relationship Id="rId6" Type="http://schemas.openxmlformats.org/officeDocument/2006/relationships/hyperlink" Target="https://www.theglobaleconomy.com/Angola/gdp_growth/" TargetMode="External"/><Relationship Id="rId238" Type="http://schemas.openxmlformats.org/officeDocument/2006/relationships/hyperlink" Target="https://www.theglobaleconomy.com/Togo/gdp_growth/" TargetMode="External"/><Relationship Id="rId259" Type="http://schemas.openxmlformats.org/officeDocument/2006/relationships/hyperlink" Target="https://www.theglobaleconomy.com/Zambia/gdp_growth/" TargetMode="External"/><Relationship Id="rId23" Type="http://schemas.openxmlformats.org/officeDocument/2006/relationships/hyperlink" Target="https://www.theglobaleconomy.com/Belize/gdp_growth/" TargetMode="External"/><Relationship Id="rId119" Type="http://schemas.openxmlformats.org/officeDocument/2006/relationships/hyperlink" Target="https://www.theglobaleconomy.com/Japan/gdp_growth/" TargetMode="External"/><Relationship Id="rId44" Type="http://schemas.openxmlformats.org/officeDocument/2006/relationships/hyperlink" Target="https://www.theglobaleconomy.com/Burma-Myanmar/gdp_growth/" TargetMode="External"/><Relationship Id="rId65" Type="http://schemas.openxmlformats.org/officeDocument/2006/relationships/hyperlink" Target="https://www.theglobaleconomy.com/Denmark/gdp_growth/" TargetMode="External"/><Relationship Id="rId86" Type="http://schemas.openxmlformats.org/officeDocument/2006/relationships/hyperlink" Target="https://www.theglobaleconomy.com/Germany/gdp_growth/" TargetMode="External"/><Relationship Id="rId130" Type="http://schemas.openxmlformats.org/officeDocument/2006/relationships/hyperlink" Target="https://www.theglobaleconomy.com/Kyrgyzstan/gdp_growth/" TargetMode="External"/><Relationship Id="rId151" Type="http://schemas.openxmlformats.org/officeDocument/2006/relationships/hyperlink" Target="https://www.theglobaleconomy.com/Mauritius/gdp_growth/" TargetMode="External"/><Relationship Id="rId172" Type="http://schemas.openxmlformats.org/officeDocument/2006/relationships/hyperlink" Target="https://www.theglobaleconomy.com/Nicaragua/gdp_growth/" TargetMode="External"/><Relationship Id="rId193" Type="http://schemas.openxmlformats.org/officeDocument/2006/relationships/hyperlink" Target="https://www.theglobaleconomy.com/Qatar/gdp_growth/" TargetMode="External"/><Relationship Id="rId207" Type="http://schemas.openxmlformats.org/officeDocument/2006/relationships/hyperlink" Target="https://www.theglobaleconomy.com/Serbia/gdp_growth/" TargetMode="External"/><Relationship Id="rId228" Type="http://schemas.openxmlformats.org/officeDocument/2006/relationships/hyperlink" Target="https://www.theglobaleconomy.com/Switzerland/gdp_growth/" TargetMode="External"/><Relationship Id="rId249" Type="http://schemas.openxmlformats.org/officeDocument/2006/relationships/hyperlink" Target="https://www.theglobaleconomy.com/Ukraine/gdp_growth/" TargetMode="External"/><Relationship Id="rId13" Type="http://schemas.openxmlformats.org/officeDocument/2006/relationships/hyperlink" Target="https://www.theglobaleconomy.com/Austria/gdp_growth/" TargetMode="External"/><Relationship Id="rId109" Type="http://schemas.openxmlformats.org/officeDocument/2006/relationships/hyperlink" Target="https://www.theglobaleconomy.com/Ireland/gdp_growth/" TargetMode="External"/><Relationship Id="rId260" Type="http://schemas.openxmlformats.org/officeDocument/2006/relationships/hyperlink" Target="https://www.theglobaleconomy.com/Zambia/gdp_growth/" TargetMode="External"/><Relationship Id="rId34" Type="http://schemas.openxmlformats.org/officeDocument/2006/relationships/hyperlink" Target="https://www.theglobaleconomy.com/Botswana/gdp_growth/" TargetMode="External"/><Relationship Id="rId55" Type="http://schemas.openxmlformats.org/officeDocument/2006/relationships/hyperlink" Target="https://www.theglobaleconomy.com/Colombia/gdp_growth/" TargetMode="External"/><Relationship Id="rId76" Type="http://schemas.openxmlformats.org/officeDocument/2006/relationships/hyperlink" Target="https://www.theglobaleconomy.com/Estonia/gdp_growth/" TargetMode="External"/><Relationship Id="rId97" Type="http://schemas.openxmlformats.org/officeDocument/2006/relationships/hyperlink" Target="https://www.theglobaleconomy.com/Hong-Kong/gdp_growth/" TargetMode="External"/><Relationship Id="rId120" Type="http://schemas.openxmlformats.org/officeDocument/2006/relationships/hyperlink" Target="https://www.theglobaleconomy.com/Japan/gdp_growth/" TargetMode="External"/><Relationship Id="rId141" Type="http://schemas.openxmlformats.org/officeDocument/2006/relationships/hyperlink" Target="https://www.theglobaleconomy.com/Macedonia/gdp_growth/" TargetMode="External"/><Relationship Id="rId7" Type="http://schemas.openxmlformats.org/officeDocument/2006/relationships/hyperlink" Target="https://www.theglobaleconomy.com/Argentina/gdp_growth/" TargetMode="External"/><Relationship Id="rId162" Type="http://schemas.openxmlformats.org/officeDocument/2006/relationships/hyperlink" Target="https://www.theglobaleconomy.com/Morocco/gdp_growth/" TargetMode="External"/><Relationship Id="rId183" Type="http://schemas.openxmlformats.org/officeDocument/2006/relationships/hyperlink" Target="https://www.theglobaleconomy.com/Paraguay/gdp_growth/" TargetMode="External"/><Relationship Id="rId218" Type="http://schemas.openxmlformats.org/officeDocument/2006/relationships/hyperlink" Target="https://www.theglobaleconomy.com/South-Africa/gdp_growth/" TargetMode="External"/><Relationship Id="rId239" Type="http://schemas.openxmlformats.org/officeDocument/2006/relationships/hyperlink" Target="https://www.theglobaleconomy.com/Trinidad-and-Tobago/gdp_growth/" TargetMode="External"/><Relationship Id="rId250" Type="http://schemas.openxmlformats.org/officeDocument/2006/relationships/hyperlink" Target="https://www.theglobaleconomy.com/Ukraine/gdp_growth/" TargetMode="External"/><Relationship Id="rId24" Type="http://schemas.openxmlformats.org/officeDocument/2006/relationships/hyperlink" Target="https://www.theglobaleconomy.com/Belize/gdp_growth/" TargetMode="External"/><Relationship Id="rId45" Type="http://schemas.openxmlformats.org/officeDocument/2006/relationships/hyperlink" Target="https://www.theglobaleconomy.com/Cameroon/gdp_growth/" TargetMode="External"/><Relationship Id="rId66" Type="http://schemas.openxmlformats.org/officeDocument/2006/relationships/hyperlink" Target="https://www.theglobaleconomy.com/Denmark/gdp_growth/" TargetMode="External"/><Relationship Id="rId87" Type="http://schemas.openxmlformats.org/officeDocument/2006/relationships/hyperlink" Target="https://www.theglobaleconomy.com/Ghana/gdp_growth/" TargetMode="External"/><Relationship Id="rId110" Type="http://schemas.openxmlformats.org/officeDocument/2006/relationships/hyperlink" Target="https://www.theglobaleconomy.com/Ireland/gdp_growth/" TargetMode="External"/><Relationship Id="rId131" Type="http://schemas.openxmlformats.org/officeDocument/2006/relationships/hyperlink" Target="https://www.theglobaleconomy.com/Latvia/gdp_growth/" TargetMode="External"/><Relationship Id="rId152" Type="http://schemas.openxmlformats.org/officeDocument/2006/relationships/hyperlink" Target="https://www.theglobaleconomy.com/Mauritius/gdp_growth/" TargetMode="External"/><Relationship Id="rId173" Type="http://schemas.openxmlformats.org/officeDocument/2006/relationships/hyperlink" Target="https://www.theglobaleconomy.com/Niger/gdp_growth/" TargetMode="External"/><Relationship Id="rId194" Type="http://schemas.openxmlformats.org/officeDocument/2006/relationships/hyperlink" Target="https://www.theglobaleconomy.com/Qatar/gdp_growth/" TargetMode="External"/><Relationship Id="rId208" Type="http://schemas.openxmlformats.org/officeDocument/2006/relationships/hyperlink" Target="https://www.theglobaleconomy.com/Serbia/gdp_growth/" TargetMode="External"/><Relationship Id="rId229" Type="http://schemas.openxmlformats.org/officeDocument/2006/relationships/hyperlink" Target="https://www.theglobaleconomy.com/Taiwan/gdp_growth/" TargetMode="External"/><Relationship Id="rId240" Type="http://schemas.openxmlformats.org/officeDocument/2006/relationships/hyperlink" Target="https://www.theglobaleconomy.com/Trinidad-and-Tobago/gdp_growth/" TargetMode="External"/><Relationship Id="rId261" Type="http://schemas.openxmlformats.org/officeDocument/2006/relationships/hyperlink" Target="https://www.theglobaleconomy.com/rankings/gdp_growth/" TargetMode="External"/><Relationship Id="rId14" Type="http://schemas.openxmlformats.org/officeDocument/2006/relationships/hyperlink" Target="https://www.theglobaleconomy.com/Austria/gdp_growth/" TargetMode="External"/><Relationship Id="rId35" Type="http://schemas.openxmlformats.org/officeDocument/2006/relationships/hyperlink" Target="https://www.theglobaleconomy.com/Brazil/gdp_growth/" TargetMode="External"/><Relationship Id="rId56" Type="http://schemas.openxmlformats.org/officeDocument/2006/relationships/hyperlink" Target="https://www.theglobaleconomy.com/Colombia/gdp_growth/" TargetMode="External"/><Relationship Id="rId77" Type="http://schemas.openxmlformats.org/officeDocument/2006/relationships/hyperlink" Target="https://www.theglobaleconomy.com/Euro_area/gdp_growth/" TargetMode="External"/><Relationship Id="rId100" Type="http://schemas.openxmlformats.org/officeDocument/2006/relationships/hyperlink" Target="https://www.theglobaleconomy.com/Hungary/gdp_growth/" TargetMode="External"/><Relationship Id="rId8" Type="http://schemas.openxmlformats.org/officeDocument/2006/relationships/hyperlink" Target="https://www.theglobaleconomy.com/Argentina/gdp_growth/" TargetMode="External"/><Relationship Id="rId98" Type="http://schemas.openxmlformats.org/officeDocument/2006/relationships/hyperlink" Target="https://www.theglobaleconomy.com/Hong-Kong/gdp_growth/" TargetMode="External"/><Relationship Id="rId121" Type="http://schemas.openxmlformats.org/officeDocument/2006/relationships/hyperlink" Target="https://www.theglobaleconomy.com/Jordan/gdp_growth/" TargetMode="External"/><Relationship Id="rId142" Type="http://schemas.openxmlformats.org/officeDocument/2006/relationships/hyperlink" Target="https://www.theglobaleconomy.com/Macedonia/gdp_growth/" TargetMode="External"/><Relationship Id="rId163" Type="http://schemas.openxmlformats.org/officeDocument/2006/relationships/hyperlink" Target="https://www.theglobaleconomy.com/Mozambique/gdp_growth/" TargetMode="External"/><Relationship Id="rId184" Type="http://schemas.openxmlformats.org/officeDocument/2006/relationships/hyperlink" Target="https://www.theglobaleconomy.com/Paraguay/gdp_growth/" TargetMode="External"/><Relationship Id="rId219" Type="http://schemas.openxmlformats.org/officeDocument/2006/relationships/hyperlink" Target="https://www.theglobaleconomy.com/South-Korea/gdp_growth/" TargetMode="External"/><Relationship Id="rId230" Type="http://schemas.openxmlformats.org/officeDocument/2006/relationships/hyperlink" Target="https://www.theglobaleconomy.com/Taiwan/gdp_growth/" TargetMode="External"/><Relationship Id="rId251" Type="http://schemas.openxmlformats.org/officeDocument/2006/relationships/hyperlink" Target="https://www.theglobaleconomy.com/United-Arab-Emirates/gdp_growth/" TargetMode="External"/><Relationship Id="rId25" Type="http://schemas.openxmlformats.org/officeDocument/2006/relationships/hyperlink" Target="https://www.theglobaleconomy.com/Benin/gdp_growth/" TargetMode="External"/><Relationship Id="rId46" Type="http://schemas.openxmlformats.org/officeDocument/2006/relationships/hyperlink" Target="https://www.theglobaleconomy.com/Cameroon/gdp_growth/" TargetMode="External"/><Relationship Id="rId67" Type="http://schemas.openxmlformats.org/officeDocument/2006/relationships/hyperlink" Target="https://www.theglobaleconomy.com/Dominican-Republic/gdp_growth/" TargetMode="External"/><Relationship Id="rId88" Type="http://schemas.openxmlformats.org/officeDocument/2006/relationships/hyperlink" Target="https://www.theglobaleconomy.com/Ghana/gdp_growth/" TargetMode="External"/><Relationship Id="rId111" Type="http://schemas.openxmlformats.org/officeDocument/2006/relationships/hyperlink" Target="https://www.theglobaleconomy.com/Israel/gdp_growth/" TargetMode="External"/><Relationship Id="rId132" Type="http://schemas.openxmlformats.org/officeDocument/2006/relationships/hyperlink" Target="https://www.theglobaleconomy.com/Latvia/gdp_growth/" TargetMode="External"/><Relationship Id="rId153" Type="http://schemas.openxmlformats.org/officeDocument/2006/relationships/hyperlink" Target="https://www.theglobaleconomy.com/Mexico/gdp_growth/" TargetMode="External"/><Relationship Id="rId174" Type="http://schemas.openxmlformats.org/officeDocument/2006/relationships/hyperlink" Target="https://www.theglobaleconomy.com/Niger/gdp_growth/" TargetMode="External"/><Relationship Id="rId195" Type="http://schemas.openxmlformats.org/officeDocument/2006/relationships/hyperlink" Target="https://www.theglobaleconomy.com/Romania/gdp_growth/" TargetMode="External"/><Relationship Id="rId209" Type="http://schemas.openxmlformats.org/officeDocument/2006/relationships/hyperlink" Target="https://www.theglobaleconomy.com/Seychelles/gdp_growth/" TargetMode="External"/><Relationship Id="rId220" Type="http://schemas.openxmlformats.org/officeDocument/2006/relationships/hyperlink" Target="https://www.theglobaleconomy.com/South-Korea/gdp_growth/" TargetMode="External"/><Relationship Id="rId241" Type="http://schemas.openxmlformats.org/officeDocument/2006/relationships/hyperlink" Target="https://www.theglobaleconomy.com/Tunisia/gdp_growth/" TargetMode="External"/><Relationship Id="rId15" Type="http://schemas.openxmlformats.org/officeDocument/2006/relationships/hyperlink" Target="https://www.theglobaleconomy.com/Azerbaijan/gdp_growth/" TargetMode="External"/><Relationship Id="rId36" Type="http://schemas.openxmlformats.org/officeDocument/2006/relationships/hyperlink" Target="https://www.theglobaleconomy.com/Brazil/gdp_growth/" TargetMode="External"/><Relationship Id="rId57" Type="http://schemas.openxmlformats.org/officeDocument/2006/relationships/hyperlink" Target="https://www.theglobaleconomy.com/Costa-Rica/gdp_growth/" TargetMode="External"/><Relationship Id="rId262" Type="http://schemas.openxmlformats.org/officeDocument/2006/relationships/printerSettings" Target="../printerSettings/printerSettings9.bin"/><Relationship Id="rId78" Type="http://schemas.openxmlformats.org/officeDocument/2006/relationships/hyperlink" Target="https://www.theglobaleconomy.com/Euro_area/gdp_growth/" TargetMode="External"/><Relationship Id="rId99" Type="http://schemas.openxmlformats.org/officeDocument/2006/relationships/hyperlink" Target="https://www.theglobaleconomy.com/Hungary/gdp_growth/" TargetMode="External"/><Relationship Id="rId101" Type="http://schemas.openxmlformats.org/officeDocument/2006/relationships/hyperlink" Target="https://www.theglobaleconomy.com/Iceland/gdp_growth/" TargetMode="External"/><Relationship Id="rId122" Type="http://schemas.openxmlformats.org/officeDocument/2006/relationships/hyperlink" Target="https://www.theglobaleconomy.com/Jordan/gdp_growth/" TargetMode="External"/><Relationship Id="rId143" Type="http://schemas.openxmlformats.org/officeDocument/2006/relationships/hyperlink" Target="https://www.theglobaleconomy.com/Malaysia/gdp_growth/" TargetMode="External"/><Relationship Id="rId164" Type="http://schemas.openxmlformats.org/officeDocument/2006/relationships/hyperlink" Target="https://www.theglobaleconomy.com/Mozambique/gdp_growth/" TargetMode="External"/><Relationship Id="rId185" Type="http://schemas.openxmlformats.org/officeDocument/2006/relationships/hyperlink" Target="https://www.theglobaleconomy.com/Peru/gdp_growth/" TargetMode="External"/><Relationship Id="rId9" Type="http://schemas.openxmlformats.org/officeDocument/2006/relationships/hyperlink" Target="https://www.theglobaleconomy.com/Armenia/gdp_growth/" TargetMode="External"/><Relationship Id="rId210" Type="http://schemas.openxmlformats.org/officeDocument/2006/relationships/hyperlink" Target="https://www.theglobaleconomy.com/Seychelles/gdp_growth/" TargetMode="External"/><Relationship Id="rId26" Type="http://schemas.openxmlformats.org/officeDocument/2006/relationships/hyperlink" Target="https://www.theglobaleconomy.com/Benin/gdp_growth/" TargetMode="External"/><Relationship Id="rId231" Type="http://schemas.openxmlformats.org/officeDocument/2006/relationships/hyperlink" Target="https://www.theglobaleconomy.com/Tajikistan/gdp_growth/" TargetMode="External"/><Relationship Id="rId252" Type="http://schemas.openxmlformats.org/officeDocument/2006/relationships/hyperlink" Target="https://www.theglobaleconomy.com/United-Arab-Emirates/gdp_growth/" TargetMode="External"/><Relationship Id="rId47" Type="http://schemas.openxmlformats.org/officeDocument/2006/relationships/hyperlink" Target="https://www.theglobaleconomy.com/Canada/gdp_growth/" TargetMode="External"/><Relationship Id="rId68" Type="http://schemas.openxmlformats.org/officeDocument/2006/relationships/hyperlink" Target="https://www.theglobaleconomy.com/Dominican-Republic/gdp_growth/" TargetMode="External"/><Relationship Id="rId89" Type="http://schemas.openxmlformats.org/officeDocument/2006/relationships/hyperlink" Target="https://www.theglobaleconomy.com/Greece/gdp_growth/" TargetMode="External"/><Relationship Id="rId112" Type="http://schemas.openxmlformats.org/officeDocument/2006/relationships/hyperlink" Target="https://www.theglobaleconomy.com/Israel/gdp_growth/" TargetMode="External"/><Relationship Id="rId133" Type="http://schemas.openxmlformats.org/officeDocument/2006/relationships/hyperlink" Target="https://www.theglobaleconomy.com/Lebanon/gdp_growth/" TargetMode="External"/><Relationship Id="rId154" Type="http://schemas.openxmlformats.org/officeDocument/2006/relationships/hyperlink" Target="https://www.theglobaleconomy.com/Mexico/gdp_growth/" TargetMode="External"/><Relationship Id="rId175" Type="http://schemas.openxmlformats.org/officeDocument/2006/relationships/hyperlink" Target="https://www.theglobaleconomy.com/Nigeria/gdp_growth/" TargetMode="External"/><Relationship Id="rId196" Type="http://schemas.openxmlformats.org/officeDocument/2006/relationships/hyperlink" Target="https://www.theglobaleconomy.com/Romania/gdp_growth/" TargetMode="External"/><Relationship Id="rId200" Type="http://schemas.openxmlformats.org/officeDocument/2006/relationships/hyperlink" Target="https://www.theglobaleconomy.com/Rwanda/gdp_growth/" TargetMode="External"/><Relationship Id="rId16" Type="http://schemas.openxmlformats.org/officeDocument/2006/relationships/hyperlink" Target="https://www.theglobaleconomy.com/Azerbaijan/gdp_growth/" TargetMode="External"/><Relationship Id="rId221" Type="http://schemas.openxmlformats.org/officeDocument/2006/relationships/hyperlink" Target="https://www.theglobaleconomy.com/Spain/gdp_growth/" TargetMode="External"/><Relationship Id="rId242" Type="http://schemas.openxmlformats.org/officeDocument/2006/relationships/hyperlink" Target="https://www.theglobaleconomy.com/Tunisia/gdp_growth/" TargetMode="External"/><Relationship Id="rId37" Type="http://schemas.openxmlformats.org/officeDocument/2006/relationships/hyperlink" Target="https://www.theglobaleconomy.com/Brunei/gdp_growth/" TargetMode="External"/><Relationship Id="rId58" Type="http://schemas.openxmlformats.org/officeDocument/2006/relationships/hyperlink" Target="https://www.theglobaleconomy.com/Costa-Rica/gdp_growth/" TargetMode="External"/><Relationship Id="rId79" Type="http://schemas.openxmlformats.org/officeDocument/2006/relationships/hyperlink" Target="https://www.theglobaleconomy.com/Finland/gdp_growth/" TargetMode="External"/><Relationship Id="rId102" Type="http://schemas.openxmlformats.org/officeDocument/2006/relationships/hyperlink" Target="https://www.theglobaleconomy.com/Iceland/gdp_growth/" TargetMode="External"/><Relationship Id="rId123" Type="http://schemas.openxmlformats.org/officeDocument/2006/relationships/hyperlink" Target="https://www.theglobaleconomy.com/Kazakhstan/gdp_growth/" TargetMode="External"/><Relationship Id="rId144" Type="http://schemas.openxmlformats.org/officeDocument/2006/relationships/hyperlink" Target="https://www.theglobaleconomy.com/Malaysia/gdp_growth/" TargetMode="External"/><Relationship Id="rId90" Type="http://schemas.openxmlformats.org/officeDocument/2006/relationships/hyperlink" Target="https://www.theglobaleconomy.com/Greece/gdp_growth/" TargetMode="External"/><Relationship Id="rId165" Type="http://schemas.openxmlformats.org/officeDocument/2006/relationships/hyperlink" Target="https://www.theglobaleconomy.com/Namibia/gdp_growth/" TargetMode="External"/><Relationship Id="rId186" Type="http://schemas.openxmlformats.org/officeDocument/2006/relationships/hyperlink" Target="https://www.theglobaleconomy.com/Peru/gdp_growth/" TargetMode="External"/><Relationship Id="rId211" Type="http://schemas.openxmlformats.org/officeDocument/2006/relationships/hyperlink" Target="https://www.theglobaleconomy.com/Singapore/gdp_growth/" TargetMode="External"/><Relationship Id="rId232" Type="http://schemas.openxmlformats.org/officeDocument/2006/relationships/hyperlink" Target="https://www.theglobaleconomy.com/Tajikistan/gdp_growth/" TargetMode="External"/><Relationship Id="rId253" Type="http://schemas.openxmlformats.org/officeDocument/2006/relationships/hyperlink" Target="https://www.theglobaleconomy.com/United-Kingdom/gdp_growth/" TargetMode="External"/><Relationship Id="rId27" Type="http://schemas.openxmlformats.org/officeDocument/2006/relationships/hyperlink" Target="https://www.theglobaleconomy.com/Bermuda/gdp_growth/" TargetMode="External"/><Relationship Id="rId48" Type="http://schemas.openxmlformats.org/officeDocument/2006/relationships/hyperlink" Target="https://www.theglobaleconomy.com/Canada/gdp_growth/" TargetMode="External"/><Relationship Id="rId69" Type="http://schemas.openxmlformats.org/officeDocument/2006/relationships/hyperlink" Target="https://www.theglobaleconomy.com/Ecuador/gdp_growth/" TargetMode="External"/><Relationship Id="rId113" Type="http://schemas.openxmlformats.org/officeDocument/2006/relationships/hyperlink" Target="https://www.theglobaleconomy.com/Italy/gdp_growth/" TargetMode="External"/><Relationship Id="rId134" Type="http://schemas.openxmlformats.org/officeDocument/2006/relationships/hyperlink" Target="https://www.theglobaleconomy.com/Lebanon/gdp_growth/" TargetMode="External"/><Relationship Id="rId80" Type="http://schemas.openxmlformats.org/officeDocument/2006/relationships/hyperlink" Target="https://www.theglobaleconomy.com/Finland/gdp_growth/" TargetMode="External"/><Relationship Id="rId155" Type="http://schemas.openxmlformats.org/officeDocument/2006/relationships/hyperlink" Target="https://www.theglobaleconomy.com/Moldova/gdp_growth/" TargetMode="External"/><Relationship Id="rId176" Type="http://schemas.openxmlformats.org/officeDocument/2006/relationships/hyperlink" Target="https://www.theglobaleconomy.com/Nigeria/gdp_growth/" TargetMode="External"/><Relationship Id="rId197" Type="http://schemas.openxmlformats.org/officeDocument/2006/relationships/hyperlink" Target="https://www.theglobaleconomy.com/Russia/gdp_growth/" TargetMode="External"/><Relationship Id="rId201" Type="http://schemas.openxmlformats.org/officeDocument/2006/relationships/hyperlink" Target="https://www.theglobaleconomy.com/Samoa/gdp_growth/" TargetMode="External"/><Relationship Id="rId222" Type="http://schemas.openxmlformats.org/officeDocument/2006/relationships/hyperlink" Target="https://www.theglobaleconomy.com/Spain/gdp_growth/" TargetMode="External"/><Relationship Id="rId243" Type="http://schemas.openxmlformats.org/officeDocument/2006/relationships/hyperlink" Target="https://www.theglobaleconomy.com/Turkey/gdp_growth/" TargetMode="External"/><Relationship Id="rId17" Type="http://schemas.openxmlformats.org/officeDocument/2006/relationships/hyperlink" Target="https://www.theglobaleconomy.com/Bahrain/gdp_growth/" TargetMode="External"/><Relationship Id="rId38" Type="http://schemas.openxmlformats.org/officeDocument/2006/relationships/hyperlink" Target="https://www.theglobaleconomy.com/Brunei/gdp_growth/" TargetMode="External"/><Relationship Id="rId59" Type="http://schemas.openxmlformats.org/officeDocument/2006/relationships/hyperlink" Target="https://www.theglobaleconomy.com/Croatia/gdp_growth/" TargetMode="External"/><Relationship Id="rId103" Type="http://schemas.openxmlformats.org/officeDocument/2006/relationships/hyperlink" Target="https://www.theglobaleconomy.com/India/gdp_growth/" TargetMode="External"/><Relationship Id="rId124" Type="http://schemas.openxmlformats.org/officeDocument/2006/relationships/hyperlink" Target="https://www.theglobaleconomy.com/Kazakhstan/gdp_growth/" TargetMode="External"/><Relationship Id="rId70" Type="http://schemas.openxmlformats.org/officeDocument/2006/relationships/hyperlink" Target="https://www.theglobaleconomy.com/Ecuador/gdp_growth/" TargetMode="External"/><Relationship Id="rId91" Type="http://schemas.openxmlformats.org/officeDocument/2006/relationships/hyperlink" Target="https://www.theglobaleconomy.com/Guatemala/gdp_growth/" TargetMode="External"/><Relationship Id="rId145" Type="http://schemas.openxmlformats.org/officeDocument/2006/relationships/hyperlink" Target="https://www.theglobaleconomy.com/Maldives/gdp_growth/" TargetMode="External"/><Relationship Id="rId166" Type="http://schemas.openxmlformats.org/officeDocument/2006/relationships/hyperlink" Target="https://www.theglobaleconomy.com/Namibia/gdp_growth/" TargetMode="External"/><Relationship Id="rId187" Type="http://schemas.openxmlformats.org/officeDocument/2006/relationships/hyperlink" Target="https://www.theglobaleconomy.com/Philippines/gdp_growth/" TargetMode="External"/><Relationship Id="rId1" Type="http://schemas.openxmlformats.org/officeDocument/2006/relationships/hyperlink" Target="https://www.theglobaleconomy.com/Albania/gdp_growth/" TargetMode="External"/><Relationship Id="rId212" Type="http://schemas.openxmlformats.org/officeDocument/2006/relationships/hyperlink" Target="https://www.theglobaleconomy.com/Singapore/gdp_growth/" TargetMode="External"/><Relationship Id="rId233" Type="http://schemas.openxmlformats.org/officeDocument/2006/relationships/hyperlink" Target="https://www.theglobaleconomy.com/Tanzania/gdp_growth/" TargetMode="External"/><Relationship Id="rId254" Type="http://schemas.openxmlformats.org/officeDocument/2006/relationships/hyperlink" Target="https://www.theglobaleconomy.com/United-Kingdom/gdp_growth/" TargetMode="External"/><Relationship Id="rId28" Type="http://schemas.openxmlformats.org/officeDocument/2006/relationships/hyperlink" Target="https://www.theglobaleconomy.com/Bermuda/gdp_growth/" TargetMode="External"/><Relationship Id="rId49" Type="http://schemas.openxmlformats.org/officeDocument/2006/relationships/hyperlink" Target="https://www.theglobaleconomy.com/Cape-Verde/gdp_growth/" TargetMode="External"/><Relationship Id="rId114" Type="http://schemas.openxmlformats.org/officeDocument/2006/relationships/hyperlink" Target="https://www.theglobaleconomy.com/Italy/gdp_growth/" TargetMode="External"/><Relationship Id="rId60" Type="http://schemas.openxmlformats.org/officeDocument/2006/relationships/hyperlink" Target="https://www.theglobaleconomy.com/Croatia/gdp_growth/" TargetMode="External"/><Relationship Id="rId81" Type="http://schemas.openxmlformats.org/officeDocument/2006/relationships/hyperlink" Target="https://www.theglobaleconomy.com/France/gdp_growth/" TargetMode="External"/><Relationship Id="rId135" Type="http://schemas.openxmlformats.org/officeDocument/2006/relationships/hyperlink" Target="https://www.theglobaleconomy.com/Lithuania/gdp_growth/" TargetMode="External"/><Relationship Id="rId156" Type="http://schemas.openxmlformats.org/officeDocument/2006/relationships/hyperlink" Target="https://www.theglobaleconomy.com/Moldova/gdp_growth/" TargetMode="External"/><Relationship Id="rId177" Type="http://schemas.openxmlformats.org/officeDocument/2006/relationships/hyperlink" Target="https://www.theglobaleconomy.com/Norway/gdp_growth/" TargetMode="External"/><Relationship Id="rId198" Type="http://schemas.openxmlformats.org/officeDocument/2006/relationships/hyperlink" Target="https://www.theglobaleconomy.com/Russia/gdp_growth/" TargetMode="External"/><Relationship Id="rId202" Type="http://schemas.openxmlformats.org/officeDocument/2006/relationships/hyperlink" Target="https://www.theglobaleconomy.com/Samoa/gdp_growth/" TargetMode="External"/><Relationship Id="rId223" Type="http://schemas.openxmlformats.org/officeDocument/2006/relationships/hyperlink" Target="https://www.theglobaleconomy.com/Swaziland/gdp_growth/" TargetMode="External"/><Relationship Id="rId244" Type="http://schemas.openxmlformats.org/officeDocument/2006/relationships/hyperlink" Target="https://www.theglobaleconomy.com/Turkey/gdp_growth/" TargetMode="External"/><Relationship Id="rId18" Type="http://schemas.openxmlformats.org/officeDocument/2006/relationships/hyperlink" Target="https://www.theglobaleconomy.com/Bahrain/gdp_growth/" TargetMode="External"/><Relationship Id="rId39" Type="http://schemas.openxmlformats.org/officeDocument/2006/relationships/hyperlink" Target="https://www.theglobaleconomy.com/Bulgaria/gdp_growth/" TargetMode="External"/><Relationship Id="rId50" Type="http://schemas.openxmlformats.org/officeDocument/2006/relationships/hyperlink" Target="https://www.theglobaleconomy.com/Cape-Verde/gdp_growth/" TargetMode="External"/><Relationship Id="rId104" Type="http://schemas.openxmlformats.org/officeDocument/2006/relationships/hyperlink" Target="https://www.theglobaleconomy.com/India/gdp_growth/" TargetMode="External"/><Relationship Id="rId125" Type="http://schemas.openxmlformats.org/officeDocument/2006/relationships/hyperlink" Target="https://www.theglobaleconomy.com/Kenya/gdp_growth/" TargetMode="External"/><Relationship Id="rId146" Type="http://schemas.openxmlformats.org/officeDocument/2006/relationships/hyperlink" Target="https://www.theglobaleconomy.com/Maldives/gdp_growth/" TargetMode="External"/><Relationship Id="rId167" Type="http://schemas.openxmlformats.org/officeDocument/2006/relationships/hyperlink" Target="https://www.theglobaleconomy.com/Netherlands/gdp_growth/" TargetMode="External"/><Relationship Id="rId188" Type="http://schemas.openxmlformats.org/officeDocument/2006/relationships/hyperlink" Target="https://www.theglobaleconomy.com/Philippines/gdp_growth/" TargetMode="External"/><Relationship Id="rId71" Type="http://schemas.openxmlformats.org/officeDocument/2006/relationships/hyperlink" Target="https://www.theglobaleconomy.com/Egypt/gdp_growth/" TargetMode="External"/><Relationship Id="rId92" Type="http://schemas.openxmlformats.org/officeDocument/2006/relationships/hyperlink" Target="https://www.theglobaleconomy.com/Guatemala/gdp_growth/" TargetMode="External"/><Relationship Id="rId213" Type="http://schemas.openxmlformats.org/officeDocument/2006/relationships/hyperlink" Target="https://www.theglobaleconomy.com/Slovakia/gdp_growth/" TargetMode="External"/><Relationship Id="rId234" Type="http://schemas.openxmlformats.org/officeDocument/2006/relationships/hyperlink" Target="https://www.theglobaleconomy.com/Tanzania/gdp_growth/" TargetMode="External"/><Relationship Id="rId2" Type="http://schemas.openxmlformats.org/officeDocument/2006/relationships/hyperlink" Target="https://www.theglobaleconomy.com/Albania/gdp_growth/" TargetMode="External"/><Relationship Id="rId29" Type="http://schemas.openxmlformats.org/officeDocument/2006/relationships/hyperlink" Target="https://www.theglobaleconomy.com/Bolivia/gdp_growth/" TargetMode="External"/><Relationship Id="rId255" Type="http://schemas.openxmlformats.org/officeDocument/2006/relationships/hyperlink" Target="https://www.theglobaleconomy.com/Uruguay/gdp_growth/" TargetMode="External"/><Relationship Id="rId40" Type="http://schemas.openxmlformats.org/officeDocument/2006/relationships/hyperlink" Target="https://www.theglobaleconomy.com/Bulgaria/gdp_growth/" TargetMode="External"/><Relationship Id="rId115" Type="http://schemas.openxmlformats.org/officeDocument/2006/relationships/hyperlink" Target="https://www.theglobaleconomy.com/Ivory-Coast/gdp_growth/" TargetMode="External"/><Relationship Id="rId136" Type="http://schemas.openxmlformats.org/officeDocument/2006/relationships/hyperlink" Target="https://www.theglobaleconomy.com/Lithuania/gdp_growth/" TargetMode="External"/><Relationship Id="rId157" Type="http://schemas.openxmlformats.org/officeDocument/2006/relationships/hyperlink" Target="https://www.theglobaleconomy.com/Mongolia/gdp_growth/" TargetMode="External"/><Relationship Id="rId178" Type="http://schemas.openxmlformats.org/officeDocument/2006/relationships/hyperlink" Target="https://www.theglobaleconomy.com/Norway/gdp_growth/" TargetMode="External"/><Relationship Id="rId61" Type="http://schemas.openxmlformats.org/officeDocument/2006/relationships/hyperlink" Target="https://www.theglobaleconomy.com/Cyprus/gdp_growth/" TargetMode="External"/><Relationship Id="rId82" Type="http://schemas.openxmlformats.org/officeDocument/2006/relationships/hyperlink" Target="https://www.theglobaleconomy.com/France/gdp_growth/" TargetMode="External"/><Relationship Id="rId199" Type="http://schemas.openxmlformats.org/officeDocument/2006/relationships/hyperlink" Target="https://www.theglobaleconomy.com/Rwanda/gdp_growth/" TargetMode="External"/><Relationship Id="rId203" Type="http://schemas.openxmlformats.org/officeDocument/2006/relationships/hyperlink" Target="https://www.theglobaleconomy.com/Saudi-Arabia/gdp_growth/" TargetMode="External"/><Relationship Id="rId19" Type="http://schemas.openxmlformats.org/officeDocument/2006/relationships/hyperlink" Target="https://www.theglobaleconomy.com/Belarus/gdp_growth/" TargetMode="External"/><Relationship Id="rId224" Type="http://schemas.openxmlformats.org/officeDocument/2006/relationships/hyperlink" Target="https://www.theglobaleconomy.com/Swaziland/gdp_growth/" TargetMode="External"/><Relationship Id="rId245" Type="http://schemas.openxmlformats.org/officeDocument/2006/relationships/hyperlink" Target="https://www.theglobaleconomy.com/USA/gdp_growth/" TargetMode="External"/><Relationship Id="rId30" Type="http://schemas.openxmlformats.org/officeDocument/2006/relationships/hyperlink" Target="https://www.theglobaleconomy.com/Bolivia/gdp_growth/" TargetMode="External"/><Relationship Id="rId105" Type="http://schemas.openxmlformats.org/officeDocument/2006/relationships/hyperlink" Target="https://www.theglobaleconomy.com/Indonesia/gdp_growth/" TargetMode="External"/><Relationship Id="rId126" Type="http://schemas.openxmlformats.org/officeDocument/2006/relationships/hyperlink" Target="https://www.theglobaleconomy.com/Kenya/gdp_growth/" TargetMode="External"/><Relationship Id="rId147" Type="http://schemas.openxmlformats.org/officeDocument/2006/relationships/hyperlink" Target="https://www.theglobaleconomy.com/Mali/gdp_growth/" TargetMode="External"/><Relationship Id="rId168" Type="http://schemas.openxmlformats.org/officeDocument/2006/relationships/hyperlink" Target="https://www.theglobaleconomy.com/Netherlands/gdp_growth/" TargetMode="External"/><Relationship Id="rId51" Type="http://schemas.openxmlformats.org/officeDocument/2006/relationships/hyperlink" Target="https://www.theglobaleconomy.com/Chile/gdp_growth/" TargetMode="External"/><Relationship Id="rId72" Type="http://schemas.openxmlformats.org/officeDocument/2006/relationships/hyperlink" Target="https://www.theglobaleconomy.com/Egypt/gdp_growth/" TargetMode="External"/><Relationship Id="rId93" Type="http://schemas.openxmlformats.org/officeDocument/2006/relationships/hyperlink" Target="https://www.theglobaleconomy.com/Guinea-Bissau/gdp_growth/" TargetMode="External"/><Relationship Id="rId189" Type="http://schemas.openxmlformats.org/officeDocument/2006/relationships/hyperlink" Target="https://www.theglobaleconomy.com/Poland/gdp_growth/" TargetMode="External"/><Relationship Id="rId3" Type="http://schemas.openxmlformats.org/officeDocument/2006/relationships/hyperlink" Target="https://www.theglobaleconomy.com/Algeria/gdp_growth/" TargetMode="External"/><Relationship Id="rId214" Type="http://schemas.openxmlformats.org/officeDocument/2006/relationships/hyperlink" Target="https://www.theglobaleconomy.com/Slovakia/gdp_growth/" TargetMode="External"/><Relationship Id="rId235" Type="http://schemas.openxmlformats.org/officeDocument/2006/relationships/hyperlink" Target="https://www.theglobaleconomy.com/Thailand/gdp_growth/" TargetMode="External"/><Relationship Id="rId256" Type="http://schemas.openxmlformats.org/officeDocument/2006/relationships/hyperlink" Target="https://www.theglobaleconomy.com/Uruguay/gdp_growth/" TargetMode="External"/><Relationship Id="rId116" Type="http://schemas.openxmlformats.org/officeDocument/2006/relationships/hyperlink" Target="https://www.theglobaleconomy.com/Ivory-Coast/gdp_growth/" TargetMode="External"/><Relationship Id="rId137" Type="http://schemas.openxmlformats.org/officeDocument/2006/relationships/hyperlink" Target="https://www.theglobaleconomy.com/Luxembourg/gdp_growth/" TargetMode="External"/><Relationship Id="rId158" Type="http://schemas.openxmlformats.org/officeDocument/2006/relationships/hyperlink" Target="https://www.theglobaleconomy.com/Mongolia/gdp_growth/" TargetMode="External"/><Relationship Id="rId20" Type="http://schemas.openxmlformats.org/officeDocument/2006/relationships/hyperlink" Target="https://www.theglobaleconomy.com/Belarus/gdp_growth/" TargetMode="External"/><Relationship Id="rId41" Type="http://schemas.openxmlformats.org/officeDocument/2006/relationships/hyperlink" Target="https://www.theglobaleconomy.com/Burkina-Faso/gdp_growth/" TargetMode="External"/><Relationship Id="rId62" Type="http://schemas.openxmlformats.org/officeDocument/2006/relationships/hyperlink" Target="https://www.theglobaleconomy.com/Cyprus/gdp_growth/" TargetMode="External"/><Relationship Id="rId83" Type="http://schemas.openxmlformats.org/officeDocument/2006/relationships/hyperlink" Target="https://www.theglobaleconomy.com/Georgia/gdp_growth/" TargetMode="External"/><Relationship Id="rId179" Type="http://schemas.openxmlformats.org/officeDocument/2006/relationships/hyperlink" Target="https://www.theglobaleconomy.com/Palestine/gdp_growth/" TargetMode="External"/><Relationship Id="rId190" Type="http://schemas.openxmlformats.org/officeDocument/2006/relationships/hyperlink" Target="https://www.theglobaleconomy.com/Poland/gdp_growth/" TargetMode="External"/><Relationship Id="rId204" Type="http://schemas.openxmlformats.org/officeDocument/2006/relationships/hyperlink" Target="https://www.theglobaleconomy.com/Saudi-Arabia/gdp_growth/" TargetMode="External"/><Relationship Id="rId225" Type="http://schemas.openxmlformats.org/officeDocument/2006/relationships/hyperlink" Target="https://www.theglobaleconomy.com/Sweden/gdp_growth/" TargetMode="External"/><Relationship Id="rId246" Type="http://schemas.openxmlformats.org/officeDocument/2006/relationships/hyperlink" Target="https://www.theglobaleconomy.com/USA/gdp_growth/" TargetMode="External"/><Relationship Id="rId106" Type="http://schemas.openxmlformats.org/officeDocument/2006/relationships/hyperlink" Target="https://www.theglobaleconomy.com/Indonesia/gdp_growth/" TargetMode="External"/><Relationship Id="rId127" Type="http://schemas.openxmlformats.org/officeDocument/2006/relationships/hyperlink" Target="https://www.theglobaleconomy.com/Kuwait/gdp_growth/" TargetMode="External"/><Relationship Id="rId10" Type="http://schemas.openxmlformats.org/officeDocument/2006/relationships/hyperlink" Target="https://www.theglobaleconomy.com/Armenia/gdp_growth/" TargetMode="External"/><Relationship Id="rId31" Type="http://schemas.openxmlformats.org/officeDocument/2006/relationships/hyperlink" Target="https://www.theglobaleconomy.com/Bosnia-and-Herzegovina/gdp_growth/" TargetMode="External"/><Relationship Id="rId52" Type="http://schemas.openxmlformats.org/officeDocument/2006/relationships/hyperlink" Target="https://www.theglobaleconomy.com/Chile/gdp_growth/" TargetMode="External"/><Relationship Id="rId73" Type="http://schemas.openxmlformats.org/officeDocument/2006/relationships/hyperlink" Target="https://www.theglobaleconomy.com/El-Salvador/gdp_growth/" TargetMode="External"/><Relationship Id="rId94" Type="http://schemas.openxmlformats.org/officeDocument/2006/relationships/hyperlink" Target="https://www.theglobaleconomy.com/Guinea-Bissau/gdp_growth/" TargetMode="External"/><Relationship Id="rId148" Type="http://schemas.openxmlformats.org/officeDocument/2006/relationships/hyperlink" Target="https://www.theglobaleconomy.com/Mali/gdp_growth/" TargetMode="External"/><Relationship Id="rId169" Type="http://schemas.openxmlformats.org/officeDocument/2006/relationships/hyperlink" Target="https://www.theglobaleconomy.com/New-Zealand/gdp_growth/" TargetMode="External"/><Relationship Id="rId4" Type="http://schemas.openxmlformats.org/officeDocument/2006/relationships/hyperlink" Target="https://www.theglobaleconomy.com/Algeria/gdp_growth/" TargetMode="External"/><Relationship Id="rId180" Type="http://schemas.openxmlformats.org/officeDocument/2006/relationships/hyperlink" Target="https://www.theglobaleconomy.com/Palestine/gdp_growth/" TargetMode="External"/><Relationship Id="rId215" Type="http://schemas.openxmlformats.org/officeDocument/2006/relationships/hyperlink" Target="https://www.theglobaleconomy.com/Slovenia/gdp_growth/" TargetMode="External"/><Relationship Id="rId236" Type="http://schemas.openxmlformats.org/officeDocument/2006/relationships/hyperlink" Target="https://www.theglobaleconomy.com/Thailand/gdp_growth/" TargetMode="External"/><Relationship Id="rId257" Type="http://schemas.openxmlformats.org/officeDocument/2006/relationships/hyperlink" Target="https://www.theglobaleconomy.com/Vietnam/gdp_growth/" TargetMode="External"/><Relationship Id="rId42" Type="http://schemas.openxmlformats.org/officeDocument/2006/relationships/hyperlink" Target="https://www.theglobaleconomy.com/Burkina-Faso/gdp_growth/" TargetMode="External"/><Relationship Id="rId84" Type="http://schemas.openxmlformats.org/officeDocument/2006/relationships/hyperlink" Target="https://www.theglobaleconomy.com/Georgia/gdp_growth/" TargetMode="External"/><Relationship Id="rId138" Type="http://schemas.openxmlformats.org/officeDocument/2006/relationships/hyperlink" Target="https://www.theglobaleconomy.com/Luxembourg/gdp_growth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data.imf.org/regular.aspx?key=62771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4"/>
  <sheetViews>
    <sheetView showGridLines="0" showRowColHeaders="0" workbookViewId="0">
      <pane xSplit="2" ySplit="7" topLeftCell="C182" activePane="bottomRight" state="frozen"/>
      <selection pane="topRight"/>
      <selection pane="bottomLeft"/>
      <selection pane="bottomRight" activeCell="B5" sqref="B5:BD5"/>
    </sheetView>
  </sheetViews>
  <sheetFormatPr defaultColWidth="10.109375" defaultRowHeight="14.55" customHeight="1"/>
  <cols>
    <col min="1" max="1" width="10" customWidth="1"/>
    <col min="2" max="2" width="30.6640625" customWidth="1"/>
    <col min="3" max="56" width="17.6640625" customWidth="1"/>
  </cols>
  <sheetData>
    <row r="1" spans="1:5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>
      <c r="A2" s="1"/>
      <c r="B2" s="46" t="s">
        <v>0</v>
      </c>
      <c r="C2" s="46"/>
      <c r="D2" s="4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>
      <c r="A3" s="1"/>
      <c r="B3" s="2" t="s">
        <v>1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2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6.5" customHeight="1">
      <c r="A5" s="1"/>
      <c r="B5" s="47" t="s">
        <v>2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</row>
    <row r="6" spans="1:56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>
      <c r="A7" s="1"/>
      <c r="B7" s="3" t="s">
        <v>3</v>
      </c>
      <c r="C7" s="4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6" t="s">
        <v>18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>
      <c r="A8" s="1">
        <v>1</v>
      </c>
      <c r="B8" s="7" t="s">
        <v>19</v>
      </c>
      <c r="C8" s="8">
        <v>304926.35547721502</v>
      </c>
      <c r="D8" s="9">
        <v>345817.02535911702</v>
      </c>
      <c r="E8" s="9">
        <v>427495.07989407098</v>
      </c>
      <c r="F8" s="9">
        <v>517509.31941225502</v>
      </c>
      <c r="G8" s="9">
        <v>607227.03408241097</v>
      </c>
      <c r="H8" s="9">
        <v>711759.30773771298</v>
      </c>
      <c r="I8" s="9">
        <v>836222.47335588594</v>
      </c>
      <c r="J8" s="9">
        <v>1033591.40582211</v>
      </c>
      <c r="K8" s="9">
        <v>1116827.08221407</v>
      </c>
      <c r="L8" s="9">
        <v>1183039.1101235601</v>
      </c>
      <c r="M8" s="9">
        <v>1226569.7986966202</v>
      </c>
      <c r="N8" s="9">
        <v>1318478.3286740601</v>
      </c>
      <c r="O8" s="9">
        <v>1377535.35280279</v>
      </c>
      <c r="P8" s="9">
        <v>1421410.7473602099</v>
      </c>
      <c r="Q8" s="9" t="s">
        <v>20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>
      <c r="A9" s="1">
        <v>2</v>
      </c>
      <c r="B9" s="10" t="s">
        <v>21</v>
      </c>
      <c r="C9" s="11">
        <v>804163.21023900004</v>
      </c>
      <c r="D9" s="12">
        <v>872735.09885800001</v>
      </c>
      <c r="E9" s="12">
        <v>965527.760136</v>
      </c>
      <c r="F9" s="12">
        <v>1080675.9312</v>
      </c>
      <c r="G9" s="12">
        <v>1143936.4575749999</v>
      </c>
      <c r="H9" s="12">
        <v>1239644.584736</v>
      </c>
      <c r="I9" s="12">
        <v>1300624.080293</v>
      </c>
      <c r="J9" s="12">
        <v>1332810.9892829999</v>
      </c>
      <c r="K9" s="12">
        <v>1350052.6359379999</v>
      </c>
      <c r="L9" s="12">
        <v>1395304.632217</v>
      </c>
      <c r="M9" s="12">
        <v>1434306.5106919999</v>
      </c>
      <c r="N9" s="12">
        <v>1472479.126621</v>
      </c>
      <c r="O9" s="12">
        <v>1550645.485902</v>
      </c>
      <c r="P9" s="12">
        <v>1635714.632272</v>
      </c>
      <c r="Q9" s="12">
        <v>1678430.5077460001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>
      <c r="A10" s="1">
        <v>3</v>
      </c>
      <c r="B10" s="10" t="s">
        <v>22</v>
      </c>
      <c r="C10" s="13">
        <v>7562000</v>
      </c>
      <c r="D10" s="14">
        <v>8501635.8252025601</v>
      </c>
      <c r="E10" s="14">
        <v>9352886.3677664399</v>
      </c>
      <c r="F10" s="14">
        <v>11043703.5026141</v>
      </c>
      <c r="G10" s="14">
        <v>9968025.2626351789</v>
      </c>
      <c r="H10" s="14">
        <v>11991563.908508901</v>
      </c>
      <c r="I10" s="14">
        <v>14589000</v>
      </c>
      <c r="J10" s="14">
        <v>16209600</v>
      </c>
      <c r="K10" s="14">
        <v>16647900</v>
      </c>
      <c r="L10" s="14">
        <v>17228600</v>
      </c>
      <c r="M10" s="14">
        <v>16712686</v>
      </c>
      <c r="N10" s="14">
        <v>17514634.899999999</v>
      </c>
      <c r="O10" s="14">
        <v>18876175.600000001</v>
      </c>
      <c r="P10" s="14">
        <v>20452321.199999999</v>
      </c>
      <c r="Q10" s="14">
        <v>20428344.199999999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>
      <c r="A11" s="1">
        <v>4</v>
      </c>
      <c r="B11" s="10" t="s">
        <v>23</v>
      </c>
      <c r="C11" s="11">
        <v>3222352</v>
      </c>
      <c r="D11" s="12">
        <v>4209762</v>
      </c>
      <c r="E11" s="12">
        <v>5006335</v>
      </c>
      <c r="F11" s="12">
        <v>6643353.0300000003</v>
      </c>
      <c r="G11" s="12">
        <v>5577340.7416962497</v>
      </c>
      <c r="H11" s="12">
        <v>7701651.3957371796</v>
      </c>
      <c r="I11" s="12">
        <v>10500941.840082999</v>
      </c>
      <c r="J11" s="12">
        <v>12224949.831632599</v>
      </c>
      <c r="K11" s="12">
        <v>13195003.553711001</v>
      </c>
      <c r="L11" s="12">
        <v>14323859</v>
      </c>
      <c r="M11" s="12">
        <v>13950290.8494389</v>
      </c>
      <c r="N11" s="12">
        <v>16549565.4236029</v>
      </c>
      <c r="O11" s="12">
        <v>20262278.587363698</v>
      </c>
      <c r="P11" s="12">
        <v>26777992.4430013</v>
      </c>
      <c r="Q11" s="12" t="s">
        <v>24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>
      <c r="A12" s="1">
        <v>5</v>
      </c>
      <c r="B12" s="10" t="s">
        <v>25</v>
      </c>
      <c r="C12" s="13">
        <v>618.29</v>
      </c>
      <c r="D12" s="14">
        <v>765.39</v>
      </c>
      <c r="E12" s="14">
        <v>959.25</v>
      </c>
      <c r="F12" s="14">
        <v>957.77</v>
      </c>
      <c r="G12" s="14">
        <v>763.04</v>
      </c>
      <c r="H12" s="14">
        <v>722.88</v>
      </c>
      <c r="I12" s="14">
        <v>784.59</v>
      </c>
      <c r="J12" s="14">
        <v>756.3</v>
      </c>
      <c r="K12" s="14">
        <v>760.86</v>
      </c>
      <c r="L12" s="14">
        <v>840.53</v>
      </c>
      <c r="M12" s="14">
        <v>892.44</v>
      </c>
      <c r="N12" s="14">
        <v>864.69</v>
      </c>
      <c r="O12" s="14">
        <v>765.54</v>
      </c>
      <c r="P12" s="14">
        <v>870.46</v>
      </c>
      <c r="Q12" s="14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>
      <c r="A13" s="1">
        <v>6</v>
      </c>
      <c r="B13" s="10" t="s">
        <v>27</v>
      </c>
      <c r="C13" s="11">
        <v>2759.9164962922</v>
      </c>
      <c r="D13" s="12">
        <v>3123.9146912087003</v>
      </c>
      <c r="E13" s="12">
        <v>3540.78356142864</v>
      </c>
      <c r="F13" s="12">
        <v>3694.7638162020899</v>
      </c>
      <c r="G13" s="12">
        <v>3305.4831362404097</v>
      </c>
      <c r="H13" s="12">
        <v>3111.6664865982598</v>
      </c>
      <c r="I13" s="12">
        <v>3083.51587238098</v>
      </c>
      <c r="J13" s="12">
        <v>3270.8116006946998</v>
      </c>
      <c r="K13" s="12">
        <v>3220.8985511412602</v>
      </c>
      <c r="L13" s="12">
        <v>3374.3</v>
      </c>
      <c r="M13" s="12">
        <v>3609.1</v>
      </c>
      <c r="N13" s="12">
        <v>3878.8</v>
      </c>
      <c r="O13" s="12">
        <v>3963.55</v>
      </c>
      <c r="P13" s="12">
        <v>4348.54</v>
      </c>
      <c r="Q13" s="12" t="s">
        <v>28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>
      <c r="A14" s="1">
        <v>7</v>
      </c>
      <c r="B14" s="10" t="s">
        <v>29</v>
      </c>
      <c r="C14" s="13">
        <v>582538.19999999995</v>
      </c>
      <c r="D14" s="14">
        <v>715904.3</v>
      </c>
      <c r="E14" s="14">
        <v>896980.2</v>
      </c>
      <c r="F14" s="14">
        <v>1149646.1000000001</v>
      </c>
      <c r="G14" s="14">
        <v>1247929.3</v>
      </c>
      <c r="H14" s="14">
        <v>1661720.9</v>
      </c>
      <c r="I14" s="14">
        <v>2179024.1</v>
      </c>
      <c r="J14" s="14">
        <v>2637913.7999999998</v>
      </c>
      <c r="K14" s="14">
        <v>3348308.5</v>
      </c>
      <c r="L14" s="14">
        <v>4579086.4000000004</v>
      </c>
      <c r="M14" s="14">
        <v>5954510.9000000004</v>
      </c>
      <c r="N14" s="14">
        <v>8228159.5999999996</v>
      </c>
      <c r="O14" s="14">
        <v>10660228.5</v>
      </c>
      <c r="P14" s="14">
        <v>14542722.199999999</v>
      </c>
      <c r="Q14" s="14">
        <v>21447249.899999999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>
      <c r="A15" s="1">
        <v>8</v>
      </c>
      <c r="B15" s="10" t="s">
        <v>30</v>
      </c>
      <c r="C15" s="11">
        <v>2242880.9</v>
      </c>
      <c r="D15" s="12">
        <v>2656189.7999999998</v>
      </c>
      <c r="E15" s="12">
        <v>3149283.4</v>
      </c>
      <c r="F15" s="12">
        <v>3568227.6</v>
      </c>
      <c r="G15" s="12">
        <v>3141651</v>
      </c>
      <c r="H15" s="12">
        <v>3460202.7</v>
      </c>
      <c r="I15" s="12">
        <v>3777945.6000000001</v>
      </c>
      <c r="J15" s="12">
        <v>4266460.5</v>
      </c>
      <c r="K15" s="12">
        <v>4555638.2</v>
      </c>
      <c r="L15" s="12">
        <v>4828626.3</v>
      </c>
      <c r="M15" s="12">
        <v>5043633.22</v>
      </c>
      <c r="N15" s="12">
        <v>5067293.5</v>
      </c>
      <c r="O15" s="12">
        <v>5564493.2999999998</v>
      </c>
      <c r="P15" s="12">
        <v>6017035.2000000002</v>
      </c>
      <c r="Q15" s="12">
        <v>6569030.7999999998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>
      <c r="A16" s="1">
        <v>9</v>
      </c>
      <c r="B16" s="10" t="s">
        <v>31</v>
      </c>
      <c r="C16" s="13">
        <v>4172.49</v>
      </c>
      <c r="D16" s="14">
        <v>4339.7</v>
      </c>
      <c r="E16" s="14">
        <v>4681.3999999999996</v>
      </c>
      <c r="F16" s="14">
        <v>4914.3</v>
      </c>
      <c r="G16" s="14">
        <v>4473.1000000000004</v>
      </c>
      <c r="H16" s="14">
        <v>4279</v>
      </c>
      <c r="I16" s="14">
        <v>4563.7</v>
      </c>
      <c r="J16" s="14">
        <v>4536.8</v>
      </c>
      <c r="K16" s="14">
        <v>4618.3</v>
      </c>
      <c r="L16" s="14">
        <v>4742.5</v>
      </c>
      <c r="M16" s="14">
        <v>4817.8</v>
      </c>
      <c r="N16" s="14">
        <v>4738.5</v>
      </c>
      <c r="O16" s="14">
        <v>4833.6000000000004</v>
      </c>
      <c r="P16" s="14" t="s">
        <v>32</v>
      </c>
      <c r="Q16" s="14" t="s">
        <v>33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>
      <c r="A17" s="1">
        <v>10</v>
      </c>
      <c r="B17" s="10" t="s">
        <v>34</v>
      </c>
      <c r="C17" s="11">
        <v>961700</v>
      </c>
      <c r="D17" s="12">
        <v>1037683</v>
      </c>
      <c r="E17" s="12">
        <v>1131448</v>
      </c>
      <c r="F17" s="12">
        <v>1235100</v>
      </c>
      <c r="G17" s="12">
        <v>1261636</v>
      </c>
      <c r="H17" s="12">
        <v>1363126</v>
      </c>
      <c r="I17" s="12">
        <v>1467561</v>
      </c>
      <c r="J17" s="12">
        <v>1515246</v>
      </c>
      <c r="K17" s="12">
        <v>1568255</v>
      </c>
      <c r="L17" s="12">
        <v>1613980</v>
      </c>
      <c r="M17" s="12">
        <v>1640443</v>
      </c>
      <c r="N17" s="12">
        <v>1703469</v>
      </c>
      <c r="O17" s="12">
        <v>1808288</v>
      </c>
      <c r="P17" s="12">
        <v>1900615</v>
      </c>
      <c r="Q17" s="12">
        <v>1995065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>
      <c r="A18" s="1">
        <v>11</v>
      </c>
      <c r="B18" s="10" t="s">
        <v>35</v>
      </c>
      <c r="C18" s="13">
        <v>254075.03</v>
      </c>
      <c r="D18" s="14">
        <v>267824.45</v>
      </c>
      <c r="E18" s="14">
        <v>283977.96999999997</v>
      </c>
      <c r="F18" s="14">
        <v>293761.90999999997</v>
      </c>
      <c r="G18" s="14">
        <v>288044.02</v>
      </c>
      <c r="H18" s="14">
        <v>295896.64</v>
      </c>
      <c r="I18" s="14">
        <v>310128.65999999997</v>
      </c>
      <c r="J18" s="14">
        <v>318653.03999999998</v>
      </c>
      <c r="K18" s="14">
        <v>323910.2</v>
      </c>
      <c r="L18" s="14">
        <v>333146.07</v>
      </c>
      <c r="M18" s="14">
        <v>344269.23</v>
      </c>
      <c r="N18" s="14">
        <v>357607.95</v>
      </c>
      <c r="O18" s="14">
        <v>369341.26</v>
      </c>
      <c r="P18" s="14">
        <v>385361.89</v>
      </c>
      <c r="Q18" s="14">
        <v>397575.28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>
      <c r="A19" s="1">
        <v>12</v>
      </c>
      <c r="B19" s="10" t="s">
        <v>36</v>
      </c>
      <c r="C19" s="11">
        <v>12522.5</v>
      </c>
      <c r="D19" s="12">
        <v>18746.2</v>
      </c>
      <c r="E19" s="12">
        <v>28360.5</v>
      </c>
      <c r="F19" s="12">
        <v>40137.199999999997</v>
      </c>
      <c r="G19" s="12">
        <v>35601.5</v>
      </c>
      <c r="H19" s="12">
        <v>42465</v>
      </c>
      <c r="I19" s="12">
        <v>52082</v>
      </c>
      <c r="J19" s="12">
        <v>54743.7</v>
      </c>
      <c r="K19" s="12">
        <v>58182</v>
      </c>
      <c r="L19" s="12">
        <v>59014.1</v>
      </c>
      <c r="M19" s="12">
        <v>54380</v>
      </c>
      <c r="N19" s="12">
        <v>60425.2</v>
      </c>
      <c r="O19" s="12">
        <v>70337.8</v>
      </c>
      <c r="P19" s="12">
        <v>79797.3</v>
      </c>
      <c r="Q19" s="12" t="s">
        <v>37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>
      <c r="A20" s="1">
        <v>13</v>
      </c>
      <c r="B20" s="10" t="s">
        <v>38</v>
      </c>
      <c r="C20" s="13">
        <v>9836.1950579992099</v>
      </c>
      <c r="D20" s="14">
        <v>10167.254113177099</v>
      </c>
      <c r="E20" s="14">
        <v>10618.345529649499</v>
      </c>
      <c r="F20" s="14">
        <v>10525.998216382201</v>
      </c>
      <c r="G20" s="14">
        <v>9981.959580115561</v>
      </c>
      <c r="H20" s="14">
        <v>10095.7631247031</v>
      </c>
      <c r="I20" s="14">
        <v>10070.452174847</v>
      </c>
      <c r="J20" s="14">
        <v>10720.496826475501</v>
      </c>
      <c r="K20" s="14">
        <v>10562.725208063401</v>
      </c>
      <c r="L20" s="14">
        <v>10913.2555187956</v>
      </c>
      <c r="M20" s="14">
        <v>11752.3216284475</v>
      </c>
      <c r="N20" s="14">
        <v>11938.4499518391</v>
      </c>
      <c r="O20" s="14">
        <v>12150.409639465799</v>
      </c>
      <c r="P20" s="14">
        <v>12424.5242850421</v>
      </c>
      <c r="Q20" s="14" t="s">
        <v>39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>
      <c r="A21" s="1">
        <v>14</v>
      </c>
      <c r="B21" s="10" t="s">
        <v>40</v>
      </c>
      <c r="C21" s="11">
        <v>6004.2662732304798</v>
      </c>
      <c r="D21" s="12">
        <v>6957.9</v>
      </c>
      <c r="E21" s="12">
        <v>8170.47</v>
      </c>
      <c r="F21" s="12">
        <v>9667.2999999999993</v>
      </c>
      <c r="G21" s="12">
        <v>8624.76</v>
      </c>
      <c r="H21" s="12">
        <v>9668.2000000000007</v>
      </c>
      <c r="I21" s="12">
        <v>10820</v>
      </c>
      <c r="J21" s="12">
        <v>11561.75</v>
      </c>
      <c r="K21" s="12">
        <v>12234.84</v>
      </c>
      <c r="L21" s="12">
        <v>12553.78</v>
      </c>
      <c r="M21" s="12">
        <v>11703.31</v>
      </c>
      <c r="N21" s="12">
        <v>12117.91</v>
      </c>
      <c r="O21" s="12">
        <v>13282.55</v>
      </c>
      <c r="P21" s="12" t="s">
        <v>41</v>
      </c>
      <c r="Q21" s="12" t="s">
        <v>42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>
      <c r="A22" s="1">
        <v>15</v>
      </c>
      <c r="B22" s="10" t="s">
        <v>43</v>
      </c>
      <c r="C22" s="13">
        <v>4562196.7286092695</v>
      </c>
      <c r="D22" s="14">
        <v>5160683</v>
      </c>
      <c r="E22" s="14">
        <v>5892410.5</v>
      </c>
      <c r="F22" s="14">
        <v>6668770.5</v>
      </c>
      <c r="G22" s="14">
        <v>7513052.5</v>
      </c>
      <c r="H22" s="14">
        <v>8566837.5</v>
      </c>
      <c r="I22" s="14">
        <v>9855164</v>
      </c>
      <c r="J22" s="14">
        <v>11270636</v>
      </c>
      <c r="K22" s="14">
        <v>12712988</v>
      </c>
      <c r="L22" s="14">
        <v>14297383</v>
      </c>
      <c r="M22" s="14">
        <v>16243329.5</v>
      </c>
      <c r="N22" s="14">
        <v>18543395.5</v>
      </c>
      <c r="O22" s="14">
        <v>21131482</v>
      </c>
      <c r="P22" s="14">
        <v>24094782.581311502</v>
      </c>
      <c r="Q22" s="14" t="s">
        <v>44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>
      <c r="A23" s="1">
        <v>16</v>
      </c>
      <c r="B23" s="10" t="s">
        <v>45</v>
      </c>
      <c r="C23" s="11">
        <v>7639.1894557700398</v>
      </c>
      <c r="D23" s="12">
        <v>8434.9016050964601</v>
      </c>
      <c r="E23" s="12">
        <v>9348.0149049848496</v>
      </c>
      <c r="F23" s="12">
        <v>9569.850158052901</v>
      </c>
      <c r="G23" s="12">
        <v>8931.3146292889705</v>
      </c>
      <c r="H23" s="12">
        <v>9059.8566039936013</v>
      </c>
      <c r="I23" s="12">
        <v>9315.3989244615404</v>
      </c>
      <c r="J23" s="12">
        <v>9220.19199034962</v>
      </c>
      <c r="K23" s="12">
        <v>9354.4965789329199</v>
      </c>
      <c r="L23" s="12">
        <v>9392.6887016498113</v>
      </c>
      <c r="M23" s="12">
        <v>9430.0072198521411</v>
      </c>
      <c r="N23" s="12">
        <v>9660.0147051603199</v>
      </c>
      <c r="O23" s="12">
        <v>9956.3077779531195</v>
      </c>
      <c r="P23" s="12">
        <v>10173.386590452999</v>
      </c>
      <c r="Q23" s="12" t="s">
        <v>46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>
      <c r="A24" s="1">
        <v>17</v>
      </c>
      <c r="B24" s="10" t="s">
        <v>47</v>
      </c>
      <c r="C24" s="13">
        <v>6506.71</v>
      </c>
      <c r="D24" s="14">
        <v>7926.7</v>
      </c>
      <c r="E24" s="14">
        <v>9716.5300000000007</v>
      </c>
      <c r="F24" s="14">
        <v>12979.08</v>
      </c>
      <c r="G24" s="14">
        <v>13744.22</v>
      </c>
      <c r="H24" s="14">
        <v>17046.580000000002</v>
      </c>
      <c r="I24" s="14">
        <v>30724.5</v>
      </c>
      <c r="J24" s="14">
        <v>54761.67</v>
      </c>
      <c r="K24" s="14">
        <v>67068.850000000006</v>
      </c>
      <c r="L24" s="14">
        <v>80579.27</v>
      </c>
      <c r="M24" s="14">
        <v>89909.81</v>
      </c>
      <c r="N24" s="14">
        <v>94949</v>
      </c>
      <c r="O24" s="14">
        <v>105748.2</v>
      </c>
      <c r="P24" s="14">
        <v>122319.7</v>
      </c>
      <c r="Q24" s="14">
        <v>131951.70000000001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>
      <c r="A25" s="1">
        <v>18</v>
      </c>
      <c r="B25" s="10" t="s">
        <v>48</v>
      </c>
      <c r="C25" s="11">
        <v>310037.59999999998</v>
      </c>
      <c r="D25" s="12">
        <v>325151.5</v>
      </c>
      <c r="E25" s="12">
        <v>343618.9</v>
      </c>
      <c r="F25" s="12">
        <v>351743.1</v>
      </c>
      <c r="G25" s="12">
        <v>346472.8</v>
      </c>
      <c r="H25" s="12">
        <v>363140.1</v>
      </c>
      <c r="I25" s="12">
        <v>375967.8</v>
      </c>
      <c r="J25" s="12">
        <v>386174.7</v>
      </c>
      <c r="K25" s="12">
        <v>392880</v>
      </c>
      <c r="L25" s="12">
        <v>403003.3</v>
      </c>
      <c r="M25" s="12">
        <v>416701.4</v>
      </c>
      <c r="N25" s="12">
        <v>430085.3</v>
      </c>
      <c r="O25" s="12">
        <v>444991.1</v>
      </c>
      <c r="P25" s="12">
        <v>460419.4</v>
      </c>
      <c r="Q25" s="12">
        <v>476203.3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>
      <c r="A26" s="1">
        <v>19</v>
      </c>
      <c r="B26" s="10" t="s">
        <v>49</v>
      </c>
      <c r="C26" s="13">
        <v>2204.0832254360398</v>
      </c>
      <c r="D26" s="14">
        <v>2420.3103077830001</v>
      </c>
      <c r="E26" s="14">
        <v>2543.1998645918297</v>
      </c>
      <c r="F26" s="14">
        <v>2702.6814068185899</v>
      </c>
      <c r="G26" s="14">
        <v>2634.6226167443601</v>
      </c>
      <c r="H26" s="14">
        <v>2754.3582746350799</v>
      </c>
      <c r="I26" s="14">
        <v>2921.6004239918598</v>
      </c>
      <c r="J26" s="14">
        <v>3045.79957984149</v>
      </c>
      <c r="K26" s="14">
        <v>3158.8270305392698</v>
      </c>
      <c r="L26" s="14">
        <v>3325.6051982038398</v>
      </c>
      <c r="M26" s="14">
        <v>3447.5707131355198</v>
      </c>
      <c r="N26" s="14">
        <v>3550.2003573779102</v>
      </c>
      <c r="O26" s="14">
        <v>3673.1869323631399</v>
      </c>
      <c r="P26" s="14">
        <v>3742.4063281654903</v>
      </c>
      <c r="Q26" s="14" t="s">
        <v>50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>
      <c r="A27" s="1">
        <v>20</v>
      </c>
      <c r="B27" s="10" t="s">
        <v>51</v>
      </c>
      <c r="C27" s="11">
        <v>3462850.9743008702</v>
      </c>
      <c r="D27" s="12">
        <v>3674799.89358463</v>
      </c>
      <c r="E27" s="12">
        <v>3909982.2323560398</v>
      </c>
      <c r="F27" s="12">
        <v>4365329.9208794404</v>
      </c>
      <c r="G27" s="12">
        <v>4580012.18363233</v>
      </c>
      <c r="H27" s="12">
        <v>4718033.7287780996</v>
      </c>
      <c r="I27" s="12">
        <v>5039212.5197754698</v>
      </c>
      <c r="J27" s="12">
        <v>5688291.3933608299</v>
      </c>
      <c r="K27" s="12">
        <v>6182559.1595412595</v>
      </c>
      <c r="L27" s="12">
        <v>6559332.7900291299</v>
      </c>
      <c r="M27" s="12">
        <v>6732814</v>
      </c>
      <c r="N27" s="12">
        <v>7005230</v>
      </c>
      <c r="O27" s="12">
        <v>7375302.1979059502</v>
      </c>
      <c r="P27" s="12">
        <v>7922004.0561272502</v>
      </c>
      <c r="Q27" s="12" t="s">
        <v>52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>
      <c r="A28" s="1">
        <v>21</v>
      </c>
      <c r="B28" s="10" t="s">
        <v>53</v>
      </c>
      <c r="C28" s="13" t="s">
        <v>54</v>
      </c>
      <c r="D28" s="14" t="s">
        <v>55</v>
      </c>
      <c r="E28" s="14" t="s">
        <v>56</v>
      </c>
      <c r="F28" s="14">
        <v>6085.19</v>
      </c>
      <c r="G28" s="14">
        <v>5983.6909999999998</v>
      </c>
      <c r="H28" s="14">
        <v>5945.28</v>
      </c>
      <c r="I28" s="14">
        <v>5736.3819999999996</v>
      </c>
      <c r="J28" s="14">
        <v>5668.9110000000001</v>
      </c>
      <c r="K28" s="14">
        <v>5653.4319999999998</v>
      </c>
      <c r="L28" s="14">
        <v>5672.0690000000004</v>
      </c>
      <c r="M28" s="14">
        <v>5843.9269999999997</v>
      </c>
      <c r="N28" s="14" t="s">
        <v>57</v>
      </c>
      <c r="O28" s="14" t="s">
        <v>58</v>
      </c>
      <c r="P28" s="14" t="s">
        <v>59</v>
      </c>
      <c r="Q28" s="14" t="s">
        <v>60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>
      <c r="A29" s="1">
        <v>22</v>
      </c>
      <c r="B29" s="10" t="s">
        <v>61</v>
      </c>
      <c r="C29" s="11">
        <v>33978.839199152004</v>
      </c>
      <c r="D29" s="12">
        <v>38392.825767931798</v>
      </c>
      <c r="E29" s="12">
        <v>45065.062114796798</v>
      </c>
      <c r="F29" s="12">
        <v>54744.293490513395</v>
      </c>
      <c r="G29" s="12">
        <v>59732.85</v>
      </c>
      <c r="H29" s="12">
        <v>70782.710000000006</v>
      </c>
      <c r="I29" s="12">
        <v>82938.12</v>
      </c>
      <c r="J29" s="12">
        <v>95186.52</v>
      </c>
      <c r="K29" s="12">
        <v>102909.95</v>
      </c>
      <c r="L29" s="12">
        <v>116388.56</v>
      </c>
      <c r="M29" s="12">
        <v>128534.63</v>
      </c>
      <c r="N29" s="12">
        <v>145072.85999999999</v>
      </c>
      <c r="O29" s="12">
        <v>159571.70000000001</v>
      </c>
      <c r="P29" s="12">
        <v>167326.82</v>
      </c>
      <c r="Q29" s="12" t="s">
        <v>62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>
      <c r="A30" s="1">
        <v>23</v>
      </c>
      <c r="B30" s="10" t="s">
        <v>63</v>
      </c>
      <c r="C30" s="13">
        <v>77023.81735045329</v>
      </c>
      <c r="D30" s="14">
        <v>91747.795297182805</v>
      </c>
      <c r="E30" s="14">
        <v>103009.18244624601</v>
      </c>
      <c r="F30" s="14">
        <v>120693.764151442</v>
      </c>
      <c r="G30" s="14">
        <v>121726.745182418</v>
      </c>
      <c r="H30" s="14">
        <v>137875.56804128201</v>
      </c>
      <c r="I30" s="14">
        <v>166231.56291699701</v>
      </c>
      <c r="J30" s="14">
        <v>187153.87760722102</v>
      </c>
      <c r="K30" s="14">
        <v>211856.03166368601</v>
      </c>
      <c r="L30" s="14">
        <v>228003.65916678798</v>
      </c>
      <c r="M30" s="14">
        <v>228031.369894573</v>
      </c>
      <c r="N30" s="14">
        <v>234533.18204241901</v>
      </c>
      <c r="O30" s="14">
        <v>259184.71736247602</v>
      </c>
      <c r="P30" s="14" t="s">
        <v>64</v>
      </c>
      <c r="Q30" s="14" t="s">
        <v>65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>
      <c r="A31" s="1">
        <v>24</v>
      </c>
      <c r="B31" s="10" t="s">
        <v>66</v>
      </c>
      <c r="C31" s="11">
        <v>17650.33871</v>
      </c>
      <c r="D31" s="12">
        <v>20057.214796</v>
      </c>
      <c r="E31" s="12">
        <v>22547.858629999999</v>
      </c>
      <c r="F31" s="12">
        <v>25519.329644000001</v>
      </c>
      <c r="G31" s="12">
        <v>24798.520445999999</v>
      </c>
      <c r="H31" s="12">
        <v>25364.952570000001</v>
      </c>
      <c r="I31" s="12">
        <v>26231.261989999999</v>
      </c>
      <c r="J31" s="12">
        <v>26222.709768000001</v>
      </c>
      <c r="K31" s="12">
        <v>26778.754185000002</v>
      </c>
      <c r="L31" s="12">
        <v>27358.709686999999</v>
      </c>
      <c r="M31" s="12">
        <v>28589.053575000002</v>
      </c>
      <c r="N31" s="12">
        <v>29904.460465</v>
      </c>
      <c r="O31" s="12">
        <v>31376.237139000001</v>
      </c>
      <c r="P31" s="12">
        <v>33444.077481</v>
      </c>
      <c r="Q31" s="12">
        <v>35228.863219999999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>
      <c r="A32" s="1">
        <v>25</v>
      </c>
      <c r="B32" s="10" t="s">
        <v>67</v>
      </c>
      <c r="C32" s="13">
        <v>50752.2</v>
      </c>
      <c r="D32" s="14">
        <v>59106.8</v>
      </c>
      <c r="E32" s="14">
        <v>67152.7</v>
      </c>
      <c r="F32" s="14">
        <v>74720.899999999994</v>
      </c>
      <c r="G32" s="14">
        <v>73462.399999999994</v>
      </c>
      <c r="H32" s="14">
        <v>86867.3545532883</v>
      </c>
      <c r="I32" s="14">
        <v>104979.775146484</v>
      </c>
      <c r="J32" s="14">
        <v>109870.421085358</v>
      </c>
      <c r="K32" s="14">
        <v>125158.316267014</v>
      </c>
      <c r="L32" s="14">
        <v>145868.642276764</v>
      </c>
      <c r="M32" s="14">
        <v>146066.18890190101</v>
      </c>
      <c r="N32" s="14">
        <v>170563.62982463799</v>
      </c>
      <c r="O32" s="14">
        <v>180102.071792603</v>
      </c>
      <c r="P32" s="14">
        <v>189868.50384521499</v>
      </c>
      <c r="Q32" s="14" t="s">
        <v>68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>
      <c r="A33" s="1">
        <v>26</v>
      </c>
      <c r="B33" s="10" t="s">
        <v>69</v>
      </c>
      <c r="C33" s="11">
        <v>2170584.5035000001</v>
      </c>
      <c r="D33" s="12">
        <v>2409449.9219999998</v>
      </c>
      <c r="E33" s="12">
        <v>2720262.9378</v>
      </c>
      <c r="F33" s="12">
        <v>3109803.0891</v>
      </c>
      <c r="G33" s="12">
        <v>3333039.3553999998</v>
      </c>
      <c r="H33" s="12">
        <v>3885847.0003999998</v>
      </c>
      <c r="I33" s="12">
        <v>4376382</v>
      </c>
      <c r="J33" s="12">
        <v>4814760</v>
      </c>
      <c r="K33" s="12">
        <v>5331618.9989999998</v>
      </c>
      <c r="L33" s="12">
        <v>5778953</v>
      </c>
      <c r="M33" s="12">
        <v>5995787</v>
      </c>
      <c r="N33" s="12">
        <v>6269328</v>
      </c>
      <c r="O33" s="12">
        <v>6583318.9989999998</v>
      </c>
      <c r="P33" s="12">
        <v>6889176.0829999996</v>
      </c>
      <c r="Q33" s="12" t="s">
        <v>70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>
      <c r="A34" s="1">
        <v>27</v>
      </c>
      <c r="B34" s="10" t="s">
        <v>71</v>
      </c>
      <c r="C34" s="13">
        <v>17610.6722029335</v>
      </c>
      <c r="D34" s="14">
        <v>20236.868413591001</v>
      </c>
      <c r="E34" s="14">
        <v>20460.876028325401</v>
      </c>
      <c r="F34" s="14">
        <v>22681.127014960301</v>
      </c>
      <c r="G34" s="14">
        <v>17298.114242223801</v>
      </c>
      <c r="H34" s="14">
        <v>18689.782892525003</v>
      </c>
      <c r="I34" s="14">
        <v>23302.575510486899</v>
      </c>
      <c r="J34" s="14">
        <v>23802.306198797101</v>
      </c>
      <c r="K34" s="14">
        <v>22638.782901133203</v>
      </c>
      <c r="L34" s="14">
        <v>21663.5931821831</v>
      </c>
      <c r="M34" s="14">
        <v>17778.0073757514</v>
      </c>
      <c r="N34" s="14">
        <v>15747.7230468911</v>
      </c>
      <c r="O34" s="14">
        <v>16747.436125757999</v>
      </c>
      <c r="P34" s="14">
        <v>18300.660512619899</v>
      </c>
      <c r="Q34" s="14" t="s">
        <v>72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>
      <c r="A35" s="1">
        <v>28</v>
      </c>
      <c r="B35" s="10" t="s">
        <v>73</v>
      </c>
      <c r="C35" s="11">
        <v>47017.239000000001</v>
      </c>
      <c r="D35" s="12">
        <v>53608.436000000002</v>
      </c>
      <c r="E35" s="12">
        <v>63454.89</v>
      </c>
      <c r="F35" s="12">
        <v>72790.342000000004</v>
      </c>
      <c r="G35" s="12">
        <v>73181.464000000007</v>
      </c>
      <c r="H35" s="12">
        <v>74434.108999999997</v>
      </c>
      <c r="I35" s="12">
        <v>80713.714000000007</v>
      </c>
      <c r="J35" s="12">
        <v>82238.607000000004</v>
      </c>
      <c r="K35" s="12">
        <v>81954.850000000006</v>
      </c>
      <c r="L35" s="12">
        <v>83884.921000000002</v>
      </c>
      <c r="M35" s="12">
        <v>89362.347999999998</v>
      </c>
      <c r="N35" s="12">
        <v>95130.59</v>
      </c>
      <c r="O35" s="12">
        <v>102345.07399999999</v>
      </c>
      <c r="P35" s="12">
        <v>109743.367</v>
      </c>
      <c r="Q35" s="12">
        <v>119772.25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>
      <c r="A36" s="1">
        <v>29</v>
      </c>
      <c r="B36" s="10" t="s">
        <v>74</v>
      </c>
      <c r="C36" s="13">
        <v>2882208</v>
      </c>
      <c r="D36" s="14">
        <v>3032868.8</v>
      </c>
      <c r="E36" s="14">
        <v>3245246</v>
      </c>
      <c r="F36" s="14">
        <v>3747969</v>
      </c>
      <c r="G36" s="14">
        <v>3951810</v>
      </c>
      <c r="H36" s="14">
        <v>4447570</v>
      </c>
      <c r="I36" s="14">
        <v>5060322</v>
      </c>
      <c r="J36" s="14">
        <v>5700578</v>
      </c>
      <c r="K36" s="14">
        <v>5904455.5115504097</v>
      </c>
      <c r="L36" s="14">
        <v>6119953.1980788</v>
      </c>
      <c r="M36" s="14">
        <v>6162492</v>
      </c>
      <c r="N36" s="14">
        <v>6443756.3163307495</v>
      </c>
      <c r="O36" s="14">
        <v>7177338.88168112</v>
      </c>
      <c r="P36" s="14">
        <v>7849086.5265522804</v>
      </c>
      <c r="Q36" s="14" t="s">
        <v>75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>
      <c r="A37" s="1">
        <v>30</v>
      </c>
      <c r="B37" s="10" t="s">
        <v>76</v>
      </c>
      <c r="C37" s="11">
        <v>1208244</v>
      </c>
      <c r="D37" s="12">
        <v>1309900</v>
      </c>
      <c r="E37" s="12">
        <v>1467231</v>
      </c>
      <c r="F37" s="12">
        <v>1911139</v>
      </c>
      <c r="G37" s="12">
        <v>2184177</v>
      </c>
      <c r="H37" s="12">
        <v>2501047</v>
      </c>
      <c r="I37" s="12">
        <v>2819534</v>
      </c>
      <c r="J37" s="12">
        <v>3365810</v>
      </c>
      <c r="K37" s="12">
        <v>3997316.83115497</v>
      </c>
      <c r="L37" s="12">
        <v>4538220.8005953301</v>
      </c>
      <c r="M37" s="12">
        <v>4723455.2095634099</v>
      </c>
      <c r="N37" s="12">
        <v>5192318.5451655593</v>
      </c>
      <c r="O37" s="12">
        <v>5872283.60665699</v>
      </c>
      <c r="P37" s="12">
        <v>6183316.5369772306</v>
      </c>
      <c r="Q37" s="12" t="s">
        <v>77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>
      <c r="A38" s="1">
        <v>31</v>
      </c>
      <c r="B38" s="10" t="s">
        <v>78</v>
      </c>
      <c r="C38" s="13">
        <v>96690.173223745805</v>
      </c>
      <c r="D38" s="14">
        <v>108722.365405567</v>
      </c>
      <c r="E38" s="14">
        <v>121973.724837631</v>
      </c>
      <c r="F38" s="14">
        <v>134698.36056286399</v>
      </c>
      <c r="G38" s="14">
        <v>135879.08358508299</v>
      </c>
      <c r="H38" s="14">
        <v>138568.517460573</v>
      </c>
      <c r="I38" s="14">
        <v>147924.170594775</v>
      </c>
      <c r="J38" s="14">
        <v>150351.28092253499</v>
      </c>
      <c r="K38" s="14">
        <v>153723.172604775</v>
      </c>
      <c r="L38" s="14">
        <v>154435.74309402201</v>
      </c>
      <c r="M38" s="14">
        <v>158699.114253993</v>
      </c>
      <c r="N38" s="14">
        <v>165782.17634816701</v>
      </c>
      <c r="O38" s="14">
        <v>173097.401173074</v>
      </c>
      <c r="P38" s="14">
        <v>184661.338110349</v>
      </c>
      <c r="Q38" s="14" t="s">
        <v>79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>
      <c r="A39" s="1">
        <v>32</v>
      </c>
      <c r="B39" s="10" t="s">
        <v>80</v>
      </c>
      <c r="C39" s="11">
        <v>25754291.417274799</v>
      </c>
      <c r="D39" s="12">
        <v>29849484.833367199</v>
      </c>
      <c r="E39" s="12">
        <v>35042180.736487001</v>
      </c>
      <c r="F39" s="12">
        <v>41968385.397760704</v>
      </c>
      <c r="G39" s="12">
        <v>43056731.746881001</v>
      </c>
      <c r="H39" s="12">
        <v>47047985.226167701</v>
      </c>
      <c r="I39" s="12">
        <v>52068692.7208196</v>
      </c>
      <c r="J39" s="12">
        <v>56649673.052760601</v>
      </c>
      <c r="K39" s="12">
        <v>61413701.061338797</v>
      </c>
      <c r="L39" s="12">
        <v>67484868.686033905</v>
      </c>
      <c r="M39" s="12">
        <v>73422701.560829207</v>
      </c>
      <c r="N39" s="12">
        <v>81241866.018784001</v>
      </c>
      <c r="O39" s="12">
        <v>89655850.74506329</v>
      </c>
      <c r="P39" s="12" t="s">
        <v>81</v>
      </c>
      <c r="Q39" s="12" t="s">
        <v>82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>
      <c r="A40" s="1">
        <v>33</v>
      </c>
      <c r="B40" s="10" t="s">
        <v>83</v>
      </c>
      <c r="C40" s="13">
        <v>9464932</v>
      </c>
      <c r="D40" s="14">
        <v>10121085</v>
      </c>
      <c r="E40" s="14">
        <v>10718929</v>
      </c>
      <c r="F40" s="14">
        <v>11826440</v>
      </c>
      <c r="G40" s="14">
        <v>12285308</v>
      </c>
      <c r="H40" s="14">
        <v>12948432</v>
      </c>
      <c r="I40" s="14">
        <v>13843139</v>
      </c>
      <c r="J40" s="14">
        <v>14858604</v>
      </c>
      <c r="K40" s="14">
        <v>15981280</v>
      </c>
      <c r="L40" s="14">
        <v>17276469</v>
      </c>
      <c r="M40" s="14">
        <v>18285382</v>
      </c>
      <c r="N40" s="14">
        <v>19344838</v>
      </c>
      <c r="O40" s="14">
        <v>20328363</v>
      </c>
      <c r="P40" s="14" t="s">
        <v>84</v>
      </c>
      <c r="Q40" s="14" t="s">
        <v>85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>
      <c r="A41" s="1">
        <v>34</v>
      </c>
      <c r="B41" s="10" t="s">
        <v>86</v>
      </c>
      <c r="C41" s="11">
        <v>1421590</v>
      </c>
      <c r="D41" s="12">
        <v>1496604</v>
      </c>
      <c r="E41" s="12">
        <v>1577661</v>
      </c>
      <c r="F41" s="12">
        <v>1657041</v>
      </c>
      <c r="G41" s="12">
        <v>1571334</v>
      </c>
      <c r="H41" s="12">
        <v>1666048</v>
      </c>
      <c r="I41" s="12">
        <v>1774063</v>
      </c>
      <c r="J41" s="12">
        <v>1827201</v>
      </c>
      <c r="K41" s="12">
        <v>1902247</v>
      </c>
      <c r="L41" s="12">
        <v>1994898</v>
      </c>
      <c r="M41" s="12">
        <v>1990441</v>
      </c>
      <c r="N41" s="12">
        <v>2025535</v>
      </c>
      <c r="O41" s="12">
        <v>2141107</v>
      </c>
      <c r="P41" s="12">
        <v>2223856</v>
      </c>
      <c r="Q41" s="12">
        <v>2303878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>
      <c r="A42" s="1">
        <v>35</v>
      </c>
      <c r="B42" s="10" t="s">
        <v>87</v>
      </c>
      <c r="C42" s="13" t="s">
        <v>88</v>
      </c>
      <c r="D42" s="14">
        <v>2448.88</v>
      </c>
      <c r="E42" s="14">
        <v>2637.06</v>
      </c>
      <c r="F42" s="14">
        <v>2657.9</v>
      </c>
      <c r="G42" s="14">
        <v>2528.86</v>
      </c>
      <c r="H42" s="14">
        <v>2472.7199999999998</v>
      </c>
      <c r="I42" s="14">
        <v>2519.2600000000002</v>
      </c>
      <c r="J42" s="14">
        <v>2580.9499999999998</v>
      </c>
      <c r="K42" s="14">
        <v>2651.53</v>
      </c>
      <c r="L42" s="14" t="s">
        <v>89</v>
      </c>
      <c r="M42" s="14" t="s">
        <v>90</v>
      </c>
      <c r="N42" s="14" t="s">
        <v>91</v>
      </c>
      <c r="O42" s="14" t="s">
        <v>92</v>
      </c>
      <c r="P42" s="14" t="s">
        <v>93</v>
      </c>
      <c r="Q42" s="14" t="s">
        <v>94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>
      <c r="A43" s="1">
        <v>36</v>
      </c>
      <c r="B43" s="10" t="s">
        <v>95</v>
      </c>
      <c r="C43" s="11">
        <v>705415.46888745204</v>
      </c>
      <c r="D43" s="12">
        <v>763713.43028058205</v>
      </c>
      <c r="E43" s="12">
        <v>813586.8955436541</v>
      </c>
      <c r="F43" s="12">
        <v>889060</v>
      </c>
      <c r="G43" s="12">
        <v>935747</v>
      </c>
      <c r="H43" s="12">
        <v>983628</v>
      </c>
      <c r="I43" s="12">
        <v>1036028.666663</v>
      </c>
      <c r="J43" s="12">
        <v>1107694</v>
      </c>
      <c r="K43" s="12">
        <v>750231.96082205803</v>
      </c>
      <c r="L43" s="12">
        <v>841938.77923878597</v>
      </c>
      <c r="M43" s="12">
        <v>936723.97280332702</v>
      </c>
      <c r="N43" s="12">
        <v>1041396.3338215799</v>
      </c>
      <c r="O43" s="12">
        <v>1125164.6571271799</v>
      </c>
      <c r="P43" s="12" t="s">
        <v>96</v>
      </c>
      <c r="Q43" s="12" t="s">
        <v>97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>
      <c r="A44" s="1">
        <v>37</v>
      </c>
      <c r="B44" s="10" t="s">
        <v>98</v>
      </c>
      <c r="C44" s="13">
        <v>3518122</v>
      </c>
      <c r="D44" s="14">
        <v>3892340.5591102596</v>
      </c>
      <c r="E44" s="14">
        <v>4157425.9370388701</v>
      </c>
      <c r="F44" s="14">
        <v>4652385.7096175002</v>
      </c>
      <c r="G44" s="14">
        <v>4385555.7750187404</v>
      </c>
      <c r="H44" s="14">
        <v>5290607.7818149505</v>
      </c>
      <c r="I44" s="14">
        <v>5742404.3276901506</v>
      </c>
      <c r="J44" s="14">
        <v>6332447.3562380001</v>
      </c>
      <c r="K44" s="14">
        <v>6417737.78283587</v>
      </c>
      <c r="L44" s="14">
        <v>6912490.1242652498</v>
      </c>
      <c r="M44" s="14">
        <v>6474072.9703477407</v>
      </c>
      <c r="N44" s="14">
        <v>5984079.8072812995</v>
      </c>
      <c r="O44" s="14">
        <v>5746476.2749828501</v>
      </c>
      <c r="P44" s="14" t="s">
        <v>99</v>
      </c>
      <c r="Q44" s="14" t="s">
        <v>100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>
      <c r="A45" s="1">
        <v>38</v>
      </c>
      <c r="B45" s="10" t="s">
        <v>101</v>
      </c>
      <c r="C45" s="11">
        <v>68831705.400000006</v>
      </c>
      <c r="D45" s="12">
        <v>82080219.799999997</v>
      </c>
      <c r="E45" s="12">
        <v>90702903.299999997</v>
      </c>
      <c r="F45" s="12">
        <v>93854108.400000006</v>
      </c>
      <c r="G45" s="12">
        <v>96686356.799999997</v>
      </c>
      <c r="H45" s="12">
        <v>111508610.7</v>
      </c>
      <c r="I45" s="12">
        <v>122006090.3</v>
      </c>
      <c r="J45" s="12">
        <v>129947342.3</v>
      </c>
      <c r="K45" s="12">
        <v>137876215.80000001</v>
      </c>
      <c r="L45" s="12">
        <v>148599453.90000001</v>
      </c>
      <c r="M45" s="12">
        <v>159553348.30000001</v>
      </c>
      <c r="N45" s="12">
        <v>169537387.69999999</v>
      </c>
      <c r="O45" s="12">
        <v>179756125.80000001</v>
      </c>
      <c r="P45" s="12">
        <v>191265952.09999999</v>
      </c>
      <c r="Q45" s="12">
        <v>198440706.80000001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>
      <c r="A46" s="1">
        <v>39</v>
      </c>
      <c r="B46" s="10" t="s">
        <v>102</v>
      </c>
      <c r="C46" s="13">
        <v>1412125</v>
      </c>
      <c r="D46" s="14">
        <v>1503351</v>
      </c>
      <c r="E46" s="14">
        <v>1650756</v>
      </c>
      <c r="F46" s="14">
        <v>1707487</v>
      </c>
      <c r="G46" s="14">
        <v>1659245</v>
      </c>
      <c r="H46" s="14">
        <v>1776332</v>
      </c>
      <c r="I46" s="14">
        <v>1934430</v>
      </c>
      <c r="J46" s="14">
        <v>2037059</v>
      </c>
      <c r="K46" s="14">
        <v>2138305</v>
      </c>
      <c r="L46" s="14">
        <v>2260005</v>
      </c>
      <c r="M46" s="14">
        <v>2398280</v>
      </c>
      <c r="N46" s="14">
        <v>2490438</v>
      </c>
      <c r="O46" s="14">
        <v>2659384</v>
      </c>
      <c r="P46" s="14">
        <v>2835161</v>
      </c>
      <c r="Q46" s="14">
        <v>2865679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>
      <c r="A47" s="1">
        <v>40</v>
      </c>
      <c r="B47" s="10" t="s">
        <v>103</v>
      </c>
      <c r="C47" s="11">
        <v>96872</v>
      </c>
      <c r="D47" s="12">
        <v>118338</v>
      </c>
      <c r="E47" s="12">
        <v>147383</v>
      </c>
      <c r="F47" s="12">
        <v>167760</v>
      </c>
      <c r="G47" s="12">
        <v>171467</v>
      </c>
      <c r="H47" s="12">
        <v>225052</v>
      </c>
      <c r="I47" s="12">
        <v>294347</v>
      </c>
      <c r="J47" s="12">
        <v>343818</v>
      </c>
      <c r="K47" s="12">
        <v>411865</v>
      </c>
      <c r="L47" s="12">
        <v>442070</v>
      </c>
      <c r="M47" s="12">
        <v>362214</v>
      </c>
      <c r="N47" s="12">
        <v>362876</v>
      </c>
      <c r="O47" s="12">
        <v>407329</v>
      </c>
      <c r="P47" s="12">
        <v>444666</v>
      </c>
      <c r="Q47" s="12">
        <v>434670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5" customHeight="1">
      <c r="A48" s="1">
        <v>41</v>
      </c>
      <c r="B48" s="10" t="s">
        <v>104</v>
      </c>
      <c r="C48" s="13">
        <v>18919038.676663999</v>
      </c>
      <c r="D48" s="14">
        <v>22120650.306887999</v>
      </c>
      <c r="E48" s="14">
        <v>27169932.436292</v>
      </c>
      <c r="F48" s="14">
        <v>31993584.729618002</v>
      </c>
      <c r="G48" s="14">
        <v>34988333.551500998</v>
      </c>
      <c r="H48" s="14">
        <v>41070826.377614997</v>
      </c>
      <c r="I48" s="14">
        <v>48603778.105251998</v>
      </c>
      <c r="J48" s="14">
        <v>54098889.051789001</v>
      </c>
      <c r="K48" s="14">
        <v>59696286.175104998</v>
      </c>
      <c r="L48" s="14">
        <v>64718168.090000004</v>
      </c>
      <c r="M48" s="14">
        <v>69910944.140000001</v>
      </c>
      <c r="N48" s="14">
        <v>74563240.432503998</v>
      </c>
      <c r="O48" s="14">
        <v>81526030</v>
      </c>
      <c r="P48" s="14">
        <v>88442600</v>
      </c>
      <c r="Q48" s="14" t="s">
        <v>105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5" customHeight="1">
      <c r="A49" s="1">
        <v>42</v>
      </c>
      <c r="B49" s="10" t="s">
        <v>106</v>
      </c>
      <c r="C49" s="11">
        <v>336940937.74087602</v>
      </c>
      <c r="D49" s="12">
        <v>380591648.11068797</v>
      </c>
      <c r="E49" s="12">
        <v>427518881.79512697</v>
      </c>
      <c r="F49" s="12">
        <v>475617406.02482897</v>
      </c>
      <c r="G49" s="12">
        <v>501781836.67922801</v>
      </c>
      <c r="H49" s="12">
        <v>543187689.78459597</v>
      </c>
      <c r="I49" s="12">
        <v>618117720.58336306</v>
      </c>
      <c r="J49" s="12">
        <v>665883659.00308502</v>
      </c>
      <c r="K49" s="12">
        <v>713626705.15876806</v>
      </c>
      <c r="L49" s="12">
        <v>762902999.99999797</v>
      </c>
      <c r="M49" s="12">
        <v>804691999.99999797</v>
      </c>
      <c r="N49" s="12">
        <v>863781999.99999797</v>
      </c>
      <c r="O49" s="12">
        <v>920193999.99999797</v>
      </c>
      <c r="P49" s="12">
        <v>978477060.57593596</v>
      </c>
      <c r="Q49" s="12">
        <v>1061729531.54166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5" customHeight="1">
      <c r="A50" s="1">
        <v>43</v>
      </c>
      <c r="B50" s="10" t="s">
        <v>107</v>
      </c>
      <c r="C50" s="13">
        <v>259355.68032487601</v>
      </c>
      <c r="D50" s="14">
        <v>269766.88136439997</v>
      </c>
      <c r="E50" s="14">
        <v>285627</v>
      </c>
      <c r="F50" s="14">
        <v>306288</v>
      </c>
      <c r="G50" s="14">
        <v>319332</v>
      </c>
      <c r="H50" s="14">
        <v>336947.26553075097</v>
      </c>
      <c r="I50" s="14">
        <v>361596.42488371598</v>
      </c>
      <c r="J50" s="14">
        <v>388983.77631516999</v>
      </c>
      <c r="K50" s="14">
        <v>413476.62964729499</v>
      </c>
      <c r="L50" s="14">
        <v>425712.98676147399</v>
      </c>
      <c r="M50" s="14">
        <v>438331</v>
      </c>
      <c r="N50" s="14">
        <v>456756</v>
      </c>
      <c r="O50" s="14">
        <v>470734</v>
      </c>
      <c r="P50" s="14">
        <v>492860</v>
      </c>
      <c r="Q50" s="14" t="s">
        <v>108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5" customHeight="1">
      <c r="A51" s="1">
        <v>44</v>
      </c>
      <c r="B51" s="10" t="s">
        <v>109</v>
      </c>
      <c r="C51" s="11">
        <v>5670065</v>
      </c>
      <c r="D51" s="12">
        <v>6767519.5454000002</v>
      </c>
      <c r="E51" s="12">
        <v>8648878.5137204099</v>
      </c>
      <c r="F51" s="12">
        <v>11067568.5144426</v>
      </c>
      <c r="G51" s="12">
        <v>15101187.901471099</v>
      </c>
      <c r="H51" s="12">
        <v>19536676.925490499</v>
      </c>
      <c r="I51" s="12">
        <v>23759424.5824566</v>
      </c>
      <c r="J51" s="12">
        <v>26954556.932488501</v>
      </c>
      <c r="K51" s="12">
        <v>30051179.396404602</v>
      </c>
      <c r="L51" s="12">
        <v>33223988.4618189</v>
      </c>
      <c r="M51" s="12">
        <v>35111225.971936896</v>
      </c>
      <c r="N51" s="12">
        <v>37517392.391650498</v>
      </c>
      <c r="O51" s="12">
        <v>55676093.127358295</v>
      </c>
      <c r="P51" s="12">
        <v>76495500.373049498</v>
      </c>
      <c r="Q51" s="12" t="s">
        <v>110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5" customHeight="1">
      <c r="A52" s="1">
        <v>45</v>
      </c>
      <c r="B52" s="10" t="s">
        <v>111</v>
      </c>
      <c r="C52" s="13">
        <v>3210700</v>
      </c>
      <c r="D52" s="14">
        <v>4042600</v>
      </c>
      <c r="E52" s="14">
        <v>3563600</v>
      </c>
      <c r="F52" s="14">
        <v>4556900</v>
      </c>
      <c r="G52" s="14">
        <v>4409732.7845815895</v>
      </c>
      <c r="H52" s="14">
        <v>6082519.8446498606</v>
      </c>
      <c r="I52" s="14">
        <v>6982455.2070415001</v>
      </c>
      <c r="J52" s="14">
        <v>6971922.5771473795</v>
      </c>
      <c r="K52" s="14">
        <v>6927241.6187720494</v>
      </c>
      <c r="L52" s="14">
        <v>6959940.0924685402</v>
      </c>
      <c r="M52" s="14">
        <v>5056481.7059771102</v>
      </c>
      <c r="N52" s="14">
        <v>4615600</v>
      </c>
      <c r="O52" s="14">
        <v>5188275.734681</v>
      </c>
      <c r="P52" s="14">
        <v>6475853.4747946104</v>
      </c>
      <c r="Q52" s="14" t="s">
        <v>112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3.5" customHeight="1">
      <c r="A53" s="1">
        <v>46</v>
      </c>
      <c r="B53" s="10" t="s">
        <v>113</v>
      </c>
      <c r="C53" s="11">
        <v>9532875</v>
      </c>
      <c r="D53" s="12">
        <v>11555641.5</v>
      </c>
      <c r="E53" s="12">
        <v>13816350.800000001</v>
      </c>
      <c r="F53" s="12">
        <v>16109612</v>
      </c>
      <c r="G53" s="12">
        <v>17521034.899999999</v>
      </c>
      <c r="H53" s="12">
        <v>19596936.699999999</v>
      </c>
      <c r="I53" s="12">
        <v>21370733.300000001</v>
      </c>
      <c r="J53" s="12">
        <v>23371405.899999999</v>
      </c>
      <c r="K53" s="12">
        <v>24860943.5</v>
      </c>
      <c r="L53" s="12">
        <v>27226883.399999999</v>
      </c>
      <c r="M53" s="12">
        <v>29281373.300000001</v>
      </c>
      <c r="N53" s="12">
        <v>31136210.5</v>
      </c>
      <c r="O53" s="12">
        <v>33189220.600000001</v>
      </c>
      <c r="P53" s="12">
        <v>34937935.899999999</v>
      </c>
      <c r="Q53" s="12">
        <v>36295619.700000003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3.5" customHeight="1">
      <c r="A54" s="1">
        <v>47</v>
      </c>
      <c r="B54" s="10" t="s">
        <v>114</v>
      </c>
      <c r="C54" s="13">
        <v>9011755</v>
      </c>
      <c r="D54" s="14">
        <v>9307908</v>
      </c>
      <c r="E54" s="14">
        <v>9750029</v>
      </c>
      <c r="F54" s="14">
        <v>10848040</v>
      </c>
      <c r="G54" s="14">
        <v>11463500</v>
      </c>
      <c r="H54" s="14">
        <v>12324723</v>
      </c>
      <c r="I54" s="14">
        <v>12112687</v>
      </c>
      <c r="J54" s="14">
        <v>13677317</v>
      </c>
      <c r="K54" s="14">
        <v>15445759</v>
      </c>
      <c r="L54" s="14">
        <v>17461003</v>
      </c>
      <c r="M54" s="14">
        <v>19595381</v>
      </c>
      <c r="N54" s="14">
        <v>20931397</v>
      </c>
      <c r="O54" s="14">
        <v>22150799</v>
      </c>
      <c r="P54" s="14">
        <v>23899782.658</v>
      </c>
      <c r="Q54" s="14" t="s">
        <v>115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3.5" customHeight="1">
      <c r="A55" s="1">
        <v>48</v>
      </c>
      <c r="B55" s="10" t="s">
        <v>116</v>
      </c>
      <c r="C55" s="11">
        <v>269957.00060000003</v>
      </c>
      <c r="D55" s="12">
        <v>294359.49920000002</v>
      </c>
      <c r="E55" s="12">
        <v>322266.0416</v>
      </c>
      <c r="F55" s="12">
        <v>346609.68400000001</v>
      </c>
      <c r="G55" s="12">
        <v>330775.54220000003</v>
      </c>
      <c r="H55" s="12">
        <v>329431.52269999997</v>
      </c>
      <c r="I55" s="12">
        <v>334194.13209999999</v>
      </c>
      <c r="J55" s="12">
        <v>331014.30699999997</v>
      </c>
      <c r="K55" s="12">
        <v>331990.1925</v>
      </c>
      <c r="L55" s="12">
        <v>331321.891</v>
      </c>
      <c r="M55" s="12">
        <v>339662.61979999999</v>
      </c>
      <c r="N55" s="12">
        <v>351196.90360000002</v>
      </c>
      <c r="O55" s="12">
        <v>367501.03409999999</v>
      </c>
      <c r="P55" s="12">
        <v>385376.57079999999</v>
      </c>
      <c r="Q55" s="12">
        <v>402336.76449999999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3.5" customHeight="1">
      <c r="A56" s="1">
        <v>49</v>
      </c>
      <c r="B56" s="10" t="s">
        <v>117</v>
      </c>
      <c r="C56" s="13">
        <v>14822.306</v>
      </c>
      <c r="D56" s="14">
        <v>16000.018</v>
      </c>
      <c r="E56" s="14">
        <v>17511.579000000002</v>
      </c>
      <c r="F56" s="14">
        <v>19009.576000000001</v>
      </c>
      <c r="G56" s="14">
        <v>18675.492999999999</v>
      </c>
      <c r="H56" s="14">
        <v>19409.973999999998</v>
      </c>
      <c r="I56" s="14">
        <v>19803.032999999999</v>
      </c>
      <c r="J56" s="14">
        <v>19440.776999999998</v>
      </c>
      <c r="K56" s="14">
        <v>17994.967000000001</v>
      </c>
      <c r="L56" s="14">
        <v>17430.161</v>
      </c>
      <c r="M56" s="14">
        <v>17883.958999999999</v>
      </c>
      <c r="N56" s="14">
        <v>18929.34</v>
      </c>
      <c r="O56" s="14">
        <v>20119.874</v>
      </c>
      <c r="P56" s="14">
        <v>21432.353999999999</v>
      </c>
      <c r="Q56" s="14">
        <v>22286.883999999998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3.5" customHeight="1">
      <c r="A57" s="1">
        <v>50</v>
      </c>
      <c r="B57" s="10" t="s">
        <v>118</v>
      </c>
      <c r="C57" s="11">
        <v>3285601</v>
      </c>
      <c r="D57" s="12">
        <v>3530881</v>
      </c>
      <c r="E57" s="12">
        <v>3859533</v>
      </c>
      <c r="F57" s="12">
        <v>4042860</v>
      </c>
      <c r="G57" s="12">
        <v>3954320</v>
      </c>
      <c r="H57" s="12">
        <v>3992870</v>
      </c>
      <c r="I57" s="12">
        <v>4062323</v>
      </c>
      <c r="J57" s="12">
        <v>4088912</v>
      </c>
      <c r="K57" s="12">
        <v>4142811</v>
      </c>
      <c r="L57" s="12">
        <v>4345766</v>
      </c>
      <c r="M57" s="12">
        <v>4625378</v>
      </c>
      <c r="N57" s="12">
        <v>4796873</v>
      </c>
      <c r="O57" s="12">
        <v>5110743</v>
      </c>
      <c r="P57" s="12">
        <v>5409665</v>
      </c>
      <c r="Q57" s="12">
        <v>5748805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3.5" customHeight="1">
      <c r="A58" s="1">
        <v>51</v>
      </c>
      <c r="B58" s="10" t="s">
        <v>119</v>
      </c>
      <c r="C58" s="13">
        <v>1585984.17</v>
      </c>
      <c r="D58" s="14">
        <v>1682260.2069999999</v>
      </c>
      <c r="E58" s="14">
        <v>1738845.2960000001</v>
      </c>
      <c r="F58" s="14">
        <v>1801469.912</v>
      </c>
      <c r="G58" s="14">
        <v>1722142.5049999999</v>
      </c>
      <c r="H58" s="14">
        <v>1810925.601</v>
      </c>
      <c r="I58" s="14">
        <v>1846853.6129999999</v>
      </c>
      <c r="J58" s="14">
        <v>1895002.254</v>
      </c>
      <c r="K58" s="14">
        <v>1929677.034</v>
      </c>
      <c r="L58" s="14">
        <v>1981164.9909999999</v>
      </c>
      <c r="M58" s="14">
        <v>2036356.2209999999</v>
      </c>
      <c r="N58" s="14">
        <v>2107808.2179999999</v>
      </c>
      <c r="O58" s="14">
        <v>2192960.0019999999</v>
      </c>
      <c r="P58" s="14">
        <v>2253557.9939999999</v>
      </c>
      <c r="Q58" s="14">
        <v>2335002.1230000001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3.5" customHeight="1">
      <c r="A59" s="1">
        <v>52</v>
      </c>
      <c r="B59" s="10" t="s">
        <v>120</v>
      </c>
      <c r="C59" s="11">
        <v>176812.47165365602</v>
      </c>
      <c r="D59" s="12">
        <v>191819.30284195999</v>
      </c>
      <c r="E59" s="12">
        <v>211462.462019642</v>
      </c>
      <c r="F59" s="12">
        <v>245350.31714549701</v>
      </c>
      <c r="G59" s="12">
        <v>253191.37781246702</v>
      </c>
      <c r="H59" s="12">
        <v>274114.83011641802</v>
      </c>
      <c r="I59" s="12">
        <v>309035.17373634601</v>
      </c>
      <c r="J59" s="12">
        <v>337661.68257213203</v>
      </c>
      <c r="K59" s="12">
        <v>363051.50902635796</v>
      </c>
      <c r="L59" s="12">
        <v>393864.98098437599</v>
      </c>
      <c r="M59" s="12">
        <v>434611.52012667997</v>
      </c>
      <c r="N59" s="12">
        <v>465375.41617660702</v>
      </c>
      <c r="O59" s="12">
        <v>491727.79379084898</v>
      </c>
      <c r="P59" s="12">
        <v>519540.45500365598</v>
      </c>
      <c r="Q59" s="12" t="s">
        <v>121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3.5" customHeight="1">
      <c r="A60" s="1">
        <v>53</v>
      </c>
      <c r="B60" s="10" t="s">
        <v>122</v>
      </c>
      <c r="C60" s="13">
        <v>983.48869999999999</v>
      </c>
      <c r="D60" s="14">
        <v>1053.6754000000001</v>
      </c>
      <c r="E60" s="14">
        <v>1137.7148</v>
      </c>
      <c r="F60" s="14">
        <v>1237.1134999999999</v>
      </c>
      <c r="G60" s="14">
        <v>1320.5007000000001</v>
      </c>
      <c r="H60" s="14">
        <v>1333.3259</v>
      </c>
      <c r="I60" s="14">
        <v>1352.7683</v>
      </c>
      <c r="J60" s="14">
        <v>1312.1946</v>
      </c>
      <c r="K60" s="14">
        <v>1355.3440000000001</v>
      </c>
      <c r="L60" s="14">
        <v>1413.8991000000001</v>
      </c>
      <c r="M60" s="14">
        <v>1460.2428</v>
      </c>
      <c r="N60" s="14">
        <v>1553.7642000000001</v>
      </c>
      <c r="O60" s="14">
        <v>1413.5728999999999</v>
      </c>
      <c r="P60" s="14">
        <v>1440.4167</v>
      </c>
      <c r="Q60" s="14" t="s">
        <v>123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3.5" customHeight="1">
      <c r="A61" s="1">
        <v>54</v>
      </c>
      <c r="B61" s="10" t="s">
        <v>124</v>
      </c>
      <c r="C61" s="11">
        <v>1083445.0008550601</v>
      </c>
      <c r="D61" s="12">
        <v>1261399.6676148898</v>
      </c>
      <c r="E61" s="12">
        <v>1458416.5180562399</v>
      </c>
      <c r="F61" s="12">
        <v>1661642.6804877101</v>
      </c>
      <c r="G61" s="12">
        <v>1736041.06366715</v>
      </c>
      <c r="H61" s="12">
        <v>1983201.68221933</v>
      </c>
      <c r="I61" s="12">
        <v>2210213.9344516802</v>
      </c>
      <c r="J61" s="12">
        <v>2386016.2469570599</v>
      </c>
      <c r="K61" s="12">
        <v>2619769.6965127499</v>
      </c>
      <c r="L61" s="12">
        <v>2925665.1018701699</v>
      </c>
      <c r="M61" s="12">
        <v>3205655.1361473999</v>
      </c>
      <c r="N61" s="12">
        <v>3487292.51270275</v>
      </c>
      <c r="O61" s="12">
        <v>3802655.7724425402</v>
      </c>
      <c r="P61" s="12">
        <v>4235846.7669485295</v>
      </c>
      <c r="Q61" s="12" t="s">
        <v>125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3.5" customHeight="1">
      <c r="A62" s="1">
        <v>55</v>
      </c>
      <c r="B62" s="10" t="s">
        <v>126</v>
      </c>
      <c r="C62" s="13">
        <v>41507.084999999999</v>
      </c>
      <c r="D62" s="14">
        <v>46802.044000000002</v>
      </c>
      <c r="E62" s="14">
        <v>51007.777000000002</v>
      </c>
      <c r="F62" s="14">
        <v>61762.635000000002</v>
      </c>
      <c r="G62" s="14">
        <v>62519.686000000002</v>
      </c>
      <c r="H62" s="14">
        <v>69555.366999999998</v>
      </c>
      <c r="I62" s="14">
        <v>79276.664000000004</v>
      </c>
      <c r="J62" s="14">
        <v>87924.543999999994</v>
      </c>
      <c r="K62" s="14">
        <v>95129.659</v>
      </c>
      <c r="L62" s="14">
        <v>101726.33100000001</v>
      </c>
      <c r="M62" s="14">
        <v>99290.380999999994</v>
      </c>
      <c r="N62" s="14">
        <v>99937.695999999996</v>
      </c>
      <c r="O62" s="14">
        <v>104295.86199999999</v>
      </c>
      <c r="P62" s="14">
        <v>108398.058</v>
      </c>
      <c r="Q62" s="14">
        <v>107435.66499999999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3.5" customHeight="1">
      <c r="A63" s="1">
        <v>56</v>
      </c>
      <c r="B63" s="10" t="s">
        <v>127</v>
      </c>
      <c r="C63" s="11">
        <v>566219.67629324005</v>
      </c>
      <c r="D63" s="12">
        <v>649496.55347508704</v>
      </c>
      <c r="E63" s="12">
        <v>783139.11774040002</v>
      </c>
      <c r="F63" s="12">
        <v>941596.50904474803</v>
      </c>
      <c r="G63" s="12">
        <v>1095847.9974611199</v>
      </c>
      <c r="H63" s="12">
        <v>1268710.6061567799</v>
      </c>
      <c r="I63" s="12">
        <v>1441678.36242463</v>
      </c>
      <c r="J63" s="12">
        <v>1674700</v>
      </c>
      <c r="K63" s="12">
        <v>1860400</v>
      </c>
      <c r="L63" s="12">
        <v>2130000</v>
      </c>
      <c r="M63" s="12">
        <v>2443900</v>
      </c>
      <c r="N63" s="12">
        <v>2709400</v>
      </c>
      <c r="O63" s="12">
        <v>3470000</v>
      </c>
      <c r="P63" s="12">
        <v>4437400</v>
      </c>
      <c r="Q63" s="12" t="s">
        <v>128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3.5" customHeight="1">
      <c r="A64" s="1">
        <v>57</v>
      </c>
      <c r="B64" s="10" t="s">
        <v>129</v>
      </c>
      <c r="C64" s="13">
        <v>14698.001419733298</v>
      </c>
      <c r="D64" s="14">
        <v>15999.886382901899</v>
      </c>
      <c r="E64" s="14">
        <v>17011.750853710502</v>
      </c>
      <c r="F64" s="14">
        <v>17986.8862428623</v>
      </c>
      <c r="G64" s="14">
        <v>17601.616010158003</v>
      </c>
      <c r="H64" s="14">
        <v>18447.919999999998</v>
      </c>
      <c r="I64" s="14">
        <v>20283.78</v>
      </c>
      <c r="J64" s="14">
        <v>21386.15</v>
      </c>
      <c r="K64" s="14">
        <v>21990.959999999999</v>
      </c>
      <c r="L64" s="14">
        <v>22593.47</v>
      </c>
      <c r="M64" s="14">
        <v>23438.240000000002</v>
      </c>
      <c r="N64" s="14">
        <v>24191.43</v>
      </c>
      <c r="O64" s="14">
        <v>24979.19</v>
      </c>
      <c r="P64" s="14">
        <v>26117.4</v>
      </c>
      <c r="Q64" s="14">
        <v>27022.639999999999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3.5" customHeight="1">
      <c r="A65" s="1">
        <v>58</v>
      </c>
      <c r="B65" s="10" t="s">
        <v>130</v>
      </c>
      <c r="C65" s="11">
        <v>4316629.3167005302</v>
      </c>
      <c r="D65" s="12">
        <v>5274146</v>
      </c>
      <c r="E65" s="12">
        <v>6264841</v>
      </c>
      <c r="F65" s="12">
        <v>8844107</v>
      </c>
      <c r="G65" s="12">
        <v>7095919</v>
      </c>
      <c r="H65" s="12">
        <v>8072293</v>
      </c>
      <c r="I65" s="12">
        <v>10064619</v>
      </c>
      <c r="J65" s="12">
        <v>11430511</v>
      </c>
      <c r="K65" s="12">
        <v>10840521</v>
      </c>
      <c r="L65" s="12">
        <v>10746852</v>
      </c>
      <c r="M65" s="12">
        <v>7795419.5847209999</v>
      </c>
      <c r="N65" s="12">
        <v>6661365</v>
      </c>
      <c r="O65" s="12">
        <v>7152122</v>
      </c>
      <c r="P65" s="12">
        <v>7625212.22996167</v>
      </c>
      <c r="Q65" s="12" t="s">
        <v>131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3.5" customHeight="1">
      <c r="A66" s="1">
        <v>59</v>
      </c>
      <c r="B66" s="10" t="s">
        <v>132</v>
      </c>
      <c r="C66" s="13">
        <v>13063.8188260115</v>
      </c>
      <c r="D66" s="14">
        <v>14411.267381740299</v>
      </c>
      <c r="E66" s="14">
        <v>15682.2</v>
      </c>
      <c r="F66" s="14">
        <v>14186.4</v>
      </c>
      <c r="G66" s="14">
        <v>19936.400000000001</v>
      </c>
      <c r="H66" s="14">
        <v>24438.799999999999</v>
      </c>
      <c r="I66" s="14">
        <v>31749.4</v>
      </c>
      <c r="J66" s="14">
        <v>34668.5</v>
      </c>
      <c r="K66" s="14">
        <v>30103.5</v>
      </c>
      <c r="L66" s="14">
        <v>40040.1</v>
      </c>
      <c r="M66" s="14">
        <v>30826.3</v>
      </c>
      <c r="N66" s="14">
        <v>33367.4</v>
      </c>
      <c r="O66" s="14">
        <v>28935.3</v>
      </c>
      <c r="P66" s="14">
        <v>30252.400000000001</v>
      </c>
      <c r="Q66" s="14" t="s">
        <v>133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3.5" customHeight="1">
      <c r="A67" s="1">
        <v>60</v>
      </c>
      <c r="B67" s="10" t="s">
        <v>134</v>
      </c>
      <c r="C67" s="11">
        <v>11336.4642</v>
      </c>
      <c r="D67" s="12">
        <v>13560.521699999999</v>
      </c>
      <c r="E67" s="12">
        <v>16398.742900000001</v>
      </c>
      <c r="F67" s="12">
        <v>16638.286499999998</v>
      </c>
      <c r="G67" s="12">
        <v>14211.8107</v>
      </c>
      <c r="H67" s="12">
        <v>14860.701300000001</v>
      </c>
      <c r="I67" s="12">
        <v>16826.819500000001</v>
      </c>
      <c r="J67" s="12">
        <v>18050.7372</v>
      </c>
      <c r="K67" s="12">
        <v>19033.392400000001</v>
      </c>
      <c r="L67" s="12">
        <v>20179.9895</v>
      </c>
      <c r="M67" s="12">
        <v>20782.215</v>
      </c>
      <c r="N67" s="12">
        <v>21931.4879</v>
      </c>
      <c r="O67" s="12">
        <v>23857.747800000001</v>
      </c>
      <c r="P67" s="12">
        <v>25937.614099999999</v>
      </c>
      <c r="Q67" s="12">
        <v>28112.3868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3.5" customHeight="1">
      <c r="A68" s="1">
        <v>61</v>
      </c>
      <c r="B68" s="10" t="s">
        <v>135</v>
      </c>
      <c r="C68" s="13">
        <v>20210.659832000703</v>
      </c>
      <c r="D68" s="14">
        <v>22287.402515411399</v>
      </c>
      <c r="E68" s="14">
        <v>24443.0571098328</v>
      </c>
      <c r="F68" s="14">
        <v>27213.1651000977</v>
      </c>
      <c r="G68" s="14">
        <v>30339.380098342899</v>
      </c>
      <c r="H68" s="14">
        <v>32497.1845855713</v>
      </c>
      <c r="I68" s="14">
        <v>35002.132049560503</v>
      </c>
      <c r="J68" s="14">
        <v>40119.470130920403</v>
      </c>
      <c r="K68" s="14">
        <v>44391.281707763701</v>
      </c>
      <c r="L68" s="14">
        <v>47993.947532653801</v>
      </c>
      <c r="M68" s="14">
        <v>51971.991640090899</v>
      </c>
      <c r="N68" s="14">
        <v>56496.370113372803</v>
      </c>
      <c r="O68" s="14">
        <v>59285.389793396003</v>
      </c>
      <c r="P68" s="14">
        <v>62372.828044891401</v>
      </c>
      <c r="Q68" s="14" t="s">
        <v>136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3.5" customHeight="1">
      <c r="A69" s="1">
        <v>62</v>
      </c>
      <c r="B69" s="10" t="s">
        <v>137</v>
      </c>
      <c r="C69" s="11">
        <v>107349.077834782</v>
      </c>
      <c r="D69" s="12">
        <v>132669.33169291599</v>
      </c>
      <c r="E69" s="12">
        <v>173297.10853943499</v>
      </c>
      <c r="F69" s="12">
        <v>250132.69868335102</v>
      </c>
      <c r="G69" s="12">
        <v>337608.983362709</v>
      </c>
      <c r="H69" s="12">
        <v>385943.20384250401</v>
      </c>
      <c r="I69" s="12">
        <v>515078.54200000002</v>
      </c>
      <c r="J69" s="12">
        <v>747326.49800000002</v>
      </c>
      <c r="K69" s="12">
        <v>866921.08200000005</v>
      </c>
      <c r="L69" s="12">
        <v>1060825.3829999999</v>
      </c>
      <c r="M69" s="12">
        <v>1297961.44</v>
      </c>
      <c r="N69" s="12">
        <v>1541277.2039999999</v>
      </c>
      <c r="O69" s="12">
        <v>1806656.0830000001</v>
      </c>
      <c r="P69" s="12">
        <v>2202373</v>
      </c>
      <c r="Q69" s="12" t="s">
        <v>138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3.5" customHeight="1">
      <c r="A70" s="1">
        <v>63</v>
      </c>
      <c r="B70" s="10" t="s">
        <v>139</v>
      </c>
      <c r="C70" s="13">
        <v>8446054.9793650005</v>
      </c>
      <c r="D70" s="14">
        <v>8894845.3929230999</v>
      </c>
      <c r="E70" s="14">
        <v>9388609.6405730005</v>
      </c>
      <c r="F70" s="14">
        <v>9620879.7405494004</v>
      </c>
      <c r="G70" s="14">
        <v>9272794.4911111984</v>
      </c>
      <c r="H70" s="14">
        <v>9533176.1403695997</v>
      </c>
      <c r="I70" s="14">
        <v>9795966.3230055999</v>
      </c>
      <c r="J70" s="14">
        <v>9834616.9109544009</v>
      </c>
      <c r="K70" s="14">
        <v>9933318.7112278007</v>
      </c>
      <c r="L70" s="14">
        <v>10167201.266419999</v>
      </c>
      <c r="M70" s="14">
        <v>10519852.781942001</v>
      </c>
      <c r="N70" s="14">
        <v>10815624.635444</v>
      </c>
      <c r="O70" s="14">
        <v>11216705.551996</v>
      </c>
      <c r="P70" s="14">
        <v>11587663.917839</v>
      </c>
      <c r="Q70" s="14">
        <v>11935520.703206999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3.5" customHeight="1">
      <c r="A71" s="1">
        <v>64</v>
      </c>
      <c r="B71" s="10" t="s">
        <v>140</v>
      </c>
      <c r="C71" s="11">
        <v>5040.0129390000002</v>
      </c>
      <c r="D71" s="12">
        <v>5325.6815020000004</v>
      </c>
      <c r="E71" s="12">
        <v>5440.0786770000004</v>
      </c>
      <c r="F71" s="12">
        <v>5614.9013585874009</v>
      </c>
      <c r="G71" s="12">
        <v>5614.0806302074498</v>
      </c>
      <c r="H71" s="12">
        <v>6024.4381335886901</v>
      </c>
      <c r="I71" s="12">
        <v>6768.4882515593099</v>
      </c>
      <c r="J71" s="12">
        <v>7109.5052558263706</v>
      </c>
      <c r="K71" s="12">
        <v>7715.7297420443201</v>
      </c>
      <c r="L71" s="12">
        <v>9167</v>
      </c>
      <c r="M71" s="12">
        <v>9822.1</v>
      </c>
      <c r="N71" s="12">
        <v>10327.299999999999</v>
      </c>
      <c r="O71" s="12">
        <v>11065</v>
      </c>
      <c r="P71" s="12">
        <v>11650.5</v>
      </c>
      <c r="Q71" s="12">
        <v>11874.1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3.5" customHeight="1">
      <c r="A72" s="1">
        <v>65</v>
      </c>
      <c r="B72" s="10" t="s">
        <v>141</v>
      </c>
      <c r="C72" s="13">
        <v>164687</v>
      </c>
      <c r="D72" s="14">
        <v>172897</v>
      </c>
      <c r="E72" s="14">
        <v>187072</v>
      </c>
      <c r="F72" s="14">
        <v>194265</v>
      </c>
      <c r="G72" s="14">
        <v>181747</v>
      </c>
      <c r="H72" s="14">
        <v>188143</v>
      </c>
      <c r="I72" s="14">
        <v>197998</v>
      </c>
      <c r="J72" s="14">
        <v>201037</v>
      </c>
      <c r="K72" s="14">
        <v>204321</v>
      </c>
      <c r="L72" s="14">
        <v>206897</v>
      </c>
      <c r="M72" s="14">
        <v>211385</v>
      </c>
      <c r="N72" s="14">
        <v>217518</v>
      </c>
      <c r="O72" s="14">
        <v>226301</v>
      </c>
      <c r="P72" s="14">
        <v>233591</v>
      </c>
      <c r="Q72" s="14">
        <v>240561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3.5" customHeight="1">
      <c r="A73" s="1">
        <v>66</v>
      </c>
      <c r="B73" s="10" t="s">
        <v>142</v>
      </c>
      <c r="C73" s="11">
        <v>1765905</v>
      </c>
      <c r="D73" s="12">
        <v>1848151</v>
      </c>
      <c r="E73" s="12">
        <v>1941360</v>
      </c>
      <c r="F73" s="12">
        <v>1992380</v>
      </c>
      <c r="G73" s="12">
        <v>1936422</v>
      </c>
      <c r="H73" s="12">
        <v>1995289</v>
      </c>
      <c r="I73" s="12">
        <v>2058369</v>
      </c>
      <c r="J73" s="12">
        <v>2088804</v>
      </c>
      <c r="K73" s="12">
        <v>2117189</v>
      </c>
      <c r="L73" s="12">
        <v>2149765</v>
      </c>
      <c r="M73" s="12">
        <v>2198432</v>
      </c>
      <c r="N73" s="12">
        <v>2234129</v>
      </c>
      <c r="O73" s="12">
        <v>2297242</v>
      </c>
      <c r="P73" s="12">
        <v>2360687</v>
      </c>
      <c r="Q73" s="12">
        <v>2425708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3.5" customHeight="1">
      <c r="A74" s="1">
        <v>67</v>
      </c>
      <c r="B74" s="10" t="s">
        <v>143</v>
      </c>
      <c r="C74" s="13">
        <v>4989260</v>
      </c>
      <c r="D74" s="14">
        <v>5309448</v>
      </c>
      <c r="E74" s="14">
        <v>5961579</v>
      </c>
      <c r="F74" s="14">
        <v>6944822</v>
      </c>
      <c r="G74" s="14">
        <v>5738118.5310954005</v>
      </c>
      <c r="H74" s="14">
        <v>7111476.5565085597</v>
      </c>
      <c r="I74" s="14">
        <v>8581582.5032034293</v>
      </c>
      <c r="J74" s="14">
        <v>8766489.2298366502</v>
      </c>
      <c r="K74" s="14">
        <v>8690517.447519049</v>
      </c>
      <c r="L74" s="14">
        <v>8988325.1642855201</v>
      </c>
      <c r="M74" s="14">
        <v>8503444.9309052099</v>
      </c>
      <c r="N74" s="14">
        <v>8310636.1154420199</v>
      </c>
      <c r="O74" s="14">
        <v>8673344.8050945494</v>
      </c>
      <c r="P74" s="14" t="s">
        <v>144</v>
      </c>
      <c r="Q74" s="14" t="s">
        <v>145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3.5" customHeight="1">
      <c r="A75" s="1">
        <v>68</v>
      </c>
      <c r="B75" s="10" t="s">
        <v>146</v>
      </c>
      <c r="C75" s="11">
        <v>29367.0029745555</v>
      </c>
      <c r="D75" s="12">
        <v>29584.431160091401</v>
      </c>
      <c r="E75" s="12">
        <v>31830.6080355755</v>
      </c>
      <c r="F75" s="12">
        <v>34659.278882047802</v>
      </c>
      <c r="G75" s="12">
        <v>38638.120465079002</v>
      </c>
      <c r="H75" s="12">
        <v>43230.706491824603</v>
      </c>
      <c r="I75" s="12">
        <v>41531.716061731502</v>
      </c>
      <c r="J75" s="12">
        <v>45389.2966249034</v>
      </c>
      <c r="K75" s="12">
        <v>49463.596581155296</v>
      </c>
      <c r="L75" s="12">
        <v>51309.079338932293</v>
      </c>
      <c r="M75" s="12">
        <v>58581.061601176101</v>
      </c>
      <c r="N75" s="12">
        <v>64389.939269001297</v>
      </c>
      <c r="O75" s="12">
        <v>70142.188245350102</v>
      </c>
      <c r="P75" s="12">
        <v>78622.559657591701</v>
      </c>
      <c r="Q75" s="12" t="s">
        <v>147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3.5" customHeight="1">
      <c r="A76" s="1">
        <v>69</v>
      </c>
      <c r="B76" s="10" t="s">
        <v>148</v>
      </c>
      <c r="C76" s="13">
        <v>11620.942438490802</v>
      </c>
      <c r="D76" s="14">
        <v>13789.913218215299</v>
      </c>
      <c r="E76" s="14">
        <v>16993.778789722499</v>
      </c>
      <c r="F76" s="14">
        <v>19074.852303629599</v>
      </c>
      <c r="G76" s="14">
        <v>17985.954595150903</v>
      </c>
      <c r="H76" s="14">
        <v>21821.5692222576</v>
      </c>
      <c r="I76" s="14">
        <v>25478.724434617401</v>
      </c>
      <c r="J76" s="14">
        <v>27227.3280620349</v>
      </c>
      <c r="K76" s="14">
        <v>28593.0488378593</v>
      </c>
      <c r="L76" s="14">
        <v>31124.095146338797</v>
      </c>
      <c r="M76" s="14">
        <v>33935.015582911801</v>
      </c>
      <c r="N76" s="14">
        <v>35836.018088688106</v>
      </c>
      <c r="O76" s="14">
        <v>40761.663456774397</v>
      </c>
      <c r="P76" s="14">
        <v>44599.342780523999</v>
      </c>
      <c r="Q76" s="14">
        <v>50002.162710928198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3.5" customHeight="1">
      <c r="A77" s="1">
        <v>70</v>
      </c>
      <c r="B77" s="10" t="s">
        <v>149</v>
      </c>
      <c r="C77" s="11">
        <v>2288310</v>
      </c>
      <c r="D77" s="12">
        <v>2385080</v>
      </c>
      <c r="E77" s="12">
        <v>2499550</v>
      </c>
      <c r="F77" s="12">
        <v>2546490</v>
      </c>
      <c r="G77" s="12">
        <v>2445730</v>
      </c>
      <c r="H77" s="12">
        <v>2564400</v>
      </c>
      <c r="I77" s="12">
        <v>2693560</v>
      </c>
      <c r="J77" s="12">
        <v>2745310</v>
      </c>
      <c r="K77" s="12">
        <v>2811350</v>
      </c>
      <c r="L77" s="12">
        <v>2927430</v>
      </c>
      <c r="M77" s="12">
        <v>3026180</v>
      </c>
      <c r="N77" s="12">
        <v>3134740</v>
      </c>
      <c r="O77" s="12">
        <v>3259860</v>
      </c>
      <c r="P77" s="12">
        <v>3356410</v>
      </c>
      <c r="Q77" s="12">
        <v>3449050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3.5" customHeight="1">
      <c r="A78" s="1">
        <v>71</v>
      </c>
      <c r="B78" s="10" t="s">
        <v>150</v>
      </c>
      <c r="C78" s="13">
        <v>22222.697842013</v>
      </c>
      <c r="D78" s="14">
        <v>26379.693221470698</v>
      </c>
      <c r="E78" s="14">
        <v>31743.519310735002</v>
      </c>
      <c r="F78" s="14">
        <v>40635.822249122801</v>
      </c>
      <c r="G78" s="14">
        <v>48988.686908985495</v>
      </c>
      <c r="H78" s="14">
        <v>61595.509707197598</v>
      </c>
      <c r="I78" s="14">
        <v>81102.88295733121</v>
      </c>
      <c r="J78" s="14">
        <v>101471.200573647</v>
      </c>
      <c r="K78" s="14">
        <v>123650.009586178</v>
      </c>
      <c r="L78" s="14">
        <v>155432.54710358</v>
      </c>
      <c r="M78" s="14">
        <v>180399.04338915303</v>
      </c>
      <c r="N78" s="14">
        <v>215077.044658611</v>
      </c>
      <c r="O78" s="14">
        <v>256671.37472899101</v>
      </c>
      <c r="P78" s="14">
        <v>300596.05463794898</v>
      </c>
      <c r="Q78" s="14" t="s">
        <v>151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3.5" customHeight="1">
      <c r="A79" s="1">
        <v>72</v>
      </c>
      <c r="B79" s="10" t="s">
        <v>152</v>
      </c>
      <c r="C79" s="11">
        <v>199242.31183699999</v>
      </c>
      <c r="D79" s="12">
        <v>217861.568188</v>
      </c>
      <c r="E79" s="12">
        <v>232694.59266200001</v>
      </c>
      <c r="F79" s="12">
        <v>241990.389907</v>
      </c>
      <c r="G79" s="12">
        <v>237534.18145599999</v>
      </c>
      <c r="H79" s="12">
        <v>224124.02987599999</v>
      </c>
      <c r="I79" s="12">
        <v>203308.21754799999</v>
      </c>
      <c r="J79" s="12">
        <v>188388.71302200001</v>
      </c>
      <c r="K79" s="12">
        <v>179616.448641</v>
      </c>
      <c r="L79" s="12">
        <v>177349.428094</v>
      </c>
      <c r="M79" s="12">
        <v>176110.22008200001</v>
      </c>
      <c r="N79" s="12">
        <v>174236.926782</v>
      </c>
      <c r="O79" s="12">
        <v>177151.87361899999</v>
      </c>
      <c r="P79" s="12">
        <v>179727.29087</v>
      </c>
      <c r="Q79" s="12">
        <v>183413.48770500001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3.5" customHeight="1">
      <c r="A80" s="1">
        <v>73</v>
      </c>
      <c r="B80" s="10" t="s">
        <v>153</v>
      </c>
      <c r="C80" s="13">
        <v>1877.4997579999999</v>
      </c>
      <c r="D80" s="14">
        <v>1886.491771</v>
      </c>
      <c r="E80" s="14">
        <v>2048.4457160000002</v>
      </c>
      <c r="F80" s="14">
        <v>2230.1402589999998</v>
      </c>
      <c r="G80" s="14">
        <v>2082.4508649999998</v>
      </c>
      <c r="H80" s="14">
        <v>2081.7428650000002</v>
      </c>
      <c r="I80" s="14">
        <v>2102.3709629999998</v>
      </c>
      <c r="J80" s="14">
        <v>2159.6817510000001</v>
      </c>
      <c r="K80" s="14">
        <v>2275.0742599999999</v>
      </c>
      <c r="L80" s="14">
        <v>2461.04</v>
      </c>
      <c r="M80" s="14">
        <v>2691.92</v>
      </c>
      <c r="N80" s="14">
        <v>2866.43</v>
      </c>
      <c r="O80" s="14">
        <v>3039.35</v>
      </c>
      <c r="P80" s="14">
        <v>3198.7582698691904</v>
      </c>
      <c r="Q80" s="14" t="s">
        <v>154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3.5" customHeight="1">
      <c r="A81" s="1">
        <v>74</v>
      </c>
      <c r="B81" s="10" t="s">
        <v>155</v>
      </c>
      <c r="C81" s="11" t="s">
        <v>156</v>
      </c>
      <c r="D81" s="12" t="s">
        <v>157</v>
      </c>
      <c r="E81" s="12" t="s">
        <v>158</v>
      </c>
      <c r="F81" s="12" t="s">
        <v>159</v>
      </c>
      <c r="G81" s="12" t="s">
        <v>160</v>
      </c>
      <c r="H81" s="12" t="s">
        <v>161</v>
      </c>
      <c r="I81" s="12" t="s">
        <v>162</v>
      </c>
      <c r="J81" s="12" t="s">
        <v>163</v>
      </c>
      <c r="K81" s="12">
        <v>416383.22033799998</v>
      </c>
      <c r="L81" s="12">
        <v>447326.32620100002</v>
      </c>
      <c r="M81" s="12">
        <v>476022.82127900003</v>
      </c>
      <c r="N81" s="12">
        <v>502001.70424300001</v>
      </c>
      <c r="O81" s="12">
        <v>526200.40619300003</v>
      </c>
      <c r="P81" s="12">
        <v>549789.97763099999</v>
      </c>
      <c r="Q81" s="12">
        <v>590416.61327245296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3.5" customHeight="1">
      <c r="A82" s="1">
        <v>75</v>
      </c>
      <c r="B82" s="10" t="s">
        <v>164</v>
      </c>
      <c r="C82" s="13">
        <v>16422581.4754999</v>
      </c>
      <c r="D82" s="14">
        <v>21728000</v>
      </c>
      <c r="E82" s="14">
        <v>26369000</v>
      </c>
      <c r="F82" s="14">
        <v>32046000</v>
      </c>
      <c r="G82" s="14">
        <v>32248000</v>
      </c>
      <c r="H82" s="14">
        <v>39289700</v>
      </c>
      <c r="I82" s="14">
        <v>45176000</v>
      </c>
      <c r="J82" s="14">
        <v>51605043.080937102</v>
      </c>
      <c r="K82" s="14">
        <v>57865000</v>
      </c>
      <c r="L82" s="14">
        <v>61663600</v>
      </c>
      <c r="M82" s="14">
        <v>65829000</v>
      </c>
      <c r="N82" s="14">
        <v>77086000</v>
      </c>
      <c r="O82" s="14">
        <v>93664324.424330801</v>
      </c>
      <c r="P82" s="14">
        <v>109022758.654708</v>
      </c>
      <c r="Q82" s="14" t="s">
        <v>165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3.5" customHeight="1">
      <c r="A83" s="1">
        <v>76</v>
      </c>
      <c r="B83" s="10" t="s">
        <v>166</v>
      </c>
      <c r="C83" s="11">
        <v>309516</v>
      </c>
      <c r="D83" s="12">
        <v>309467</v>
      </c>
      <c r="E83" s="12">
        <v>333565</v>
      </c>
      <c r="F83" s="12">
        <v>387197</v>
      </c>
      <c r="G83" s="12">
        <v>390403</v>
      </c>
      <c r="H83" s="12">
        <v>420515</v>
      </c>
      <c r="I83" s="12">
        <v>518288</v>
      </c>
      <c r="J83" s="12">
        <v>505078.65870899998</v>
      </c>
      <c r="K83" s="12">
        <v>516662.15726856998</v>
      </c>
      <c r="L83" s="12">
        <v>520872.30074262002</v>
      </c>
      <c r="M83" s="12">
        <v>619725.71781983203</v>
      </c>
      <c r="N83" s="12">
        <v>698684.503573191</v>
      </c>
      <c r="O83" s="12">
        <v>784042.39534707903</v>
      </c>
      <c r="P83" s="12">
        <v>793129.23652268795</v>
      </c>
      <c r="Q83" s="12" t="s">
        <v>167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3.5" customHeight="1">
      <c r="A84" s="1">
        <v>77</v>
      </c>
      <c r="B84" s="10" t="s">
        <v>168</v>
      </c>
      <c r="C84" s="13">
        <v>342156.61771781597</v>
      </c>
      <c r="D84" s="14">
        <v>380060.61854379601</v>
      </c>
      <c r="E84" s="14">
        <v>449982.09648212796</v>
      </c>
      <c r="F84" s="14">
        <v>507162.709723951</v>
      </c>
      <c r="G84" s="14">
        <v>529552.55630572699</v>
      </c>
      <c r="H84" s="14">
        <v>588403.59966877999</v>
      </c>
      <c r="I84" s="14">
        <v>679071.83272819396</v>
      </c>
      <c r="J84" s="14">
        <v>830326.16844956996</v>
      </c>
      <c r="K84" s="14">
        <v>856042.31704297999</v>
      </c>
      <c r="L84" s="14">
        <v>852153</v>
      </c>
      <c r="M84" s="14">
        <v>883787.03468760999</v>
      </c>
      <c r="N84" s="14">
        <v>925677</v>
      </c>
      <c r="O84" s="14">
        <v>980498.000010274</v>
      </c>
      <c r="P84" s="14">
        <v>994471.91363570106</v>
      </c>
      <c r="Q84" s="14">
        <v>1078728.86148522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3.5" customHeight="1">
      <c r="A85" s="1">
        <v>78</v>
      </c>
      <c r="B85" s="10" t="s">
        <v>169</v>
      </c>
      <c r="C85" s="11">
        <v>168035</v>
      </c>
      <c r="D85" s="12">
        <v>197138</v>
      </c>
      <c r="E85" s="12">
        <v>220110</v>
      </c>
      <c r="F85" s="12">
        <v>250590</v>
      </c>
      <c r="G85" s="12">
        <v>267880</v>
      </c>
      <c r="H85" s="12">
        <v>266952</v>
      </c>
      <c r="I85" s="12">
        <v>302854</v>
      </c>
      <c r="J85" s="12">
        <v>328061</v>
      </c>
      <c r="K85" s="12">
        <v>364517</v>
      </c>
      <c r="L85" s="12">
        <v>391635</v>
      </c>
      <c r="M85" s="12">
        <v>423644</v>
      </c>
      <c r="N85" s="12">
        <v>481212</v>
      </c>
      <c r="O85" s="12">
        <v>551911</v>
      </c>
      <c r="P85" s="12">
        <v>631829</v>
      </c>
      <c r="Q85" s="12" t="s">
        <v>170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3.5" customHeight="1">
      <c r="A86" s="1">
        <v>79</v>
      </c>
      <c r="B86" s="10" t="s">
        <v>171</v>
      </c>
      <c r="C86" s="13">
        <v>183747.4</v>
      </c>
      <c r="D86" s="14">
        <v>206288</v>
      </c>
      <c r="E86" s="14">
        <v>233567.2</v>
      </c>
      <c r="F86" s="14">
        <v>262416.90000000002</v>
      </c>
      <c r="G86" s="14">
        <v>275632.2</v>
      </c>
      <c r="H86" s="14">
        <v>299286</v>
      </c>
      <c r="I86" s="14">
        <v>335027.8</v>
      </c>
      <c r="J86" s="14">
        <v>361348.5</v>
      </c>
      <c r="K86" s="14">
        <v>376539.4</v>
      </c>
      <c r="L86" s="14">
        <v>414633.5</v>
      </c>
      <c r="M86" s="14">
        <v>460405.2</v>
      </c>
      <c r="N86" s="14">
        <v>495921.9</v>
      </c>
      <c r="O86" s="14">
        <v>543403</v>
      </c>
      <c r="P86" s="14">
        <v>574243</v>
      </c>
      <c r="Q86" s="14">
        <v>615050.5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3.5" customHeight="1">
      <c r="A87" s="1">
        <v>80</v>
      </c>
      <c r="B87" s="10" t="s">
        <v>172</v>
      </c>
      <c r="C87" s="11">
        <v>22549020</v>
      </c>
      <c r="D87" s="12">
        <v>24316299</v>
      </c>
      <c r="E87" s="12">
        <v>25701369</v>
      </c>
      <c r="F87" s="12">
        <v>27217365</v>
      </c>
      <c r="G87" s="12">
        <v>26458264</v>
      </c>
      <c r="H87" s="12">
        <v>27431270</v>
      </c>
      <c r="I87" s="12">
        <v>28501501</v>
      </c>
      <c r="J87" s="12">
        <v>28920370</v>
      </c>
      <c r="K87" s="12">
        <v>30290920</v>
      </c>
      <c r="L87" s="12">
        <v>32742178</v>
      </c>
      <c r="M87" s="12">
        <v>34937313</v>
      </c>
      <c r="N87" s="12">
        <v>36167453</v>
      </c>
      <c r="O87" s="12">
        <v>39233430</v>
      </c>
      <c r="P87" s="12">
        <v>43347041</v>
      </c>
      <c r="Q87" s="12">
        <v>47513912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3.5" customHeight="1">
      <c r="A88" s="1">
        <v>81</v>
      </c>
      <c r="B88" s="10" t="s">
        <v>173</v>
      </c>
      <c r="C88" s="13">
        <v>1061428.2642580001</v>
      </c>
      <c r="D88" s="14">
        <v>1225716.056171</v>
      </c>
      <c r="E88" s="14">
        <v>1386951.246116</v>
      </c>
      <c r="F88" s="14">
        <v>1589625.1351610001</v>
      </c>
      <c r="G88" s="14">
        <v>1626390.7272069999</v>
      </c>
      <c r="H88" s="14">
        <v>1680966.938658</v>
      </c>
      <c r="I88" s="14">
        <v>1765008.6697819999</v>
      </c>
      <c r="J88" s="14">
        <v>1845159.7501989999</v>
      </c>
      <c r="K88" s="14">
        <v>1970145.724684</v>
      </c>
      <c r="L88" s="14">
        <v>2086359.607697</v>
      </c>
      <c r="M88" s="14">
        <v>2310847.7867629998</v>
      </c>
      <c r="N88" s="14">
        <v>2512054.819191</v>
      </c>
      <c r="O88" s="14">
        <v>2642422.7756619998</v>
      </c>
      <c r="P88" s="14">
        <v>2835889.4252999998</v>
      </c>
      <c r="Q88" s="14">
        <v>3019377.0677379998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3.5" customHeight="1">
      <c r="A89" s="1">
        <v>82</v>
      </c>
      <c r="B89" s="10" t="s">
        <v>174</v>
      </c>
      <c r="C89" s="11">
        <v>34958214.189999998</v>
      </c>
      <c r="D89" s="12">
        <v>40486400.892999999</v>
      </c>
      <c r="E89" s="12">
        <v>47141868.020999998</v>
      </c>
      <c r="F89" s="12">
        <v>54561871.806999996</v>
      </c>
      <c r="G89" s="12">
        <v>59895353.071000002</v>
      </c>
      <c r="H89" s="12">
        <v>72938249.069999993</v>
      </c>
      <c r="I89" s="12">
        <v>85651657.697999999</v>
      </c>
      <c r="J89" s="12">
        <v>96370453.200000003</v>
      </c>
      <c r="K89" s="12">
        <v>108981266.27</v>
      </c>
      <c r="L89" s="12">
        <v>122141664.56</v>
      </c>
      <c r="M89" s="12">
        <v>133907270.58</v>
      </c>
      <c r="N89" s="12">
        <v>149647119.61000001</v>
      </c>
      <c r="O89" s="12">
        <v>166284503.69</v>
      </c>
      <c r="P89" s="12">
        <v>186090911.13</v>
      </c>
      <c r="Q89" s="12">
        <v>199669258.50999999</v>
      </c>
      <c r="R89" s="28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3.5" customHeight="1">
      <c r="A90" s="1">
        <v>83</v>
      </c>
      <c r="B90" s="10" t="s">
        <v>175</v>
      </c>
      <c r="C90" s="13">
        <v>3017393800</v>
      </c>
      <c r="D90" s="14">
        <v>3631835300</v>
      </c>
      <c r="E90" s="14">
        <v>4297113400</v>
      </c>
      <c r="F90" s="14">
        <v>5414841900</v>
      </c>
      <c r="G90" s="14">
        <v>6011375000</v>
      </c>
      <c r="H90" s="14">
        <v>6864133100</v>
      </c>
      <c r="I90" s="14">
        <v>7831726000</v>
      </c>
      <c r="J90" s="14">
        <v>8615704500</v>
      </c>
      <c r="K90" s="14">
        <v>9546134000</v>
      </c>
      <c r="L90" s="14">
        <v>10569705300</v>
      </c>
      <c r="M90" s="14">
        <v>11526332800</v>
      </c>
      <c r="N90" s="14">
        <v>12401728500</v>
      </c>
      <c r="O90" s="14">
        <v>13589825700</v>
      </c>
      <c r="P90" s="14">
        <v>14838311500</v>
      </c>
      <c r="Q90" s="14">
        <v>15833943400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3.5" customHeight="1">
      <c r="A91" s="1">
        <v>84</v>
      </c>
      <c r="B91" s="10" t="s">
        <v>176</v>
      </c>
      <c r="C91" s="11">
        <v>2060757402.4066501</v>
      </c>
      <c r="D91" s="12">
        <v>2486861686.1764798</v>
      </c>
      <c r="E91" s="12">
        <v>3263076886.16401</v>
      </c>
      <c r="F91" s="12">
        <v>3893894371.02878</v>
      </c>
      <c r="G91" s="12">
        <v>4073178920.8947001</v>
      </c>
      <c r="H91" s="12">
        <v>4990403789.0248699</v>
      </c>
      <c r="I91" s="12">
        <v>6364368558.4362898</v>
      </c>
      <c r="J91" s="12">
        <v>7283991299.2307997</v>
      </c>
      <c r="K91" s="12">
        <v>9842618652.1157494</v>
      </c>
      <c r="L91" s="12">
        <v>11260089217.7773</v>
      </c>
      <c r="M91" s="12">
        <v>11129032802.7785</v>
      </c>
      <c r="N91" s="12">
        <v>12722849000</v>
      </c>
      <c r="O91" s="12">
        <v>14807100800</v>
      </c>
      <c r="P91" s="12">
        <v>18689543232.832199</v>
      </c>
      <c r="Q91" s="12" t="s">
        <v>177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3.5" customHeight="1">
      <c r="A92" s="1">
        <v>85</v>
      </c>
      <c r="B92" s="10" t="s">
        <v>178</v>
      </c>
      <c r="C92" s="13">
        <v>73533598.599999994</v>
      </c>
      <c r="D92" s="14">
        <v>95587954.799999997</v>
      </c>
      <c r="E92" s="14">
        <v>111455813.40000001</v>
      </c>
      <c r="F92" s="14">
        <v>157026061.59999999</v>
      </c>
      <c r="G92" s="14">
        <v>130642187</v>
      </c>
      <c r="H92" s="14">
        <v>162064565.5</v>
      </c>
      <c r="I92" s="14">
        <v>217327107.40000001</v>
      </c>
      <c r="J92" s="14">
        <v>254225490.69999999</v>
      </c>
      <c r="K92" s="14">
        <v>273587529.19999999</v>
      </c>
      <c r="L92" s="14">
        <v>273603020.371225</v>
      </c>
      <c r="M92" s="14">
        <v>207224007.26024699</v>
      </c>
      <c r="N92" s="14">
        <v>201427262.23684499</v>
      </c>
      <c r="O92" s="14">
        <v>227367353.677028</v>
      </c>
      <c r="P92" s="14" t="s">
        <v>179</v>
      </c>
      <c r="Q92" s="14" t="s">
        <v>180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3.5" customHeight="1">
      <c r="A93" s="1">
        <v>86</v>
      </c>
      <c r="B93" s="10" t="s">
        <v>181</v>
      </c>
      <c r="C93" s="11">
        <v>170230.87</v>
      </c>
      <c r="D93" s="12">
        <v>184914.12</v>
      </c>
      <c r="E93" s="12">
        <v>197129.51</v>
      </c>
      <c r="F93" s="12">
        <v>187619.48</v>
      </c>
      <c r="G93" s="12">
        <v>169785.75</v>
      </c>
      <c r="H93" s="12">
        <v>167673.71</v>
      </c>
      <c r="I93" s="12">
        <v>170950.85</v>
      </c>
      <c r="J93" s="12">
        <v>175103.9</v>
      </c>
      <c r="K93" s="12">
        <v>179616.28</v>
      </c>
      <c r="L93" s="12">
        <v>195148.11</v>
      </c>
      <c r="M93" s="12">
        <v>262853.3</v>
      </c>
      <c r="N93" s="12">
        <v>270809.46000000002</v>
      </c>
      <c r="O93" s="12">
        <v>300386.84999999998</v>
      </c>
      <c r="P93" s="12">
        <v>326986.06</v>
      </c>
      <c r="Q93" s="12">
        <v>356051.15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3.5" customHeight="1">
      <c r="A94" s="1">
        <v>87</v>
      </c>
      <c r="B94" s="10" t="s">
        <v>182</v>
      </c>
      <c r="C94" s="13">
        <v>639626.99639999995</v>
      </c>
      <c r="D94" s="14">
        <v>686346.11560000002</v>
      </c>
      <c r="E94" s="14">
        <v>735182.75</v>
      </c>
      <c r="F94" s="14">
        <v>775385.33860000002</v>
      </c>
      <c r="G94" s="14">
        <v>815827.09499999997</v>
      </c>
      <c r="H94" s="14">
        <v>874903.98959999997</v>
      </c>
      <c r="I94" s="14">
        <v>935568.58909999998</v>
      </c>
      <c r="J94" s="14">
        <v>991666.5477</v>
      </c>
      <c r="K94" s="14">
        <v>1056638.4733</v>
      </c>
      <c r="L94" s="14">
        <v>1107576.9395999999</v>
      </c>
      <c r="M94" s="14">
        <v>1165323.6385999999</v>
      </c>
      <c r="N94" s="14">
        <v>1224951.0438999999</v>
      </c>
      <c r="O94" s="14">
        <v>1271555.2660000001</v>
      </c>
      <c r="P94" s="14">
        <v>1330617.6780999999</v>
      </c>
      <c r="Q94" s="14" t="s">
        <v>183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3.5" customHeight="1">
      <c r="A95" s="1">
        <v>88</v>
      </c>
      <c r="B95" s="10" t="s">
        <v>184</v>
      </c>
      <c r="C95" s="11">
        <v>1493635.3</v>
      </c>
      <c r="D95" s="12">
        <v>1552686.8</v>
      </c>
      <c r="E95" s="12">
        <v>1614839.8</v>
      </c>
      <c r="F95" s="12">
        <v>1637699.4</v>
      </c>
      <c r="G95" s="12">
        <v>1577255.9</v>
      </c>
      <c r="H95" s="12">
        <v>1611279.4</v>
      </c>
      <c r="I95" s="12">
        <v>1648755.8</v>
      </c>
      <c r="J95" s="12">
        <v>1624358.7</v>
      </c>
      <c r="K95" s="12">
        <v>1612751.3</v>
      </c>
      <c r="L95" s="12">
        <v>1627405.6</v>
      </c>
      <c r="M95" s="12">
        <v>1655355</v>
      </c>
      <c r="N95" s="12">
        <v>1695786.8</v>
      </c>
      <c r="O95" s="12">
        <v>1736592.8</v>
      </c>
      <c r="P95" s="12">
        <v>1771063.1</v>
      </c>
      <c r="Q95" s="12">
        <v>1789747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3.5" customHeight="1">
      <c r="A96" s="1">
        <v>89</v>
      </c>
      <c r="B96" s="10" t="s">
        <v>185</v>
      </c>
      <c r="C96" s="13" t="s">
        <v>186</v>
      </c>
      <c r="D96" s="14" t="s">
        <v>187</v>
      </c>
      <c r="E96" s="14">
        <v>885631.84062636096</v>
      </c>
      <c r="F96" s="14">
        <v>997444.23056227295</v>
      </c>
      <c r="G96" s="14">
        <v>1065317.1032409901</v>
      </c>
      <c r="H96" s="14">
        <v>1152736.5783678798</v>
      </c>
      <c r="I96" s="14">
        <v>1240327.2751032601</v>
      </c>
      <c r="J96" s="14">
        <v>1313729.22544182</v>
      </c>
      <c r="K96" s="14">
        <v>1431097.7320737899</v>
      </c>
      <c r="L96" s="14">
        <v>1541718.83354397</v>
      </c>
      <c r="M96" s="14">
        <v>1667193.4438861599</v>
      </c>
      <c r="N96" s="14">
        <v>1760975.6340878999</v>
      </c>
      <c r="O96" s="14">
        <v>1895025.0494834799</v>
      </c>
      <c r="P96" s="14">
        <v>2027251.0874352499</v>
      </c>
      <c r="Q96" s="14">
        <v>2110432.54401311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3.5" customHeight="1">
      <c r="A97" s="1">
        <v>90</v>
      </c>
      <c r="B97" s="10" t="s">
        <v>188</v>
      </c>
      <c r="C97" s="11">
        <v>524132900</v>
      </c>
      <c r="D97" s="12">
        <v>526879700</v>
      </c>
      <c r="E97" s="12">
        <v>531688200</v>
      </c>
      <c r="F97" s="12">
        <v>520715700</v>
      </c>
      <c r="G97" s="12">
        <v>489501000</v>
      </c>
      <c r="H97" s="12">
        <v>500354000</v>
      </c>
      <c r="I97" s="12">
        <v>491408400</v>
      </c>
      <c r="J97" s="12">
        <v>494957100</v>
      </c>
      <c r="K97" s="12">
        <v>503175500</v>
      </c>
      <c r="L97" s="12">
        <v>513876000</v>
      </c>
      <c r="M97" s="12">
        <v>531319800</v>
      </c>
      <c r="N97" s="12">
        <v>535537200</v>
      </c>
      <c r="O97" s="12">
        <v>545897400</v>
      </c>
      <c r="P97" s="12">
        <v>546851700</v>
      </c>
      <c r="Q97" s="12">
        <v>553760000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3.5" customHeight="1">
      <c r="A98" s="1">
        <v>91</v>
      </c>
      <c r="B98" s="10" t="s">
        <v>189</v>
      </c>
      <c r="C98" s="13">
        <v>8925.3637086299987</v>
      </c>
      <c r="D98" s="14">
        <v>10675.368338570001</v>
      </c>
      <c r="E98" s="14">
        <v>12131.422343227599</v>
      </c>
      <c r="F98" s="14">
        <v>15593.411480865801</v>
      </c>
      <c r="G98" s="14">
        <v>16912.209271617099</v>
      </c>
      <c r="H98" s="14">
        <v>18762.019350295399</v>
      </c>
      <c r="I98" s="14">
        <v>20579.999638475201</v>
      </c>
      <c r="J98" s="14">
        <v>22275.575112836199</v>
      </c>
      <c r="K98" s="14">
        <v>24187.254640392501</v>
      </c>
      <c r="L98" s="14">
        <v>25795.058539412603</v>
      </c>
      <c r="M98" s="14">
        <v>26920.472368369599</v>
      </c>
      <c r="N98" s="14">
        <v>27830</v>
      </c>
      <c r="O98" s="14">
        <v>28903</v>
      </c>
      <c r="P98" s="14">
        <v>29984.218779938998</v>
      </c>
      <c r="Q98" s="14" t="s">
        <v>190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3.5" customHeight="1">
      <c r="A99" s="1">
        <v>92</v>
      </c>
      <c r="B99" s="10" t="s">
        <v>191</v>
      </c>
      <c r="C99" s="11">
        <v>7590594</v>
      </c>
      <c r="D99" s="12">
        <v>10213731</v>
      </c>
      <c r="E99" s="12">
        <v>12849794</v>
      </c>
      <c r="F99" s="12">
        <v>16052919</v>
      </c>
      <c r="G99" s="12">
        <v>17007647</v>
      </c>
      <c r="H99" s="12">
        <v>21815517</v>
      </c>
      <c r="I99" s="12">
        <v>28243053</v>
      </c>
      <c r="J99" s="12">
        <v>31015187</v>
      </c>
      <c r="K99" s="12">
        <v>35999025</v>
      </c>
      <c r="L99" s="12">
        <v>39675833</v>
      </c>
      <c r="M99" s="12">
        <v>40884134</v>
      </c>
      <c r="N99" s="12">
        <v>46971150</v>
      </c>
      <c r="O99" s="12">
        <v>54378857.799999997</v>
      </c>
      <c r="P99" s="12">
        <v>61819536.399999999</v>
      </c>
      <c r="Q99" s="12" t="s">
        <v>192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3.5" customHeight="1">
      <c r="A100" s="1">
        <v>93</v>
      </c>
      <c r="B100" s="10" t="s">
        <v>193</v>
      </c>
      <c r="C100" s="13">
        <v>1586738.6456532199</v>
      </c>
      <c r="D100" s="14">
        <v>1862040.7</v>
      </c>
      <c r="E100" s="14">
        <v>2151349.2999999998</v>
      </c>
      <c r="F100" s="14">
        <v>2483058</v>
      </c>
      <c r="G100" s="14">
        <v>2863688</v>
      </c>
      <c r="H100" s="14">
        <v>3169301</v>
      </c>
      <c r="I100" s="14">
        <v>3725917.6</v>
      </c>
      <c r="J100" s="14">
        <v>4261370</v>
      </c>
      <c r="K100" s="14">
        <v>4745088</v>
      </c>
      <c r="L100" s="14">
        <v>5402645</v>
      </c>
      <c r="M100" s="14">
        <v>6284187</v>
      </c>
      <c r="N100" s="14">
        <v>7022963.2999999998</v>
      </c>
      <c r="O100" s="14">
        <v>8144372.5</v>
      </c>
      <c r="P100" s="14">
        <v>8904983.9000000004</v>
      </c>
      <c r="Q100" s="14" t="s">
        <v>194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3.5" customHeight="1">
      <c r="A101" s="1">
        <v>94</v>
      </c>
      <c r="B101" s="10" t="s">
        <v>195</v>
      </c>
      <c r="C101" s="11">
        <v>146.83938318955001</v>
      </c>
      <c r="D101" s="12">
        <v>146.39196877083401</v>
      </c>
      <c r="E101" s="12">
        <v>158.55550729032902</v>
      </c>
      <c r="F101" s="12">
        <v>168.150889814718</v>
      </c>
      <c r="G101" s="12">
        <v>169.78880135171801</v>
      </c>
      <c r="H101" s="12">
        <v>170.20219584700399</v>
      </c>
      <c r="I101" s="12">
        <v>176.16300000000001</v>
      </c>
      <c r="J101" s="12">
        <v>183.73699999999999</v>
      </c>
      <c r="K101" s="12">
        <v>191.74100000000001</v>
      </c>
      <c r="L101" s="12">
        <v>199.363</v>
      </c>
      <c r="M101" s="12">
        <v>227.77500000000001</v>
      </c>
      <c r="N101" s="12">
        <v>239.88800000000001</v>
      </c>
      <c r="O101" s="12">
        <v>244.35788762676299</v>
      </c>
      <c r="P101" s="12">
        <v>263.31426487729703</v>
      </c>
      <c r="Q101" s="12">
        <v>280.31695401515901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3.5" customHeight="1">
      <c r="A102" s="1">
        <v>95</v>
      </c>
      <c r="B102" s="10" t="s">
        <v>196</v>
      </c>
      <c r="C102" s="13">
        <v>957447800</v>
      </c>
      <c r="D102" s="14">
        <v>1005601500</v>
      </c>
      <c r="E102" s="14">
        <v>1089660200</v>
      </c>
      <c r="F102" s="14">
        <v>1154216600</v>
      </c>
      <c r="G102" s="14">
        <v>1205347800</v>
      </c>
      <c r="H102" s="14">
        <v>1322611200</v>
      </c>
      <c r="I102" s="14">
        <v>1388937200</v>
      </c>
      <c r="J102" s="14">
        <v>1440111300</v>
      </c>
      <c r="K102" s="14">
        <v>1500819200</v>
      </c>
      <c r="L102" s="14">
        <v>1562929000</v>
      </c>
      <c r="M102" s="14">
        <v>1658020500</v>
      </c>
      <c r="N102" s="14">
        <v>1740779500</v>
      </c>
      <c r="O102" s="14">
        <v>1835698100</v>
      </c>
      <c r="P102" s="14">
        <v>1893497100</v>
      </c>
      <c r="Q102" s="14">
        <v>1913963600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3.5" customHeight="1">
      <c r="A103" s="1">
        <v>96</v>
      </c>
      <c r="B103" s="10" t="s">
        <v>197</v>
      </c>
      <c r="C103" s="11" t="s">
        <v>198</v>
      </c>
      <c r="D103" s="12" t="s">
        <v>199</v>
      </c>
      <c r="E103" s="12" t="s">
        <v>200</v>
      </c>
      <c r="F103" s="12">
        <v>3882.77</v>
      </c>
      <c r="G103" s="12">
        <v>4069.63</v>
      </c>
      <c r="H103" s="12">
        <v>4401.97</v>
      </c>
      <c r="I103" s="12">
        <v>4814.54</v>
      </c>
      <c r="J103" s="12">
        <v>5058.7700000000004</v>
      </c>
      <c r="K103" s="12">
        <v>5326.62</v>
      </c>
      <c r="L103" s="12">
        <v>5567.5</v>
      </c>
      <c r="M103" s="12">
        <v>5806.95</v>
      </c>
      <c r="N103" s="12">
        <v>6070.05</v>
      </c>
      <c r="O103" s="12">
        <v>6413.81</v>
      </c>
      <c r="P103" s="12">
        <v>6725.91</v>
      </c>
      <c r="Q103" s="12">
        <v>7103.76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3.5" customHeight="1">
      <c r="A104" s="1">
        <v>97</v>
      </c>
      <c r="B104" s="10" t="s">
        <v>201</v>
      </c>
      <c r="C104" s="13">
        <v>23595.3</v>
      </c>
      <c r="D104" s="14">
        <v>29469.5</v>
      </c>
      <c r="E104" s="14">
        <v>32580.5</v>
      </c>
      <c r="F104" s="14">
        <v>39619.800000000003</v>
      </c>
      <c r="G104" s="14">
        <v>30496.2</v>
      </c>
      <c r="H104" s="14">
        <v>33079.1</v>
      </c>
      <c r="I104" s="14">
        <v>42511.5</v>
      </c>
      <c r="J104" s="14">
        <v>48722.2</v>
      </c>
      <c r="K104" s="14">
        <v>49392.203000000001</v>
      </c>
      <c r="L104" s="14">
        <v>46284.995000000003</v>
      </c>
      <c r="M104" s="14">
        <v>34473.32</v>
      </c>
      <c r="N104" s="14">
        <v>33055.75</v>
      </c>
      <c r="O104" s="14">
        <v>36610.6</v>
      </c>
      <c r="P104" s="14">
        <v>42474.9</v>
      </c>
      <c r="Q104" s="14" t="s">
        <v>202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3.5" customHeight="1">
      <c r="A105" s="1">
        <v>98</v>
      </c>
      <c r="B105" s="10" t="s">
        <v>203</v>
      </c>
      <c r="C105" s="11">
        <v>100899.2</v>
      </c>
      <c r="D105" s="12">
        <v>113800.1</v>
      </c>
      <c r="E105" s="12">
        <v>141897.70000000001</v>
      </c>
      <c r="F105" s="12">
        <v>187991.9</v>
      </c>
      <c r="G105" s="12">
        <v>201222.9</v>
      </c>
      <c r="H105" s="12">
        <v>220369.3</v>
      </c>
      <c r="I105" s="12">
        <v>285989.09999999998</v>
      </c>
      <c r="J105" s="12">
        <v>310471.3</v>
      </c>
      <c r="K105" s="12">
        <v>355294.8</v>
      </c>
      <c r="L105" s="12">
        <v>400694</v>
      </c>
      <c r="M105" s="12">
        <v>430489.4</v>
      </c>
      <c r="N105" s="12">
        <v>476331.2</v>
      </c>
      <c r="O105" s="12">
        <v>530476</v>
      </c>
      <c r="P105" s="12">
        <v>557113.30000000005</v>
      </c>
      <c r="Q105" s="12" t="s">
        <v>204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3.5" customHeight="1">
      <c r="A106" s="1">
        <v>99</v>
      </c>
      <c r="B106" s="10" t="s">
        <v>205</v>
      </c>
      <c r="C106" s="13">
        <v>32483363.992037799</v>
      </c>
      <c r="D106" s="14">
        <v>39704193.440484099</v>
      </c>
      <c r="E106" s="14">
        <v>45647649.377988003</v>
      </c>
      <c r="F106" s="14">
        <v>51950014.145007402</v>
      </c>
      <c r="G106" s="14">
        <v>54789537.1193242</v>
      </c>
      <c r="H106" s="14">
        <v>61996763.913181901</v>
      </c>
      <c r="I106" s="14">
        <v>71961759.730365098</v>
      </c>
      <c r="J106" s="14">
        <v>81609860.355990291</v>
      </c>
      <c r="K106" s="14">
        <v>93867573.852202907</v>
      </c>
      <c r="L106" s="14">
        <v>106797293.551009</v>
      </c>
      <c r="M106" s="14">
        <v>117251584.10516199</v>
      </c>
      <c r="N106" s="14">
        <v>129279119.485707</v>
      </c>
      <c r="O106" s="14">
        <v>140749000</v>
      </c>
      <c r="P106" s="14">
        <v>152414000</v>
      </c>
      <c r="Q106" s="14" t="s">
        <v>206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3.5" customHeight="1">
      <c r="A107" s="1">
        <v>100</v>
      </c>
      <c r="B107" s="10" t="s">
        <v>207</v>
      </c>
      <c r="C107" s="11">
        <v>13626.808000000001</v>
      </c>
      <c r="D107" s="12">
        <v>17158.010999999999</v>
      </c>
      <c r="E107" s="12">
        <v>22667.670999999998</v>
      </c>
      <c r="F107" s="12">
        <v>24460.833999999999</v>
      </c>
      <c r="G107" s="12">
        <v>18932.655999999999</v>
      </c>
      <c r="H107" s="12">
        <v>18022.736000000001</v>
      </c>
      <c r="I107" s="12">
        <v>20411.513999999999</v>
      </c>
      <c r="J107" s="12">
        <v>22045.001</v>
      </c>
      <c r="K107" s="12">
        <v>22923.701000000001</v>
      </c>
      <c r="L107" s="12">
        <v>23613.906999999999</v>
      </c>
      <c r="M107" s="12">
        <v>24560.878000000001</v>
      </c>
      <c r="N107" s="12">
        <v>25360.288</v>
      </c>
      <c r="O107" s="12">
        <v>26962.264999999999</v>
      </c>
      <c r="P107" s="12">
        <v>29142.539000000001</v>
      </c>
      <c r="Q107" s="12">
        <v>30463.323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3.5" customHeight="1">
      <c r="A108" s="1">
        <v>101</v>
      </c>
      <c r="B108" s="10" t="s">
        <v>208</v>
      </c>
      <c r="C108" s="13">
        <v>32396117.834973399</v>
      </c>
      <c r="D108" s="14">
        <v>33238361.441608701</v>
      </c>
      <c r="E108" s="14">
        <v>37496774.856237203</v>
      </c>
      <c r="F108" s="14">
        <v>44060520.710065797</v>
      </c>
      <c r="G108" s="14">
        <v>53482028.278491497</v>
      </c>
      <c r="H108" s="14">
        <v>57917587.107575402</v>
      </c>
      <c r="I108" s="14">
        <v>60414078.801100999</v>
      </c>
      <c r="J108" s="14">
        <v>66401356.282181002</v>
      </c>
      <c r="K108" s="14">
        <v>70055614.1691401</v>
      </c>
      <c r="L108" s="14">
        <v>73150839.105769202</v>
      </c>
      <c r="M108" s="14">
        <v>75239732.118691087</v>
      </c>
      <c r="N108" s="14">
        <v>77611993.955450401</v>
      </c>
      <c r="O108" s="14">
        <v>81682711.520359799</v>
      </c>
      <c r="P108" s="14" t="s">
        <v>209</v>
      </c>
      <c r="Q108" s="14" t="s">
        <v>210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3.5" customHeight="1">
      <c r="A109" s="1">
        <v>102</v>
      </c>
      <c r="B109" s="10" t="s">
        <v>211</v>
      </c>
      <c r="C109" s="11">
        <v>9612.2693113813712</v>
      </c>
      <c r="D109" s="12">
        <v>10821.305983600902</v>
      </c>
      <c r="E109" s="12">
        <v>12689.6058235131</v>
      </c>
      <c r="F109" s="12">
        <v>14815.773770239201</v>
      </c>
      <c r="G109" s="12">
        <v>15372.172233886999</v>
      </c>
      <c r="H109" s="12">
        <v>17218.8306542635</v>
      </c>
      <c r="I109" s="12">
        <v>19464.682055413701</v>
      </c>
      <c r="J109" s="12">
        <v>21400.087459579103</v>
      </c>
      <c r="K109" s="12">
        <v>24306.3420638442</v>
      </c>
      <c r="L109" s="12">
        <v>27914.138131275799</v>
      </c>
      <c r="M109" s="12">
        <v>30663.836127594102</v>
      </c>
      <c r="N109" s="12">
        <v>31901.116794973597</v>
      </c>
      <c r="O109" s="12">
        <v>32131.9624890339</v>
      </c>
      <c r="P109" s="12">
        <v>34002.675554226604</v>
      </c>
      <c r="Q109" s="12">
        <v>35899.895007735999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3.5" customHeight="1">
      <c r="A110" s="1">
        <v>103</v>
      </c>
      <c r="B110" s="10" t="s">
        <v>212</v>
      </c>
      <c r="C110" s="13">
        <v>755.10066951219301</v>
      </c>
      <c r="D110" s="14">
        <v>819.13334368680501</v>
      </c>
      <c r="E110" s="14">
        <v>926.464135079377</v>
      </c>
      <c r="F110" s="14">
        <v>983.02601048910799</v>
      </c>
      <c r="G110" s="14">
        <v>1034.0625037479599</v>
      </c>
      <c r="H110" s="14">
        <v>1099.73942895554</v>
      </c>
      <c r="I110" s="14">
        <v>1184.4236893863899</v>
      </c>
      <c r="J110" s="14">
        <v>1284.1495542011801</v>
      </c>
      <c r="K110" s="14">
        <v>1397.61247288341</v>
      </c>
      <c r="L110" s="14">
        <v>1407.32102254805</v>
      </c>
      <c r="M110" s="14">
        <v>1407.4205227611999</v>
      </c>
      <c r="N110" s="14">
        <v>1384.4785848072399</v>
      </c>
      <c r="O110" s="14">
        <v>1418.65622219599</v>
      </c>
      <c r="P110" s="14" t="s">
        <v>213</v>
      </c>
      <c r="Q110" s="14" t="s">
        <v>214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3.5" customHeight="1">
      <c r="A111" s="1">
        <v>104</v>
      </c>
      <c r="B111" s="10" t="s">
        <v>215</v>
      </c>
      <c r="C111" s="11">
        <v>59158</v>
      </c>
      <c r="D111" s="12">
        <v>72032</v>
      </c>
      <c r="E111" s="12">
        <v>85245.501798784695</v>
      </c>
      <c r="F111" s="12">
        <v>90344.6</v>
      </c>
      <c r="G111" s="12">
        <v>63689.1</v>
      </c>
      <c r="H111" s="12">
        <v>87375.1</v>
      </c>
      <c r="I111" s="12">
        <v>39171.1</v>
      </c>
      <c r="J111" s="12">
        <v>100627.3</v>
      </c>
      <c r="K111" s="12">
        <v>65994.399999999994</v>
      </c>
      <c r="L111" s="12">
        <v>30871</v>
      </c>
      <c r="M111" s="12">
        <v>23748.420555676897</v>
      </c>
      <c r="N111" s="12">
        <v>25753.313254709999</v>
      </c>
      <c r="O111" s="12">
        <v>42345.369972324093</v>
      </c>
      <c r="P111" s="12" t="s">
        <v>216</v>
      </c>
      <c r="Q111" s="12" t="s">
        <v>217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3.5" customHeight="1">
      <c r="A112" s="1">
        <v>105</v>
      </c>
      <c r="B112" s="10" t="s">
        <v>218</v>
      </c>
      <c r="C112" s="13">
        <v>20979.922715000001</v>
      </c>
      <c r="D112" s="14">
        <v>24053.290839000001</v>
      </c>
      <c r="E112" s="14">
        <v>29011.219047999999</v>
      </c>
      <c r="F112" s="14">
        <v>32660.066507</v>
      </c>
      <c r="G112" s="14">
        <v>26897.014515999999</v>
      </c>
      <c r="H112" s="14">
        <v>28033.833371000001</v>
      </c>
      <c r="I112" s="14">
        <v>31317.168365000001</v>
      </c>
      <c r="J112" s="14">
        <v>33410.162713999998</v>
      </c>
      <c r="K112" s="14">
        <v>35039.540624000001</v>
      </c>
      <c r="L112" s="14">
        <v>36581.310772999997</v>
      </c>
      <c r="M112" s="14">
        <v>37345.698272000001</v>
      </c>
      <c r="N112" s="14">
        <v>38889.862365000001</v>
      </c>
      <c r="O112" s="14">
        <v>42276.297249000003</v>
      </c>
      <c r="P112" s="14">
        <v>45491.069033</v>
      </c>
      <c r="Q112" s="14">
        <v>48797.370034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3.5" customHeight="1">
      <c r="A113" s="1">
        <v>106</v>
      </c>
      <c r="B113" s="10" t="s">
        <v>219</v>
      </c>
      <c r="C113" s="11">
        <v>30031.040000000001</v>
      </c>
      <c r="D113" s="12">
        <v>33808.445</v>
      </c>
      <c r="E113" s="12">
        <v>37178.870999999999</v>
      </c>
      <c r="F113" s="12">
        <v>38128.580999999998</v>
      </c>
      <c r="G113" s="12">
        <v>36976.517</v>
      </c>
      <c r="H113" s="12">
        <v>40177.811999999998</v>
      </c>
      <c r="I113" s="12">
        <v>43164.646000000001</v>
      </c>
      <c r="J113" s="12">
        <v>44112.095000000001</v>
      </c>
      <c r="K113" s="12">
        <v>46499.56</v>
      </c>
      <c r="L113" s="12">
        <v>49824.506000000001</v>
      </c>
      <c r="M113" s="12">
        <v>52065.807999999997</v>
      </c>
      <c r="N113" s="12">
        <v>54867.233</v>
      </c>
      <c r="O113" s="12">
        <v>56814.211000000003</v>
      </c>
      <c r="P113" s="12">
        <v>60053.082000000002</v>
      </c>
      <c r="Q113" s="12">
        <v>63516.336000000003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3.5" customHeight="1">
      <c r="A114" s="1">
        <v>107</v>
      </c>
      <c r="B114" s="10" t="s">
        <v>220</v>
      </c>
      <c r="C114" s="13">
        <v>10093833.9545315</v>
      </c>
      <c r="D114" s="14">
        <v>11816688.416916599</v>
      </c>
      <c r="E114" s="14">
        <v>13759733.236098001</v>
      </c>
      <c r="F114" s="14">
        <v>16080899.3304573</v>
      </c>
      <c r="G114" s="14">
        <v>16726271.5996376</v>
      </c>
      <c r="H114" s="14">
        <v>18245130.026872002</v>
      </c>
      <c r="I114" s="14">
        <v>20033884.666573603</v>
      </c>
      <c r="J114" s="14">
        <v>21773586.9278454</v>
      </c>
      <c r="K114" s="14">
        <v>23397022.128863897</v>
      </c>
      <c r="L114" s="14">
        <v>25774535.398780201</v>
      </c>
      <c r="M114" s="14">
        <v>28584819.276008397</v>
      </c>
      <c r="N114" s="14">
        <v>31769182.612521499</v>
      </c>
      <c r="O114" s="14">
        <v>35834653.639749207</v>
      </c>
      <c r="P114" s="14" t="s">
        <v>221</v>
      </c>
      <c r="Q114" s="14" t="s">
        <v>222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3.5" customHeight="1">
      <c r="A115" s="1">
        <v>108</v>
      </c>
      <c r="B115" s="10" t="s">
        <v>223</v>
      </c>
      <c r="C115" s="11">
        <v>432929.89772607002</v>
      </c>
      <c r="D115" s="12">
        <v>543784.71733540297</v>
      </c>
      <c r="E115" s="12">
        <v>620421.9</v>
      </c>
      <c r="F115" s="12">
        <v>747723</v>
      </c>
      <c r="G115" s="12">
        <v>873982.3</v>
      </c>
      <c r="H115" s="12">
        <v>1047335.6</v>
      </c>
      <c r="I115" s="12">
        <v>1252750.1774306002</v>
      </c>
      <c r="J115" s="12">
        <v>1501732.51398034</v>
      </c>
      <c r="K115" s="12">
        <v>2011120.4398610801</v>
      </c>
      <c r="L115" s="12">
        <v>2569690.5287417499</v>
      </c>
      <c r="M115" s="12">
        <v>3198515.5470317001</v>
      </c>
      <c r="N115" s="12">
        <v>3909583.6374582299</v>
      </c>
      <c r="O115" s="12">
        <v>4527869.1355147697</v>
      </c>
      <c r="P115" s="12" t="s">
        <v>224</v>
      </c>
      <c r="Q115" s="12" t="s">
        <v>225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3.5" customHeight="1">
      <c r="A116" s="1">
        <v>109</v>
      </c>
      <c r="B116" s="10" t="s">
        <v>226</v>
      </c>
      <c r="C116" s="13">
        <v>569371</v>
      </c>
      <c r="D116" s="14">
        <v>625100</v>
      </c>
      <c r="E116" s="14">
        <v>696910</v>
      </c>
      <c r="F116" s="14">
        <v>806480</v>
      </c>
      <c r="G116" s="14">
        <v>746679</v>
      </c>
      <c r="H116" s="14">
        <v>833104</v>
      </c>
      <c r="I116" s="14">
        <v>924685</v>
      </c>
      <c r="J116" s="14">
        <v>985049</v>
      </c>
      <c r="K116" s="14">
        <v>1033085</v>
      </c>
      <c r="L116" s="14">
        <v>1122160</v>
      </c>
      <c r="M116" s="14">
        <v>1176941</v>
      </c>
      <c r="N116" s="14">
        <v>1249697</v>
      </c>
      <c r="O116" s="14">
        <v>1371649</v>
      </c>
      <c r="P116" s="14">
        <v>1446914</v>
      </c>
      <c r="Q116" s="14" t="s">
        <v>227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13.5" customHeight="1">
      <c r="A117" s="1">
        <v>110</v>
      </c>
      <c r="B117" s="10" t="s">
        <v>228</v>
      </c>
      <c r="C117" s="11">
        <v>14891.0138550763</v>
      </c>
      <c r="D117" s="12">
        <v>20162.519751253301</v>
      </c>
      <c r="E117" s="12">
        <v>23915.2308112828</v>
      </c>
      <c r="F117" s="12">
        <v>29076.9925368367</v>
      </c>
      <c r="G117" s="12">
        <v>30019.662677889199</v>
      </c>
      <c r="H117" s="12">
        <v>33128.520606133803</v>
      </c>
      <c r="I117" s="12">
        <v>40510.868190821297</v>
      </c>
      <c r="J117" s="12">
        <v>44345.190754368501</v>
      </c>
      <c r="K117" s="12">
        <v>50633</v>
      </c>
      <c r="L117" s="12">
        <v>56866.746459796501</v>
      </c>
      <c r="M117" s="12">
        <v>63147</v>
      </c>
      <c r="N117" s="12">
        <v>67837</v>
      </c>
      <c r="O117" s="12">
        <v>74866</v>
      </c>
      <c r="P117" s="12">
        <v>82101.419368739109</v>
      </c>
      <c r="Q117" s="12" t="s">
        <v>229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3.5" customHeight="1">
      <c r="A118" s="1">
        <v>111</v>
      </c>
      <c r="B118" s="10" t="s">
        <v>230</v>
      </c>
      <c r="C118" s="13">
        <v>3294055</v>
      </c>
      <c r="D118" s="14">
        <v>3607837</v>
      </c>
      <c r="E118" s="14">
        <v>3903961</v>
      </c>
      <c r="F118" s="14">
        <v>4387928.1862000003</v>
      </c>
      <c r="G118" s="14">
        <v>4812024.6164555298</v>
      </c>
      <c r="H118" s="14">
        <v>5288939</v>
      </c>
      <c r="I118" s="14">
        <v>6123929</v>
      </c>
      <c r="J118" s="14">
        <v>6352360</v>
      </c>
      <c r="K118" s="14">
        <v>6540559.9984451905</v>
      </c>
      <c r="L118" s="14">
        <v>7093033.0088870805</v>
      </c>
      <c r="M118" s="14">
        <v>7747730.0000735996</v>
      </c>
      <c r="N118" s="14">
        <v>8308393.90141505</v>
      </c>
      <c r="O118" s="14">
        <v>8927999.3750749305</v>
      </c>
      <c r="P118" s="14">
        <v>9538200</v>
      </c>
      <c r="Q118" s="14" t="s">
        <v>231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3.5" customHeight="1">
      <c r="A119" s="1">
        <v>112</v>
      </c>
      <c r="B119" s="10" t="s">
        <v>232</v>
      </c>
      <c r="C119" s="11">
        <v>5159.2537439999996</v>
      </c>
      <c r="D119" s="12">
        <v>5403.0021299999999</v>
      </c>
      <c r="E119" s="12">
        <v>5790.2763880000002</v>
      </c>
      <c r="F119" s="12">
        <v>6206.0206879999996</v>
      </c>
      <c r="G119" s="12">
        <v>6259.6448719999999</v>
      </c>
      <c r="H119" s="12">
        <v>6815.8036419999999</v>
      </c>
      <c r="I119" s="12">
        <v>6924.5975939999998</v>
      </c>
      <c r="J119" s="12">
        <v>7364.4600350000001</v>
      </c>
      <c r="K119" s="12">
        <v>7944.3457330000001</v>
      </c>
      <c r="L119" s="12">
        <v>8751.1020470000003</v>
      </c>
      <c r="M119" s="12">
        <v>9996.7098559999995</v>
      </c>
      <c r="N119" s="12">
        <v>10571.460628999999</v>
      </c>
      <c r="O119" s="12">
        <v>11674.743277</v>
      </c>
      <c r="P119" s="12">
        <v>12508.295635</v>
      </c>
      <c r="Q119" s="12">
        <v>13462.410447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3.5" customHeight="1">
      <c r="A120" s="1">
        <v>113</v>
      </c>
      <c r="B120" s="10" t="s">
        <v>233</v>
      </c>
      <c r="C120" s="13">
        <v>140.28105956573799</v>
      </c>
      <c r="D120" s="14">
        <v>146.681720202485</v>
      </c>
      <c r="E120" s="14">
        <v>154.262928548134</v>
      </c>
      <c r="F120" s="14">
        <v>155.26559278359699</v>
      </c>
      <c r="G120" s="14">
        <v>154.87166862446901</v>
      </c>
      <c r="H120" s="14">
        <v>168.31343060338398</v>
      </c>
      <c r="I120" s="14">
        <v>175.54469147198401</v>
      </c>
      <c r="J120" s="14">
        <v>186.60737691007998</v>
      </c>
      <c r="K120" s="14">
        <v>192.305672298594</v>
      </c>
      <c r="L120" s="14">
        <v>185.153947522788</v>
      </c>
      <c r="M120" s="14">
        <v>181.34235650088999</v>
      </c>
      <c r="N120" s="14">
        <v>196.26830905779002</v>
      </c>
      <c r="O120" s="14">
        <v>222.2941025481</v>
      </c>
      <c r="P120" s="14" t="s">
        <v>234</v>
      </c>
      <c r="Q120" s="14" t="s">
        <v>235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3.5" customHeight="1">
      <c r="A121" s="1">
        <v>114</v>
      </c>
      <c r="B121" s="10" t="s">
        <v>236</v>
      </c>
      <c r="C121" s="11">
        <v>74570.0536286922</v>
      </c>
      <c r="D121" s="12">
        <v>100015.35154803999</v>
      </c>
      <c r="E121" s="12">
        <v>110900.891963146</v>
      </c>
      <c r="F121" s="12">
        <v>124116.68769222799</v>
      </c>
      <c r="G121" s="12">
        <v>119204.60785984599</v>
      </c>
      <c r="H121" s="12">
        <v>150354.17292816401</v>
      </c>
      <c r="I121" s="12">
        <v>172204.45045436898</v>
      </c>
      <c r="J121" s="12">
        <v>186629.93569210698</v>
      </c>
      <c r="K121" s="12">
        <v>203833.998668202</v>
      </c>
      <c r="L121" s="12">
        <v>203385.4</v>
      </c>
      <c r="M121" s="12">
        <v>205213.8</v>
      </c>
      <c r="N121" s="12">
        <v>231372.3</v>
      </c>
      <c r="O121" s="12">
        <v>252801.606897369</v>
      </c>
      <c r="P121" s="12">
        <v>269010.56504766596</v>
      </c>
      <c r="Q121" s="12" t="s">
        <v>237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13.5" customHeight="1">
      <c r="A122" s="1">
        <v>115</v>
      </c>
      <c r="B122" s="10" t="s">
        <v>238</v>
      </c>
      <c r="C122" s="13">
        <v>191393.481133839</v>
      </c>
      <c r="D122" s="14">
        <v>222870</v>
      </c>
      <c r="E122" s="14">
        <v>255211</v>
      </c>
      <c r="F122" s="14">
        <v>284254</v>
      </c>
      <c r="G122" s="14">
        <v>291756</v>
      </c>
      <c r="H122" s="14">
        <v>307955</v>
      </c>
      <c r="I122" s="14">
        <v>330647</v>
      </c>
      <c r="J122" s="14">
        <v>350644</v>
      </c>
      <c r="K122" s="14">
        <v>372397</v>
      </c>
      <c r="L122" s="14">
        <v>392062</v>
      </c>
      <c r="M122" s="14">
        <v>409893</v>
      </c>
      <c r="N122" s="14">
        <v>434765</v>
      </c>
      <c r="O122" s="14">
        <v>457201</v>
      </c>
      <c r="P122" s="14">
        <v>481255</v>
      </c>
      <c r="Q122" s="14">
        <v>498274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3.5" customHeight="1">
      <c r="A123" s="1">
        <v>116</v>
      </c>
      <c r="B123" s="10" t="s">
        <v>239</v>
      </c>
      <c r="C123" s="11">
        <v>9562648.0999999996</v>
      </c>
      <c r="D123" s="12">
        <v>10630939.4</v>
      </c>
      <c r="E123" s="12">
        <v>11504075.5</v>
      </c>
      <c r="F123" s="12">
        <v>12353845.300000001</v>
      </c>
      <c r="G123" s="12">
        <v>12162762.800000001</v>
      </c>
      <c r="H123" s="12">
        <v>13366377.199999999</v>
      </c>
      <c r="I123" s="12">
        <v>14665576.5</v>
      </c>
      <c r="J123" s="12">
        <v>15817754.6</v>
      </c>
      <c r="K123" s="12">
        <v>16277187.1</v>
      </c>
      <c r="L123" s="12">
        <v>17484305.600000001</v>
      </c>
      <c r="M123" s="12">
        <v>18572109.399999999</v>
      </c>
      <c r="N123" s="12">
        <v>20129057.399999999</v>
      </c>
      <c r="O123" s="12">
        <v>21934167.600000001</v>
      </c>
      <c r="P123" s="12">
        <v>23523247.199999999</v>
      </c>
      <c r="Q123" s="12">
        <v>24443014.300000001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13.5" customHeight="1">
      <c r="A124" s="1">
        <v>117</v>
      </c>
      <c r="B124" s="10" t="s">
        <v>240</v>
      </c>
      <c r="C124" s="13">
        <v>250.28188117015699</v>
      </c>
      <c r="D124" s="14">
        <v>253.54186415094401</v>
      </c>
      <c r="E124" s="14">
        <v>256.78715087410103</v>
      </c>
      <c r="F124" s="14">
        <v>263.145104610435</v>
      </c>
      <c r="G124" s="14">
        <v>280.28456806175706</v>
      </c>
      <c r="H124" s="14">
        <v>296.94412202267404</v>
      </c>
      <c r="I124" s="14">
        <v>311.301557087302</v>
      </c>
      <c r="J124" s="14">
        <v>327.248654764484</v>
      </c>
      <c r="K124" s="14">
        <v>317.21435009523498</v>
      </c>
      <c r="L124" s="14">
        <v>319.27115635329699</v>
      </c>
      <c r="M124" s="14">
        <v>316.48994749436702</v>
      </c>
      <c r="N124" s="14">
        <v>332.26516249754798</v>
      </c>
      <c r="O124" s="14">
        <v>366.66680857641796</v>
      </c>
      <c r="P124" s="14">
        <v>401.93227901922103</v>
      </c>
      <c r="Q124" s="14">
        <v>380.85037566512602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13.5" customHeight="1">
      <c r="A125" s="1">
        <v>118</v>
      </c>
      <c r="B125" s="10" t="s">
        <v>241</v>
      </c>
      <c r="C125" s="11">
        <v>37651.870000000003</v>
      </c>
      <c r="D125" s="12">
        <v>44754.366000000002</v>
      </c>
      <c r="E125" s="12">
        <v>53429.572</v>
      </c>
      <c r="F125" s="12">
        <v>62921.542999999998</v>
      </c>
      <c r="G125" s="12">
        <v>60429.803</v>
      </c>
      <c r="H125" s="12">
        <v>86275.377415427094</v>
      </c>
      <c r="I125" s="12">
        <v>98772.813603097908</v>
      </c>
      <c r="J125" s="12">
        <v>105480.18387028501</v>
      </c>
      <c r="K125" s="12">
        <v>119532.87071913901</v>
      </c>
      <c r="L125" s="12">
        <v>133481.63432558</v>
      </c>
      <c r="M125" s="12">
        <v>145753.64243313301</v>
      </c>
      <c r="N125" s="12">
        <v>160814.56361651502</v>
      </c>
      <c r="O125" s="12">
        <v>178880.889878474</v>
      </c>
      <c r="P125" s="12">
        <v>192508.552728398</v>
      </c>
      <c r="Q125" s="12">
        <v>210351.08319922298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13.5" customHeight="1">
      <c r="A126" s="1">
        <v>119</v>
      </c>
      <c r="B126" s="10" t="s">
        <v>242</v>
      </c>
      <c r="C126" s="13">
        <v>3530374.3551815799</v>
      </c>
      <c r="D126" s="14">
        <v>4807536.8462636704</v>
      </c>
      <c r="E126" s="14">
        <v>6285175.1075764298</v>
      </c>
      <c r="F126" s="14">
        <v>9451762.7158261091</v>
      </c>
      <c r="G126" s="14">
        <v>8592973.2433319502</v>
      </c>
      <c r="H126" s="14">
        <v>9756588.3000000007</v>
      </c>
      <c r="I126" s="14">
        <v>13173763.4</v>
      </c>
      <c r="J126" s="14">
        <v>16688419.6</v>
      </c>
      <c r="K126" s="14">
        <v>19174242.600000001</v>
      </c>
      <c r="L126" s="14">
        <v>22227054.300000001</v>
      </c>
      <c r="M126" s="14">
        <v>23150385.600000001</v>
      </c>
      <c r="N126" s="14">
        <v>23942866.399999999</v>
      </c>
      <c r="O126" s="14">
        <v>27895524.100000001</v>
      </c>
      <c r="P126" s="14" t="s">
        <v>243</v>
      </c>
      <c r="Q126" s="14" t="s">
        <v>244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13.5" customHeight="1">
      <c r="A127" s="1">
        <v>120</v>
      </c>
      <c r="B127" s="10" t="s">
        <v>245</v>
      </c>
      <c r="C127" s="11" t="s">
        <v>246</v>
      </c>
      <c r="D127" s="12">
        <v>2169.6309999999999</v>
      </c>
      <c r="E127" s="12">
        <v>2689.1280000000002</v>
      </c>
      <c r="F127" s="12">
        <v>3103.3310000000001</v>
      </c>
      <c r="G127" s="12">
        <v>2993.8829999999998</v>
      </c>
      <c r="H127" s="12">
        <v>3125.09</v>
      </c>
      <c r="I127" s="12">
        <v>3264.7840000000001</v>
      </c>
      <c r="J127" s="12">
        <v>3181.4769999999999</v>
      </c>
      <c r="K127" s="12">
        <v>3362.4769999999999</v>
      </c>
      <c r="L127" s="12">
        <v>3457.922</v>
      </c>
      <c r="M127" s="12">
        <v>3654.5135369999998</v>
      </c>
      <c r="N127" s="12">
        <v>3954.2122939999999</v>
      </c>
      <c r="O127" s="12">
        <v>4299.0912230000004</v>
      </c>
      <c r="P127" s="12">
        <v>4663.1303699999999</v>
      </c>
      <c r="Q127" s="12">
        <v>4950.7171230000004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13.5" customHeight="1">
      <c r="A128" s="1">
        <v>121</v>
      </c>
      <c r="B128" s="10" t="s">
        <v>247</v>
      </c>
      <c r="C128" s="13">
        <v>131.96</v>
      </c>
      <c r="D128" s="14">
        <v>139.34</v>
      </c>
      <c r="E128" s="14">
        <v>145.99</v>
      </c>
      <c r="F128" s="14">
        <v>154.99</v>
      </c>
      <c r="G128" s="14">
        <v>160.38999999999999</v>
      </c>
      <c r="H128" s="14">
        <v>149.88</v>
      </c>
      <c r="I128" s="14">
        <v>171.99</v>
      </c>
      <c r="J128" s="14">
        <v>168.83</v>
      </c>
      <c r="K128" s="14">
        <v>160.61000000000001</v>
      </c>
      <c r="L128" s="14">
        <v>159.26</v>
      </c>
      <c r="M128" s="14">
        <v>159.87</v>
      </c>
      <c r="N128" s="14">
        <v>169.66386600000001</v>
      </c>
      <c r="O128" s="14">
        <v>161.88654399999999</v>
      </c>
      <c r="P128" s="14" t="s">
        <v>248</v>
      </c>
      <c r="Q128" s="14" t="s">
        <v>249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13.5" customHeight="1">
      <c r="A129" s="1">
        <v>122</v>
      </c>
      <c r="B129" s="10" t="s">
        <v>250</v>
      </c>
      <c r="C129" s="11">
        <v>552670.89577989792</v>
      </c>
      <c r="D129" s="12">
        <v>603737.28639813093</v>
      </c>
      <c r="E129" s="12">
        <v>647532</v>
      </c>
      <c r="F129" s="12">
        <v>716959</v>
      </c>
      <c r="G129" s="12">
        <v>748483</v>
      </c>
      <c r="H129" s="12">
        <v>784624</v>
      </c>
      <c r="I129" s="12">
        <v>820077</v>
      </c>
      <c r="J129" s="12">
        <v>847881</v>
      </c>
      <c r="K129" s="12">
        <v>897923</v>
      </c>
      <c r="L129" s="12">
        <v>925376</v>
      </c>
      <c r="M129" s="12">
        <v>987950</v>
      </c>
      <c r="N129" s="12">
        <v>1013559</v>
      </c>
      <c r="O129" s="12">
        <v>1063297</v>
      </c>
      <c r="P129" s="12">
        <v>1112567.76956146</v>
      </c>
      <c r="Q129" s="12" t="s">
        <v>251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13.5" customHeight="1">
      <c r="A130" s="1">
        <v>123</v>
      </c>
      <c r="B130" s="10" t="s">
        <v>252</v>
      </c>
      <c r="C130" s="13">
        <v>195079.13559940798</v>
      </c>
      <c r="D130" s="14">
        <v>231237.68410003901</v>
      </c>
      <c r="E130" s="14">
        <v>265085.53203257697</v>
      </c>
      <c r="F130" s="14">
        <v>305929.27206656098</v>
      </c>
      <c r="G130" s="14">
        <v>328862.43966410903</v>
      </c>
      <c r="H130" s="14">
        <v>377675.90691145696</v>
      </c>
      <c r="I130" s="14">
        <v>418037.205078125</v>
      </c>
      <c r="J130" s="14">
        <v>463921.39941406297</v>
      </c>
      <c r="K130" s="14">
        <v>510996.646484375</v>
      </c>
      <c r="L130" s="14">
        <v>555447.08300781297</v>
      </c>
      <c r="M130" s="14">
        <v>637759.599609375</v>
      </c>
      <c r="N130" s="14">
        <v>752701.83300781297</v>
      </c>
      <c r="O130" s="14">
        <v>840526.224609375</v>
      </c>
      <c r="P130" s="14">
        <v>887806.15136718797</v>
      </c>
      <c r="Q130" s="14" t="s">
        <v>253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13.5" customHeight="1">
      <c r="A131" s="1">
        <v>124</v>
      </c>
      <c r="B131" s="10" t="s">
        <v>254</v>
      </c>
      <c r="C131" s="11">
        <v>13301288.4497741</v>
      </c>
      <c r="D131" s="12">
        <v>17523649.099548198</v>
      </c>
      <c r="E131" s="12">
        <v>22760533.099096499</v>
      </c>
      <c r="F131" s="12">
        <v>28668308.2981929</v>
      </c>
      <c r="G131" s="12">
        <v>34000503.696385898</v>
      </c>
      <c r="H131" s="12">
        <v>38767719.492771797</v>
      </c>
      <c r="I131" s="12">
        <v>43042326.299999997</v>
      </c>
      <c r="J131" s="12">
        <v>48783573.850000001</v>
      </c>
      <c r="K131" s="12">
        <v>54636007.25</v>
      </c>
      <c r="L131" s="12">
        <v>61637322.350000001</v>
      </c>
      <c r="M131" s="12">
        <v>68987945.099999994</v>
      </c>
      <c r="N131" s="12">
        <v>74265404.900000006</v>
      </c>
      <c r="O131" s="12">
        <v>82541752.099999994</v>
      </c>
      <c r="P131" s="12">
        <v>94893425.715742797</v>
      </c>
      <c r="Q131" s="12" t="s">
        <v>255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13.5" customHeight="1">
      <c r="A132" s="1">
        <v>125</v>
      </c>
      <c r="B132" s="10" t="s">
        <v>256</v>
      </c>
      <c r="C132" s="13" t="s">
        <v>257</v>
      </c>
      <c r="D132" s="14" t="s">
        <v>258</v>
      </c>
      <c r="E132" s="14">
        <v>61582.894460948504</v>
      </c>
      <c r="F132" s="14">
        <v>70110.507139597205</v>
      </c>
      <c r="G132" s="14">
        <v>75214.18074265981</v>
      </c>
      <c r="H132" s="14">
        <v>82599.188454900403</v>
      </c>
      <c r="I132" s="14">
        <v>90107.563151905502</v>
      </c>
      <c r="J132" s="14">
        <v>106862.60811371001</v>
      </c>
      <c r="K132" s="14">
        <v>117423.1484375</v>
      </c>
      <c r="L132" s="14">
        <v>134835.96875</v>
      </c>
      <c r="M132" s="14">
        <v>146018.65625</v>
      </c>
      <c r="N132" s="14">
        <v>157707.671875</v>
      </c>
      <c r="O132" s="14">
        <v>171570.015625</v>
      </c>
      <c r="P132" s="14">
        <v>181009.140625</v>
      </c>
      <c r="Q132" s="14">
        <v>181233.640625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13.5" customHeight="1">
      <c r="A133" s="1">
        <v>126</v>
      </c>
      <c r="B133" s="10" t="s">
        <v>259</v>
      </c>
      <c r="C133" s="11">
        <v>589411.67320720304</v>
      </c>
      <c r="D133" s="12">
        <v>654084.12841433403</v>
      </c>
      <c r="E133" s="12">
        <v>727826.96656927792</v>
      </c>
      <c r="F133" s="12">
        <v>815658.20103257708</v>
      </c>
      <c r="G133" s="12">
        <v>988271.52694157104</v>
      </c>
      <c r="H133" s="12">
        <v>1192773.5738653799</v>
      </c>
      <c r="I133" s="12">
        <v>1366954.0672136699</v>
      </c>
      <c r="J133" s="12">
        <v>1527343.5655751599</v>
      </c>
      <c r="K133" s="12">
        <v>1695011.1042007001</v>
      </c>
      <c r="L133" s="12">
        <v>1964539.5767162901</v>
      </c>
      <c r="M133" s="12">
        <v>2130149.5743641998</v>
      </c>
      <c r="N133" s="12">
        <v>2253163.1013304302</v>
      </c>
      <c r="O133" s="12">
        <v>2674492.7536631003</v>
      </c>
      <c r="P133" s="12">
        <v>3031033.56298446</v>
      </c>
      <c r="Q133" s="12">
        <v>3464319.1245102501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13.5" customHeight="1">
      <c r="A134" s="1">
        <v>127</v>
      </c>
      <c r="B134" s="10" t="s">
        <v>260</v>
      </c>
      <c r="C134" s="13">
        <v>550883</v>
      </c>
      <c r="D134" s="14">
        <v>584546</v>
      </c>
      <c r="E134" s="14">
        <v>619170</v>
      </c>
      <c r="F134" s="14">
        <v>647198</v>
      </c>
      <c r="G134" s="14">
        <v>624842</v>
      </c>
      <c r="H134" s="14">
        <v>639187</v>
      </c>
      <c r="I134" s="14">
        <v>650359</v>
      </c>
      <c r="J134" s="14">
        <v>652966</v>
      </c>
      <c r="K134" s="14">
        <v>660463</v>
      </c>
      <c r="L134" s="14">
        <v>671560</v>
      </c>
      <c r="M134" s="14">
        <v>690008</v>
      </c>
      <c r="N134" s="14">
        <v>708337</v>
      </c>
      <c r="O134" s="14">
        <v>738146</v>
      </c>
      <c r="P134" s="14">
        <v>773987</v>
      </c>
      <c r="Q134" s="14">
        <v>810247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13.5" customHeight="1">
      <c r="A135" s="1">
        <v>128</v>
      </c>
      <c r="B135" s="10" t="s">
        <v>261</v>
      </c>
      <c r="C135" s="11">
        <v>160768</v>
      </c>
      <c r="D135" s="12">
        <v>168971</v>
      </c>
      <c r="E135" s="12">
        <v>183197</v>
      </c>
      <c r="F135" s="12">
        <v>189424</v>
      </c>
      <c r="G135" s="12">
        <v>191966</v>
      </c>
      <c r="H135" s="12">
        <v>201445</v>
      </c>
      <c r="I135" s="12">
        <v>211024</v>
      </c>
      <c r="J135" s="12">
        <v>215935</v>
      </c>
      <c r="K135" s="12">
        <v>228107</v>
      </c>
      <c r="L135" s="12">
        <v>240888</v>
      </c>
      <c r="M135" s="12">
        <v>251586</v>
      </c>
      <c r="N135" s="12">
        <v>266877</v>
      </c>
      <c r="O135" s="12">
        <v>286801</v>
      </c>
      <c r="P135" s="12">
        <v>302874</v>
      </c>
      <c r="Q135" s="12">
        <v>318861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13.5" customHeight="1">
      <c r="A136" s="1">
        <v>129</v>
      </c>
      <c r="B136" s="10" t="s">
        <v>262</v>
      </c>
      <c r="C136" s="13">
        <v>105776.8</v>
      </c>
      <c r="D136" s="14">
        <v>118837.7</v>
      </c>
      <c r="E136" s="14">
        <v>136950.20000000001</v>
      </c>
      <c r="F136" s="14">
        <v>164602.4</v>
      </c>
      <c r="G136" s="14">
        <v>168791.3</v>
      </c>
      <c r="H136" s="14">
        <v>187052.6</v>
      </c>
      <c r="I136" s="14">
        <v>219182.2</v>
      </c>
      <c r="J136" s="14">
        <v>247993.9</v>
      </c>
      <c r="K136" s="14">
        <v>271529.8</v>
      </c>
      <c r="L136" s="14">
        <v>308403.09999999998</v>
      </c>
      <c r="M136" s="14">
        <v>347707.3</v>
      </c>
      <c r="N136" s="14">
        <v>380260.8</v>
      </c>
      <c r="O136" s="14">
        <v>414279.1</v>
      </c>
      <c r="P136" s="14">
        <v>412207</v>
      </c>
      <c r="Q136" s="14">
        <v>414713.59999999998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13.5" customHeight="1">
      <c r="A137" s="1">
        <v>130</v>
      </c>
      <c r="B137" s="10" t="s">
        <v>263</v>
      </c>
      <c r="C137" s="11">
        <v>1776953</v>
      </c>
      <c r="D137" s="12">
        <v>1906838</v>
      </c>
      <c r="E137" s="12">
        <v>2052962</v>
      </c>
      <c r="F137" s="12">
        <v>2419656</v>
      </c>
      <c r="G137" s="12">
        <v>2548447</v>
      </c>
      <c r="H137" s="12">
        <v>2832286</v>
      </c>
      <c r="I137" s="12">
        <v>3024270</v>
      </c>
      <c r="J137" s="12">
        <v>3544186</v>
      </c>
      <c r="K137" s="12">
        <v>3788275</v>
      </c>
      <c r="L137" s="12">
        <v>4069164</v>
      </c>
      <c r="M137" s="12">
        <v>4288788</v>
      </c>
      <c r="N137" s="12">
        <v>4510901</v>
      </c>
      <c r="O137" s="12">
        <v>4726440</v>
      </c>
      <c r="P137" s="12">
        <v>5162785.9577629101</v>
      </c>
      <c r="Q137" s="12" t="s">
        <v>264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3.5" customHeight="1">
      <c r="A138" s="1">
        <v>131</v>
      </c>
      <c r="B138" s="10" t="s">
        <v>265</v>
      </c>
      <c r="C138" s="13">
        <v>22269977.829999998</v>
      </c>
      <c r="D138" s="14">
        <v>28662468.77</v>
      </c>
      <c r="E138" s="14">
        <v>32995384.350000001</v>
      </c>
      <c r="F138" s="14">
        <v>39157884.390000001</v>
      </c>
      <c r="G138" s="14">
        <v>44285560.5</v>
      </c>
      <c r="H138" s="14">
        <v>55469350.700000003</v>
      </c>
      <c r="I138" s="14">
        <v>63713360.600000001</v>
      </c>
      <c r="J138" s="14">
        <v>72599631</v>
      </c>
      <c r="K138" s="14">
        <v>81009965.299999997</v>
      </c>
      <c r="L138" s="14">
        <v>90136985.099999994</v>
      </c>
      <c r="M138" s="14">
        <v>95177735.900000006</v>
      </c>
      <c r="N138" s="14">
        <v>102575419.2</v>
      </c>
      <c r="O138" s="14">
        <v>114899250.90000001</v>
      </c>
      <c r="P138" s="14">
        <v>129086908.2</v>
      </c>
      <c r="Q138" s="14" t="s">
        <v>266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13.5" customHeight="1">
      <c r="A139" s="1">
        <v>132</v>
      </c>
      <c r="B139" s="10" t="s">
        <v>267</v>
      </c>
      <c r="C139" s="11">
        <v>308447.20464100002</v>
      </c>
      <c r="D139" s="12">
        <v>334840.147956</v>
      </c>
      <c r="E139" s="12">
        <v>372889.23671299999</v>
      </c>
      <c r="F139" s="12">
        <v>414890.11300000001</v>
      </c>
      <c r="G139" s="12">
        <v>414621.90100000001</v>
      </c>
      <c r="H139" s="12">
        <v>437295.50599999999</v>
      </c>
      <c r="I139" s="12">
        <v>464186.33186799998</v>
      </c>
      <c r="J139" s="12">
        <v>466702.70449999999</v>
      </c>
      <c r="K139" s="12">
        <v>501891</v>
      </c>
      <c r="L139" s="12">
        <v>527631</v>
      </c>
      <c r="M139" s="12">
        <v>558953.61545699998</v>
      </c>
      <c r="N139" s="12">
        <v>594794.86282000004</v>
      </c>
      <c r="O139" s="12">
        <v>618105.48199999996</v>
      </c>
      <c r="P139" s="12">
        <v>660878.19824900001</v>
      </c>
      <c r="Q139" s="12">
        <v>689424.74370200001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13.5" customHeight="1">
      <c r="A140" s="1">
        <v>133</v>
      </c>
      <c r="B140" s="10" t="s">
        <v>268</v>
      </c>
      <c r="C140" s="13">
        <v>1989987</v>
      </c>
      <c r="D140" s="14">
        <v>2216317</v>
      </c>
      <c r="E140" s="14">
        <v>2350173</v>
      </c>
      <c r="F140" s="14">
        <v>2607090</v>
      </c>
      <c r="G140" s="14">
        <v>2428481</v>
      </c>
      <c r="H140" s="14">
        <v>2591479</v>
      </c>
      <c r="I140" s="14">
        <v>2792683</v>
      </c>
      <c r="J140" s="14">
        <v>2964053</v>
      </c>
      <c r="K140" s="14">
        <v>3071224</v>
      </c>
      <c r="L140" s="14">
        <v>3140814</v>
      </c>
      <c r="M140" s="14">
        <v>3111168</v>
      </c>
      <c r="N140" s="14">
        <v>3098148</v>
      </c>
      <c r="O140" s="14">
        <v>3295382</v>
      </c>
      <c r="P140" s="14">
        <v>3553900</v>
      </c>
      <c r="Q140" s="14">
        <v>3568488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13.5" customHeight="1">
      <c r="A141" s="1">
        <v>134</v>
      </c>
      <c r="B141" s="10" t="s">
        <v>269</v>
      </c>
      <c r="C141" s="11">
        <v>11951.0258181799</v>
      </c>
      <c r="D141" s="12">
        <v>14309.467277575701</v>
      </c>
      <c r="E141" s="12">
        <v>16181.828413539601</v>
      </c>
      <c r="F141" s="12">
        <v>23418.146470073298</v>
      </c>
      <c r="G141" s="12">
        <v>18605.325772066299</v>
      </c>
      <c r="H141" s="12">
        <v>21935.1</v>
      </c>
      <c r="I141" s="12">
        <v>26152.5</v>
      </c>
      <c r="J141" s="12">
        <v>29458.799999999999</v>
      </c>
      <c r="K141" s="12">
        <v>30292.6</v>
      </c>
      <c r="L141" s="12">
        <v>31174</v>
      </c>
      <c r="M141" s="12">
        <v>26499.5</v>
      </c>
      <c r="N141" s="12">
        <v>25177.3</v>
      </c>
      <c r="O141" s="12">
        <v>27144.9</v>
      </c>
      <c r="P141" s="12">
        <v>30481.9</v>
      </c>
      <c r="Q141" s="12" t="s">
        <v>270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13.5" customHeight="1">
      <c r="A142" s="1">
        <v>135</v>
      </c>
      <c r="B142" s="10" t="s">
        <v>271</v>
      </c>
      <c r="C142" s="13">
        <v>7005353900</v>
      </c>
      <c r="D142" s="14">
        <v>8216160000</v>
      </c>
      <c r="E142" s="14">
        <v>9239786000</v>
      </c>
      <c r="F142" s="14">
        <v>10637772000</v>
      </c>
      <c r="G142" s="14">
        <v>13199707000</v>
      </c>
      <c r="H142" s="14">
        <v>14866996000</v>
      </c>
      <c r="I142" s="14">
        <v>18276440000</v>
      </c>
      <c r="J142" s="14">
        <v>20046500000</v>
      </c>
      <c r="K142" s="14">
        <v>22385657000</v>
      </c>
      <c r="L142" s="14">
        <v>25168805000</v>
      </c>
      <c r="M142" s="14">
        <v>27443022500</v>
      </c>
      <c r="N142" s="14">
        <v>29075633000</v>
      </c>
      <c r="O142" s="14">
        <v>31922302900</v>
      </c>
      <c r="P142" s="14">
        <v>34616302000</v>
      </c>
      <c r="Q142" s="14">
        <v>37972310000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13.5" customHeight="1">
      <c r="A143" s="1">
        <v>136</v>
      </c>
      <c r="B143" s="10" t="s">
        <v>272</v>
      </c>
      <c r="C143" s="11">
        <v>184.46879687500001</v>
      </c>
      <c r="D143" s="12">
        <v>189.028859375</v>
      </c>
      <c r="E143" s="12">
        <v>194.63026562499999</v>
      </c>
      <c r="F143" s="12">
        <v>198.02435937499999</v>
      </c>
      <c r="G143" s="12">
        <v>183.369296875</v>
      </c>
      <c r="H143" s="12">
        <v>183.49881250000001</v>
      </c>
      <c r="I143" s="12">
        <v>193.14392187499999</v>
      </c>
      <c r="J143" s="12">
        <v>211.10334374999999</v>
      </c>
      <c r="K143" s="12">
        <v>223.388390625</v>
      </c>
      <c r="L143" s="12">
        <v>243.14696875000001</v>
      </c>
      <c r="M143" s="12">
        <v>280.37609375</v>
      </c>
      <c r="N143" s="12">
        <v>300.12559375000001</v>
      </c>
      <c r="O143" s="12">
        <v>286.32175000000001</v>
      </c>
      <c r="P143" s="12">
        <v>283.99487499999998</v>
      </c>
      <c r="Q143" s="12" t="s">
        <v>273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13.5" customHeight="1">
      <c r="A144" s="1">
        <v>137</v>
      </c>
      <c r="B144" s="10" t="s">
        <v>274</v>
      </c>
      <c r="C144" s="13">
        <v>16638.459527584298</v>
      </c>
      <c r="D144" s="14">
        <v>18437.685886193198</v>
      </c>
      <c r="E144" s="14">
        <v>21295.984230256599</v>
      </c>
      <c r="F144" s="14">
        <v>25155.888616321899</v>
      </c>
      <c r="G144" s="14">
        <v>27116.635565526798</v>
      </c>
      <c r="H144" s="14">
        <v>29440.287582104498</v>
      </c>
      <c r="I144" s="14">
        <v>34686.224301353497</v>
      </c>
      <c r="J144" s="14">
        <v>40429.734385715201</v>
      </c>
      <c r="K144" s="14">
        <v>45599.994001372594</v>
      </c>
      <c r="L144" s="14">
        <v>49921.464355117503</v>
      </c>
      <c r="M144" s="14">
        <v>54091.713775554905</v>
      </c>
      <c r="N144" s="14">
        <v>57957.594212221804</v>
      </c>
      <c r="O144" s="14">
        <v>62283.756584432194</v>
      </c>
      <c r="P144" s="14">
        <v>65055.080455930496</v>
      </c>
      <c r="Q144" s="14" t="s">
        <v>275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13.5" customHeight="1">
      <c r="A145" s="1">
        <v>138</v>
      </c>
      <c r="B145" s="10" t="s">
        <v>276</v>
      </c>
      <c r="C145" s="11">
        <v>22681.573047672598</v>
      </c>
      <c r="D145" s="12">
        <v>25390</v>
      </c>
      <c r="E145" s="12">
        <v>28304</v>
      </c>
      <c r="F145" s="12">
        <v>31512</v>
      </c>
      <c r="G145" s="12">
        <v>32013</v>
      </c>
      <c r="H145" s="12">
        <v>38752</v>
      </c>
      <c r="I145" s="12">
        <v>42642</v>
      </c>
      <c r="J145" s="12">
        <v>44372</v>
      </c>
      <c r="K145" s="12">
        <v>47721</v>
      </c>
      <c r="L145" s="12">
        <v>56760</v>
      </c>
      <c r="M145" s="12">
        <v>57136</v>
      </c>
      <c r="N145" s="12">
        <v>59312.319414288599</v>
      </c>
      <c r="O145" s="12">
        <v>63835.941257979102</v>
      </c>
      <c r="P145" s="12" t="s">
        <v>277</v>
      </c>
      <c r="Q145" s="12" t="s">
        <v>278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13.5" customHeight="1">
      <c r="A146" s="1">
        <v>139</v>
      </c>
      <c r="B146" s="10" t="s">
        <v>279</v>
      </c>
      <c r="C146" s="13">
        <v>66335828.408449203</v>
      </c>
      <c r="D146" s="14">
        <v>75681657.797839791</v>
      </c>
      <c r="E146" s="14">
        <v>89866048.799896702</v>
      </c>
      <c r="F146" s="14">
        <v>107403590.628069</v>
      </c>
      <c r="G146" s="14">
        <v>111030933.59014501</v>
      </c>
      <c r="H146" s="14">
        <v>129092883.480037</v>
      </c>
      <c r="I146" s="14">
        <v>141486449.392571</v>
      </c>
      <c r="J146" s="14">
        <v>147225506.09466499</v>
      </c>
      <c r="K146" s="14">
        <v>166350805.107454</v>
      </c>
      <c r="L146" s="14">
        <v>180174060.96624601</v>
      </c>
      <c r="M146" s="14">
        <v>188477326.977429</v>
      </c>
      <c r="N146" s="14">
        <v>204647273.075048</v>
      </c>
      <c r="O146" s="14">
        <v>219122277.202831</v>
      </c>
      <c r="P146" s="14">
        <v>230576477.470411</v>
      </c>
      <c r="Q146" s="14">
        <v>236566703.62985599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13.5" customHeight="1">
      <c r="A147" s="1">
        <v>140</v>
      </c>
      <c r="B147" s="10" t="s">
        <v>280</v>
      </c>
      <c r="C147" s="11">
        <v>244651</v>
      </c>
      <c r="D147" s="12">
        <v>286314</v>
      </c>
      <c r="E147" s="12">
        <v>319693</v>
      </c>
      <c r="F147" s="12">
        <v>356131</v>
      </c>
      <c r="G147" s="12">
        <v>365852</v>
      </c>
      <c r="H147" s="12">
        <v>420737</v>
      </c>
      <c r="I147" s="12">
        <v>470923</v>
      </c>
      <c r="J147" s="12">
        <v>508717</v>
      </c>
      <c r="K147" s="12">
        <v>546125</v>
      </c>
      <c r="L147" s="12">
        <v>574301</v>
      </c>
      <c r="M147" s="12">
        <v>609364</v>
      </c>
      <c r="N147" s="12">
        <v>656168</v>
      </c>
      <c r="O147" s="12">
        <v>698437</v>
      </c>
      <c r="P147" s="12">
        <v>740806</v>
      </c>
      <c r="Q147" s="12" t="s">
        <v>281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13.5" customHeight="1">
      <c r="A148" s="1">
        <v>141</v>
      </c>
      <c r="B148" s="10" t="s">
        <v>282</v>
      </c>
      <c r="C148" s="13">
        <v>5917282.3011683403</v>
      </c>
      <c r="D148" s="14">
        <v>6550417.11292296</v>
      </c>
      <c r="E148" s="14">
        <v>7198244.8877644408</v>
      </c>
      <c r="F148" s="14">
        <v>8050200.6205685502</v>
      </c>
      <c r="G148" s="14">
        <v>8390421.4562706593</v>
      </c>
      <c r="H148" s="14">
        <v>9399450.7580739111</v>
      </c>
      <c r="I148" s="14">
        <v>10144661.326781699</v>
      </c>
      <c r="J148" s="14">
        <v>11060588.8305675</v>
      </c>
      <c r="K148" s="14">
        <v>12050591.9842606</v>
      </c>
      <c r="L148" s="14">
        <v>13206828.2516919</v>
      </c>
      <c r="M148" s="14">
        <v>13944157.447764698</v>
      </c>
      <c r="N148" s="14">
        <v>15132381.470173301</v>
      </c>
      <c r="O148" s="14">
        <v>16556651.0832259</v>
      </c>
      <c r="P148" s="14">
        <v>18265190.258161698</v>
      </c>
      <c r="Q148" s="14">
        <v>19516418.270842601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13.5" customHeight="1">
      <c r="A149" s="1">
        <v>142</v>
      </c>
      <c r="B149" s="10" t="s">
        <v>283</v>
      </c>
      <c r="C149" s="11">
        <v>990530</v>
      </c>
      <c r="D149" s="12">
        <v>1069431</v>
      </c>
      <c r="E149" s="12">
        <v>1187508</v>
      </c>
      <c r="F149" s="12">
        <v>1285571</v>
      </c>
      <c r="G149" s="12">
        <v>1372025</v>
      </c>
      <c r="H149" s="12">
        <v>1446844</v>
      </c>
      <c r="I149" s="12">
        <v>1565251</v>
      </c>
      <c r="J149" s="12">
        <v>1623442</v>
      </c>
      <c r="K149" s="12">
        <v>1646724</v>
      </c>
      <c r="L149" s="12">
        <v>1711244</v>
      </c>
      <c r="M149" s="12">
        <v>1801112</v>
      </c>
      <c r="N149" s="12">
        <v>1863487</v>
      </c>
      <c r="O149" s="12">
        <v>1989835</v>
      </c>
      <c r="P149" s="12">
        <v>2121555</v>
      </c>
      <c r="Q149" s="12">
        <v>2287738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ht="13.5" customHeight="1">
      <c r="A150" s="1">
        <v>143</v>
      </c>
      <c r="B150" s="10" t="s">
        <v>284</v>
      </c>
      <c r="C150" s="13">
        <v>158552.704</v>
      </c>
      <c r="D150" s="14">
        <v>166260.46900000001</v>
      </c>
      <c r="E150" s="14">
        <v>175483.40100000001</v>
      </c>
      <c r="F150" s="14">
        <v>179102.78099999999</v>
      </c>
      <c r="G150" s="14">
        <v>175416.43700000001</v>
      </c>
      <c r="H150" s="14">
        <v>179610.77900000001</v>
      </c>
      <c r="I150" s="14">
        <v>176096.171</v>
      </c>
      <c r="J150" s="14">
        <v>168295.56899999999</v>
      </c>
      <c r="K150" s="14">
        <v>170492.269</v>
      </c>
      <c r="L150" s="14">
        <v>173053.69099999999</v>
      </c>
      <c r="M150" s="14">
        <v>179713.15900000001</v>
      </c>
      <c r="N150" s="14">
        <v>186489.81099999999</v>
      </c>
      <c r="O150" s="14">
        <v>195947.21</v>
      </c>
      <c r="P150" s="14">
        <v>205184.12400000001</v>
      </c>
      <c r="Q150" s="14">
        <v>213301.04699999999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ht="13.5" customHeight="1">
      <c r="A151" s="1">
        <v>144</v>
      </c>
      <c r="B151" s="10" t="s">
        <v>285</v>
      </c>
      <c r="C151" s="11">
        <v>162091</v>
      </c>
      <c r="D151" s="12">
        <v>221611</v>
      </c>
      <c r="E151" s="12">
        <v>290151</v>
      </c>
      <c r="F151" s="12">
        <v>419582</v>
      </c>
      <c r="G151" s="12">
        <v>355986</v>
      </c>
      <c r="H151" s="12">
        <v>463488.56098287296</v>
      </c>
      <c r="I151" s="12">
        <v>630883.25695067598</v>
      </c>
      <c r="J151" s="12">
        <v>667494.38216900406</v>
      </c>
      <c r="K151" s="12">
        <v>687275.14344074402</v>
      </c>
      <c r="L151" s="12">
        <v>715637.55711074907</v>
      </c>
      <c r="M151" s="12">
        <v>759674.50299473701</v>
      </c>
      <c r="N151" s="12">
        <v>814155.46442890004</v>
      </c>
      <c r="O151" s="12">
        <v>872109.14100493107</v>
      </c>
      <c r="P151" s="12">
        <v>936289.17282170698</v>
      </c>
      <c r="Q151" s="12" t="s">
        <v>286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ht="13.5" customHeight="1">
      <c r="A152" s="1">
        <v>145</v>
      </c>
      <c r="B152" s="10" t="s">
        <v>287</v>
      </c>
      <c r="C152" s="13">
        <v>286861.90000000002</v>
      </c>
      <c r="D152" s="14">
        <v>342762.6</v>
      </c>
      <c r="E152" s="14">
        <v>425691.1</v>
      </c>
      <c r="F152" s="14">
        <v>539834.6</v>
      </c>
      <c r="G152" s="14">
        <v>530894.4</v>
      </c>
      <c r="H152" s="14">
        <v>528514.5</v>
      </c>
      <c r="I152" s="14">
        <v>558889.9</v>
      </c>
      <c r="J152" s="14">
        <v>591799.1</v>
      </c>
      <c r="K152" s="14">
        <v>634967.80000000005</v>
      </c>
      <c r="L152" s="14">
        <v>669703.9</v>
      </c>
      <c r="M152" s="14">
        <v>711929.9</v>
      </c>
      <c r="N152" s="14">
        <v>763652.5</v>
      </c>
      <c r="O152" s="14">
        <v>857895.7</v>
      </c>
      <c r="P152" s="14">
        <v>951728.5</v>
      </c>
      <c r="Q152" s="14">
        <v>1059803.2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ht="13.5" customHeight="1">
      <c r="A153" s="1">
        <v>146</v>
      </c>
      <c r="B153" s="10" t="s">
        <v>288</v>
      </c>
      <c r="C153" s="11">
        <v>23210895.682183001</v>
      </c>
      <c r="D153" s="12">
        <v>28911574.789214</v>
      </c>
      <c r="E153" s="12">
        <v>35710917.852265</v>
      </c>
      <c r="F153" s="12">
        <v>44335170.637108997</v>
      </c>
      <c r="G153" s="12">
        <v>41682557.945401996</v>
      </c>
      <c r="H153" s="12">
        <v>49739675.393904001</v>
      </c>
      <c r="I153" s="12">
        <v>60114000.799999997</v>
      </c>
      <c r="J153" s="12">
        <v>68103449.599999994</v>
      </c>
      <c r="K153" s="12">
        <v>72985701.099999994</v>
      </c>
      <c r="L153" s="12">
        <v>79030040.099999994</v>
      </c>
      <c r="M153" s="12">
        <v>83087360.099999994</v>
      </c>
      <c r="N153" s="12">
        <v>85616083.700000003</v>
      </c>
      <c r="O153" s="12">
        <v>91843154.299999997</v>
      </c>
      <c r="P153" s="12">
        <v>104629637.7</v>
      </c>
      <c r="Q153" s="12">
        <v>110046051.59999999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ht="13.5" customHeight="1">
      <c r="A154" s="1">
        <v>147</v>
      </c>
      <c r="B154" s="10" t="s">
        <v>289</v>
      </c>
      <c r="C154" s="13">
        <v>1440000</v>
      </c>
      <c r="D154" s="14">
        <v>1739000</v>
      </c>
      <c r="E154" s="14">
        <v>2092000</v>
      </c>
      <c r="F154" s="14">
        <v>2658000</v>
      </c>
      <c r="G154" s="14">
        <v>3057000</v>
      </c>
      <c r="H154" s="14">
        <v>3367000</v>
      </c>
      <c r="I154" s="14">
        <v>3897000</v>
      </c>
      <c r="J154" s="14">
        <v>4494000</v>
      </c>
      <c r="K154" s="14">
        <v>4929000</v>
      </c>
      <c r="L154" s="14">
        <v>5466000</v>
      </c>
      <c r="M154" s="14">
        <v>5961000</v>
      </c>
      <c r="N154" s="14">
        <v>6622000</v>
      </c>
      <c r="O154" s="14">
        <v>7598000</v>
      </c>
      <c r="P154" s="14">
        <v>8188000</v>
      </c>
      <c r="Q154" s="14" t="s">
        <v>290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ht="13.5" customHeight="1">
      <c r="A155" s="1">
        <v>148</v>
      </c>
      <c r="B155" s="10" t="s">
        <v>291</v>
      </c>
      <c r="C155" s="11">
        <v>1301.3927937864798</v>
      </c>
      <c r="D155" s="12">
        <v>1399.24042460071</v>
      </c>
      <c r="E155" s="12">
        <v>1511.3345464505701</v>
      </c>
      <c r="F155" s="12">
        <v>1707.81161948453</v>
      </c>
      <c r="G155" s="12">
        <v>1679.5</v>
      </c>
      <c r="H155" s="12">
        <v>1719.7</v>
      </c>
      <c r="I155" s="12">
        <v>1763.8</v>
      </c>
      <c r="J155" s="12">
        <v>1731.6</v>
      </c>
      <c r="K155" s="12">
        <v>1765.4</v>
      </c>
      <c r="L155" s="12">
        <v>1820.6</v>
      </c>
      <c r="M155" s="12">
        <v>2015.1</v>
      </c>
      <c r="N155" s="12">
        <v>2107.8000000000002</v>
      </c>
      <c r="O155" s="12">
        <v>2107.5</v>
      </c>
      <c r="P155" s="12">
        <v>2159.8000000000002</v>
      </c>
      <c r="Q155" s="12">
        <v>2241.4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ht="13.5" customHeight="1">
      <c r="A156" s="1">
        <v>149</v>
      </c>
      <c r="B156" s="10" t="s">
        <v>292</v>
      </c>
      <c r="C156" s="13">
        <v>1575.34471917733</v>
      </c>
      <c r="D156" s="14">
        <v>1668.2539057328702</v>
      </c>
      <c r="E156" s="14">
        <v>1751.6821094012498</v>
      </c>
      <c r="F156" s="14">
        <v>1810.4216098932</v>
      </c>
      <c r="G156" s="14">
        <v>1651.6354901266</v>
      </c>
      <c r="H156" s="14">
        <v>1566.6770524116</v>
      </c>
      <c r="I156" s="14">
        <v>1435.43434637</v>
      </c>
      <c r="J156" s="14">
        <v>1360.2500509212</v>
      </c>
      <c r="K156" s="14">
        <v>1361.4903464700001</v>
      </c>
      <c r="L156" s="14">
        <v>1348.0102441331601</v>
      </c>
      <c r="M156" s="14">
        <v>1373.2887888018302</v>
      </c>
      <c r="N156" s="14">
        <v>1414.23536044</v>
      </c>
      <c r="O156" s="14">
        <v>1454.75687595611</v>
      </c>
      <c r="P156" s="14" t="s">
        <v>293</v>
      </c>
      <c r="Q156" s="14" t="s">
        <v>294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ht="13.5" customHeight="1">
      <c r="A157" s="1">
        <v>150</v>
      </c>
      <c r="B157" s="10" t="s">
        <v>295</v>
      </c>
      <c r="C157" s="11">
        <v>1374720.9499679399</v>
      </c>
      <c r="D157" s="12">
        <v>1742926.07126033</v>
      </c>
      <c r="E157" s="12">
        <v>2004856.5864712801</v>
      </c>
      <c r="F157" s="12">
        <v>2763009</v>
      </c>
      <c r="G157" s="12">
        <v>3044288.0021576802</v>
      </c>
      <c r="H157" s="12">
        <v>3652623.8041888103</v>
      </c>
      <c r="I157" s="12">
        <v>4109906.7507312596</v>
      </c>
      <c r="J157" s="12">
        <v>4815929.9697411396</v>
      </c>
      <c r="K157" s="12">
        <v>5588960.9259749698</v>
      </c>
      <c r="L157" s="12">
        <v>6443697.2928277301</v>
      </c>
      <c r="M157" s="12">
        <v>6970059.95383076</v>
      </c>
      <c r="N157" s="12">
        <v>7845970.5021340102</v>
      </c>
      <c r="O157" s="12">
        <v>8534909.986256849</v>
      </c>
      <c r="P157" s="12" t="s">
        <v>296</v>
      </c>
      <c r="Q157" s="12" t="s">
        <v>297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ht="13.5" customHeight="1">
      <c r="A158" s="1">
        <v>151</v>
      </c>
      <c r="B158" s="10" t="s">
        <v>298</v>
      </c>
      <c r="C158" s="13">
        <v>1230771.3423348798</v>
      </c>
      <c r="D158" s="14">
        <v>1411491.0082741298</v>
      </c>
      <c r="E158" s="14">
        <v>1558827.2750143702</v>
      </c>
      <c r="F158" s="14">
        <v>1949237.7698667301</v>
      </c>
      <c r="G158" s="14">
        <v>1609117.1222963</v>
      </c>
      <c r="H158" s="14">
        <v>1980777.36948702</v>
      </c>
      <c r="I158" s="14">
        <v>2517146.0270336699</v>
      </c>
      <c r="J158" s="14">
        <v>2759905.6625574902</v>
      </c>
      <c r="K158" s="14">
        <v>2799926.7331054802</v>
      </c>
      <c r="L158" s="14">
        <v>2836313.4564906498</v>
      </c>
      <c r="M158" s="14">
        <v>2453512.2264857301</v>
      </c>
      <c r="N158" s="14">
        <v>2418508.3410718702</v>
      </c>
      <c r="O158" s="14">
        <v>2582197.9790475499</v>
      </c>
      <c r="P158" s="14">
        <v>2949456.86839484</v>
      </c>
      <c r="Q158" s="14">
        <v>2973625.6432139198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ht="13.5" customHeight="1">
      <c r="A159" s="1">
        <v>152</v>
      </c>
      <c r="B159" s="10" t="s">
        <v>299</v>
      </c>
      <c r="C159" s="11">
        <v>5814186.7828154294</v>
      </c>
      <c r="D159" s="12">
        <v>6195122.5431449804</v>
      </c>
      <c r="E159" s="12">
        <v>6846791.1675585397</v>
      </c>
      <c r="F159" s="12">
        <v>7590205.5561305303</v>
      </c>
      <c r="G159" s="12">
        <v>7672183.5083290003</v>
      </c>
      <c r="H159" s="12">
        <v>8030950.8556799805</v>
      </c>
      <c r="I159" s="12">
        <v>8436390.2785922997</v>
      </c>
      <c r="J159" s="12">
        <v>9100358.9320069104</v>
      </c>
      <c r="K159" s="12">
        <v>9367088.498763321</v>
      </c>
      <c r="L159" s="12">
        <v>9775039</v>
      </c>
      <c r="M159" s="12">
        <v>10508650</v>
      </c>
      <c r="N159" s="12">
        <v>11283396</v>
      </c>
      <c r="O159" s="12">
        <v>12191796</v>
      </c>
      <c r="P159" s="12">
        <v>12907359</v>
      </c>
      <c r="Q159" s="12">
        <v>13814658.804999199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ht="13.5" customHeight="1">
      <c r="A160" s="1">
        <v>153</v>
      </c>
      <c r="B160" s="10" t="s">
        <v>300</v>
      </c>
      <c r="C160" s="13">
        <v>1846853.2147679999</v>
      </c>
      <c r="D160" s="14">
        <v>2181034.6282719998</v>
      </c>
      <c r="E160" s="14">
        <v>2523495.5216990001</v>
      </c>
      <c r="F160" s="14">
        <v>2908444.6853939998</v>
      </c>
      <c r="G160" s="14">
        <v>3052135.4711520001</v>
      </c>
      <c r="H160" s="14">
        <v>3250581.3321409998</v>
      </c>
      <c r="I160" s="14">
        <v>3612266.592342</v>
      </c>
      <c r="J160" s="14">
        <v>3810057.9259250001</v>
      </c>
      <c r="K160" s="14">
        <v>4121200.1523739998</v>
      </c>
      <c r="L160" s="14">
        <v>4160548.4634150001</v>
      </c>
      <c r="M160" s="14">
        <v>4315020.4037459996</v>
      </c>
      <c r="N160" s="14">
        <v>4528191.8840929996</v>
      </c>
      <c r="O160" s="14">
        <v>4760686.3499990003</v>
      </c>
      <c r="P160" s="14">
        <v>5072932.2419210002</v>
      </c>
      <c r="Q160" s="14">
        <v>5417724.9210890001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ht="13.5" customHeight="1">
      <c r="A161" s="1">
        <v>154</v>
      </c>
      <c r="B161" s="10" t="s">
        <v>301</v>
      </c>
      <c r="C161" s="11">
        <v>5055.0679409292607</v>
      </c>
      <c r="D161" s="12">
        <v>5610.3237296714897</v>
      </c>
      <c r="E161" s="12">
        <v>6926.4548577182304</v>
      </c>
      <c r="F161" s="12">
        <v>9147.1589536516603</v>
      </c>
      <c r="G161" s="12">
        <v>11533.4017671318</v>
      </c>
      <c r="H161" s="12">
        <v>11705.407462609401</v>
      </c>
      <c r="I161" s="12">
        <v>12609.1744768219</v>
      </c>
      <c r="J161" s="12">
        <v>14519.3727107943</v>
      </c>
      <c r="K161" s="12">
        <v>16014.526021441201</v>
      </c>
      <c r="L161" s="12">
        <v>17119.186653237801</v>
      </c>
      <c r="M161" s="12">
        <v>18339.831374542402</v>
      </c>
      <c r="N161" s="12">
        <v>19014.056175408201</v>
      </c>
      <c r="O161" s="12">
        <v>20444.301993293499</v>
      </c>
      <c r="P161" s="12" t="s">
        <v>302</v>
      </c>
      <c r="Q161" s="12" t="s">
        <v>303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ht="13.5" customHeight="1">
      <c r="A162" s="1">
        <v>155</v>
      </c>
      <c r="B162" s="10" t="s">
        <v>304</v>
      </c>
      <c r="C162" s="13">
        <v>4769788</v>
      </c>
      <c r="D162" s="14">
        <v>5583976.7999999998</v>
      </c>
      <c r="E162" s="14">
        <v>6443981.2999999998</v>
      </c>
      <c r="F162" s="14">
        <v>7470544.7999999998</v>
      </c>
      <c r="G162" s="14">
        <v>8308293.5999999996</v>
      </c>
      <c r="H162" s="14">
        <v>10255614.199999999</v>
      </c>
      <c r="I162" s="14">
        <v>12797213.300000001</v>
      </c>
      <c r="J162" s="14">
        <v>16514296.4</v>
      </c>
      <c r="K162" s="14">
        <v>21317382.5</v>
      </c>
      <c r="L162" s="14">
        <v>22689451</v>
      </c>
      <c r="M162" s="14">
        <v>21583301.300000001</v>
      </c>
      <c r="N162" s="14">
        <v>24296286.100000001</v>
      </c>
      <c r="O162" s="14">
        <v>27465429.5</v>
      </c>
      <c r="P162" s="14">
        <v>32401626.100000001</v>
      </c>
      <c r="Q162" s="14">
        <v>37990106.799999997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ht="13.5" customHeight="1">
      <c r="A163" s="1">
        <v>156</v>
      </c>
      <c r="B163" s="10" t="s">
        <v>305</v>
      </c>
      <c r="C163" s="11">
        <v>212723</v>
      </c>
      <c r="D163" s="12">
        <v>236158.8</v>
      </c>
      <c r="E163" s="12">
        <v>272697.59999999998</v>
      </c>
      <c r="F163" s="12">
        <v>273941.59999999998</v>
      </c>
      <c r="G163" s="12">
        <v>282394.5</v>
      </c>
      <c r="H163" s="12">
        <v>326980.09999999998</v>
      </c>
      <c r="I163" s="12">
        <v>351367.9</v>
      </c>
      <c r="J163" s="12">
        <v>368770.5</v>
      </c>
      <c r="K163" s="12">
        <v>384870.3</v>
      </c>
      <c r="L163" s="12">
        <v>398947.9</v>
      </c>
      <c r="M163" s="12">
        <v>423444.1</v>
      </c>
      <c r="N163" s="12">
        <v>440218.2</v>
      </c>
      <c r="O163" s="12">
        <v>472079.1</v>
      </c>
      <c r="P163" s="12">
        <v>503395.2</v>
      </c>
      <c r="Q163" s="12">
        <v>507567.7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ht="13.5" customHeight="1">
      <c r="A164" s="1">
        <v>157</v>
      </c>
      <c r="B164" s="10" t="s">
        <v>306</v>
      </c>
      <c r="C164" s="13">
        <v>50485.663999999997</v>
      </c>
      <c r="D164" s="14">
        <v>56361.425000000003</v>
      </c>
      <c r="E164" s="14">
        <v>63163.351999999999</v>
      </c>
      <c r="F164" s="14">
        <v>68590.534</v>
      </c>
      <c r="G164" s="14">
        <v>64095.519</v>
      </c>
      <c r="H164" s="14">
        <v>68188.652000000002</v>
      </c>
      <c r="I164" s="14">
        <v>71304.509000000005</v>
      </c>
      <c r="J164" s="14">
        <v>73575.775999999998</v>
      </c>
      <c r="K164" s="14">
        <v>74448.762000000002</v>
      </c>
      <c r="L164" s="14">
        <v>76269.798999999999</v>
      </c>
      <c r="M164" s="14">
        <v>79767.563999999998</v>
      </c>
      <c r="N164" s="14">
        <v>81051.498999999996</v>
      </c>
      <c r="O164" s="14">
        <v>84532.191000000006</v>
      </c>
      <c r="P164" s="14">
        <v>89505.505999999994</v>
      </c>
      <c r="Q164" s="14">
        <v>93865.176999999996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ht="13.5" customHeight="1">
      <c r="A165" s="1">
        <v>158</v>
      </c>
      <c r="B165" s="10" t="s">
        <v>307</v>
      </c>
      <c r="C165" s="11">
        <v>29113.563309000001</v>
      </c>
      <c r="D165" s="12">
        <v>31470.340918999998</v>
      </c>
      <c r="E165" s="12">
        <v>35073.456199</v>
      </c>
      <c r="F165" s="12">
        <v>37925.697675000003</v>
      </c>
      <c r="G165" s="12">
        <v>36254.927069999998</v>
      </c>
      <c r="H165" s="12">
        <v>36363.909425999998</v>
      </c>
      <c r="I165" s="12">
        <v>37058.569457999998</v>
      </c>
      <c r="J165" s="12">
        <v>36253.272037000002</v>
      </c>
      <c r="K165" s="12">
        <v>36454.332672999997</v>
      </c>
      <c r="L165" s="12">
        <v>37634.292006000003</v>
      </c>
      <c r="M165" s="12">
        <v>38852.640732</v>
      </c>
      <c r="N165" s="12">
        <v>40443.216767999998</v>
      </c>
      <c r="O165" s="12">
        <v>43009.129051000004</v>
      </c>
      <c r="P165" s="12">
        <v>45862.593201000003</v>
      </c>
      <c r="Q165" s="12">
        <v>48392.551221000002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ht="13.5" customHeight="1">
      <c r="A166" s="1">
        <v>159</v>
      </c>
      <c r="B166" s="10" t="s">
        <v>308</v>
      </c>
      <c r="C166" s="13">
        <v>3234</v>
      </c>
      <c r="D166" s="14">
        <v>3585.2</v>
      </c>
      <c r="E166" s="14">
        <v>3949.1</v>
      </c>
      <c r="F166" s="14">
        <v>4712.5</v>
      </c>
      <c r="G166" s="14">
        <v>4815</v>
      </c>
      <c r="H166" s="14">
        <v>5493.1435950796204</v>
      </c>
      <c r="I166" s="14">
        <v>7127.2359805080296</v>
      </c>
      <c r="J166" s="14">
        <v>7825.0461562659193</v>
      </c>
      <c r="K166" s="14">
        <v>8249.8187343482896</v>
      </c>
      <c r="L166" s="14">
        <v>8645.8303726516697</v>
      </c>
      <c r="M166" s="14">
        <v>9138.7088867698094</v>
      </c>
      <c r="N166" s="14">
        <v>9779.9398652029395</v>
      </c>
      <c r="O166" s="14">
        <v>10309.2209818385</v>
      </c>
      <c r="P166" s="14">
        <v>11019.469357349</v>
      </c>
      <c r="Q166" s="14" t="s">
        <v>309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13.5" customHeight="1">
      <c r="A167" s="1">
        <v>160</v>
      </c>
      <c r="B167" s="10" t="s">
        <v>310</v>
      </c>
      <c r="C167" s="11" t="s">
        <v>311</v>
      </c>
      <c r="D167" s="12" t="s">
        <v>312</v>
      </c>
      <c r="E167" s="12" t="s">
        <v>313</v>
      </c>
      <c r="F167" s="12" t="s">
        <v>314</v>
      </c>
      <c r="G167" s="12" t="s">
        <v>315</v>
      </c>
      <c r="H167" s="12" t="s">
        <v>316</v>
      </c>
      <c r="I167" s="12">
        <v>3499.0195191041398</v>
      </c>
      <c r="J167" s="12">
        <v>3610.98814371547</v>
      </c>
      <c r="K167" s="12">
        <v>3892.4026847557002</v>
      </c>
      <c r="L167" s="12">
        <v>3963.5323089948001</v>
      </c>
      <c r="M167" s="12">
        <v>4048.8608714111901</v>
      </c>
      <c r="N167" s="12">
        <v>4198.4854038805797</v>
      </c>
      <c r="O167" s="12">
        <v>4508.8453483272197</v>
      </c>
      <c r="P167" s="12">
        <v>4720.7272781883094</v>
      </c>
      <c r="Q167" s="12" t="s">
        <v>317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ht="13.5" customHeight="1">
      <c r="A168" s="1">
        <v>161</v>
      </c>
      <c r="B168" s="10" t="s">
        <v>318</v>
      </c>
      <c r="C168" s="13">
        <v>1639254</v>
      </c>
      <c r="D168" s="14">
        <v>1839400</v>
      </c>
      <c r="E168" s="14">
        <v>2109502</v>
      </c>
      <c r="F168" s="14">
        <v>2369063</v>
      </c>
      <c r="G168" s="14">
        <v>2507677</v>
      </c>
      <c r="H168" s="14">
        <v>2748008</v>
      </c>
      <c r="I168" s="14">
        <v>3023659</v>
      </c>
      <c r="J168" s="14">
        <v>3253851</v>
      </c>
      <c r="K168" s="14">
        <v>3539790</v>
      </c>
      <c r="L168" s="14">
        <v>3807676</v>
      </c>
      <c r="M168" s="14">
        <v>4049759</v>
      </c>
      <c r="N168" s="14">
        <v>4338858</v>
      </c>
      <c r="O168" s="14">
        <v>4651784.7795639997</v>
      </c>
      <c r="P168" s="14" t="s">
        <v>319</v>
      </c>
      <c r="Q168" s="14" t="s">
        <v>320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ht="13.5" customHeight="1">
      <c r="A169" s="1">
        <v>162</v>
      </c>
      <c r="B169" s="10" t="s">
        <v>321</v>
      </c>
      <c r="C169" s="11" t="s">
        <v>322</v>
      </c>
      <c r="D169" s="12" t="s">
        <v>323</v>
      </c>
      <c r="E169" s="12" t="s">
        <v>324</v>
      </c>
      <c r="F169" s="12">
        <v>32520.5</v>
      </c>
      <c r="G169" s="12">
        <v>28252.2</v>
      </c>
      <c r="H169" s="12">
        <v>36250.5</v>
      </c>
      <c r="I169" s="12">
        <v>51629.8</v>
      </c>
      <c r="J169" s="12">
        <v>33237.1</v>
      </c>
      <c r="K169" s="12">
        <v>44093.3</v>
      </c>
      <c r="L169" s="12">
        <v>45380.9</v>
      </c>
      <c r="M169" s="12">
        <v>52876.3</v>
      </c>
      <c r="N169" s="12">
        <v>164373.9</v>
      </c>
      <c r="O169" s="12">
        <v>397138.1</v>
      </c>
      <c r="P169" s="12">
        <v>660314.6</v>
      </c>
      <c r="Q169" s="12">
        <v>779854.9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ht="13.5" customHeight="1">
      <c r="A170" s="1">
        <v>163</v>
      </c>
      <c r="B170" s="10" t="s">
        <v>325</v>
      </c>
      <c r="C170" s="13">
        <v>927357</v>
      </c>
      <c r="D170" s="14">
        <v>1003823</v>
      </c>
      <c r="E170" s="14">
        <v>1075539</v>
      </c>
      <c r="F170" s="14">
        <v>1109541</v>
      </c>
      <c r="G170" s="14">
        <v>1069323</v>
      </c>
      <c r="H170" s="14">
        <v>1072709</v>
      </c>
      <c r="I170" s="14">
        <v>1063763</v>
      </c>
      <c r="J170" s="14">
        <v>1031099</v>
      </c>
      <c r="K170" s="14">
        <v>1020348</v>
      </c>
      <c r="L170" s="14">
        <v>1032158</v>
      </c>
      <c r="M170" s="14">
        <v>1077590</v>
      </c>
      <c r="N170" s="14">
        <v>1113840</v>
      </c>
      <c r="O170" s="14">
        <v>1161867</v>
      </c>
      <c r="P170" s="14">
        <v>1204241</v>
      </c>
      <c r="Q170" s="14">
        <v>1244772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ht="13.5" customHeight="1">
      <c r="A171" s="1">
        <v>164</v>
      </c>
      <c r="B171" s="10" t="s">
        <v>326</v>
      </c>
      <c r="C171" s="11">
        <v>2807108.7589338101</v>
      </c>
      <c r="D171" s="12">
        <v>3363199.1622996298</v>
      </c>
      <c r="E171" s="12">
        <v>4095662.1625123299</v>
      </c>
      <c r="F171" s="12">
        <v>5047845.2936590798</v>
      </c>
      <c r="G171" s="12">
        <v>5533795.2301963</v>
      </c>
      <c r="H171" s="12">
        <v>6413668</v>
      </c>
      <c r="I171" s="12">
        <v>7219106</v>
      </c>
      <c r="J171" s="12">
        <v>8732463</v>
      </c>
      <c r="K171" s="12">
        <v>9592125</v>
      </c>
      <c r="L171" s="12">
        <v>10361151</v>
      </c>
      <c r="M171" s="12">
        <v>10950621</v>
      </c>
      <c r="N171" s="12">
        <v>11996084</v>
      </c>
      <c r="O171" s="12">
        <v>13418288</v>
      </c>
      <c r="P171" s="12">
        <v>14449932</v>
      </c>
      <c r="Q171" s="12" t="s">
        <v>327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ht="13.5" customHeight="1">
      <c r="A172" s="1">
        <v>165</v>
      </c>
      <c r="B172" s="10" t="s">
        <v>328</v>
      </c>
      <c r="C172" s="13">
        <v>1472.58</v>
      </c>
      <c r="D172" s="14">
        <v>1739.92</v>
      </c>
      <c r="E172" s="14">
        <v>1861.07</v>
      </c>
      <c r="F172" s="14">
        <v>2028.31</v>
      </c>
      <c r="G172" s="14">
        <v>2019.22</v>
      </c>
      <c r="H172" s="14">
        <v>2052.4699999999998</v>
      </c>
      <c r="I172" s="14">
        <v>2208.2399999999998</v>
      </c>
      <c r="J172" s="14">
        <v>2161.87</v>
      </c>
      <c r="K172" s="14">
        <v>2267.0300000000002</v>
      </c>
      <c r="L172" s="14">
        <v>2246.5700000000002</v>
      </c>
      <c r="M172" s="14">
        <v>2299.94</v>
      </c>
      <c r="N172" s="14">
        <v>2421.9899999999998</v>
      </c>
      <c r="O172" s="14">
        <v>2544.16</v>
      </c>
      <c r="P172" s="14">
        <v>2646.43</v>
      </c>
      <c r="Q172" s="14" t="s">
        <v>329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ht="13.5" customHeight="1">
      <c r="A173" s="1">
        <v>166</v>
      </c>
      <c r="B173" s="10" t="s">
        <v>330</v>
      </c>
      <c r="C173" s="11">
        <v>2743.02</v>
      </c>
      <c r="D173" s="12">
        <v>3063.3225771317702</v>
      </c>
      <c r="E173" s="12">
        <v>3457.89938434245</v>
      </c>
      <c r="F173" s="12">
        <v>3474.11298365742</v>
      </c>
      <c r="G173" s="12">
        <v>3454.5328620804603</v>
      </c>
      <c r="H173" s="12">
        <v>3780.9743628818001</v>
      </c>
      <c r="I173" s="12">
        <v>3904.4092462222502</v>
      </c>
      <c r="J173" s="12">
        <v>3888.0455200204201</v>
      </c>
      <c r="K173" s="12">
        <v>4006.2987447639298</v>
      </c>
      <c r="L173" s="12">
        <v>4209.4947502966597</v>
      </c>
      <c r="M173" s="12">
        <v>4479.5994149874605</v>
      </c>
      <c r="N173" s="12">
        <v>4594.3114318439102</v>
      </c>
      <c r="O173" s="12">
        <v>4905.1675720620406</v>
      </c>
      <c r="P173" s="12">
        <v>5188.9854568589199</v>
      </c>
      <c r="Q173" s="12" t="s">
        <v>331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ht="13.5" customHeight="1">
      <c r="A174" s="1">
        <v>167</v>
      </c>
      <c r="B174" s="10" t="s">
        <v>332</v>
      </c>
      <c r="C174" s="13">
        <v>1487.0436737412901</v>
      </c>
      <c r="D174" s="14">
        <v>1649.8307677723999</v>
      </c>
      <c r="E174" s="14">
        <v>1847.9245429605801</v>
      </c>
      <c r="F174" s="14">
        <v>1877.5788716273898</v>
      </c>
      <c r="G174" s="14">
        <v>1822.14729508767</v>
      </c>
      <c r="H174" s="14">
        <v>1839.3087417130898</v>
      </c>
      <c r="I174" s="14">
        <v>1825.46255408395</v>
      </c>
      <c r="J174" s="14">
        <v>1870.9613079338301</v>
      </c>
      <c r="K174" s="14">
        <v>1947.27483081478</v>
      </c>
      <c r="L174" s="14">
        <v>1964.82856249669</v>
      </c>
      <c r="M174" s="14">
        <v>2039.60360528049</v>
      </c>
      <c r="N174" s="14">
        <v>2090.9869590057701</v>
      </c>
      <c r="O174" s="14">
        <v>2138.9013388988001</v>
      </c>
      <c r="P174" s="14" t="s">
        <v>333</v>
      </c>
      <c r="Q174" s="14" t="s">
        <v>334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ht="13.5" customHeight="1">
      <c r="A175" s="1">
        <v>168</v>
      </c>
      <c r="B175" s="10" t="s">
        <v>335</v>
      </c>
      <c r="C175" s="11">
        <v>85707.129000000001</v>
      </c>
      <c r="D175" s="12">
        <v>98291.903999999995</v>
      </c>
      <c r="E175" s="12">
        <v>119837.26700000001</v>
      </c>
      <c r="F175" s="12">
        <v>135511.71299999999</v>
      </c>
      <c r="G175" s="12">
        <v>134214.71561653502</v>
      </c>
      <c r="H175" s="12">
        <v>170992.986884785</v>
      </c>
      <c r="I175" s="12">
        <v>209071.43814451699</v>
      </c>
      <c r="J175" s="12">
        <v>225798.13839303699</v>
      </c>
      <c r="K175" s="12">
        <v>314075.67866427195</v>
      </c>
      <c r="L175" s="12">
        <v>440700.29027528496</v>
      </c>
      <c r="M175" s="12">
        <v>517221.55056937097</v>
      </c>
      <c r="N175" s="12">
        <v>639604.29004670295</v>
      </c>
      <c r="O175" s="12">
        <v>830385.53859786596</v>
      </c>
      <c r="P175" s="12" t="s">
        <v>336</v>
      </c>
      <c r="Q175" s="12" t="s">
        <v>337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ht="13.5" customHeight="1">
      <c r="A176" s="1">
        <v>169</v>
      </c>
      <c r="B176" s="10" t="s">
        <v>338</v>
      </c>
      <c r="C176" s="13">
        <v>6105.915</v>
      </c>
      <c r="D176" s="14">
        <v>7206.3230000000003</v>
      </c>
      <c r="E176" s="14">
        <v>8060.53</v>
      </c>
      <c r="F176" s="14">
        <v>9698.0540000000001</v>
      </c>
      <c r="G176" s="14">
        <v>10638.423000000001</v>
      </c>
      <c r="H176" s="14">
        <v>11993.015600000001</v>
      </c>
      <c r="I176" s="14">
        <v>14451.881100000001</v>
      </c>
      <c r="J176" s="14">
        <v>16433.674999999999</v>
      </c>
      <c r="K176" s="14">
        <v>16980.662</v>
      </c>
      <c r="L176" s="14">
        <v>17294.420999999998</v>
      </c>
      <c r="M176" s="14">
        <v>16490.52050518</v>
      </c>
      <c r="N176" s="14">
        <v>20420.222138950001</v>
      </c>
      <c r="O176" s="14">
        <v>25598.5503661236</v>
      </c>
      <c r="P176" s="14" t="s">
        <v>339</v>
      </c>
      <c r="Q176" s="14" t="s">
        <v>340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ht="13.5" customHeight="1">
      <c r="A177" s="1">
        <v>170</v>
      </c>
      <c r="B177" s="10" t="s">
        <v>341</v>
      </c>
      <c r="C177" s="11">
        <v>2931085</v>
      </c>
      <c r="D177" s="12">
        <v>3121668</v>
      </c>
      <c r="E177" s="12">
        <v>3320278</v>
      </c>
      <c r="F177" s="12">
        <v>3412253</v>
      </c>
      <c r="G177" s="12">
        <v>3341167</v>
      </c>
      <c r="H177" s="12">
        <v>3573581</v>
      </c>
      <c r="I177" s="12">
        <v>3727905</v>
      </c>
      <c r="J177" s="12">
        <v>3743086</v>
      </c>
      <c r="K177" s="12">
        <v>3822671</v>
      </c>
      <c r="L177" s="12">
        <v>3992730</v>
      </c>
      <c r="M177" s="12">
        <v>4260470</v>
      </c>
      <c r="N177" s="12">
        <v>4415031</v>
      </c>
      <c r="O177" s="12">
        <v>4625094</v>
      </c>
      <c r="P177" s="12">
        <v>4828306</v>
      </c>
      <c r="Q177" s="12">
        <v>5024191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ht="13.5" customHeight="1">
      <c r="A178" s="1">
        <v>171</v>
      </c>
      <c r="B178" s="10" t="s">
        <v>342</v>
      </c>
      <c r="C178" s="13">
        <v>523662.56921500002</v>
      </c>
      <c r="D178" s="14">
        <v>556438.82857899996</v>
      </c>
      <c r="E178" s="14">
        <v>592442.26664599997</v>
      </c>
      <c r="F178" s="14">
        <v>617696.47635600006</v>
      </c>
      <c r="G178" s="14">
        <v>607377.27705300006</v>
      </c>
      <c r="H178" s="14">
        <v>629325.24012600002</v>
      </c>
      <c r="I178" s="14">
        <v>641200.30521899997</v>
      </c>
      <c r="J178" s="14">
        <v>648980.51904599997</v>
      </c>
      <c r="K178" s="14">
        <v>660648.76546599995</v>
      </c>
      <c r="L178" s="14">
        <v>672818.20596799999</v>
      </c>
      <c r="M178" s="14">
        <v>675735.64597700001</v>
      </c>
      <c r="N178" s="14">
        <v>685440.98423399997</v>
      </c>
      <c r="O178" s="14">
        <v>693694.12539399997</v>
      </c>
      <c r="P178" s="14">
        <v>719613.78855099995</v>
      </c>
      <c r="Q178" s="14">
        <v>726920.93994199997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ht="13.5" customHeight="1">
      <c r="A179" s="1">
        <v>172</v>
      </c>
      <c r="B179" s="10" t="s">
        <v>343</v>
      </c>
      <c r="C179" s="11">
        <v>1506440</v>
      </c>
      <c r="D179" s="12">
        <v>1726404</v>
      </c>
      <c r="E179" s="12">
        <v>2020838</v>
      </c>
      <c r="F179" s="12">
        <v>2448060</v>
      </c>
      <c r="G179" s="12">
        <v>2520705</v>
      </c>
      <c r="H179" s="12">
        <v>2791775</v>
      </c>
      <c r="I179" s="12" t="s">
        <v>344</v>
      </c>
      <c r="J179" s="12" t="s">
        <v>345</v>
      </c>
      <c r="K179" s="12" t="s">
        <v>346</v>
      </c>
      <c r="L179" s="12" t="s">
        <v>347</v>
      </c>
      <c r="M179" s="12" t="s">
        <v>348</v>
      </c>
      <c r="N179" s="12" t="s">
        <v>349</v>
      </c>
      <c r="O179" s="12" t="s">
        <v>350</v>
      </c>
      <c r="P179" s="12" t="s">
        <v>351</v>
      </c>
      <c r="Q179" s="12" t="s">
        <v>352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ht="13.5" customHeight="1">
      <c r="A180" s="1">
        <v>173</v>
      </c>
      <c r="B180" s="10" t="s">
        <v>353</v>
      </c>
      <c r="C180" s="13">
        <v>7201.1414736899796</v>
      </c>
      <c r="D180" s="14">
        <v>9272.2000000000007</v>
      </c>
      <c r="E180" s="14">
        <v>12779.7</v>
      </c>
      <c r="F180" s="14">
        <v>17609.3</v>
      </c>
      <c r="G180" s="14">
        <v>20622.8</v>
      </c>
      <c r="H180" s="14">
        <v>24704.7</v>
      </c>
      <c r="I180" s="14">
        <v>30069.3</v>
      </c>
      <c r="J180" s="14">
        <v>36161.1</v>
      </c>
      <c r="K180" s="14">
        <v>40524.5</v>
      </c>
      <c r="L180" s="14">
        <v>45605.2</v>
      </c>
      <c r="M180" s="14">
        <v>48401.599999999999</v>
      </c>
      <c r="N180" s="14">
        <v>54471.1</v>
      </c>
      <c r="O180" s="14">
        <v>61093</v>
      </c>
      <c r="P180" s="14">
        <v>68844</v>
      </c>
      <c r="Q180" s="14" t="s">
        <v>354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ht="13.5" customHeight="1">
      <c r="A181" s="1">
        <v>174</v>
      </c>
      <c r="B181" s="10" t="s">
        <v>355</v>
      </c>
      <c r="C181" s="11">
        <v>19387989.6299094</v>
      </c>
      <c r="D181" s="12">
        <v>23633853.875514302</v>
      </c>
      <c r="E181" s="12">
        <v>27155835.388145801</v>
      </c>
      <c r="F181" s="12">
        <v>33236643.722396001</v>
      </c>
      <c r="G181" s="12">
        <v>38269962.166225098</v>
      </c>
      <c r="H181" s="12">
        <v>44467108.305709399</v>
      </c>
      <c r="I181" s="12">
        <v>53522183.471751101</v>
      </c>
      <c r="J181" s="12">
        <v>62318658.608044103</v>
      </c>
      <c r="K181" s="12">
        <v>72977199.824193403</v>
      </c>
      <c r="L181" s="12">
        <v>82603387.276198402</v>
      </c>
      <c r="M181" s="12">
        <v>94349315.563715294</v>
      </c>
      <c r="N181" s="12">
        <v>108362324.289516</v>
      </c>
      <c r="O181" s="12">
        <v>118744498.437214</v>
      </c>
      <c r="P181" s="12">
        <v>129364353.341821</v>
      </c>
      <c r="Q181" s="12" t="s">
        <v>356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ht="13.5" customHeight="1">
      <c r="A182" s="1">
        <v>175</v>
      </c>
      <c r="B182" s="10" t="s">
        <v>357</v>
      </c>
      <c r="C182" s="13">
        <v>7614411</v>
      </c>
      <c r="D182" s="14">
        <v>8400644</v>
      </c>
      <c r="E182" s="14">
        <v>9076301</v>
      </c>
      <c r="F182" s="14">
        <v>9706929</v>
      </c>
      <c r="G182" s="14">
        <v>9658667</v>
      </c>
      <c r="H182" s="14">
        <v>10808145</v>
      </c>
      <c r="I182" s="14">
        <v>11306906</v>
      </c>
      <c r="J182" s="14">
        <v>12357342</v>
      </c>
      <c r="K182" s="14">
        <v>12915158</v>
      </c>
      <c r="L182" s="14">
        <v>13230301</v>
      </c>
      <c r="M182" s="14">
        <v>13743463</v>
      </c>
      <c r="N182" s="14">
        <v>14592595</v>
      </c>
      <c r="O182" s="14">
        <v>15486551</v>
      </c>
      <c r="P182" s="14">
        <v>16365572</v>
      </c>
      <c r="Q182" s="14">
        <v>16875891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ht="13.5" customHeight="1">
      <c r="A183" s="1">
        <v>176</v>
      </c>
      <c r="B183" s="10" t="s">
        <v>358</v>
      </c>
      <c r="C183" s="11">
        <v>1813.7</v>
      </c>
      <c r="D183" s="12">
        <v>2657.9</v>
      </c>
      <c r="E183" s="12">
        <v>2881</v>
      </c>
      <c r="F183" s="12">
        <v>4391.3</v>
      </c>
      <c r="G183" s="12">
        <v>3199.6</v>
      </c>
      <c r="H183" s="12">
        <v>3998.7</v>
      </c>
      <c r="I183" s="12">
        <v>5681.9</v>
      </c>
      <c r="J183" s="12">
        <v>6671</v>
      </c>
      <c r="K183" s="12">
        <v>5649.8</v>
      </c>
      <c r="L183" s="12">
        <v>4045.4</v>
      </c>
      <c r="M183" s="12">
        <v>3104.4</v>
      </c>
      <c r="N183" s="12">
        <v>2521</v>
      </c>
      <c r="O183" s="12">
        <v>2774.65337341138</v>
      </c>
      <c r="P183" s="12" t="s">
        <v>359</v>
      </c>
      <c r="Q183" s="12" t="s">
        <v>360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ht="13.5" customHeight="1">
      <c r="A184" s="1">
        <v>177</v>
      </c>
      <c r="B184" s="10" t="s">
        <v>361</v>
      </c>
      <c r="C184" s="13">
        <v>1202931</v>
      </c>
      <c r="D184" s="14">
        <v>1228528</v>
      </c>
      <c r="E184" s="14">
        <v>1274416</v>
      </c>
      <c r="F184" s="14">
        <v>1482360</v>
      </c>
      <c r="G184" s="14">
        <v>1589243</v>
      </c>
      <c r="H184" s="14">
        <v>1696830</v>
      </c>
      <c r="I184" s="14">
        <v>1824891</v>
      </c>
      <c r="J184" s="14">
        <v>1977542</v>
      </c>
      <c r="K184" s="14">
        <v>2134464</v>
      </c>
      <c r="L184" s="14">
        <v>2259047</v>
      </c>
      <c r="M184" s="14">
        <v>2471777</v>
      </c>
      <c r="N184" s="14">
        <v>2643472.3749424801</v>
      </c>
      <c r="O184" s="14">
        <v>2769476.06505962</v>
      </c>
      <c r="P184" s="14" t="s">
        <v>362</v>
      </c>
      <c r="Q184" s="14" t="s">
        <v>363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ht="13.5" customHeight="1">
      <c r="A185" s="1">
        <v>178</v>
      </c>
      <c r="B185" s="10" t="s">
        <v>364</v>
      </c>
      <c r="C185" s="11">
        <v>549.54999999999995</v>
      </c>
      <c r="D185" s="12">
        <v>596</v>
      </c>
      <c r="E185" s="12">
        <v>632.729172949553</v>
      </c>
      <c r="F185" s="12">
        <v>664.04147395335599</v>
      </c>
      <c r="G185" s="12">
        <v>688.23308852996001</v>
      </c>
      <c r="H185" s="12">
        <v>743.88998031648691</v>
      </c>
      <c r="I185" s="12">
        <v>787.085572854867</v>
      </c>
      <c r="J185" s="12">
        <v>790.18366116335108</v>
      </c>
      <c r="K185" s="12">
        <v>793.48807658282192</v>
      </c>
      <c r="L185" s="12">
        <v>821.96823591922498</v>
      </c>
      <c r="M185" s="12">
        <v>868.70174235657407</v>
      </c>
      <c r="N185" s="12">
        <v>953.44634896915807</v>
      </c>
      <c r="O185" s="12">
        <v>1036.0741455039902</v>
      </c>
      <c r="P185" s="12">
        <v>1073.05362530815</v>
      </c>
      <c r="Q185" s="12" t="s">
        <v>365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ht="13.5" customHeight="1">
      <c r="A186" s="1">
        <v>179</v>
      </c>
      <c r="B186" s="10" t="s">
        <v>366</v>
      </c>
      <c r="C186" s="13">
        <v>101862.910133062</v>
      </c>
      <c r="D186" s="14">
        <v>117411.60903009199</v>
      </c>
      <c r="E186" s="14">
        <v>138819.87253073999</v>
      </c>
      <c r="F186" s="14">
        <v>177319.40174916401</v>
      </c>
      <c r="G186" s="14">
        <v>123460.76621677499</v>
      </c>
      <c r="H186" s="14">
        <v>143588.643502272</v>
      </c>
      <c r="I186" s="14">
        <v>165291.93616366401</v>
      </c>
      <c r="J186" s="14">
        <v>163902.21552267301</v>
      </c>
      <c r="K186" s="14">
        <v>173074.83363191102</v>
      </c>
      <c r="L186" s="14">
        <v>174098.768550126</v>
      </c>
      <c r="M186" s="14">
        <v>154694.59279528901</v>
      </c>
      <c r="N186" s="14">
        <v>151043.35019837602</v>
      </c>
      <c r="O186" s="14">
        <v>154430.956364318</v>
      </c>
      <c r="P186" s="14" t="s">
        <v>367</v>
      </c>
      <c r="Q186" s="14" t="s">
        <v>368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ht="13.5" customHeight="1">
      <c r="A187" s="1">
        <v>180</v>
      </c>
      <c r="B187" s="10" t="s">
        <v>369</v>
      </c>
      <c r="C187" s="11">
        <v>41870.998003487395</v>
      </c>
      <c r="D187" s="12">
        <v>45756.166563362996</v>
      </c>
      <c r="E187" s="12">
        <v>49857.499053290201</v>
      </c>
      <c r="F187" s="12">
        <v>55267.799789936995</v>
      </c>
      <c r="G187" s="12">
        <v>58890.322435501701</v>
      </c>
      <c r="H187" s="12">
        <v>63054.792999999998</v>
      </c>
      <c r="I187" s="12">
        <v>64492.231118467906</v>
      </c>
      <c r="J187" s="12">
        <v>70354.4357609211</v>
      </c>
      <c r="K187" s="12">
        <v>75151.556779452803</v>
      </c>
      <c r="L187" s="12">
        <v>80816.046521020005</v>
      </c>
      <c r="M187" s="12">
        <v>84648.2</v>
      </c>
      <c r="N187" s="12">
        <v>89804.4</v>
      </c>
      <c r="O187" s="12">
        <v>96660.82</v>
      </c>
      <c r="P187" s="12" t="s">
        <v>370</v>
      </c>
      <c r="Q187" s="12" t="s">
        <v>371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ht="13.5" customHeight="1">
      <c r="A188" s="1">
        <v>181</v>
      </c>
      <c r="B188" s="10" t="s">
        <v>372</v>
      </c>
      <c r="C188" s="13">
        <v>680275.84699999995</v>
      </c>
      <c r="D188" s="14">
        <v>795757.10900000005</v>
      </c>
      <c r="E188" s="14">
        <v>887714.41399999999</v>
      </c>
      <c r="F188" s="14">
        <v>1002756.496</v>
      </c>
      <c r="G188" s="14">
        <v>1006372.482</v>
      </c>
      <c r="H188" s="14">
        <v>1167664.4790000001</v>
      </c>
      <c r="I188" s="14">
        <v>1404927.615</v>
      </c>
      <c r="J188" s="14">
        <v>1581479.2509999999</v>
      </c>
      <c r="K188" s="14">
        <v>1823427.3149999999</v>
      </c>
      <c r="L188" s="14">
        <v>2054897.828</v>
      </c>
      <c r="M188" s="14">
        <v>2350941.3429999999</v>
      </c>
      <c r="N188" s="14">
        <v>2626559.71</v>
      </c>
      <c r="O188" s="14">
        <v>3133704.267</v>
      </c>
      <c r="P188" s="14">
        <v>3758315.6209999998</v>
      </c>
      <c r="Q188" s="14">
        <v>4320191.227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ht="13.5" customHeight="1">
      <c r="A189" s="1">
        <v>182</v>
      </c>
      <c r="B189" s="10" t="s">
        <v>373</v>
      </c>
      <c r="C189" s="11">
        <v>17860.7</v>
      </c>
      <c r="D189" s="12">
        <v>22248.9</v>
      </c>
      <c r="E189" s="12">
        <v>27000.2</v>
      </c>
      <c r="F189" s="12">
        <v>49470</v>
      </c>
      <c r="G189" s="12">
        <v>57611</v>
      </c>
      <c r="H189" s="12">
        <v>64362</v>
      </c>
      <c r="I189" s="12">
        <v>83315</v>
      </c>
      <c r="J189" s="12">
        <v>100218</v>
      </c>
      <c r="K189" s="12">
        <v>111713</v>
      </c>
      <c r="L189" s="12">
        <v>124044</v>
      </c>
      <c r="M189" s="12">
        <v>125298.7</v>
      </c>
      <c r="N189" s="12">
        <v>126630</v>
      </c>
      <c r="O189" s="12">
        <v>132741.9</v>
      </c>
      <c r="P189" s="12" t="s">
        <v>374</v>
      </c>
      <c r="Q189" s="12" t="s">
        <v>375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ht="13.5" customHeight="1">
      <c r="A190" s="1">
        <v>183</v>
      </c>
      <c r="B190" s="10" t="s">
        <v>376</v>
      </c>
      <c r="C190" s="13">
        <v>28.388528449491602</v>
      </c>
      <c r="D190" s="14">
        <v>30.401502342740901</v>
      </c>
      <c r="E190" s="14">
        <v>32.285676249552999</v>
      </c>
      <c r="F190" s="14">
        <v>36.086147078340503</v>
      </c>
      <c r="G190" s="14">
        <v>34.726577792438903</v>
      </c>
      <c r="H190" s="14">
        <v>34.5024490239934</v>
      </c>
      <c r="I190" s="14">
        <v>37.531117007242301</v>
      </c>
      <c r="J190" s="14">
        <v>36.3833614944228</v>
      </c>
      <c r="K190" s="14">
        <v>38.8519486429159</v>
      </c>
      <c r="L190" s="14">
        <v>41.370177772353699</v>
      </c>
      <c r="M190" s="14">
        <v>47.243491200823705</v>
      </c>
      <c r="N190" s="14">
        <v>49.169651911324699</v>
      </c>
      <c r="O190" s="14">
        <v>52.540253547182502</v>
      </c>
      <c r="P190" s="14" t="s">
        <v>377</v>
      </c>
      <c r="Q190" s="14" t="s">
        <v>378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ht="13.5" customHeight="1">
      <c r="A191" s="1">
        <v>184</v>
      </c>
      <c r="B191" s="10" t="s">
        <v>379</v>
      </c>
      <c r="C191" s="11">
        <v>22906091.726897001</v>
      </c>
      <c r="D191" s="12">
        <v>26621462.949903898</v>
      </c>
      <c r="E191" s="12">
        <v>31160542.073463701</v>
      </c>
      <c r="F191" s="12">
        <v>39821278.973902598</v>
      </c>
      <c r="G191" s="12">
        <v>50535226.7068085</v>
      </c>
      <c r="H191" s="12">
        <v>58957000</v>
      </c>
      <c r="I191" s="12">
        <v>66747000</v>
      </c>
      <c r="J191" s="12">
        <v>71788000</v>
      </c>
      <c r="K191" s="12">
        <v>78208500</v>
      </c>
      <c r="L191" s="12">
        <v>86470000</v>
      </c>
      <c r="M191" s="12">
        <v>95287000</v>
      </c>
      <c r="N191" s="12">
        <v>104126000</v>
      </c>
      <c r="O191" s="12">
        <v>114212500</v>
      </c>
      <c r="P191" s="12">
        <v>124203000</v>
      </c>
      <c r="Q191" s="12" t="s">
        <v>380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ht="13.5" customHeight="1">
      <c r="A192" s="1">
        <v>185</v>
      </c>
      <c r="B192" s="10" t="s">
        <v>381</v>
      </c>
      <c r="C192" s="13">
        <v>441452</v>
      </c>
      <c r="D192" s="14">
        <v>544153</v>
      </c>
      <c r="E192" s="14">
        <v>720731</v>
      </c>
      <c r="F192" s="14">
        <v>948056</v>
      </c>
      <c r="G192" s="14">
        <v>947042</v>
      </c>
      <c r="H192" s="14">
        <v>1079346</v>
      </c>
      <c r="I192" s="14">
        <v>1299991</v>
      </c>
      <c r="J192" s="14">
        <v>1404669</v>
      </c>
      <c r="K192" s="14">
        <v>1465198</v>
      </c>
      <c r="L192" s="14">
        <v>1586915</v>
      </c>
      <c r="M192" s="14">
        <v>1988544</v>
      </c>
      <c r="N192" s="14">
        <v>2385367</v>
      </c>
      <c r="O192" s="14">
        <v>2983882</v>
      </c>
      <c r="P192" s="14">
        <v>3558706</v>
      </c>
      <c r="Q192" s="14">
        <v>3974564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ht="13.5" customHeight="1">
      <c r="A193" s="1">
        <v>186</v>
      </c>
      <c r="B193" s="10" t="s">
        <v>382</v>
      </c>
      <c r="C193" s="11">
        <v>663317.65106190799</v>
      </c>
      <c r="D193" s="12">
        <v>815722.96730671299</v>
      </c>
      <c r="E193" s="12">
        <v>947197.05634840904</v>
      </c>
      <c r="F193" s="12">
        <v>1158580.5263096399</v>
      </c>
      <c r="G193" s="12">
        <v>931152.67499763798</v>
      </c>
      <c r="H193" s="12">
        <v>1064244.4198994001</v>
      </c>
      <c r="I193" s="12">
        <v>1287821.0994452499</v>
      </c>
      <c r="J193" s="12">
        <v>1375684.1903417399</v>
      </c>
      <c r="K193" s="12">
        <v>1432669.89835403</v>
      </c>
      <c r="L193" s="12">
        <v>1480521.3946721798</v>
      </c>
      <c r="M193" s="12">
        <v>1315250.5833843001</v>
      </c>
      <c r="N193" s="12">
        <v>1311248.3354781598</v>
      </c>
      <c r="O193" s="12">
        <v>1405006.83410744</v>
      </c>
      <c r="P193" s="12" t="s">
        <v>383</v>
      </c>
      <c r="Q193" s="12" t="s">
        <v>384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ht="13.5" customHeight="1">
      <c r="A194" s="1">
        <v>187</v>
      </c>
      <c r="B194" s="10" t="s">
        <v>385</v>
      </c>
      <c r="C194" s="13">
        <v>1393038</v>
      </c>
      <c r="D194" s="14">
        <v>1470719</v>
      </c>
      <c r="E194" s="14">
        <v>1546085</v>
      </c>
      <c r="F194" s="14">
        <v>1589259</v>
      </c>
      <c r="G194" s="14">
        <v>1548513</v>
      </c>
      <c r="H194" s="14">
        <v>1606027</v>
      </c>
      <c r="I194" s="14">
        <v>1660141</v>
      </c>
      <c r="J194" s="14">
        <v>1711770</v>
      </c>
      <c r="K194" s="14">
        <v>1780336</v>
      </c>
      <c r="L194" s="14">
        <v>1863008</v>
      </c>
      <c r="M194" s="14">
        <v>1919641</v>
      </c>
      <c r="N194" s="14">
        <v>1994712</v>
      </c>
      <c r="O194" s="14">
        <v>2068757</v>
      </c>
      <c r="P194" s="14">
        <v>2141792</v>
      </c>
      <c r="Q194" s="14">
        <v>2217787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ht="13.5" customHeight="1">
      <c r="A195" s="1">
        <v>188</v>
      </c>
      <c r="B195" s="10" t="s">
        <v>386</v>
      </c>
      <c r="C195" s="11">
        <v>13036637</v>
      </c>
      <c r="D195" s="12">
        <v>13814609</v>
      </c>
      <c r="E195" s="12">
        <v>14451859</v>
      </c>
      <c r="F195" s="12">
        <v>14712845</v>
      </c>
      <c r="G195" s="12">
        <v>14448932.5</v>
      </c>
      <c r="H195" s="12">
        <v>14992052</v>
      </c>
      <c r="I195" s="12">
        <v>15542581.75</v>
      </c>
      <c r="J195" s="12">
        <v>16197007.25</v>
      </c>
      <c r="K195" s="12">
        <v>16784850.5</v>
      </c>
      <c r="L195" s="12">
        <v>17527258.25</v>
      </c>
      <c r="M195" s="12">
        <v>18224780.25</v>
      </c>
      <c r="N195" s="12">
        <v>18715040.5</v>
      </c>
      <c r="O195" s="12">
        <v>19519423.5</v>
      </c>
      <c r="P195" s="12">
        <v>20580223</v>
      </c>
      <c r="Q195" s="12">
        <v>21427689.5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ht="13.5" customHeight="1">
      <c r="A196" s="1">
        <v>189</v>
      </c>
      <c r="B196" s="10" t="s">
        <v>387</v>
      </c>
      <c r="C196" s="13">
        <v>425018.44812484697</v>
      </c>
      <c r="D196" s="14">
        <v>471344.12336871901</v>
      </c>
      <c r="E196" s="14">
        <v>549469.55027590704</v>
      </c>
      <c r="F196" s="14">
        <v>636150.90848145611</v>
      </c>
      <c r="G196" s="14">
        <v>714523.44573460205</v>
      </c>
      <c r="H196" s="14">
        <v>808078.50283073401</v>
      </c>
      <c r="I196" s="14">
        <v>926356.14517954702</v>
      </c>
      <c r="J196" s="14">
        <v>1041210.5218540899</v>
      </c>
      <c r="K196" s="14">
        <v>1178331.7090061202</v>
      </c>
      <c r="L196" s="14">
        <v>1330508.3595380001</v>
      </c>
      <c r="M196" s="14">
        <v>1455848.2212012801</v>
      </c>
      <c r="N196" s="14">
        <v>1589195.3736191399</v>
      </c>
      <c r="O196" s="14">
        <v>1707108.6309319099</v>
      </c>
      <c r="P196" s="14">
        <v>1831132.1714386202</v>
      </c>
      <c r="Q196" s="14" t="s">
        <v>388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ht="13.5" customHeight="1">
      <c r="A197" s="1">
        <v>190</v>
      </c>
      <c r="B197" s="10" t="s">
        <v>389</v>
      </c>
      <c r="C197" s="11" t="s">
        <v>390</v>
      </c>
      <c r="D197" s="12" t="s">
        <v>391</v>
      </c>
      <c r="E197" s="12" t="s">
        <v>392</v>
      </c>
      <c r="F197" s="12" t="s">
        <v>393</v>
      </c>
      <c r="G197" s="12" t="s">
        <v>394</v>
      </c>
      <c r="H197" s="12">
        <v>74042027.200000003</v>
      </c>
      <c r="I197" s="12">
        <v>96949584.799999997</v>
      </c>
      <c r="J197" s="12">
        <v>120242001.5</v>
      </c>
      <c r="K197" s="12">
        <v>144705483.511491</v>
      </c>
      <c r="L197" s="12">
        <v>177197887.99957499</v>
      </c>
      <c r="M197" s="12">
        <v>214399364.657828</v>
      </c>
      <c r="N197" s="12">
        <v>252801479.764231</v>
      </c>
      <c r="O197" s="12">
        <v>303947958.40489298</v>
      </c>
      <c r="P197" s="12">
        <v>394881465.836155</v>
      </c>
      <c r="Q197" s="12" t="s">
        <v>395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ht="13.5" customHeight="1">
      <c r="A198" s="1">
        <v>191</v>
      </c>
      <c r="B198" s="10" t="s">
        <v>396</v>
      </c>
      <c r="C198" s="13">
        <v>43145</v>
      </c>
      <c r="D198" s="14">
        <v>48611</v>
      </c>
      <c r="E198" s="14">
        <v>53927</v>
      </c>
      <c r="F198" s="14">
        <v>61607</v>
      </c>
      <c r="G198" s="14">
        <v>65117</v>
      </c>
      <c r="H198" s="14">
        <v>67911</v>
      </c>
      <c r="I198" s="14">
        <v>70873</v>
      </c>
      <c r="J198" s="14">
        <v>72415</v>
      </c>
      <c r="K198" s="14">
        <v>75803</v>
      </c>
      <c r="L198" s="14">
        <v>79109</v>
      </c>
      <c r="M198" s="14">
        <v>82798</v>
      </c>
      <c r="N198" s="14">
        <v>87250</v>
      </c>
      <c r="O198" s="14">
        <v>93732.849499999997</v>
      </c>
      <c r="P198" s="14" t="s">
        <v>397</v>
      </c>
      <c r="Q198" s="14" t="s">
        <v>398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ht="13.5" customHeight="1">
      <c r="A199" s="1">
        <v>192</v>
      </c>
      <c r="B199" s="10" t="s">
        <v>399</v>
      </c>
      <c r="C199" s="11">
        <v>304086.815</v>
      </c>
      <c r="D199" s="12">
        <v>393926.24</v>
      </c>
      <c r="E199" s="12">
        <v>494591.53499999997</v>
      </c>
      <c r="F199" s="12">
        <v>677593.63699999999</v>
      </c>
      <c r="G199" s="12">
        <v>707262.549</v>
      </c>
      <c r="H199" s="12">
        <v>1016834.748</v>
      </c>
      <c r="I199" s="12">
        <v>1357487.061</v>
      </c>
      <c r="J199" s="12">
        <v>1635451.06</v>
      </c>
      <c r="K199" s="12">
        <v>2245844</v>
      </c>
      <c r="L199" s="12">
        <v>3031242.4309999999</v>
      </c>
      <c r="M199" s="12">
        <v>6025329.7910000002</v>
      </c>
      <c r="N199" s="12">
        <v>23751849.491</v>
      </c>
      <c r="O199" s="12" t="s">
        <v>400</v>
      </c>
      <c r="P199" s="12" t="s">
        <v>401</v>
      </c>
      <c r="Q199" s="12" t="s">
        <v>402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ht="13.5" customHeight="1">
      <c r="A200" s="1">
        <v>193</v>
      </c>
      <c r="B200" s="10" t="s">
        <v>403</v>
      </c>
      <c r="C200" s="13">
        <v>914001000</v>
      </c>
      <c r="D200" s="14">
        <v>1061565000</v>
      </c>
      <c r="E200" s="14">
        <v>1246769000</v>
      </c>
      <c r="F200" s="14">
        <v>1616047000</v>
      </c>
      <c r="G200" s="14">
        <v>1809149000</v>
      </c>
      <c r="H200" s="14">
        <v>2157828000</v>
      </c>
      <c r="I200" s="14">
        <v>2779880000</v>
      </c>
      <c r="J200" s="14">
        <v>3245419000</v>
      </c>
      <c r="K200" s="14">
        <v>3584262000</v>
      </c>
      <c r="L200" s="14">
        <v>3937856000</v>
      </c>
      <c r="M200" s="14">
        <v>4192862000</v>
      </c>
      <c r="N200" s="14">
        <v>4502733000</v>
      </c>
      <c r="O200" s="14">
        <v>5005975000</v>
      </c>
      <c r="P200" s="14">
        <v>5542331870</v>
      </c>
      <c r="Q200" s="14" t="s">
        <v>404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ht="13.5" customHeight="1">
      <c r="A201" s="1">
        <v>194</v>
      </c>
      <c r="B201" s="10" t="s">
        <v>405</v>
      </c>
      <c r="C201" s="11">
        <v>4831.8</v>
      </c>
      <c r="D201" s="12">
        <v>4910.1000000000004</v>
      </c>
      <c r="E201" s="12">
        <v>5505.8</v>
      </c>
      <c r="F201" s="12">
        <v>6673.5</v>
      </c>
      <c r="G201" s="12">
        <v>7268.2</v>
      </c>
      <c r="H201" s="12">
        <v>8913.1</v>
      </c>
      <c r="I201" s="12">
        <v>10465.4</v>
      </c>
      <c r="J201" s="12">
        <v>11279.4</v>
      </c>
      <c r="K201" s="12">
        <v>12476</v>
      </c>
      <c r="L201" s="12">
        <v>12715.6</v>
      </c>
      <c r="M201" s="12">
        <v>12673</v>
      </c>
      <c r="N201" s="12">
        <v>13425.7</v>
      </c>
      <c r="O201" s="12">
        <v>14498.1</v>
      </c>
      <c r="P201" s="12" t="s">
        <v>406</v>
      </c>
      <c r="Q201" s="12" t="s">
        <v>407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ht="13.5" customHeight="1">
      <c r="A202" s="1">
        <v>195</v>
      </c>
      <c r="B202" s="10" t="s">
        <v>408</v>
      </c>
      <c r="C202" s="13">
        <v>3208501</v>
      </c>
      <c r="D202" s="14">
        <v>3760038.2272000001</v>
      </c>
      <c r="E202" s="14">
        <v>4308635.6200351901</v>
      </c>
      <c r="F202" s="14">
        <v>5375824.6935641905</v>
      </c>
      <c r="G202" s="14">
        <v>5097593.1762254406</v>
      </c>
      <c r="H202" s="14">
        <v>6786813.1299999999</v>
      </c>
      <c r="I202" s="14">
        <v>6996908.1423793305</v>
      </c>
      <c r="J202" s="14">
        <v>7586549.6155694807</v>
      </c>
      <c r="K202" s="14">
        <v>8684829.5130795706</v>
      </c>
      <c r="L202" s="14">
        <v>9289390.401767401</v>
      </c>
      <c r="M202" s="14">
        <v>9797602.9838669617</v>
      </c>
      <c r="N202" s="14">
        <v>8890543.2014582697</v>
      </c>
      <c r="O202" s="14">
        <v>10005656.0692431</v>
      </c>
      <c r="P202" s="14" t="s">
        <v>409</v>
      </c>
      <c r="Q202" s="14" t="s">
        <v>410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ht="13.5" customHeight="1">
      <c r="A203" s="1">
        <v>196</v>
      </c>
      <c r="B203" s="10" t="s">
        <v>411</v>
      </c>
      <c r="C203" s="11">
        <v>37189.302457334605</v>
      </c>
      <c r="D203" s="12">
        <v>45964.238261074097</v>
      </c>
      <c r="E203" s="12">
        <v>56262.974339352302</v>
      </c>
      <c r="F203" s="12">
        <v>67088.703213767003</v>
      </c>
      <c r="G203" s="12">
        <v>77348.348122509196</v>
      </c>
      <c r="H203" s="12">
        <v>97215.915373860902</v>
      </c>
      <c r="I203" s="12">
        <v>114029.66594194001</v>
      </c>
      <c r="J203" s="12">
        <v>131271.90285589101</v>
      </c>
      <c r="K203" s="12">
        <v>151330.78288933099</v>
      </c>
      <c r="L203" s="12">
        <v>167052.50027691902</v>
      </c>
      <c r="M203" s="12">
        <v>183381.07194560301</v>
      </c>
      <c r="N203" s="12">
        <v>216098.076168534</v>
      </c>
      <c r="O203" s="12">
        <v>244704.45405982301</v>
      </c>
      <c r="P203" s="12" t="s">
        <v>412</v>
      </c>
      <c r="Q203" s="12" t="s">
        <v>413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ht="13.5" customHeight="1">
      <c r="A204" s="1">
        <v>197</v>
      </c>
      <c r="B204" s="15" t="s">
        <v>414</v>
      </c>
      <c r="C204" s="13">
        <v>8075.0109564581808</v>
      </c>
      <c r="D204" s="14">
        <v>7297.7121807083104</v>
      </c>
      <c r="E204" s="14">
        <v>6993.5073032743903</v>
      </c>
      <c r="F204" s="14">
        <v>5974.2666789237501</v>
      </c>
      <c r="G204" s="14">
        <v>9666</v>
      </c>
      <c r="H204" s="14">
        <v>12042</v>
      </c>
      <c r="I204" s="14">
        <v>14102</v>
      </c>
      <c r="J204" s="14">
        <v>17115</v>
      </c>
      <c r="K204" s="14">
        <v>19091</v>
      </c>
      <c r="L204" s="14">
        <v>19496</v>
      </c>
      <c r="M204" s="14">
        <v>19963</v>
      </c>
      <c r="N204" s="14">
        <v>20549</v>
      </c>
      <c r="O204" s="14">
        <v>22041</v>
      </c>
      <c r="P204" s="14" t="s">
        <v>415</v>
      </c>
      <c r="Q204" s="14" t="s">
        <v>416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</sheetData>
  <mergeCells count="2">
    <mergeCell ref="B2:D2"/>
    <mergeCell ref="B5:BD5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5F0C-82B4-4794-A6B4-9422832EB9A3}">
  <dimension ref="A1:BD203"/>
  <sheetViews>
    <sheetView workbookViewId="0">
      <pane xSplit="2" ySplit="6" topLeftCell="L7" activePane="bottomRight" state="frozen"/>
      <selection pane="topRight" activeCell="C1" sqref="C1"/>
      <selection pane="bottomLeft" activeCell="A7" sqref="A7"/>
      <selection pane="bottomRight" activeCell="Q16" sqref="Q16"/>
    </sheetView>
  </sheetViews>
  <sheetFormatPr defaultRowHeight="13.2"/>
  <cols>
    <col min="6" max="17" width="12.6640625" bestFit="1" customWidth="1"/>
    <col min="29" max="31" width="5.77734375" customWidth="1"/>
    <col min="32" max="32" width="9.109375" customWidth="1"/>
    <col min="33" max="33" width="7.5546875" customWidth="1"/>
    <col min="34" max="34" width="9" customWidth="1"/>
    <col min="35" max="35" width="10.6640625" customWidth="1"/>
    <col min="36" max="36" width="11.33203125" customWidth="1"/>
  </cols>
  <sheetData>
    <row r="1" spans="1:56" ht="15.6">
      <c r="A1" s="1"/>
      <c r="B1" s="46" t="s">
        <v>0</v>
      </c>
      <c r="C1" s="46"/>
      <c r="D1" s="4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.6">
      <c r="A2" s="1"/>
      <c r="B2" s="16" t="s">
        <v>1</v>
      </c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/>
      <c r="B4" s="47" t="s">
        <v>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</row>
    <row r="5" spans="1:5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>
      <c r="A6" s="1"/>
      <c r="B6" s="3" t="s">
        <v>3</v>
      </c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6" t="s">
        <v>18</v>
      </c>
      <c r="R6" s="1"/>
      <c r="S6" s="1"/>
      <c r="T6" s="5" t="s">
        <v>441</v>
      </c>
      <c r="U6" s="5" t="s">
        <v>442</v>
      </c>
      <c r="V6" s="5" t="s">
        <v>443</v>
      </c>
      <c r="W6" s="5" t="s">
        <v>444</v>
      </c>
      <c r="X6" s="5" t="s">
        <v>445</v>
      </c>
      <c r="Y6" s="5" t="s">
        <v>446</v>
      </c>
      <c r="Z6" s="5" t="s">
        <v>447</v>
      </c>
      <c r="AA6" s="5" t="s">
        <v>448</v>
      </c>
      <c r="AB6" s="1"/>
      <c r="AC6" s="5" t="s">
        <v>441</v>
      </c>
      <c r="AD6" s="5" t="s">
        <v>442</v>
      </c>
      <c r="AE6" s="5" t="s">
        <v>443</v>
      </c>
      <c r="AF6" s="5" t="s">
        <v>444</v>
      </c>
      <c r="AG6" s="5" t="s">
        <v>445</v>
      </c>
      <c r="AH6" s="5" t="s">
        <v>446</v>
      </c>
      <c r="AI6" s="5" t="s">
        <v>447</v>
      </c>
      <c r="AJ6" s="5" t="s">
        <v>448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30.6">
      <c r="A7" s="1">
        <v>1</v>
      </c>
      <c r="B7" s="7" t="s">
        <v>19</v>
      </c>
      <c r="C7" s="8">
        <v>304926.35547721502</v>
      </c>
      <c r="D7" s="9">
        <v>345817.02535911702</v>
      </c>
      <c r="E7" s="9">
        <v>427495.07989407098</v>
      </c>
      <c r="F7" s="9">
        <v>517509.31941225502</v>
      </c>
      <c r="G7" s="9">
        <v>607227.03408241097</v>
      </c>
      <c r="H7" s="9">
        <v>711759.30773771298</v>
      </c>
      <c r="I7" s="9">
        <v>836222.47335588594</v>
      </c>
      <c r="J7" s="9">
        <v>1033591.40582211</v>
      </c>
      <c r="K7" s="9">
        <v>1116827.08221407</v>
      </c>
      <c r="L7" s="9">
        <v>1183039.1101235601</v>
      </c>
      <c r="M7" s="9">
        <v>1226569.7986966202</v>
      </c>
      <c r="N7" s="9">
        <v>1318478.3286740601</v>
      </c>
      <c r="O7" s="9">
        <v>1377535.35280279</v>
      </c>
      <c r="P7" s="9">
        <v>1421410.7473602099</v>
      </c>
      <c r="Q7" s="9" t="s">
        <v>20</v>
      </c>
      <c r="R7" s="1"/>
      <c r="S7" s="1"/>
      <c r="T7" s="1" t="str">
        <f>IFERROR(VLOOKUP($B7,nominal_quarterly!$B$7:$AY$102,nominal_quarterly!AI$5,FALSE),"")</f>
        <v/>
      </c>
      <c r="U7" s="1" t="str">
        <f>IFERROR(VLOOKUP($B7,nominal_quarterly!$B$7:$AY$102,nominal_quarterly!AJ$5,FALSE),"")</f>
        <v/>
      </c>
      <c r="V7" s="1" t="str">
        <f>IFERROR(VLOOKUP($B7,nominal_quarterly!$B$7:$AY$102,nominal_quarterly!AK$5,FALSE),"")</f>
        <v/>
      </c>
      <c r="W7" s="1" t="str">
        <f>IFERROR(VLOOKUP($B7,nominal_quarterly!$B$7:$AY$102,nominal_quarterly!AL$5,FALSE),"")</f>
        <v/>
      </c>
      <c r="X7" s="1" t="str">
        <f>IFERROR(VLOOKUP($B7,nominal_quarterly!$B$7:$AY$102,nominal_quarterly!AM$5,FALSE),"")</f>
        <v/>
      </c>
      <c r="Y7" s="1" t="str">
        <f>IFERROR(VLOOKUP($B7,nominal_quarterly!$B$7:$AY$102,nominal_quarterly!AN$5,FALSE),"")</f>
        <v/>
      </c>
      <c r="Z7" s="1" t="str">
        <f>IFERROR(VLOOKUP($B7,nominal_quarterly!$B$7:$AY$102,nominal_quarterly!AO$5,FALSE),"")</f>
        <v/>
      </c>
      <c r="AA7" s="1" t="str">
        <f>IFERROR(VLOOKUP($B7,nominal_quarterly!$B$7:$AY$102,nominal_quarterly!AP$5,FALSE),"")</f>
        <v/>
      </c>
      <c r="AB7" s="1" t="str">
        <f>IFERROR(VLOOKUP(J7,nominal_quarterly!$B$7:$AY$102,34,FALSE),"")</f>
        <v/>
      </c>
      <c r="AC7" s="28" t="str">
        <f>IFERROR(T7-$Q7,"")</f>
        <v/>
      </c>
      <c r="AD7" s="28" t="str">
        <f t="shared" ref="AD7:AJ7" si="0">IFERROR(U7-$Q7,"")</f>
        <v/>
      </c>
      <c r="AE7" s="28" t="str">
        <f t="shared" si="0"/>
        <v/>
      </c>
      <c r="AF7" s="28" t="str">
        <f t="shared" si="0"/>
        <v/>
      </c>
      <c r="AG7" s="28" t="str">
        <f t="shared" si="0"/>
        <v/>
      </c>
      <c r="AH7" s="28" t="str">
        <f t="shared" si="0"/>
        <v/>
      </c>
      <c r="AI7" s="28" t="str">
        <f t="shared" si="0"/>
        <v/>
      </c>
      <c r="AJ7" s="28" t="str">
        <f t="shared" si="0"/>
        <v/>
      </c>
      <c r="AK7" s="1" t="str">
        <f>IFERROR(VLOOKUP(S7,nominal_quarterly!$B$7:$AY$102,34,FALSE),"")</f>
        <v/>
      </c>
      <c r="AL7" s="1" t="str">
        <f>IFERROR(VLOOKUP(T7,nominal_quarterly!$B$7:$AY$102,34,FALSE),"")</f>
        <v/>
      </c>
      <c r="AM7" s="1" t="str">
        <f>IFERROR(VLOOKUP(U7,nominal_quarterly!$B$7:$AY$102,34,FALSE),"")</f>
        <v/>
      </c>
      <c r="AN7" s="1" t="str">
        <f>IFERROR(VLOOKUP(V7,nominal_quarterly!$B$7:$AY$102,34,FALSE),"")</f>
        <v/>
      </c>
      <c r="AO7" s="1" t="str">
        <f>IFERROR(VLOOKUP(W7,nominal_quarterly!$B$7:$AY$102,34,FALSE),"")</f>
        <v/>
      </c>
      <c r="AP7" s="1" t="str">
        <f>IFERROR(VLOOKUP(X7,nominal_quarterly!$B$7:$AY$102,34,FALSE),"")</f>
        <v/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>
      <c r="A8" s="1">
        <v>2</v>
      </c>
      <c r="B8" s="10" t="s">
        <v>21</v>
      </c>
      <c r="C8" s="11">
        <v>804163.21023900004</v>
      </c>
      <c r="D8" s="12">
        <v>872735.09885800001</v>
      </c>
      <c r="E8" s="12">
        <v>965527.760136</v>
      </c>
      <c r="F8" s="12">
        <v>1080675.9312</v>
      </c>
      <c r="G8" s="12">
        <v>1143936.4575749999</v>
      </c>
      <c r="H8" s="12">
        <v>1239644.584736</v>
      </c>
      <c r="I8" s="12">
        <v>1300624.080293</v>
      </c>
      <c r="J8" s="12">
        <v>1332810.9892829999</v>
      </c>
      <c r="K8" s="12">
        <v>1350052.6359379999</v>
      </c>
      <c r="L8" s="12">
        <v>1395304.632217</v>
      </c>
      <c r="M8" s="12">
        <v>1434306.5106919999</v>
      </c>
      <c r="N8" s="12">
        <v>1472479.126621</v>
      </c>
      <c r="O8" s="12">
        <v>1550645.485902</v>
      </c>
      <c r="P8" s="12">
        <v>1635714.632272</v>
      </c>
      <c r="Q8" s="12">
        <v>1678430.5077460001</v>
      </c>
      <c r="R8" s="1"/>
      <c r="S8" s="1"/>
      <c r="T8" s="1">
        <f>IFERROR(VLOOKUP($B8,nominal_quarterly!$B$7:$AY$102,nominal_quarterly!AI$5,FALSE),"")</f>
        <v>1635728.9769349997</v>
      </c>
      <c r="U8" s="1">
        <f>IFERROR(VLOOKUP($B8,nominal_quarterly!$B$7:$AY$102,nominal_quarterly!AJ$5,FALSE),"")</f>
        <v>1645745.0050369999</v>
      </c>
      <c r="V8" s="1">
        <f>IFERROR(VLOOKUP($B8,nominal_quarterly!$B$7:$AY$102,nominal_quarterly!AK$5,FALSE),"")</f>
        <v>1660281.772286</v>
      </c>
      <c r="W8" s="1">
        <f>IFERROR(VLOOKUP($B8,nominal_quarterly!$B$7:$AY$102,nominal_quarterly!AL$5,FALSE),"")</f>
        <v>1677863.3583059998</v>
      </c>
      <c r="X8" s="1">
        <f>IFERROR(VLOOKUP($B8,nominal_quarterly!$B$7:$AY$102,nominal_quarterly!AM$5,FALSE),"")</f>
        <v>1679283.9675409999</v>
      </c>
      <c r="Y8" s="1">
        <f>IFERROR(VLOOKUP($B8,nominal_quarterly!$B$7:$AY$102,nominal_quarterly!AN$5,FALSE),"")</f>
        <v>1667421.1996389998</v>
      </c>
      <c r="Z8" s="1">
        <f>IFERROR(VLOOKUP($B8,nominal_quarterly!$B$7:$AY$102,nominal_quarterly!AO$5,FALSE),"")</f>
        <v>1606694.5094799998</v>
      </c>
      <c r="AA8" s="1">
        <f>IFERROR(VLOOKUP($B8,nominal_quarterly!$B$7:$AY$102,nominal_quarterly!AP$5,FALSE),"")</f>
        <v>1590343.9105579997</v>
      </c>
      <c r="AB8" s="1" t="str">
        <f>IFERROR(VLOOKUP(J8,nominal_quarterly!$B$7:$AY$102,34,FALSE),"")</f>
        <v/>
      </c>
      <c r="AC8" s="28">
        <f t="shared" ref="AC8:AC71" si="1">IFERROR(T8-$Q8,"")</f>
        <v>-42701.530811000383</v>
      </c>
      <c r="AD8" s="28">
        <f t="shared" ref="AD8:AD71" si="2">IFERROR(U8-$Q8,"")</f>
        <v>-32685.502709000139</v>
      </c>
      <c r="AE8" s="28">
        <f t="shared" ref="AE8:AE71" si="3">IFERROR(V8-$Q8,"")</f>
        <v>-18148.735460000113</v>
      </c>
      <c r="AF8" s="28">
        <f t="shared" ref="AF8:AF71" si="4">IFERROR(W8-$Q8,"")</f>
        <v>-567.14944000029936</v>
      </c>
      <c r="AG8" s="28">
        <f t="shared" ref="AG8:AG71" si="5">IFERROR(X8-$Q8,"")</f>
        <v>853.45979499979876</v>
      </c>
      <c r="AH8" s="28">
        <f t="shared" ref="AH8:AH71" si="6">IFERROR(Y8-$Q8,"")</f>
        <v>-11009.30810700031</v>
      </c>
      <c r="AI8" s="28">
        <f t="shared" ref="AI8:AI71" si="7">IFERROR(Z8-$Q8,"")</f>
        <v>-71735.998266000301</v>
      </c>
      <c r="AJ8" s="28">
        <f t="shared" ref="AJ8:AJ71" si="8">IFERROR(AA8-$Q8,"")</f>
        <v>-88086.597188000334</v>
      </c>
      <c r="AK8" s="1" t="str">
        <f>IFERROR(VLOOKUP(S8,nominal_quarterly!$B$7:$AY$102,34,FALSE),"")</f>
        <v/>
      </c>
      <c r="AL8" s="1" t="str">
        <f>IFERROR(VLOOKUP(T8,nominal_quarterly!$B$7:$AY$102,34,FALSE),"")</f>
        <v/>
      </c>
      <c r="AM8" s="1" t="str">
        <f>IFERROR(VLOOKUP(U8,nominal_quarterly!$B$7:$AY$102,34,FALSE),"")</f>
        <v/>
      </c>
      <c r="AN8" s="1" t="str">
        <f>IFERROR(VLOOKUP(V8,nominal_quarterly!$B$7:$AY$102,34,FALSE),"")</f>
        <v/>
      </c>
      <c r="AO8" s="1" t="str">
        <f>IFERROR(VLOOKUP(W8,nominal_quarterly!$B$7:$AY$102,34,FALSE),"")</f>
        <v/>
      </c>
      <c r="AP8" s="1" t="str">
        <f>IFERROR(VLOOKUP(X8,nominal_quarterly!$B$7:$AY$102,34,FALSE),"")</f>
        <v/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>
      <c r="A9" s="1">
        <v>3</v>
      </c>
      <c r="B9" s="10" t="s">
        <v>22</v>
      </c>
      <c r="C9" s="13">
        <v>7562000</v>
      </c>
      <c r="D9" s="14">
        <v>8501635.8252025601</v>
      </c>
      <c r="E9" s="14">
        <v>9352886.3677664399</v>
      </c>
      <c r="F9" s="14">
        <v>11043703.5026141</v>
      </c>
      <c r="G9" s="14">
        <v>9968025.2626351789</v>
      </c>
      <c r="H9" s="14">
        <v>11991563.908508901</v>
      </c>
      <c r="I9" s="14">
        <v>14589000</v>
      </c>
      <c r="J9" s="14">
        <v>16209600</v>
      </c>
      <c r="K9" s="14">
        <v>16647900</v>
      </c>
      <c r="L9" s="14">
        <v>17228600</v>
      </c>
      <c r="M9" s="14">
        <v>16712686</v>
      </c>
      <c r="N9" s="14">
        <v>17514634.899999999</v>
      </c>
      <c r="O9" s="14">
        <v>18876175.600000001</v>
      </c>
      <c r="P9" s="14">
        <v>20452321.199999999</v>
      </c>
      <c r="Q9" s="14">
        <v>20428344.199999999</v>
      </c>
      <c r="R9" s="1"/>
      <c r="S9" s="1"/>
      <c r="T9" s="1" t="str">
        <f>IFERROR(VLOOKUP($B9,nominal_quarterly!$B$7:$AY$102,nominal_quarterly!AI$5,FALSE),"")</f>
        <v/>
      </c>
      <c r="U9" s="1" t="str">
        <f>IFERROR(VLOOKUP($B9,nominal_quarterly!$B$7:$AY$102,nominal_quarterly!AJ$5,FALSE),"")</f>
        <v/>
      </c>
      <c r="V9" s="1" t="str">
        <f>IFERROR(VLOOKUP($B9,nominal_quarterly!$B$7:$AY$102,nominal_quarterly!AK$5,FALSE),"")</f>
        <v/>
      </c>
      <c r="W9" s="1" t="str">
        <f>IFERROR(VLOOKUP($B9,nominal_quarterly!$B$7:$AY$102,nominal_quarterly!AL$5,FALSE),"")</f>
        <v/>
      </c>
      <c r="X9" s="1" t="str">
        <f>IFERROR(VLOOKUP($B9,nominal_quarterly!$B$7:$AY$102,nominal_quarterly!AM$5,FALSE),"")</f>
        <v/>
      </c>
      <c r="Y9" s="1" t="str">
        <f>IFERROR(VLOOKUP($B9,nominal_quarterly!$B$7:$AY$102,nominal_quarterly!AN$5,FALSE),"")</f>
        <v/>
      </c>
      <c r="Z9" s="1" t="str">
        <f>IFERROR(VLOOKUP($B9,nominal_quarterly!$B$7:$AY$102,nominal_quarterly!AO$5,FALSE),"")</f>
        <v/>
      </c>
      <c r="AA9" s="1" t="str">
        <f>IFERROR(VLOOKUP($B9,nominal_quarterly!$B$7:$AY$102,nominal_quarterly!AP$5,FALSE),"")</f>
        <v/>
      </c>
      <c r="AB9" s="1" t="str">
        <f>IFERROR(VLOOKUP(J9,nominal_quarterly!$B$7:$AY$102,34,FALSE),"")</f>
        <v/>
      </c>
      <c r="AC9" s="28" t="str">
        <f t="shared" si="1"/>
        <v/>
      </c>
      <c r="AD9" s="28" t="str">
        <f t="shared" si="2"/>
        <v/>
      </c>
      <c r="AE9" s="28" t="str">
        <f t="shared" si="3"/>
        <v/>
      </c>
      <c r="AF9" s="28" t="str">
        <f t="shared" si="4"/>
        <v/>
      </c>
      <c r="AG9" s="28" t="str">
        <f t="shared" si="5"/>
        <v/>
      </c>
      <c r="AH9" s="28" t="str">
        <f t="shared" si="6"/>
        <v/>
      </c>
      <c r="AI9" s="28" t="str">
        <f t="shared" si="7"/>
        <v/>
      </c>
      <c r="AJ9" s="28" t="str">
        <f t="shared" si="8"/>
        <v/>
      </c>
      <c r="AK9" s="1" t="str">
        <f>IFERROR(VLOOKUP(S9,nominal_quarterly!$B$7:$AY$102,34,FALSE),"")</f>
        <v/>
      </c>
      <c r="AL9" s="1" t="str">
        <f>IFERROR(VLOOKUP(T9,nominal_quarterly!$B$7:$AY$102,34,FALSE),"")</f>
        <v/>
      </c>
      <c r="AM9" s="1" t="str">
        <f>IFERROR(VLOOKUP(U9,nominal_quarterly!$B$7:$AY$102,34,FALSE),"")</f>
        <v/>
      </c>
      <c r="AN9" s="1" t="str">
        <f>IFERROR(VLOOKUP(V9,nominal_quarterly!$B$7:$AY$102,34,FALSE),"")</f>
        <v/>
      </c>
      <c r="AO9" s="1" t="str">
        <f>IFERROR(VLOOKUP(W9,nominal_quarterly!$B$7:$AY$102,34,FALSE),"")</f>
        <v/>
      </c>
      <c r="AP9" s="1" t="str">
        <f>IFERROR(VLOOKUP(X9,nominal_quarterly!$B$7:$AY$102,34,FALSE),"")</f>
        <v/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>
      <c r="A10" s="1">
        <v>4</v>
      </c>
      <c r="B10" s="10" t="s">
        <v>23</v>
      </c>
      <c r="C10" s="11">
        <v>3222352</v>
      </c>
      <c r="D10" s="12">
        <v>4209762</v>
      </c>
      <c r="E10" s="12">
        <v>5006335</v>
      </c>
      <c r="F10" s="12">
        <v>6643353.0300000003</v>
      </c>
      <c r="G10" s="12">
        <v>5577340.7416962497</v>
      </c>
      <c r="H10" s="12">
        <v>7701651.3957371796</v>
      </c>
      <c r="I10" s="12">
        <v>10500941.840082999</v>
      </c>
      <c r="J10" s="12">
        <v>12224949.831632599</v>
      </c>
      <c r="K10" s="12">
        <v>13195003.553711001</v>
      </c>
      <c r="L10" s="12">
        <v>14323859</v>
      </c>
      <c r="M10" s="12">
        <v>13950290.8494389</v>
      </c>
      <c r="N10" s="12">
        <v>16549565.4236029</v>
      </c>
      <c r="O10" s="12">
        <v>20262278.587363698</v>
      </c>
      <c r="P10" s="12">
        <v>26777992.4430013</v>
      </c>
      <c r="Q10" s="12" t="s">
        <v>20</v>
      </c>
      <c r="R10" s="1"/>
      <c r="S10" s="1"/>
      <c r="T10" s="1" t="str">
        <f>IFERROR(VLOOKUP($B10,nominal_quarterly!$B$7:$AY$102,nominal_quarterly!AI$5,FALSE),"")</f>
        <v/>
      </c>
      <c r="U10" s="1" t="str">
        <f>IFERROR(VLOOKUP($B10,nominal_quarterly!$B$7:$AY$102,nominal_quarterly!AJ$5,FALSE),"")</f>
        <v/>
      </c>
      <c r="V10" s="1" t="str">
        <f>IFERROR(VLOOKUP($B10,nominal_quarterly!$B$7:$AY$102,nominal_quarterly!AK$5,FALSE),"")</f>
        <v/>
      </c>
      <c r="W10" s="1" t="str">
        <f>IFERROR(VLOOKUP($B10,nominal_quarterly!$B$7:$AY$102,nominal_quarterly!AL$5,FALSE),"")</f>
        <v/>
      </c>
      <c r="X10" s="1" t="str">
        <f>IFERROR(VLOOKUP($B10,nominal_quarterly!$B$7:$AY$102,nominal_quarterly!AM$5,FALSE),"")</f>
        <v/>
      </c>
      <c r="Y10" s="1" t="str">
        <f>IFERROR(VLOOKUP($B10,nominal_quarterly!$B$7:$AY$102,nominal_quarterly!AN$5,FALSE),"")</f>
        <v/>
      </c>
      <c r="Z10" s="1" t="str">
        <f>IFERROR(VLOOKUP($B10,nominal_quarterly!$B$7:$AY$102,nominal_quarterly!AO$5,FALSE),"")</f>
        <v/>
      </c>
      <c r="AA10" s="1" t="str">
        <f>IFERROR(VLOOKUP($B10,nominal_quarterly!$B$7:$AY$102,nominal_quarterly!AP$5,FALSE),"")</f>
        <v/>
      </c>
      <c r="AB10" s="1" t="str">
        <f>IFERROR(VLOOKUP(J10,nominal_quarterly!$B$7:$AY$102,34,FALSE),"")</f>
        <v/>
      </c>
      <c r="AC10" s="28" t="str">
        <f t="shared" si="1"/>
        <v/>
      </c>
      <c r="AD10" s="28" t="str">
        <f t="shared" si="2"/>
        <v/>
      </c>
      <c r="AE10" s="28" t="str">
        <f t="shared" si="3"/>
        <v/>
      </c>
      <c r="AF10" s="28" t="str">
        <f t="shared" si="4"/>
        <v/>
      </c>
      <c r="AG10" s="28" t="str">
        <f t="shared" si="5"/>
        <v/>
      </c>
      <c r="AH10" s="28" t="str">
        <f t="shared" si="6"/>
        <v/>
      </c>
      <c r="AI10" s="28" t="str">
        <f t="shared" si="7"/>
        <v/>
      </c>
      <c r="AJ10" s="28" t="str">
        <f t="shared" si="8"/>
        <v/>
      </c>
      <c r="AK10" s="1" t="str">
        <f>IFERROR(VLOOKUP(S10,nominal_quarterly!$B$7:$AY$102,34,FALSE),"")</f>
        <v/>
      </c>
      <c r="AL10" s="1" t="str">
        <f>IFERROR(VLOOKUP(T10,nominal_quarterly!$B$7:$AY$102,34,FALSE),"")</f>
        <v/>
      </c>
      <c r="AM10" s="1" t="str">
        <f>IFERROR(VLOOKUP(U10,nominal_quarterly!$B$7:$AY$102,34,FALSE),"")</f>
        <v/>
      </c>
      <c r="AN10" s="1" t="str">
        <f>IFERROR(VLOOKUP(V10,nominal_quarterly!$B$7:$AY$102,34,FALSE),"")</f>
        <v/>
      </c>
      <c r="AO10" s="1" t="str">
        <f>IFERROR(VLOOKUP(W10,nominal_quarterly!$B$7:$AY$102,34,FALSE),"")</f>
        <v/>
      </c>
      <c r="AP10" s="1" t="str">
        <f>IFERROR(VLOOKUP(X10,nominal_quarterly!$B$7:$AY$102,34,FALSE),"")</f>
        <v/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>
      <c r="A11" s="1">
        <v>5</v>
      </c>
      <c r="B11" s="10" t="s">
        <v>25</v>
      </c>
      <c r="C11" s="13">
        <v>618.29</v>
      </c>
      <c r="D11" s="14">
        <v>765.39</v>
      </c>
      <c r="E11" s="14">
        <v>959.25</v>
      </c>
      <c r="F11" s="14">
        <v>957.77</v>
      </c>
      <c r="G11" s="14">
        <v>763.04</v>
      </c>
      <c r="H11" s="14">
        <v>722.88</v>
      </c>
      <c r="I11" s="14">
        <v>784.59</v>
      </c>
      <c r="J11" s="14">
        <v>756.3</v>
      </c>
      <c r="K11" s="14">
        <v>760.86</v>
      </c>
      <c r="L11" s="14">
        <v>840.53</v>
      </c>
      <c r="M11" s="14">
        <v>892.44</v>
      </c>
      <c r="N11" s="14">
        <v>864.69</v>
      </c>
      <c r="O11" s="14">
        <v>765.54</v>
      </c>
      <c r="P11" s="14">
        <v>870.46</v>
      </c>
      <c r="Q11" s="14" t="s">
        <v>20</v>
      </c>
      <c r="R11" s="1"/>
      <c r="S11" s="1"/>
      <c r="T11" s="1" t="str">
        <f>IFERROR(VLOOKUP($B11,nominal_quarterly!$B$7:$AY$102,nominal_quarterly!AI$5,FALSE),"")</f>
        <v/>
      </c>
      <c r="U11" s="1" t="str">
        <f>IFERROR(VLOOKUP($B11,nominal_quarterly!$B$7:$AY$102,nominal_quarterly!AJ$5,FALSE),"")</f>
        <v/>
      </c>
      <c r="V11" s="1" t="str">
        <f>IFERROR(VLOOKUP($B11,nominal_quarterly!$B$7:$AY$102,nominal_quarterly!AK$5,FALSE),"")</f>
        <v/>
      </c>
      <c r="W11" s="1" t="str">
        <f>IFERROR(VLOOKUP($B11,nominal_quarterly!$B$7:$AY$102,nominal_quarterly!AL$5,FALSE),"")</f>
        <v/>
      </c>
      <c r="X11" s="1" t="str">
        <f>IFERROR(VLOOKUP($B11,nominal_quarterly!$B$7:$AY$102,nominal_quarterly!AM$5,FALSE),"")</f>
        <v/>
      </c>
      <c r="Y11" s="1" t="str">
        <f>IFERROR(VLOOKUP($B11,nominal_quarterly!$B$7:$AY$102,nominal_quarterly!AN$5,FALSE),"")</f>
        <v/>
      </c>
      <c r="Z11" s="1" t="str">
        <f>IFERROR(VLOOKUP($B11,nominal_quarterly!$B$7:$AY$102,nominal_quarterly!AO$5,FALSE),"")</f>
        <v/>
      </c>
      <c r="AA11" s="1" t="str">
        <f>IFERROR(VLOOKUP($B11,nominal_quarterly!$B$7:$AY$102,nominal_quarterly!AP$5,FALSE),"")</f>
        <v/>
      </c>
      <c r="AB11" s="1" t="str">
        <f>IFERROR(VLOOKUP(J11,nominal_quarterly!$B$7:$AY$102,34,FALSE),"")</f>
        <v/>
      </c>
      <c r="AC11" s="28" t="str">
        <f t="shared" si="1"/>
        <v/>
      </c>
      <c r="AD11" s="28" t="str">
        <f t="shared" si="2"/>
        <v/>
      </c>
      <c r="AE11" s="28" t="str">
        <f t="shared" si="3"/>
        <v/>
      </c>
      <c r="AF11" s="28" t="str">
        <f t="shared" si="4"/>
        <v/>
      </c>
      <c r="AG11" s="28" t="str">
        <f t="shared" si="5"/>
        <v/>
      </c>
      <c r="AH11" s="28" t="str">
        <f t="shared" si="6"/>
        <v/>
      </c>
      <c r="AI11" s="28" t="str">
        <f t="shared" si="7"/>
        <v/>
      </c>
      <c r="AJ11" s="28" t="str">
        <f t="shared" si="8"/>
        <v/>
      </c>
      <c r="AK11" s="1" t="str">
        <f>IFERROR(VLOOKUP(S11,nominal_quarterly!$B$7:$AY$102,34,FALSE),"")</f>
        <v/>
      </c>
      <c r="AL11" s="1" t="str">
        <f>IFERROR(VLOOKUP(T11,nominal_quarterly!$B$7:$AY$102,34,FALSE),"")</f>
        <v/>
      </c>
      <c r="AM11" s="1" t="str">
        <f>IFERROR(VLOOKUP(U11,nominal_quarterly!$B$7:$AY$102,34,FALSE),"")</f>
        <v/>
      </c>
      <c r="AN11" s="1" t="str">
        <f>IFERROR(VLOOKUP(V11,nominal_quarterly!$B$7:$AY$102,34,FALSE),"")</f>
        <v/>
      </c>
      <c r="AO11" s="1" t="str">
        <f>IFERROR(VLOOKUP(W11,nominal_quarterly!$B$7:$AY$102,34,FALSE),"")</f>
        <v/>
      </c>
      <c r="AP11" s="1" t="str">
        <f>IFERROR(VLOOKUP(X11,nominal_quarterly!$B$7:$AY$102,34,FALSE),"")</f>
        <v/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30.6">
      <c r="A12" s="1">
        <v>6</v>
      </c>
      <c r="B12" s="10" t="s">
        <v>27</v>
      </c>
      <c r="C12" s="11">
        <v>2759.9164962922</v>
      </c>
      <c r="D12" s="12">
        <v>3123.9146912087003</v>
      </c>
      <c r="E12" s="12">
        <v>3540.78356142864</v>
      </c>
      <c r="F12" s="12">
        <v>3694.7638162020899</v>
      </c>
      <c r="G12" s="12">
        <v>3305.4831362404097</v>
      </c>
      <c r="H12" s="12">
        <v>3111.6664865982598</v>
      </c>
      <c r="I12" s="12">
        <v>3083.51587238098</v>
      </c>
      <c r="J12" s="12">
        <v>3270.8116006946998</v>
      </c>
      <c r="K12" s="12">
        <v>3220.8985511412602</v>
      </c>
      <c r="L12" s="12">
        <v>3374.3</v>
      </c>
      <c r="M12" s="12">
        <v>3609.1</v>
      </c>
      <c r="N12" s="12">
        <v>3878.8</v>
      </c>
      <c r="O12" s="12">
        <v>3963.55</v>
      </c>
      <c r="P12" s="12">
        <v>4348.54</v>
      </c>
      <c r="Q12" s="12" t="s">
        <v>20</v>
      </c>
      <c r="R12" s="1"/>
      <c r="S12" s="1"/>
      <c r="T12" s="1" t="str">
        <f>IFERROR(VLOOKUP($B12,nominal_quarterly!$B$7:$AY$102,nominal_quarterly!AI$5,FALSE),"")</f>
        <v/>
      </c>
      <c r="U12" s="1" t="str">
        <f>IFERROR(VLOOKUP($B12,nominal_quarterly!$B$7:$AY$102,nominal_quarterly!AJ$5,FALSE),"")</f>
        <v/>
      </c>
      <c r="V12" s="1" t="str">
        <f>IFERROR(VLOOKUP($B12,nominal_quarterly!$B$7:$AY$102,nominal_quarterly!AK$5,FALSE),"")</f>
        <v/>
      </c>
      <c r="W12" s="1" t="str">
        <f>IFERROR(VLOOKUP($B12,nominal_quarterly!$B$7:$AY$102,nominal_quarterly!AL$5,FALSE),"")</f>
        <v/>
      </c>
      <c r="X12" s="1" t="str">
        <f>IFERROR(VLOOKUP($B12,nominal_quarterly!$B$7:$AY$102,nominal_quarterly!AM$5,FALSE),"")</f>
        <v/>
      </c>
      <c r="Y12" s="1" t="str">
        <f>IFERROR(VLOOKUP($B12,nominal_quarterly!$B$7:$AY$102,nominal_quarterly!AN$5,FALSE),"")</f>
        <v/>
      </c>
      <c r="Z12" s="1" t="str">
        <f>IFERROR(VLOOKUP($B12,nominal_quarterly!$B$7:$AY$102,nominal_quarterly!AO$5,FALSE),"")</f>
        <v/>
      </c>
      <c r="AA12" s="1" t="str">
        <f>IFERROR(VLOOKUP($B12,nominal_quarterly!$B$7:$AY$102,nominal_quarterly!AP$5,FALSE),"")</f>
        <v/>
      </c>
      <c r="AB12" s="1" t="str">
        <f>IFERROR(VLOOKUP(J12,nominal_quarterly!$B$7:$AY$102,34,FALSE),"")</f>
        <v/>
      </c>
      <c r="AC12" s="28" t="str">
        <f t="shared" si="1"/>
        <v/>
      </c>
      <c r="AD12" s="28" t="str">
        <f t="shared" si="2"/>
        <v/>
      </c>
      <c r="AE12" s="28" t="str">
        <f t="shared" si="3"/>
        <v/>
      </c>
      <c r="AF12" s="28" t="str">
        <f t="shared" si="4"/>
        <v/>
      </c>
      <c r="AG12" s="28" t="str">
        <f t="shared" si="5"/>
        <v/>
      </c>
      <c r="AH12" s="28" t="str">
        <f t="shared" si="6"/>
        <v/>
      </c>
      <c r="AI12" s="28" t="str">
        <f t="shared" si="7"/>
        <v/>
      </c>
      <c r="AJ12" s="28" t="str">
        <f t="shared" si="8"/>
        <v/>
      </c>
      <c r="AK12" s="1" t="str">
        <f>IFERROR(VLOOKUP(S12,nominal_quarterly!$B$7:$AY$102,34,FALSE),"")</f>
        <v/>
      </c>
      <c r="AL12" s="1" t="str">
        <f>IFERROR(VLOOKUP(T12,nominal_quarterly!$B$7:$AY$102,34,FALSE),"")</f>
        <v/>
      </c>
      <c r="AM12" s="1" t="str">
        <f>IFERROR(VLOOKUP(U12,nominal_quarterly!$B$7:$AY$102,34,FALSE),"")</f>
        <v/>
      </c>
      <c r="AN12" s="1" t="str">
        <f>IFERROR(VLOOKUP(V12,nominal_quarterly!$B$7:$AY$102,34,FALSE),"")</f>
        <v/>
      </c>
      <c r="AO12" s="1" t="str">
        <f>IFERROR(VLOOKUP(W12,nominal_quarterly!$B$7:$AY$102,34,FALSE),"")</f>
        <v/>
      </c>
      <c r="AP12" s="1" t="str">
        <f>IFERROR(VLOOKUP(X12,nominal_quarterly!$B$7:$AY$102,34,FALSE),"")</f>
        <v/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>
      <c r="A13" s="1">
        <v>7</v>
      </c>
      <c r="B13" s="10" t="s">
        <v>29</v>
      </c>
      <c r="C13" s="13">
        <v>582538.19999999995</v>
      </c>
      <c r="D13" s="14">
        <v>715904.3</v>
      </c>
      <c r="E13" s="14">
        <v>896980.2</v>
      </c>
      <c r="F13" s="14">
        <v>1149646.1000000001</v>
      </c>
      <c r="G13" s="14">
        <v>1247929.3</v>
      </c>
      <c r="H13" s="14">
        <v>1661720.9</v>
      </c>
      <c r="I13" s="14">
        <v>2179024.1</v>
      </c>
      <c r="J13" s="14">
        <v>2637913.7999999998</v>
      </c>
      <c r="K13" s="14">
        <v>3348308.5</v>
      </c>
      <c r="L13" s="14">
        <v>4579086.4000000004</v>
      </c>
      <c r="M13" s="14">
        <v>5954510.9000000004</v>
      </c>
      <c r="N13" s="14">
        <v>8228159.5999999996</v>
      </c>
      <c r="O13" s="14">
        <v>10660228.5</v>
      </c>
      <c r="P13" s="14">
        <v>14542722.199999999</v>
      </c>
      <c r="Q13" s="14">
        <v>21447249.899999999</v>
      </c>
      <c r="R13" s="1"/>
      <c r="S13" s="1"/>
      <c r="T13" s="1">
        <f>IFERROR(VLOOKUP($B13,nominal_quarterly!$B$7:$AY$102,nominal_quarterly!AI$5,FALSE),"")</f>
        <v>14542722.1</v>
      </c>
      <c r="U13" s="1">
        <f>IFERROR(VLOOKUP($B13,nominal_quarterly!$B$7:$AY$102,nominal_quarterly!AJ$5,FALSE),"")</f>
        <v>15835956.300000001</v>
      </c>
      <c r="V13" s="1">
        <f>IFERROR(VLOOKUP($B13,nominal_quarterly!$B$7:$AY$102,nominal_quarterly!AK$5,FALSE),"")</f>
        <v>17554864</v>
      </c>
      <c r="W13" s="1">
        <f>IFERROR(VLOOKUP($B13,nominal_quarterly!$B$7:$AY$102,nominal_quarterly!AL$5,FALSE),"")</f>
        <v>19347146.900000002</v>
      </c>
      <c r="X13" s="1">
        <f>IFERROR(VLOOKUP($B13,nominal_quarterly!$B$7:$AY$102,nominal_quarterly!AM$5,FALSE),"")</f>
        <v>21447249.899999999</v>
      </c>
      <c r="Y13" s="1">
        <f>IFERROR(VLOOKUP($B13,nominal_quarterly!$B$7:$AY$102,nominal_quarterly!AN$5,FALSE),"")</f>
        <v>23292029.900000002</v>
      </c>
      <c r="Z13" s="1">
        <f>IFERROR(VLOOKUP($B13,nominal_quarterly!$B$7:$AY$102,nominal_quarterly!AO$5,FALSE),"")</f>
        <v>23923741.200000003</v>
      </c>
      <c r="AA13" s="1">
        <f>IFERROR(VLOOKUP($B13,nominal_quarterly!$B$7:$AY$102,nominal_quarterly!AP$5,FALSE),"")</f>
        <v>25138769.299999997</v>
      </c>
      <c r="AB13" s="1" t="str">
        <f>IFERROR(VLOOKUP(J13,nominal_quarterly!$B$7:$AY$102,34,FALSE),"")</f>
        <v/>
      </c>
      <c r="AC13" s="28">
        <f t="shared" si="1"/>
        <v>-6904527.7999999989</v>
      </c>
      <c r="AD13" s="28">
        <f t="shared" si="2"/>
        <v>-5611293.5999999978</v>
      </c>
      <c r="AE13" s="28">
        <f t="shared" si="3"/>
        <v>-3892385.8999999985</v>
      </c>
      <c r="AF13" s="28">
        <f t="shared" si="4"/>
        <v>-2100102.9999999963</v>
      </c>
      <c r="AG13" s="28">
        <f t="shared" si="5"/>
        <v>0</v>
      </c>
      <c r="AH13" s="28">
        <f t="shared" si="6"/>
        <v>1844780.0000000037</v>
      </c>
      <c r="AI13" s="28">
        <f t="shared" si="7"/>
        <v>2476491.3000000045</v>
      </c>
      <c r="AJ13" s="28">
        <f t="shared" si="8"/>
        <v>3691519.3999999985</v>
      </c>
      <c r="AK13" s="1" t="str">
        <f>IFERROR(VLOOKUP(S13,nominal_quarterly!$B$7:$AY$102,34,FALSE),"")</f>
        <v/>
      </c>
      <c r="AL13" s="1" t="str">
        <f>IFERROR(VLOOKUP(T13,nominal_quarterly!$B$7:$AY$102,34,FALSE),"")</f>
        <v/>
      </c>
      <c r="AM13" s="1" t="str">
        <f>IFERROR(VLOOKUP(U13,nominal_quarterly!$B$7:$AY$102,34,FALSE),"")</f>
        <v/>
      </c>
      <c r="AN13" s="1" t="str">
        <f>IFERROR(VLOOKUP(V13,nominal_quarterly!$B$7:$AY$102,34,FALSE),"")</f>
        <v/>
      </c>
      <c r="AO13" s="1" t="str">
        <f>IFERROR(VLOOKUP(W13,nominal_quarterly!$B$7:$AY$102,34,FALSE),"")</f>
        <v/>
      </c>
      <c r="AP13" s="1" t="str">
        <f>IFERROR(VLOOKUP(X13,nominal_quarterly!$B$7:$AY$102,34,FALSE),"")</f>
        <v/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20.399999999999999">
      <c r="A14" s="1">
        <v>8</v>
      </c>
      <c r="B14" s="10" t="s">
        <v>30</v>
      </c>
      <c r="C14" s="11">
        <v>2242880.9</v>
      </c>
      <c r="D14" s="12">
        <v>2656189.7999999998</v>
      </c>
      <c r="E14" s="12">
        <v>3149283.4</v>
      </c>
      <c r="F14" s="12">
        <v>3568227.6</v>
      </c>
      <c r="G14" s="12">
        <v>3141651</v>
      </c>
      <c r="H14" s="12">
        <v>3460202.7</v>
      </c>
      <c r="I14" s="12">
        <v>3777945.6000000001</v>
      </c>
      <c r="J14" s="12">
        <v>4266460.5</v>
      </c>
      <c r="K14" s="12">
        <v>4555638.2</v>
      </c>
      <c r="L14" s="12">
        <v>4828626.3</v>
      </c>
      <c r="M14" s="12">
        <v>5043633.22</v>
      </c>
      <c r="N14" s="12">
        <v>5067293.5</v>
      </c>
      <c r="O14" s="12">
        <v>5564493.2999999998</v>
      </c>
      <c r="P14" s="12">
        <v>6017035.2000000002</v>
      </c>
      <c r="Q14" s="12">
        <v>6569030.7999999998</v>
      </c>
      <c r="R14" s="1"/>
      <c r="S14" s="1"/>
      <c r="T14" s="1">
        <f>IFERROR(VLOOKUP($B14,nominal_quarterly!$B$7:$AY$102,nominal_quarterly!AI$5,FALSE),"")</f>
        <v>6017035.1999999993</v>
      </c>
      <c r="U14" s="1">
        <f>IFERROR(VLOOKUP($B14,nominal_quarterly!$B$7:$AY$102,nominal_quarterly!AJ$5,FALSE),"")</f>
        <v>6146797.9000000004</v>
      </c>
      <c r="V14" s="1">
        <f>IFERROR(VLOOKUP($B14,nominal_quarterly!$B$7:$AY$102,nominal_quarterly!AK$5,FALSE),"")</f>
        <v>6273735.7000000002</v>
      </c>
      <c r="W14" s="1">
        <f>IFERROR(VLOOKUP($B14,nominal_quarterly!$B$7:$AY$102,nominal_quarterly!AL$5,FALSE),"")</f>
        <v>6422068.2999999998</v>
      </c>
      <c r="X14" s="1">
        <f>IFERROR(VLOOKUP($B14,nominal_quarterly!$B$7:$AY$102,nominal_quarterly!AM$5,FALSE),"")</f>
        <v>6569030.7999999998</v>
      </c>
      <c r="Y14" s="1">
        <f>IFERROR(VLOOKUP($B14,nominal_quarterly!$B$7:$AY$102,nominal_quarterly!AN$5,FALSE),"")</f>
        <v>6591816.7000000002</v>
      </c>
      <c r="Z14" s="1">
        <f>IFERROR(VLOOKUP($B14,nominal_quarterly!$B$7:$AY$102,nominal_quarterly!AO$5,FALSE),"")</f>
        <v>6372970.2999999998</v>
      </c>
      <c r="AA14" s="1">
        <f>IFERROR(VLOOKUP($B14,nominal_quarterly!$B$7:$AY$102,nominal_quarterly!AP$5,FALSE),"")</f>
        <v>6282561.6999999993</v>
      </c>
      <c r="AB14" s="1" t="str">
        <f>IFERROR(VLOOKUP(J14,nominal_quarterly!$B$7:$AY$102,34,FALSE),"")</f>
        <v/>
      </c>
      <c r="AC14" s="28">
        <f t="shared" si="1"/>
        <v>-551995.60000000056</v>
      </c>
      <c r="AD14" s="28">
        <f t="shared" si="2"/>
        <v>-422232.89999999944</v>
      </c>
      <c r="AE14" s="28">
        <f t="shared" si="3"/>
        <v>-295295.09999999963</v>
      </c>
      <c r="AF14" s="28">
        <f t="shared" si="4"/>
        <v>-146962.5</v>
      </c>
      <c r="AG14" s="28">
        <f t="shared" si="5"/>
        <v>0</v>
      </c>
      <c r="AH14" s="28">
        <f t="shared" si="6"/>
        <v>22785.900000000373</v>
      </c>
      <c r="AI14" s="28">
        <f t="shared" si="7"/>
        <v>-196060.5</v>
      </c>
      <c r="AJ14" s="28">
        <f t="shared" si="8"/>
        <v>-286469.10000000056</v>
      </c>
      <c r="AK14" s="1" t="str">
        <f>IFERROR(VLOOKUP(S14,nominal_quarterly!$B$7:$AY$102,34,FALSE),"")</f>
        <v/>
      </c>
      <c r="AL14" s="1" t="str">
        <f>IFERROR(VLOOKUP(T14,nominal_quarterly!$B$7:$AY$102,34,FALSE),"")</f>
        <v/>
      </c>
      <c r="AM14" s="1" t="str">
        <f>IFERROR(VLOOKUP(U14,nominal_quarterly!$B$7:$AY$102,34,FALSE),"")</f>
        <v/>
      </c>
      <c r="AN14" s="1" t="str">
        <f>IFERROR(VLOOKUP(V14,nominal_quarterly!$B$7:$AY$102,34,FALSE),"")</f>
        <v/>
      </c>
      <c r="AO14" s="1" t="str">
        <f>IFERROR(VLOOKUP(W14,nominal_quarterly!$B$7:$AY$102,34,FALSE),"")</f>
        <v/>
      </c>
      <c r="AP14" s="1" t="str">
        <f>IFERROR(VLOOKUP(X14,nominal_quarterly!$B$7:$AY$102,34,FALSE),"")</f>
        <v/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51">
      <c r="A15" s="1">
        <v>9</v>
      </c>
      <c r="B15" s="10" t="s">
        <v>31</v>
      </c>
      <c r="C15" s="13">
        <v>4172.49</v>
      </c>
      <c r="D15" s="14">
        <v>4339.7</v>
      </c>
      <c r="E15" s="14">
        <v>4681.3999999999996</v>
      </c>
      <c r="F15" s="14">
        <v>4914.3</v>
      </c>
      <c r="G15" s="14">
        <v>4473.1000000000004</v>
      </c>
      <c r="H15" s="14">
        <v>4279</v>
      </c>
      <c r="I15" s="14">
        <v>4563.7</v>
      </c>
      <c r="J15" s="14">
        <v>4536.8</v>
      </c>
      <c r="K15" s="14">
        <v>4618.3</v>
      </c>
      <c r="L15" s="14">
        <v>4742.5</v>
      </c>
      <c r="M15" s="14">
        <v>4817.8</v>
      </c>
      <c r="N15" s="14">
        <v>4738.5</v>
      </c>
      <c r="O15" s="14">
        <v>4833.6000000000004</v>
      </c>
      <c r="P15" s="14" t="s">
        <v>20</v>
      </c>
      <c r="Q15" s="14" t="s">
        <v>20</v>
      </c>
      <c r="R15" s="1"/>
      <c r="S15" s="1"/>
      <c r="T15" s="1" t="str">
        <f>IFERROR(VLOOKUP($B15,nominal_quarterly!$B$7:$AY$102,nominal_quarterly!AI$5,FALSE),"")</f>
        <v/>
      </c>
      <c r="U15" s="1" t="str">
        <f>IFERROR(VLOOKUP($B15,nominal_quarterly!$B$7:$AY$102,nominal_quarterly!AJ$5,FALSE),"")</f>
        <v/>
      </c>
      <c r="V15" s="1" t="str">
        <f>IFERROR(VLOOKUP($B15,nominal_quarterly!$B$7:$AY$102,nominal_quarterly!AK$5,FALSE),"")</f>
        <v/>
      </c>
      <c r="W15" s="1" t="str">
        <f>IFERROR(VLOOKUP($B15,nominal_quarterly!$B$7:$AY$102,nominal_quarterly!AL$5,FALSE),"")</f>
        <v/>
      </c>
      <c r="X15" s="1" t="str">
        <f>IFERROR(VLOOKUP($B15,nominal_quarterly!$B$7:$AY$102,nominal_quarterly!AM$5,FALSE),"")</f>
        <v/>
      </c>
      <c r="Y15" s="1" t="str">
        <f>IFERROR(VLOOKUP($B15,nominal_quarterly!$B$7:$AY$102,nominal_quarterly!AN$5,FALSE),"")</f>
        <v/>
      </c>
      <c r="Z15" s="1" t="str">
        <f>IFERROR(VLOOKUP($B15,nominal_quarterly!$B$7:$AY$102,nominal_quarterly!AO$5,FALSE),"")</f>
        <v/>
      </c>
      <c r="AA15" s="1" t="str">
        <f>IFERROR(VLOOKUP($B15,nominal_quarterly!$B$7:$AY$102,nominal_quarterly!AP$5,FALSE),"")</f>
        <v/>
      </c>
      <c r="AB15" s="1" t="str">
        <f>IFERROR(VLOOKUP(J15,nominal_quarterly!$B$7:$AY$102,34,FALSE),"")</f>
        <v/>
      </c>
      <c r="AC15" s="28" t="str">
        <f t="shared" si="1"/>
        <v/>
      </c>
      <c r="AD15" s="28" t="str">
        <f t="shared" si="2"/>
        <v/>
      </c>
      <c r="AE15" s="28" t="str">
        <f t="shared" si="3"/>
        <v/>
      </c>
      <c r="AF15" s="28" t="str">
        <f t="shared" si="4"/>
        <v/>
      </c>
      <c r="AG15" s="28" t="str">
        <f t="shared" si="5"/>
        <v/>
      </c>
      <c r="AH15" s="28" t="str">
        <f t="shared" si="6"/>
        <v/>
      </c>
      <c r="AI15" s="28" t="str">
        <f t="shared" si="7"/>
        <v/>
      </c>
      <c r="AJ15" s="28" t="str">
        <f t="shared" si="8"/>
        <v/>
      </c>
      <c r="AK15" s="1" t="str">
        <f>IFERROR(VLOOKUP(S15,nominal_quarterly!$B$7:$AY$102,34,FALSE),"")</f>
        <v/>
      </c>
      <c r="AL15" s="1" t="str">
        <f>IFERROR(VLOOKUP(T15,nominal_quarterly!$B$7:$AY$102,34,FALSE),"")</f>
        <v/>
      </c>
      <c r="AM15" s="1" t="str">
        <f>IFERROR(VLOOKUP(U15,nominal_quarterly!$B$7:$AY$102,34,FALSE),"")</f>
        <v/>
      </c>
      <c r="AN15" s="1" t="str">
        <f>IFERROR(VLOOKUP(V15,nominal_quarterly!$B$7:$AY$102,34,FALSE),"")</f>
        <v/>
      </c>
      <c r="AO15" s="1" t="str">
        <f>IFERROR(VLOOKUP(W15,nominal_quarterly!$B$7:$AY$102,34,FALSE),"")</f>
        <v/>
      </c>
      <c r="AP15" s="1" t="str">
        <f>IFERROR(VLOOKUP(X15,nominal_quarterly!$B$7:$AY$102,34,FALSE),"")</f>
        <v/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>
      <c r="A16" s="1">
        <v>10</v>
      </c>
      <c r="B16" s="10" t="s">
        <v>34</v>
      </c>
      <c r="C16" s="11">
        <v>961700</v>
      </c>
      <c r="D16" s="12">
        <v>1037683</v>
      </c>
      <c r="E16" s="12">
        <v>1131448</v>
      </c>
      <c r="F16" s="12">
        <v>1235100</v>
      </c>
      <c r="G16" s="12">
        <v>1261636</v>
      </c>
      <c r="H16" s="12">
        <v>1363126</v>
      </c>
      <c r="I16" s="12">
        <v>1467561</v>
      </c>
      <c r="J16" s="12">
        <v>1515246</v>
      </c>
      <c r="K16" s="12">
        <v>1568255</v>
      </c>
      <c r="L16" s="12">
        <v>1613980</v>
      </c>
      <c r="M16" s="12">
        <v>1640443</v>
      </c>
      <c r="N16" s="12">
        <v>1703469</v>
      </c>
      <c r="O16" s="12">
        <v>1808288</v>
      </c>
      <c r="P16" s="12">
        <v>1900615</v>
      </c>
      <c r="Q16" s="12">
        <v>1995065</v>
      </c>
      <c r="R16" s="1"/>
      <c r="S16" s="1"/>
      <c r="T16" s="1">
        <f>IFERROR(VLOOKUP($B16,nominal_quarterly!$B$7:$AY$102,nominal_quarterly!AI$5,FALSE),"")</f>
        <v>1900615</v>
      </c>
      <c r="U16" s="1">
        <f>IFERROR(VLOOKUP($B16,nominal_quarterly!$B$7:$AY$102,nominal_quarterly!AJ$5,FALSE),"")</f>
        <v>1923531</v>
      </c>
      <c r="V16" s="1">
        <f>IFERROR(VLOOKUP($B16,nominal_quarterly!$B$7:$AY$102,nominal_quarterly!AK$5,FALSE),"")</f>
        <v>1948599</v>
      </c>
      <c r="W16" s="1">
        <f>IFERROR(VLOOKUP($B16,nominal_quarterly!$B$7:$AY$102,nominal_quarterly!AL$5,FALSE),"")</f>
        <v>1975193</v>
      </c>
      <c r="X16" s="1">
        <f>IFERROR(VLOOKUP($B16,nominal_quarterly!$B$7:$AY$102,nominal_quarterly!AM$5,FALSE),"")</f>
        <v>1995065</v>
      </c>
      <c r="Y16" s="1">
        <f>IFERROR(VLOOKUP($B16,nominal_quarterly!$B$7:$AY$102,nominal_quarterly!AN$5,FALSE),"")</f>
        <v>2010821</v>
      </c>
      <c r="Z16" s="1">
        <f>IFERROR(VLOOKUP($B16,nominal_quarterly!$B$7:$AY$102,nominal_quarterly!AO$5,FALSE),"")</f>
        <v>1981599</v>
      </c>
      <c r="AA16" s="1">
        <f>IFERROR(VLOOKUP($B16,nominal_quarterly!$B$7:$AY$102,nominal_quarterly!AP$5,FALSE),"")</f>
        <v>1478292</v>
      </c>
      <c r="AB16" s="1" t="str">
        <f>IFERROR(VLOOKUP(J16,nominal_quarterly!$B$7:$AY$102,34,FALSE),"")</f>
        <v/>
      </c>
      <c r="AC16" s="28">
        <f t="shared" si="1"/>
        <v>-94450</v>
      </c>
      <c r="AD16" s="28">
        <f t="shared" si="2"/>
        <v>-71534</v>
      </c>
      <c r="AE16" s="28">
        <f t="shared" si="3"/>
        <v>-46466</v>
      </c>
      <c r="AF16" s="28">
        <f t="shared" si="4"/>
        <v>-19872</v>
      </c>
      <c r="AG16" s="28">
        <f t="shared" si="5"/>
        <v>0</v>
      </c>
      <c r="AH16" s="28">
        <f t="shared" si="6"/>
        <v>15756</v>
      </c>
      <c r="AI16" s="28">
        <f t="shared" si="7"/>
        <v>-13466</v>
      </c>
      <c r="AJ16" s="28">
        <f t="shared" si="8"/>
        <v>-516773</v>
      </c>
      <c r="AK16" s="1" t="str">
        <f>IFERROR(VLOOKUP(S16,nominal_quarterly!$B$7:$AY$102,34,FALSE),"")</f>
        <v/>
      </c>
      <c r="AL16" s="1" t="str">
        <f>IFERROR(VLOOKUP(T16,nominal_quarterly!$B$7:$AY$102,34,FALSE),"")</f>
        <v/>
      </c>
      <c r="AM16" s="1" t="str">
        <f>IFERROR(VLOOKUP(U16,nominal_quarterly!$B$7:$AY$102,34,FALSE),"")</f>
        <v/>
      </c>
      <c r="AN16" s="1" t="str">
        <f>IFERROR(VLOOKUP(V16,nominal_quarterly!$B$7:$AY$102,34,FALSE),"")</f>
        <v/>
      </c>
      <c r="AO16" s="1" t="str">
        <f>IFERROR(VLOOKUP(W16,nominal_quarterly!$B$7:$AY$102,34,FALSE),"")</f>
        <v/>
      </c>
      <c r="AP16" s="1" t="str">
        <f>IFERROR(VLOOKUP(X16,nominal_quarterly!$B$7:$AY$102,34,FALSE),"")</f>
        <v/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>
      <c r="A17" s="1">
        <v>11</v>
      </c>
      <c r="B17" s="10" t="s">
        <v>35</v>
      </c>
      <c r="C17" s="13">
        <v>254075.03</v>
      </c>
      <c r="D17" s="14">
        <v>267824.45</v>
      </c>
      <c r="E17" s="14">
        <v>283977.96999999997</v>
      </c>
      <c r="F17" s="14">
        <v>293761.90999999997</v>
      </c>
      <c r="G17" s="14">
        <v>288044.02</v>
      </c>
      <c r="H17" s="14">
        <v>295896.64</v>
      </c>
      <c r="I17" s="14">
        <v>310128.65999999997</v>
      </c>
      <c r="J17" s="14">
        <v>318653.03999999998</v>
      </c>
      <c r="K17" s="14">
        <v>323910.2</v>
      </c>
      <c r="L17" s="14">
        <v>333146.07</v>
      </c>
      <c r="M17" s="14">
        <v>344269.23</v>
      </c>
      <c r="N17" s="14">
        <v>357607.95</v>
      </c>
      <c r="O17" s="14">
        <v>369341.26</v>
      </c>
      <c r="P17" s="14">
        <v>385361.89</v>
      </c>
      <c r="Q17" s="14">
        <v>397575.28</v>
      </c>
      <c r="R17" s="1"/>
      <c r="S17" s="1"/>
      <c r="T17" s="1">
        <f>IFERROR(VLOOKUP($B17,nominal_quarterly!$B$7:$AY$102,nominal_quarterly!AI$5,FALSE),"")</f>
        <v>385361.88819999999</v>
      </c>
      <c r="U17" s="1">
        <f>IFERROR(VLOOKUP($B17,nominal_quarterly!$B$7:$AY$102,nominal_quarterly!AJ$5,FALSE),"")</f>
        <v>388465.06140000001</v>
      </c>
      <c r="V17" s="1">
        <f>IFERROR(VLOOKUP($B17,nominal_quarterly!$B$7:$AY$102,nominal_quarterly!AK$5,FALSE),"")</f>
        <v>391993.19260000001</v>
      </c>
      <c r="W17" s="1">
        <f>IFERROR(VLOOKUP($B17,nominal_quarterly!$B$7:$AY$102,nominal_quarterly!AL$5,FALSE),"")</f>
        <v>395618.4865</v>
      </c>
      <c r="X17" s="1">
        <f>IFERROR(VLOOKUP($B17,nominal_quarterly!$B$7:$AY$102,nominal_quarterly!AM$5,FALSE),"")</f>
        <v>397575.28150000004</v>
      </c>
      <c r="Y17" s="1">
        <f>IFERROR(VLOOKUP($B17,nominal_quarterly!$B$7:$AY$102,nominal_quarterly!AN$5,FALSE),"")</f>
        <v>395324.69480000006</v>
      </c>
      <c r="Z17" s="1">
        <f>IFERROR(VLOOKUP($B17,nominal_quarterly!$B$7:$AY$102,nominal_quarterly!AO$5,FALSE),"")</f>
        <v>382630.19929999998</v>
      </c>
      <c r="AA17" s="1">
        <f>IFERROR(VLOOKUP($B17,nominal_quarterly!$B$7:$AY$102,nominal_quarterly!AP$5,FALSE),"")</f>
        <v>379270.44390000001</v>
      </c>
      <c r="AB17" s="1" t="str">
        <f>IFERROR(VLOOKUP(J17,nominal_quarterly!$B$7:$AY$102,34,FALSE),"")</f>
        <v/>
      </c>
      <c r="AC17" s="28">
        <f t="shared" si="1"/>
        <v>-12213.391800000041</v>
      </c>
      <c r="AD17" s="28">
        <f t="shared" si="2"/>
        <v>-9110.218600000022</v>
      </c>
      <c r="AE17" s="28">
        <f t="shared" si="3"/>
        <v>-5582.0874000000185</v>
      </c>
      <c r="AF17" s="28">
        <f t="shared" si="4"/>
        <v>-1956.7935000000289</v>
      </c>
      <c r="AG17" s="28">
        <f t="shared" si="5"/>
        <v>1.500000013038516E-3</v>
      </c>
      <c r="AH17" s="28">
        <f t="shared" si="6"/>
        <v>-2250.5851999999722</v>
      </c>
      <c r="AI17" s="28">
        <f t="shared" si="7"/>
        <v>-14945.08070000005</v>
      </c>
      <c r="AJ17" s="28">
        <f t="shared" si="8"/>
        <v>-18304.836100000015</v>
      </c>
      <c r="AK17" s="1" t="str">
        <f>IFERROR(VLOOKUP(S17,nominal_quarterly!$B$7:$AY$102,34,FALSE),"")</f>
        <v/>
      </c>
      <c r="AL17" s="1" t="str">
        <f>IFERROR(VLOOKUP(T17,nominal_quarterly!$B$7:$AY$102,34,FALSE),"")</f>
        <v/>
      </c>
      <c r="AM17" s="1" t="str">
        <f>IFERROR(VLOOKUP(U17,nominal_quarterly!$B$7:$AY$102,34,FALSE),"")</f>
        <v/>
      </c>
      <c r="AN17" s="1" t="str">
        <f>IFERROR(VLOOKUP(V17,nominal_quarterly!$B$7:$AY$102,34,FALSE),"")</f>
        <v/>
      </c>
      <c r="AO17" s="1" t="str">
        <f>IFERROR(VLOOKUP(W17,nominal_quarterly!$B$7:$AY$102,34,FALSE),"")</f>
        <v/>
      </c>
      <c r="AP17" s="1" t="str">
        <f>IFERROR(VLOOKUP(X17,nominal_quarterly!$B$7:$AY$102,34,FALSE),"")</f>
        <v/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20.399999999999999">
      <c r="A18" s="1">
        <v>12</v>
      </c>
      <c r="B18" s="10" t="s">
        <v>36</v>
      </c>
      <c r="C18" s="11">
        <v>12522.5</v>
      </c>
      <c r="D18" s="12">
        <v>18746.2</v>
      </c>
      <c r="E18" s="12">
        <v>28360.5</v>
      </c>
      <c r="F18" s="12">
        <v>40137.199999999997</v>
      </c>
      <c r="G18" s="12">
        <v>35601.5</v>
      </c>
      <c r="H18" s="12">
        <v>42465</v>
      </c>
      <c r="I18" s="12">
        <v>52082</v>
      </c>
      <c r="J18" s="12">
        <v>54743.7</v>
      </c>
      <c r="K18" s="12">
        <v>58182</v>
      </c>
      <c r="L18" s="12">
        <v>59014.1</v>
      </c>
      <c r="M18" s="12">
        <v>54380</v>
      </c>
      <c r="N18" s="12">
        <v>60425.2</v>
      </c>
      <c r="O18" s="12">
        <v>70337.8</v>
      </c>
      <c r="P18" s="12">
        <v>79797.3</v>
      </c>
      <c r="Q18" s="12" t="s">
        <v>20</v>
      </c>
      <c r="R18" s="1"/>
      <c r="S18" s="1"/>
      <c r="T18" s="1">
        <f>IFERROR(VLOOKUP($B18,nominal_quarterly!$B$7:$AY$102,nominal_quarterly!AI$5,FALSE),"")</f>
        <v>0</v>
      </c>
      <c r="U18" s="1">
        <f>IFERROR(VLOOKUP($B18,nominal_quarterly!$B$7:$AY$102,nominal_quarterly!AJ$5,FALSE),"")</f>
        <v>0</v>
      </c>
      <c r="V18" s="1">
        <f>IFERROR(VLOOKUP($B18,nominal_quarterly!$B$7:$AY$102,nominal_quarterly!AK$5,FALSE),"")</f>
        <v>0</v>
      </c>
      <c r="W18" s="1">
        <f>IFERROR(VLOOKUP($B18,nominal_quarterly!$B$7:$AY$102,nominal_quarterly!AL$5,FALSE),"")</f>
        <v>0</v>
      </c>
      <c r="X18" s="1">
        <f>IFERROR(VLOOKUP($B18,nominal_quarterly!$B$7:$AY$102,nominal_quarterly!AM$5,FALSE),"")</f>
        <v>0</v>
      </c>
      <c r="Y18" s="1">
        <f>IFERROR(VLOOKUP($B18,nominal_quarterly!$B$7:$AY$102,nominal_quarterly!AN$5,FALSE),"")</f>
        <v>0</v>
      </c>
      <c r="Z18" s="1">
        <f>IFERROR(VLOOKUP($B18,nominal_quarterly!$B$7:$AY$102,nominal_quarterly!AO$5,FALSE),"")</f>
        <v>0</v>
      </c>
      <c r="AA18" s="1">
        <f>IFERROR(VLOOKUP($B18,nominal_quarterly!$B$7:$AY$102,nominal_quarterly!AP$5,FALSE),"")</f>
        <v>0</v>
      </c>
      <c r="AB18" s="1" t="str">
        <f>IFERROR(VLOOKUP(J18,nominal_quarterly!$B$7:$AY$102,34,FALSE),"")</f>
        <v/>
      </c>
      <c r="AC18" s="28" t="str">
        <f t="shared" si="1"/>
        <v/>
      </c>
      <c r="AD18" s="28" t="str">
        <f t="shared" si="2"/>
        <v/>
      </c>
      <c r="AE18" s="28" t="str">
        <f t="shared" si="3"/>
        <v/>
      </c>
      <c r="AF18" s="28" t="str">
        <f t="shared" si="4"/>
        <v/>
      </c>
      <c r="AG18" s="28" t="str">
        <f t="shared" si="5"/>
        <v/>
      </c>
      <c r="AH18" s="28" t="str">
        <f t="shared" si="6"/>
        <v/>
      </c>
      <c r="AI18" s="28" t="str">
        <f t="shared" si="7"/>
        <v/>
      </c>
      <c r="AJ18" s="28" t="str">
        <f t="shared" si="8"/>
        <v/>
      </c>
      <c r="AK18" s="1" t="str">
        <f>IFERROR(VLOOKUP(S18,nominal_quarterly!$B$7:$AY$102,34,FALSE),"")</f>
        <v/>
      </c>
      <c r="AL18" s="1" t="str">
        <f>IFERROR(VLOOKUP(T18,nominal_quarterly!$B$7:$AY$102,34,FALSE),"")</f>
        <v/>
      </c>
      <c r="AM18" s="1" t="str">
        <f>IFERROR(VLOOKUP(U18,nominal_quarterly!$B$7:$AY$102,34,FALSE),"")</f>
        <v/>
      </c>
      <c r="AN18" s="1" t="str">
        <f>IFERROR(VLOOKUP(V18,nominal_quarterly!$B$7:$AY$102,34,FALSE),"")</f>
        <v/>
      </c>
      <c r="AO18" s="1" t="str">
        <f>IFERROR(VLOOKUP(W18,nominal_quarterly!$B$7:$AY$102,34,FALSE),"")</f>
        <v/>
      </c>
      <c r="AP18" s="1" t="str">
        <f>IFERROR(VLOOKUP(X18,nominal_quarterly!$B$7:$AY$102,34,FALSE),"")</f>
        <v/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0.399999999999999">
      <c r="A19" s="1">
        <v>13</v>
      </c>
      <c r="B19" s="10" t="s">
        <v>38</v>
      </c>
      <c r="C19" s="13">
        <v>9836.1950579992099</v>
      </c>
      <c r="D19" s="14">
        <v>10167.254113177099</v>
      </c>
      <c r="E19" s="14">
        <v>10618.345529649499</v>
      </c>
      <c r="F19" s="14">
        <v>10525.998216382201</v>
      </c>
      <c r="G19" s="14">
        <v>9981.959580115561</v>
      </c>
      <c r="H19" s="14">
        <v>10095.7631247031</v>
      </c>
      <c r="I19" s="14">
        <v>10070.452174847</v>
      </c>
      <c r="J19" s="14">
        <v>10720.496826475501</v>
      </c>
      <c r="K19" s="14">
        <v>10562.725208063401</v>
      </c>
      <c r="L19" s="14">
        <v>10913.2555187956</v>
      </c>
      <c r="M19" s="14">
        <v>11752.3216284475</v>
      </c>
      <c r="N19" s="14">
        <v>11938.4499518391</v>
      </c>
      <c r="O19" s="14">
        <v>12150.409639465799</v>
      </c>
      <c r="P19" s="14">
        <v>12424.5242850421</v>
      </c>
      <c r="Q19" s="14" t="s">
        <v>20</v>
      </c>
      <c r="R19" s="1"/>
      <c r="S19" s="1"/>
      <c r="T19" s="1" t="str">
        <f>IFERROR(VLOOKUP($B19,nominal_quarterly!$B$7:$AY$102,nominal_quarterly!AI$5,FALSE),"")</f>
        <v/>
      </c>
      <c r="U19" s="1" t="str">
        <f>IFERROR(VLOOKUP($B19,nominal_quarterly!$B$7:$AY$102,nominal_quarterly!AJ$5,FALSE),"")</f>
        <v/>
      </c>
      <c r="V19" s="1" t="str">
        <f>IFERROR(VLOOKUP($B19,nominal_quarterly!$B$7:$AY$102,nominal_quarterly!AK$5,FALSE),"")</f>
        <v/>
      </c>
      <c r="W19" s="1" t="str">
        <f>IFERROR(VLOOKUP($B19,nominal_quarterly!$B$7:$AY$102,nominal_quarterly!AL$5,FALSE),"")</f>
        <v/>
      </c>
      <c r="X19" s="1" t="str">
        <f>IFERROR(VLOOKUP($B19,nominal_quarterly!$B$7:$AY$102,nominal_quarterly!AM$5,FALSE),"")</f>
        <v/>
      </c>
      <c r="Y19" s="1" t="str">
        <f>IFERROR(VLOOKUP($B19,nominal_quarterly!$B$7:$AY$102,nominal_quarterly!AN$5,FALSE),"")</f>
        <v/>
      </c>
      <c r="Z19" s="1" t="str">
        <f>IFERROR(VLOOKUP($B19,nominal_quarterly!$B$7:$AY$102,nominal_quarterly!AO$5,FALSE),"")</f>
        <v/>
      </c>
      <c r="AA19" s="1" t="str">
        <f>IFERROR(VLOOKUP($B19,nominal_quarterly!$B$7:$AY$102,nominal_quarterly!AP$5,FALSE),"")</f>
        <v/>
      </c>
      <c r="AB19" s="1" t="str">
        <f>IFERROR(VLOOKUP(J19,nominal_quarterly!$B$7:$AY$102,34,FALSE),"")</f>
        <v/>
      </c>
      <c r="AC19" s="28" t="str">
        <f t="shared" si="1"/>
        <v/>
      </c>
      <c r="AD19" s="28" t="str">
        <f t="shared" si="2"/>
        <v/>
      </c>
      <c r="AE19" s="28" t="str">
        <f t="shared" si="3"/>
        <v/>
      </c>
      <c r="AF19" s="28" t="str">
        <f t="shared" si="4"/>
        <v/>
      </c>
      <c r="AG19" s="28" t="str">
        <f t="shared" si="5"/>
        <v/>
      </c>
      <c r="AH19" s="28" t="str">
        <f t="shared" si="6"/>
        <v/>
      </c>
      <c r="AI19" s="28" t="str">
        <f t="shared" si="7"/>
        <v/>
      </c>
      <c r="AJ19" s="28" t="str">
        <f t="shared" si="8"/>
        <v/>
      </c>
      <c r="AK19" s="1" t="str">
        <f>IFERROR(VLOOKUP(S19,nominal_quarterly!$B$7:$AY$102,34,FALSE),"")</f>
        <v/>
      </c>
      <c r="AL19" s="1" t="str">
        <f>IFERROR(VLOOKUP(T19,nominal_quarterly!$B$7:$AY$102,34,FALSE),"")</f>
        <v/>
      </c>
      <c r="AM19" s="1" t="str">
        <f>IFERROR(VLOOKUP(U19,nominal_quarterly!$B$7:$AY$102,34,FALSE),"")</f>
        <v/>
      </c>
      <c r="AN19" s="1" t="str">
        <f>IFERROR(VLOOKUP(V19,nominal_quarterly!$B$7:$AY$102,34,FALSE),"")</f>
        <v/>
      </c>
      <c r="AO19" s="1" t="str">
        <f>IFERROR(VLOOKUP(W19,nominal_quarterly!$B$7:$AY$102,34,FALSE),"")</f>
        <v/>
      </c>
      <c r="AP19" s="1" t="str">
        <f>IFERROR(VLOOKUP(X19,nominal_quarterly!$B$7:$AY$102,34,FALSE),"")</f>
        <v/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20.399999999999999">
      <c r="A20" s="1">
        <v>14</v>
      </c>
      <c r="B20" s="10" t="s">
        <v>40</v>
      </c>
      <c r="C20" s="11">
        <v>6004.2662732304798</v>
      </c>
      <c r="D20" s="12">
        <v>6957.9</v>
      </c>
      <c r="E20" s="12">
        <v>8170.47</v>
      </c>
      <c r="F20" s="12">
        <v>9667.2999999999993</v>
      </c>
      <c r="G20" s="12">
        <v>8624.76</v>
      </c>
      <c r="H20" s="12">
        <v>9668.2000000000007</v>
      </c>
      <c r="I20" s="12">
        <v>10820</v>
      </c>
      <c r="J20" s="12">
        <v>11561.75</v>
      </c>
      <c r="K20" s="12">
        <v>12234.84</v>
      </c>
      <c r="L20" s="12">
        <v>12553.78</v>
      </c>
      <c r="M20" s="12">
        <v>11703.31</v>
      </c>
      <c r="N20" s="12">
        <v>12117.91</v>
      </c>
      <c r="O20" s="12">
        <v>13282.55</v>
      </c>
      <c r="P20" s="12" t="s">
        <v>20</v>
      </c>
      <c r="Q20" s="12" t="s">
        <v>20</v>
      </c>
      <c r="R20" s="1"/>
      <c r="S20" s="1"/>
      <c r="T20" s="1">
        <f>IFERROR(VLOOKUP($B20,nominal_quarterly!$B$7:$AY$102,nominal_quarterly!AI$5,FALSE),"")</f>
        <v>0</v>
      </c>
      <c r="U20" s="1">
        <f>IFERROR(VLOOKUP($B20,nominal_quarterly!$B$7:$AY$102,nominal_quarterly!AJ$5,FALSE),"")</f>
        <v>0</v>
      </c>
      <c r="V20" s="1">
        <f>IFERROR(VLOOKUP($B20,nominal_quarterly!$B$7:$AY$102,nominal_quarterly!AK$5,FALSE),"")</f>
        <v>0</v>
      </c>
      <c r="W20" s="1">
        <f>IFERROR(VLOOKUP($B20,nominal_quarterly!$B$7:$AY$102,nominal_quarterly!AL$5,FALSE),"")</f>
        <v>0</v>
      </c>
      <c r="X20" s="1">
        <f>IFERROR(VLOOKUP($B20,nominal_quarterly!$B$7:$AY$102,nominal_quarterly!AM$5,FALSE),"")</f>
        <v>0</v>
      </c>
      <c r="Y20" s="1">
        <f>IFERROR(VLOOKUP($B20,nominal_quarterly!$B$7:$AY$102,nominal_quarterly!AN$5,FALSE),"")</f>
        <v>0</v>
      </c>
      <c r="Z20" s="1">
        <f>IFERROR(VLOOKUP($B20,nominal_quarterly!$B$7:$AY$102,nominal_quarterly!AO$5,FALSE),"")</f>
        <v>0</v>
      </c>
      <c r="AA20" s="1">
        <f>IFERROR(VLOOKUP($B20,nominal_quarterly!$B$7:$AY$102,nominal_quarterly!AP$5,FALSE),"")</f>
        <v>0</v>
      </c>
      <c r="AB20" s="1" t="str">
        <f>IFERROR(VLOOKUP(J20,nominal_quarterly!$B$7:$AY$102,34,FALSE),"")</f>
        <v/>
      </c>
      <c r="AC20" s="28" t="str">
        <f t="shared" si="1"/>
        <v/>
      </c>
      <c r="AD20" s="28" t="str">
        <f t="shared" si="2"/>
        <v/>
      </c>
      <c r="AE20" s="28" t="str">
        <f t="shared" si="3"/>
        <v/>
      </c>
      <c r="AF20" s="28" t="str">
        <f t="shared" si="4"/>
        <v/>
      </c>
      <c r="AG20" s="28" t="str">
        <f t="shared" si="5"/>
        <v/>
      </c>
      <c r="AH20" s="28" t="str">
        <f t="shared" si="6"/>
        <v/>
      </c>
      <c r="AI20" s="28" t="str">
        <f t="shared" si="7"/>
        <v/>
      </c>
      <c r="AJ20" s="28" t="str">
        <f t="shared" si="8"/>
        <v/>
      </c>
      <c r="AK20" s="1" t="str">
        <f>IFERROR(VLOOKUP(S20,nominal_quarterly!$B$7:$AY$102,34,FALSE),"")</f>
        <v/>
      </c>
      <c r="AL20" s="1" t="str">
        <f>IFERROR(VLOOKUP(T20,nominal_quarterly!$B$7:$AY$102,34,FALSE),"")</f>
        <v/>
      </c>
      <c r="AM20" s="1" t="str">
        <f>IFERROR(VLOOKUP(U20,nominal_quarterly!$B$7:$AY$102,34,FALSE),"")</f>
        <v/>
      </c>
      <c r="AN20" s="1" t="str">
        <f>IFERROR(VLOOKUP(V20,nominal_quarterly!$B$7:$AY$102,34,FALSE),"")</f>
        <v/>
      </c>
      <c r="AO20" s="1" t="str">
        <f>IFERROR(VLOOKUP(W20,nominal_quarterly!$B$7:$AY$102,34,FALSE),"")</f>
        <v/>
      </c>
      <c r="AP20" s="1" t="str">
        <f>IFERROR(VLOOKUP(X20,nominal_quarterly!$B$7:$AY$102,34,FALSE),"")</f>
        <v/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0.399999999999999">
      <c r="A21" s="1">
        <v>15</v>
      </c>
      <c r="B21" s="10" t="s">
        <v>43</v>
      </c>
      <c r="C21" s="13">
        <v>4562196.7286092695</v>
      </c>
      <c r="D21" s="14">
        <v>5160683</v>
      </c>
      <c r="E21" s="14">
        <v>5892410.5</v>
      </c>
      <c r="F21" s="14">
        <v>6668770.5</v>
      </c>
      <c r="G21" s="14">
        <v>7513052.5</v>
      </c>
      <c r="H21" s="14">
        <v>8566837.5</v>
      </c>
      <c r="I21" s="14">
        <v>9855164</v>
      </c>
      <c r="J21" s="14">
        <v>11270636</v>
      </c>
      <c r="K21" s="14">
        <v>12712988</v>
      </c>
      <c r="L21" s="14">
        <v>14297383</v>
      </c>
      <c r="M21" s="14">
        <v>16243329.5</v>
      </c>
      <c r="N21" s="14">
        <v>18543395.5</v>
      </c>
      <c r="O21" s="14">
        <v>21131482</v>
      </c>
      <c r="P21" s="14">
        <v>24094782.581311502</v>
      </c>
      <c r="Q21" s="14" t="s">
        <v>20</v>
      </c>
      <c r="R21" s="1"/>
      <c r="S21" s="1"/>
      <c r="T21" s="1" t="str">
        <f>IFERROR(VLOOKUP($B21,nominal_quarterly!$B$7:$AY$102,nominal_quarterly!AI$5,FALSE),"")</f>
        <v/>
      </c>
      <c r="U21" s="1" t="str">
        <f>IFERROR(VLOOKUP($B21,nominal_quarterly!$B$7:$AY$102,nominal_quarterly!AJ$5,FALSE),"")</f>
        <v/>
      </c>
      <c r="V21" s="1" t="str">
        <f>IFERROR(VLOOKUP($B21,nominal_quarterly!$B$7:$AY$102,nominal_quarterly!AK$5,FALSE),"")</f>
        <v/>
      </c>
      <c r="W21" s="1" t="str">
        <f>IFERROR(VLOOKUP($B21,nominal_quarterly!$B$7:$AY$102,nominal_quarterly!AL$5,FALSE),"")</f>
        <v/>
      </c>
      <c r="X21" s="1" t="str">
        <f>IFERROR(VLOOKUP($B21,nominal_quarterly!$B$7:$AY$102,nominal_quarterly!AM$5,FALSE),"")</f>
        <v/>
      </c>
      <c r="Y21" s="1" t="str">
        <f>IFERROR(VLOOKUP($B21,nominal_quarterly!$B$7:$AY$102,nominal_quarterly!AN$5,FALSE),"")</f>
        <v/>
      </c>
      <c r="Z21" s="1" t="str">
        <f>IFERROR(VLOOKUP($B21,nominal_quarterly!$B$7:$AY$102,nominal_quarterly!AO$5,FALSE),"")</f>
        <v/>
      </c>
      <c r="AA21" s="1" t="str">
        <f>IFERROR(VLOOKUP($B21,nominal_quarterly!$B$7:$AY$102,nominal_quarterly!AP$5,FALSE),"")</f>
        <v/>
      </c>
      <c r="AB21" s="1" t="str">
        <f>IFERROR(VLOOKUP(J21,nominal_quarterly!$B$7:$AY$102,34,FALSE),"")</f>
        <v/>
      </c>
      <c r="AC21" s="28" t="str">
        <f t="shared" si="1"/>
        <v/>
      </c>
      <c r="AD21" s="28" t="str">
        <f t="shared" si="2"/>
        <v/>
      </c>
      <c r="AE21" s="28" t="str">
        <f t="shared" si="3"/>
        <v/>
      </c>
      <c r="AF21" s="28" t="str">
        <f t="shared" si="4"/>
        <v/>
      </c>
      <c r="AG21" s="28" t="str">
        <f t="shared" si="5"/>
        <v/>
      </c>
      <c r="AH21" s="28" t="str">
        <f t="shared" si="6"/>
        <v/>
      </c>
      <c r="AI21" s="28" t="str">
        <f t="shared" si="7"/>
        <v/>
      </c>
      <c r="AJ21" s="28" t="str">
        <f t="shared" si="8"/>
        <v/>
      </c>
      <c r="AK21" s="1" t="str">
        <f>IFERROR(VLOOKUP(S21,nominal_quarterly!$B$7:$AY$102,34,FALSE),"")</f>
        <v/>
      </c>
      <c r="AL21" s="1" t="str">
        <f>IFERROR(VLOOKUP(T21,nominal_quarterly!$B$7:$AY$102,34,FALSE),"")</f>
        <v/>
      </c>
      <c r="AM21" s="1" t="str">
        <f>IFERROR(VLOOKUP(U21,nominal_quarterly!$B$7:$AY$102,34,FALSE),"")</f>
        <v/>
      </c>
      <c r="AN21" s="1" t="str">
        <f>IFERROR(VLOOKUP(V21,nominal_quarterly!$B$7:$AY$102,34,FALSE),"")</f>
        <v/>
      </c>
      <c r="AO21" s="1" t="str">
        <f>IFERROR(VLOOKUP(W21,nominal_quarterly!$B$7:$AY$102,34,FALSE),"")</f>
        <v/>
      </c>
      <c r="AP21" s="1" t="str">
        <f>IFERROR(VLOOKUP(X21,nominal_quarterly!$B$7:$AY$102,34,FALSE),"")</f>
        <v/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>
      <c r="A22" s="1">
        <v>16</v>
      </c>
      <c r="B22" s="10" t="s">
        <v>45</v>
      </c>
      <c r="C22" s="11">
        <v>7639.1894557700398</v>
      </c>
      <c r="D22" s="12">
        <v>8434.9016050964601</v>
      </c>
      <c r="E22" s="12">
        <v>9348.0149049848496</v>
      </c>
      <c r="F22" s="12">
        <v>9569.850158052901</v>
      </c>
      <c r="G22" s="12">
        <v>8931.3146292889705</v>
      </c>
      <c r="H22" s="12">
        <v>9059.8566039936013</v>
      </c>
      <c r="I22" s="12">
        <v>9315.3989244615404</v>
      </c>
      <c r="J22" s="12">
        <v>9220.19199034962</v>
      </c>
      <c r="K22" s="12">
        <v>9354.4965789329199</v>
      </c>
      <c r="L22" s="12">
        <v>9392.6887016498113</v>
      </c>
      <c r="M22" s="12">
        <v>9430.0072198521411</v>
      </c>
      <c r="N22" s="12">
        <v>9660.0147051603199</v>
      </c>
      <c r="O22" s="12">
        <v>9956.3077779531195</v>
      </c>
      <c r="P22" s="12">
        <v>10173.386590452999</v>
      </c>
      <c r="Q22" s="12" t="s">
        <v>20</v>
      </c>
      <c r="R22" s="1"/>
      <c r="S22" s="1"/>
      <c r="T22" s="1" t="str">
        <f>IFERROR(VLOOKUP($B22,nominal_quarterly!$B$7:$AY$102,nominal_quarterly!AI$5,FALSE),"")</f>
        <v/>
      </c>
      <c r="U22" s="1" t="str">
        <f>IFERROR(VLOOKUP($B22,nominal_quarterly!$B$7:$AY$102,nominal_quarterly!AJ$5,FALSE),"")</f>
        <v/>
      </c>
      <c r="V22" s="1" t="str">
        <f>IFERROR(VLOOKUP($B22,nominal_quarterly!$B$7:$AY$102,nominal_quarterly!AK$5,FALSE),"")</f>
        <v/>
      </c>
      <c r="W22" s="1" t="str">
        <f>IFERROR(VLOOKUP($B22,nominal_quarterly!$B$7:$AY$102,nominal_quarterly!AL$5,FALSE),"")</f>
        <v/>
      </c>
      <c r="X22" s="1" t="str">
        <f>IFERROR(VLOOKUP($B22,nominal_quarterly!$B$7:$AY$102,nominal_quarterly!AM$5,FALSE),"")</f>
        <v/>
      </c>
      <c r="Y22" s="1" t="str">
        <f>IFERROR(VLOOKUP($B22,nominal_quarterly!$B$7:$AY$102,nominal_quarterly!AN$5,FALSE),"")</f>
        <v/>
      </c>
      <c r="Z22" s="1" t="str">
        <f>IFERROR(VLOOKUP($B22,nominal_quarterly!$B$7:$AY$102,nominal_quarterly!AO$5,FALSE),"")</f>
        <v/>
      </c>
      <c r="AA22" s="1" t="str">
        <f>IFERROR(VLOOKUP($B22,nominal_quarterly!$B$7:$AY$102,nominal_quarterly!AP$5,FALSE),"")</f>
        <v/>
      </c>
      <c r="AB22" s="1" t="str">
        <f>IFERROR(VLOOKUP(J22,nominal_quarterly!$B$7:$AY$102,34,FALSE),"")</f>
        <v/>
      </c>
      <c r="AC22" s="28" t="str">
        <f t="shared" si="1"/>
        <v/>
      </c>
      <c r="AD22" s="28" t="str">
        <f t="shared" si="2"/>
        <v/>
      </c>
      <c r="AE22" s="28" t="str">
        <f t="shared" si="3"/>
        <v/>
      </c>
      <c r="AF22" s="28" t="str">
        <f t="shared" si="4"/>
        <v/>
      </c>
      <c r="AG22" s="28" t="str">
        <f t="shared" si="5"/>
        <v/>
      </c>
      <c r="AH22" s="28" t="str">
        <f t="shared" si="6"/>
        <v/>
      </c>
      <c r="AI22" s="28" t="str">
        <f t="shared" si="7"/>
        <v/>
      </c>
      <c r="AJ22" s="28" t="str">
        <f t="shared" si="8"/>
        <v/>
      </c>
      <c r="AK22" s="1" t="str">
        <f>IFERROR(VLOOKUP(S22,nominal_quarterly!$B$7:$AY$102,34,FALSE),"")</f>
        <v/>
      </c>
      <c r="AL22" s="1" t="str">
        <f>IFERROR(VLOOKUP(T22,nominal_quarterly!$B$7:$AY$102,34,FALSE),"")</f>
        <v/>
      </c>
      <c r="AM22" s="1" t="str">
        <f>IFERROR(VLOOKUP(U22,nominal_quarterly!$B$7:$AY$102,34,FALSE),"")</f>
        <v/>
      </c>
      <c r="AN22" s="1" t="str">
        <f>IFERROR(VLOOKUP(V22,nominal_quarterly!$B$7:$AY$102,34,FALSE),"")</f>
        <v/>
      </c>
      <c r="AO22" s="1" t="str">
        <f>IFERROR(VLOOKUP(W22,nominal_quarterly!$B$7:$AY$102,34,FALSE),"")</f>
        <v/>
      </c>
      <c r="AP22" s="1" t="str">
        <f>IFERROR(VLOOKUP(X22,nominal_quarterly!$B$7:$AY$102,34,FALSE),"")</f>
        <v/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20.399999999999999">
      <c r="A23" s="1">
        <v>17</v>
      </c>
      <c r="B23" s="10" t="s">
        <v>47</v>
      </c>
      <c r="C23" s="13">
        <v>6506.71</v>
      </c>
      <c r="D23" s="14">
        <v>7926.7</v>
      </c>
      <c r="E23" s="14">
        <v>9716.5300000000007</v>
      </c>
      <c r="F23" s="14">
        <v>12979.08</v>
      </c>
      <c r="G23" s="14">
        <v>13744.22</v>
      </c>
      <c r="H23" s="14">
        <v>17046.580000000002</v>
      </c>
      <c r="I23" s="14">
        <v>30724.5</v>
      </c>
      <c r="J23" s="14">
        <v>54761.67</v>
      </c>
      <c r="K23" s="14">
        <v>67068.850000000006</v>
      </c>
      <c r="L23" s="14">
        <v>80579.27</v>
      </c>
      <c r="M23" s="14">
        <v>89909.81</v>
      </c>
      <c r="N23" s="14">
        <v>94949</v>
      </c>
      <c r="O23" s="14">
        <v>105748.2</v>
      </c>
      <c r="P23" s="14">
        <v>122319.7</v>
      </c>
      <c r="Q23" s="14">
        <v>131951.70000000001</v>
      </c>
      <c r="R23" s="1"/>
      <c r="S23" s="1"/>
      <c r="T23" s="1">
        <f>IFERROR(VLOOKUP($B23,nominal_quarterly!$B$7:$AY$102,nominal_quarterly!AI$5,FALSE),"")</f>
        <v>122319.7</v>
      </c>
      <c r="U23" s="1">
        <f>IFERROR(VLOOKUP($B23,nominal_quarterly!$B$7:$AY$102,nominal_quarterly!AJ$5,FALSE),"")</f>
        <v>124630.8</v>
      </c>
      <c r="V23" s="1">
        <f>IFERROR(VLOOKUP($B23,nominal_quarterly!$B$7:$AY$102,nominal_quarterly!AK$5,FALSE),"")</f>
        <v>126977</v>
      </c>
      <c r="W23" s="1">
        <f>IFERROR(VLOOKUP($B23,nominal_quarterly!$B$7:$AY$102,nominal_quarterly!AL$5,FALSE),"")</f>
        <v>130019.79999999999</v>
      </c>
      <c r="X23" s="1">
        <f>IFERROR(VLOOKUP($B23,nominal_quarterly!$B$7:$AY$102,nominal_quarterly!AM$5,FALSE),"")</f>
        <v>131951.69999999998</v>
      </c>
      <c r="Y23" s="1">
        <f>IFERROR(VLOOKUP($B23,nominal_quarterly!$B$7:$AY$102,nominal_quarterly!AN$5,FALSE),"")</f>
        <v>102874.5</v>
      </c>
      <c r="Z23" s="1">
        <f>IFERROR(VLOOKUP($B23,nominal_quarterly!$B$7:$AY$102,nominal_quarterly!AO$5,FALSE),"")</f>
        <v>71186.5</v>
      </c>
      <c r="AA23" s="1">
        <f>IFERROR(VLOOKUP($B23,nominal_quarterly!$B$7:$AY$102,nominal_quarterly!AP$5,FALSE),"")</f>
        <v>35016.400000000001</v>
      </c>
      <c r="AB23" s="1" t="str">
        <f>IFERROR(VLOOKUP(J23,nominal_quarterly!$B$7:$AY$102,34,FALSE),"")</f>
        <v/>
      </c>
      <c r="AC23" s="28">
        <f t="shared" si="1"/>
        <v>-9632.0000000000146</v>
      </c>
      <c r="AD23" s="28">
        <f t="shared" si="2"/>
        <v>-7320.9000000000087</v>
      </c>
      <c r="AE23" s="28">
        <f t="shared" si="3"/>
        <v>-4974.7000000000116</v>
      </c>
      <c r="AF23" s="28">
        <f t="shared" si="4"/>
        <v>-1931.9000000000233</v>
      </c>
      <c r="AG23" s="28">
        <f t="shared" si="5"/>
        <v>-2.9103830456733704E-11</v>
      </c>
      <c r="AH23" s="28">
        <f t="shared" si="6"/>
        <v>-29077.200000000012</v>
      </c>
      <c r="AI23" s="28">
        <f t="shared" si="7"/>
        <v>-60765.200000000012</v>
      </c>
      <c r="AJ23" s="28">
        <f t="shared" si="8"/>
        <v>-96935.300000000017</v>
      </c>
      <c r="AK23" s="1" t="str">
        <f>IFERROR(VLOOKUP(S23,nominal_quarterly!$B$7:$AY$102,34,FALSE),"")</f>
        <v/>
      </c>
      <c r="AL23" s="1" t="str">
        <f>IFERROR(VLOOKUP(T23,nominal_quarterly!$B$7:$AY$102,34,FALSE),"")</f>
        <v/>
      </c>
      <c r="AM23" s="1" t="str">
        <f>IFERROR(VLOOKUP(U23,nominal_quarterly!$B$7:$AY$102,34,FALSE),"")</f>
        <v/>
      </c>
      <c r="AN23" s="1" t="str">
        <f>IFERROR(VLOOKUP(V23,nominal_quarterly!$B$7:$AY$102,34,FALSE),"")</f>
        <v/>
      </c>
      <c r="AO23" s="1" t="str">
        <f>IFERROR(VLOOKUP(W23,nominal_quarterly!$B$7:$AY$102,34,FALSE),"")</f>
        <v/>
      </c>
      <c r="AP23" s="1" t="str">
        <f>IFERROR(VLOOKUP(X23,nominal_quarterly!$B$7:$AY$102,34,FALSE),"")</f>
        <v/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>
      <c r="A24" s="1">
        <v>18</v>
      </c>
      <c r="B24" s="10" t="s">
        <v>48</v>
      </c>
      <c r="C24" s="11">
        <v>310037.59999999998</v>
      </c>
      <c r="D24" s="12">
        <v>325151.5</v>
      </c>
      <c r="E24" s="12">
        <v>343618.9</v>
      </c>
      <c r="F24" s="12">
        <v>351743.1</v>
      </c>
      <c r="G24" s="12">
        <v>346472.8</v>
      </c>
      <c r="H24" s="12">
        <v>363140.1</v>
      </c>
      <c r="I24" s="12">
        <v>375967.8</v>
      </c>
      <c r="J24" s="12">
        <v>386174.7</v>
      </c>
      <c r="K24" s="12">
        <v>392880</v>
      </c>
      <c r="L24" s="12">
        <v>403003.3</v>
      </c>
      <c r="M24" s="12">
        <v>416701.4</v>
      </c>
      <c r="N24" s="12">
        <v>430085.3</v>
      </c>
      <c r="O24" s="12">
        <v>444991.1</v>
      </c>
      <c r="P24" s="12">
        <v>460419.4</v>
      </c>
      <c r="Q24" s="12">
        <v>476203.3</v>
      </c>
      <c r="R24" s="1"/>
      <c r="S24" s="1"/>
      <c r="T24" s="1">
        <f>IFERROR(VLOOKUP($B24,nominal_quarterly!$B$7:$AY$102,nominal_quarterly!AI$5,FALSE),"")</f>
        <v>460419</v>
      </c>
      <c r="U24" s="1">
        <f>IFERROR(VLOOKUP($B24,nominal_quarterly!$B$7:$AY$102,nominal_quarterly!AJ$5,FALSE),"")</f>
        <v>464416</v>
      </c>
      <c r="V24" s="1">
        <f>IFERROR(VLOOKUP($B24,nominal_quarterly!$B$7:$AY$102,nominal_quarterly!AK$5,FALSE),"")</f>
        <v>468321</v>
      </c>
      <c r="W24" s="1">
        <f>IFERROR(VLOOKUP($B24,nominal_quarterly!$B$7:$AY$102,nominal_quarterly!AL$5,FALSE),"")</f>
        <v>472443</v>
      </c>
      <c r="X24" s="1">
        <f>IFERROR(VLOOKUP($B24,nominal_quarterly!$B$7:$AY$102,nominal_quarterly!AM$5,FALSE),"")</f>
        <v>476204</v>
      </c>
      <c r="Y24" s="1">
        <f>IFERROR(VLOOKUP($B24,nominal_quarterly!$B$7:$AY$102,nominal_quarterly!AN$5,FALSE),"")</f>
        <v>475660</v>
      </c>
      <c r="Z24" s="1">
        <f>IFERROR(VLOOKUP($B24,nominal_quarterly!$B$7:$AY$102,nominal_quarterly!AO$5,FALSE),"")</f>
        <v>459180</v>
      </c>
      <c r="AA24" s="1">
        <f>IFERROR(VLOOKUP($B24,nominal_quarterly!$B$7:$AY$102,nominal_quarterly!AP$5,FALSE),"")</f>
        <v>454697</v>
      </c>
      <c r="AB24" s="1" t="str">
        <f>IFERROR(VLOOKUP(J24,nominal_quarterly!$B$7:$AY$102,34,FALSE),"")</f>
        <v/>
      </c>
      <c r="AC24" s="28">
        <f t="shared" si="1"/>
        <v>-15784.299999999988</v>
      </c>
      <c r="AD24" s="28">
        <f t="shared" si="2"/>
        <v>-11787.299999999988</v>
      </c>
      <c r="AE24" s="28">
        <f t="shared" si="3"/>
        <v>-7882.2999999999884</v>
      </c>
      <c r="AF24" s="28">
        <f t="shared" si="4"/>
        <v>-3760.2999999999884</v>
      </c>
      <c r="AG24" s="28">
        <f t="shared" si="5"/>
        <v>0.70000000001164153</v>
      </c>
      <c r="AH24" s="28">
        <f t="shared" si="6"/>
        <v>-543.29999999998836</v>
      </c>
      <c r="AI24" s="28">
        <f t="shared" si="7"/>
        <v>-17023.299999999988</v>
      </c>
      <c r="AJ24" s="28">
        <f t="shared" si="8"/>
        <v>-21506.299999999988</v>
      </c>
      <c r="AK24" s="1" t="str">
        <f>IFERROR(VLOOKUP(S24,nominal_quarterly!$B$7:$AY$102,34,FALSE),"")</f>
        <v/>
      </c>
      <c r="AL24" s="1" t="str">
        <f>IFERROR(VLOOKUP(T24,nominal_quarterly!$B$7:$AY$102,34,FALSE),"")</f>
        <v/>
      </c>
      <c r="AM24" s="1" t="str">
        <f>IFERROR(VLOOKUP(U24,nominal_quarterly!$B$7:$AY$102,34,FALSE),"")</f>
        <v/>
      </c>
      <c r="AN24" s="1" t="str">
        <f>IFERROR(VLOOKUP(V24,nominal_quarterly!$B$7:$AY$102,34,FALSE),"")</f>
        <v/>
      </c>
      <c r="AO24" s="1" t="str">
        <f>IFERROR(VLOOKUP(W24,nominal_quarterly!$B$7:$AY$102,34,FALSE),"")</f>
        <v/>
      </c>
      <c r="AP24" s="1" t="str">
        <f>IFERROR(VLOOKUP(X24,nominal_quarterly!$B$7:$AY$102,34,FALSE),"")</f>
        <v/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>
      <c r="A25" s="1">
        <v>19</v>
      </c>
      <c r="B25" s="10" t="s">
        <v>49</v>
      </c>
      <c r="C25" s="13">
        <v>2204.0832254360398</v>
      </c>
      <c r="D25" s="14">
        <v>2420.3103077830001</v>
      </c>
      <c r="E25" s="14">
        <v>2543.1998645918297</v>
      </c>
      <c r="F25" s="14">
        <v>2702.6814068185899</v>
      </c>
      <c r="G25" s="14">
        <v>2634.6226167443601</v>
      </c>
      <c r="H25" s="14">
        <v>2754.3582746350799</v>
      </c>
      <c r="I25" s="14">
        <v>2921.6004239918598</v>
      </c>
      <c r="J25" s="14">
        <v>3045.79957984149</v>
      </c>
      <c r="K25" s="14">
        <v>3158.8270305392698</v>
      </c>
      <c r="L25" s="14">
        <v>3325.6051982038398</v>
      </c>
      <c r="M25" s="14">
        <v>3447.5707131355198</v>
      </c>
      <c r="N25" s="14">
        <v>3550.2003573779102</v>
      </c>
      <c r="O25" s="14">
        <v>3673.1869323631399</v>
      </c>
      <c r="P25" s="14">
        <v>3742.4063281654903</v>
      </c>
      <c r="Q25" s="14" t="s">
        <v>20</v>
      </c>
      <c r="R25" s="1"/>
      <c r="S25" s="1"/>
      <c r="T25" s="1" t="str">
        <f>IFERROR(VLOOKUP($B25,nominal_quarterly!$B$7:$AY$102,nominal_quarterly!AI$5,FALSE),"")</f>
        <v/>
      </c>
      <c r="U25" s="1" t="str">
        <f>IFERROR(VLOOKUP($B25,nominal_quarterly!$B$7:$AY$102,nominal_quarterly!AJ$5,FALSE),"")</f>
        <v/>
      </c>
      <c r="V25" s="1" t="str">
        <f>IFERROR(VLOOKUP($B25,nominal_quarterly!$B$7:$AY$102,nominal_quarterly!AK$5,FALSE),"")</f>
        <v/>
      </c>
      <c r="W25" s="1" t="str">
        <f>IFERROR(VLOOKUP($B25,nominal_quarterly!$B$7:$AY$102,nominal_quarterly!AL$5,FALSE),"")</f>
        <v/>
      </c>
      <c r="X25" s="1" t="str">
        <f>IFERROR(VLOOKUP($B25,nominal_quarterly!$B$7:$AY$102,nominal_quarterly!AM$5,FALSE),"")</f>
        <v/>
      </c>
      <c r="Y25" s="1" t="str">
        <f>IFERROR(VLOOKUP($B25,nominal_quarterly!$B$7:$AY$102,nominal_quarterly!AN$5,FALSE),"")</f>
        <v/>
      </c>
      <c r="Z25" s="1" t="str">
        <f>IFERROR(VLOOKUP($B25,nominal_quarterly!$B$7:$AY$102,nominal_quarterly!AO$5,FALSE),"")</f>
        <v/>
      </c>
      <c r="AA25" s="1" t="str">
        <f>IFERROR(VLOOKUP($B25,nominal_quarterly!$B$7:$AY$102,nominal_quarterly!AP$5,FALSE),"")</f>
        <v/>
      </c>
      <c r="AB25" s="1" t="str">
        <f>IFERROR(VLOOKUP(J25,nominal_quarterly!$B$7:$AY$102,34,FALSE),"")</f>
        <v/>
      </c>
      <c r="AC25" s="28" t="str">
        <f t="shared" si="1"/>
        <v/>
      </c>
      <c r="AD25" s="28" t="str">
        <f t="shared" si="2"/>
        <v/>
      </c>
      <c r="AE25" s="28" t="str">
        <f t="shared" si="3"/>
        <v/>
      </c>
      <c r="AF25" s="28" t="str">
        <f t="shared" si="4"/>
        <v/>
      </c>
      <c r="AG25" s="28" t="str">
        <f t="shared" si="5"/>
        <v/>
      </c>
      <c r="AH25" s="28" t="str">
        <f t="shared" si="6"/>
        <v/>
      </c>
      <c r="AI25" s="28" t="str">
        <f t="shared" si="7"/>
        <v/>
      </c>
      <c r="AJ25" s="28" t="str">
        <f t="shared" si="8"/>
        <v/>
      </c>
      <c r="AK25" s="1" t="str">
        <f>IFERROR(VLOOKUP(S25,nominal_quarterly!$B$7:$AY$102,34,FALSE),"")</f>
        <v/>
      </c>
      <c r="AL25" s="1" t="str">
        <f>IFERROR(VLOOKUP(T25,nominal_quarterly!$B$7:$AY$102,34,FALSE),"")</f>
        <v/>
      </c>
      <c r="AM25" s="1" t="str">
        <f>IFERROR(VLOOKUP(U25,nominal_quarterly!$B$7:$AY$102,34,FALSE),"")</f>
        <v/>
      </c>
      <c r="AN25" s="1" t="str">
        <f>IFERROR(VLOOKUP(V25,nominal_quarterly!$B$7:$AY$102,34,FALSE),"")</f>
        <v/>
      </c>
      <c r="AO25" s="1" t="str">
        <f>IFERROR(VLOOKUP(W25,nominal_quarterly!$B$7:$AY$102,34,FALSE),"")</f>
        <v/>
      </c>
      <c r="AP25" s="1" t="str">
        <f>IFERROR(VLOOKUP(X25,nominal_quarterly!$B$7:$AY$102,34,FALSE),"")</f>
        <v/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>
      <c r="A26" s="1">
        <v>20</v>
      </c>
      <c r="B26" s="10" t="s">
        <v>51</v>
      </c>
      <c r="C26" s="11">
        <v>3462850.9743008702</v>
      </c>
      <c r="D26" s="12">
        <v>3674799.89358463</v>
      </c>
      <c r="E26" s="12">
        <v>3909982.2323560398</v>
      </c>
      <c r="F26" s="12">
        <v>4365329.9208794404</v>
      </c>
      <c r="G26" s="12">
        <v>4580012.18363233</v>
      </c>
      <c r="H26" s="12">
        <v>4718033.7287780996</v>
      </c>
      <c r="I26" s="12">
        <v>5039212.5197754698</v>
      </c>
      <c r="J26" s="12">
        <v>5688291.3933608299</v>
      </c>
      <c r="K26" s="12">
        <v>6182559.1595412595</v>
      </c>
      <c r="L26" s="12">
        <v>6559332.7900291299</v>
      </c>
      <c r="M26" s="12">
        <v>6732814</v>
      </c>
      <c r="N26" s="12">
        <v>7005230</v>
      </c>
      <c r="O26" s="12">
        <v>7375302.1979059502</v>
      </c>
      <c r="P26" s="12">
        <v>7922004.0561272502</v>
      </c>
      <c r="Q26" s="12" t="s">
        <v>20</v>
      </c>
      <c r="R26" s="1"/>
      <c r="S26" s="1"/>
      <c r="T26" s="1" t="str">
        <f>IFERROR(VLOOKUP($B26,nominal_quarterly!$B$7:$AY$102,nominal_quarterly!AI$5,FALSE),"")</f>
        <v/>
      </c>
      <c r="U26" s="1" t="str">
        <f>IFERROR(VLOOKUP($B26,nominal_quarterly!$B$7:$AY$102,nominal_quarterly!AJ$5,FALSE),"")</f>
        <v/>
      </c>
      <c r="V26" s="1" t="str">
        <f>IFERROR(VLOOKUP($B26,nominal_quarterly!$B$7:$AY$102,nominal_quarterly!AK$5,FALSE),"")</f>
        <v/>
      </c>
      <c r="W26" s="1" t="str">
        <f>IFERROR(VLOOKUP($B26,nominal_quarterly!$B$7:$AY$102,nominal_quarterly!AL$5,FALSE),"")</f>
        <v/>
      </c>
      <c r="X26" s="1" t="str">
        <f>IFERROR(VLOOKUP($B26,nominal_quarterly!$B$7:$AY$102,nominal_quarterly!AM$5,FALSE),"")</f>
        <v/>
      </c>
      <c r="Y26" s="1" t="str">
        <f>IFERROR(VLOOKUP($B26,nominal_quarterly!$B$7:$AY$102,nominal_quarterly!AN$5,FALSE),"")</f>
        <v/>
      </c>
      <c r="Z26" s="1" t="str">
        <f>IFERROR(VLOOKUP($B26,nominal_quarterly!$B$7:$AY$102,nominal_quarterly!AO$5,FALSE),"")</f>
        <v/>
      </c>
      <c r="AA26" s="1" t="str">
        <f>IFERROR(VLOOKUP($B26,nominal_quarterly!$B$7:$AY$102,nominal_quarterly!AP$5,FALSE),"")</f>
        <v/>
      </c>
      <c r="AB26" s="1" t="str">
        <f>IFERROR(VLOOKUP(J26,nominal_quarterly!$B$7:$AY$102,34,FALSE),"")</f>
        <v/>
      </c>
      <c r="AC26" s="28" t="str">
        <f t="shared" si="1"/>
        <v/>
      </c>
      <c r="AD26" s="28" t="str">
        <f t="shared" si="2"/>
        <v/>
      </c>
      <c r="AE26" s="28" t="str">
        <f t="shared" si="3"/>
        <v/>
      </c>
      <c r="AF26" s="28" t="str">
        <f t="shared" si="4"/>
        <v/>
      </c>
      <c r="AG26" s="28" t="str">
        <f t="shared" si="5"/>
        <v/>
      </c>
      <c r="AH26" s="28" t="str">
        <f t="shared" si="6"/>
        <v/>
      </c>
      <c r="AI26" s="28" t="str">
        <f t="shared" si="7"/>
        <v/>
      </c>
      <c r="AJ26" s="28" t="str">
        <f t="shared" si="8"/>
        <v/>
      </c>
      <c r="AK26" s="1" t="str">
        <f>IFERROR(VLOOKUP(S26,nominal_quarterly!$B$7:$AY$102,34,FALSE),"")</f>
        <v/>
      </c>
      <c r="AL26" s="1" t="str">
        <f>IFERROR(VLOOKUP(T26,nominal_quarterly!$B$7:$AY$102,34,FALSE),"")</f>
        <v/>
      </c>
      <c r="AM26" s="1" t="str">
        <f>IFERROR(VLOOKUP(U26,nominal_quarterly!$B$7:$AY$102,34,FALSE),"")</f>
        <v/>
      </c>
      <c r="AN26" s="1" t="str">
        <f>IFERROR(VLOOKUP(V26,nominal_quarterly!$B$7:$AY$102,34,FALSE),"")</f>
        <v/>
      </c>
      <c r="AO26" s="1" t="str">
        <f>IFERROR(VLOOKUP(W26,nominal_quarterly!$B$7:$AY$102,34,FALSE),"")</f>
        <v/>
      </c>
      <c r="AP26" s="1" t="str">
        <f>IFERROR(VLOOKUP(X26,nominal_quarterly!$B$7:$AY$102,34,FALSE),"")</f>
        <v/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>
      <c r="A27" s="1">
        <v>21</v>
      </c>
      <c r="B27" s="10" t="s">
        <v>53</v>
      </c>
      <c r="C27" s="13" t="s">
        <v>20</v>
      </c>
      <c r="D27" s="14" t="s">
        <v>20</v>
      </c>
      <c r="E27" s="14" t="s">
        <v>20</v>
      </c>
      <c r="F27" s="14">
        <v>6085.19</v>
      </c>
      <c r="G27" s="14">
        <v>5983.6909999999998</v>
      </c>
      <c r="H27" s="14">
        <v>5945.28</v>
      </c>
      <c r="I27" s="14">
        <v>5736.3819999999996</v>
      </c>
      <c r="J27" s="14">
        <v>5668.9110000000001</v>
      </c>
      <c r="K27" s="14">
        <v>5653.4319999999998</v>
      </c>
      <c r="L27" s="14">
        <v>5672.0690000000004</v>
      </c>
      <c r="M27" s="14">
        <v>5843.9269999999997</v>
      </c>
      <c r="N27" s="14" t="s">
        <v>20</v>
      </c>
      <c r="O27" s="14" t="s">
        <v>20</v>
      </c>
      <c r="P27" s="14" t="s">
        <v>20</v>
      </c>
      <c r="Q27" s="14" t="s">
        <v>20</v>
      </c>
      <c r="R27" s="1"/>
      <c r="S27" s="1"/>
      <c r="T27" s="1" t="str">
        <f>IFERROR(VLOOKUP($B27,nominal_quarterly!$B$7:$AY$102,nominal_quarterly!AI$5,FALSE),"")</f>
        <v/>
      </c>
      <c r="U27" s="1" t="str">
        <f>IFERROR(VLOOKUP($B27,nominal_quarterly!$B$7:$AY$102,nominal_quarterly!AJ$5,FALSE),"")</f>
        <v/>
      </c>
      <c r="V27" s="1" t="str">
        <f>IFERROR(VLOOKUP($B27,nominal_quarterly!$B$7:$AY$102,nominal_quarterly!AK$5,FALSE),"")</f>
        <v/>
      </c>
      <c r="W27" s="1" t="str">
        <f>IFERROR(VLOOKUP($B27,nominal_quarterly!$B$7:$AY$102,nominal_quarterly!AL$5,FALSE),"")</f>
        <v/>
      </c>
      <c r="X27" s="1" t="str">
        <f>IFERROR(VLOOKUP($B27,nominal_quarterly!$B$7:$AY$102,nominal_quarterly!AM$5,FALSE),"")</f>
        <v/>
      </c>
      <c r="Y27" s="1" t="str">
        <f>IFERROR(VLOOKUP($B27,nominal_quarterly!$B$7:$AY$102,nominal_quarterly!AN$5,FALSE),"")</f>
        <v/>
      </c>
      <c r="Z27" s="1" t="str">
        <f>IFERROR(VLOOKUP($B27,nominal_quarterly!$B$7:$AY$102,nominal_quarterly!AO$5,FALSE),"")</f>
        <v/>
      </c>
      <c r="AA27" s="1" t="str">
        <f>IFERROR(VLOOKUP($B27,nominal_quarterly!$B$7:$AY$102,nominal_quarterly!AP$5,FALSE),"")</f>
        <v/>
      </c>
      <c r="AB27" s="1" t="str">
        <f>IFERROR(VLOOKUP(J27,nominal_quarterly!$B$7:$AY$102,34,FALSE),"")</f>
        <v/>
      </c>
      <c r="AC27" s="28" t="str">
        <f t="shared" si="1"/>
        <v/>
      </c>
      <c r="AD27" s="28" t="str">
        <f t="shared" si="2"/>
        <v/>
      </c>
      <c r="AE27" s="28" t="str">
        <f t="shared" si="3"/>
        <v/>
      </c>
      <c r="AF27" s="28" t="str">
        <f t="shared" si="4"/>
        <v/>
      </c>
      <c r="AG27" s="28" t="str">
        <f t="shared" si="5"/>
        <v/>
      </c>
      <c r="AH27" s="28" t="str">
        <f t="shared" si="6"/>
        <v/>
      </c>
      <c r="AI27" s="28" t="str">
        <f t="shared" si="7"/>
        <v/>
      </c>
      <c r="AJ27" s="28" t="str">
        <f t="shared" si="8"/>
        <v/>
      </c>
      <c r="AK27" s="1" t="str">
        <f>IFERROR(VLOOKUP(S27,nominal_quarterly!$B$7:$AY$102,34,FALSE),"")</f>
        <v/>
      </c>
      <c r="AL27" s="1" t="str">
        <f>IFERROR(VLOOKUP(T27,nominal_quarterly!$B$7:$AY$102,34,FALSE),"")</f>
        <v/>
      </c>
      <c r="AM27" s="1" t="str">
        <f>IFERROR(VLOOKUP(U27,nominal_quarterly!$B$7:$AY$102,34,FALSE),"")</f>
        <v/>
      </c>
      <c r="AN27" s="1" t="str">
        <f>IFERROR(VLOOKUP(V27,nominal_quarterly!$B$7:$AY$102,34,FALSE),"")</f>
        <v/>
      </c>
      <c r="AO27" s="1" t="str">
        <f>IFERROR(VLOOKUP(W27,nominal_quarterly!$B$7:$AY$102,34,FALSE),"")</f>
        <v/>
      </c>
      <c r="AP27" s="1" t="str">
        <f>IFERROR(VLOOKUP(X27,nominal_quarterly!$B$7:$AY$102,34,FALSE),"")</f>
        <v/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>
      <c r="A28" s="1">
        <v>22</v>
      </c>
      <c r="B28" s="10" t="s">
        <v>61</v>
      </c>
      <c r="C28" s="11">
        <v>33978.839199152004</v>
      </c>
      <c r="D28" s="12">
        <v>38392.825767931798</v>
      </c>
      <c r="E28" s="12">
        <v>45065.062114796798</v>
      </c>
      <c r="F28" s="12">
        <v>54744.293490513395</v>
      </c>
      <c r="G28" s="12">
        <v>59732.85</v>
      </c>
      <c r="H28" s="12">
        <v>70782.710000000006</v>
      </c>
      <c r="I28" s="12">
        <v>82938.12</v>
      </c>
      <c r="J28" s="12">
        <v>95186.52</v>
      </c>
      <c r="K28" s="12">
        <v>102909.95</v>
      </c>
      <c r="L28" s="12">
        <v>116388.56</v>
      </c>
      <c r="M28" s="12">
        <v>128534.63</v>
      </c>
      <c r="N28" s="12">
        <v>145072.85999999999</v>
      </c>
      <c r="O28" s="12">
        <v>159571.70000000001</v>
      </c>
      <c r="P28" s="12">
        <v>167326.82</v>
      </c>
      <c r="Q28" s="12" t="s">
        <v>20</v>
      </c>
      <c r="R28" s="1"/>
      <c r="S28" s="1"/>
      <c r="T28" s="1" t="str">
        <f>IFERROR(VLOOKUP($B28,nominal_quarterly!$B$7:$AY$102,nominal_quarterly!AI$5,FALSE),"")</f>
        <v/>
      </c>
      <c r="U28" s="1" t="str">
        <f>IFERROR(VLOOKUP($B28,nominal_quarterly!$B$7:$AY$102,nominal_quarterly!AJ$5,FALSE),"")</f>
        <v/>
      </c>
      <c r="V28" s="1" t="str">
        <f>IFERROR(VLOOKUP($B28,nominal_quarterly!$B$7:$AY$102,nominal_quarterly!AK$5,FALSE),"")</f>
        <v/>
      </c>
      <c r="W28" s="1" t="str">
        <f>IFERROR(VLOOKUP($B28,nominal_quarterly!$B$7:$AY$102,nominal_quarterly!AL$5,FALSE),"")</f>
        <v/>
      </c>
      <c r="X28" s="1" t="str">
        <f>IFERROR(VLOOKUP($B28,nominal_quarterly!$B$7:$AY$102,nominal_quarterly!AM$5,FALSE),"")</f>
        <v/>
      </c>
      <c r="Y28" s="1" t="str">
        <f>IFERROR(VLOOKUP($B28,nominal_quarterly!$B$7:$AY$102,nominal_quarterly!AN$5,FALSE),"")</f>
        <v/>
      </c>
      <c r="Z28" s="1" t="str">
        <f>IFERROR(VLOOKUP($B28,nominal_quarterly!$B$7:$AY$102,nominal_quarterly!AO$5,FALSE),"")</f>
        <v/>
      </c>
      <c r="AA28" s="1" t="str">
        <f>IFERROR(VLOOKUP($B28,nominal_quarterly!$B$7:$AY$102,nominal_quarterly!AP$5,FALSE),"")</f>
        <v/>
      </c>
      <c r="AB28" s="1" t="str">
        <f>IFERROR(VLOOKUP(J28,nominal_quarterly!$B$7:$AY$102,34,FALSE),"")</f>
        <v/>
      </c>
      <c r="AC28" s="28" t="str">
        <f t="shared" si="1"/>
        <v/>
      </c>
      <c r="AD28" s="28" t="str">
        <f t="shared" si="2"/>
        <v/>
      </c>
      <c r="AE28" s="28" t="str">
        <f t="shared" si="3"/>
        <v/>
      </c>
      <c r="AF28" s="28" t="str">
        <f t="shared" si="4"/>
        <v/>
      </c>
      <c r="AG28" s="28" t="str">
        <f t="shared" si="5"/>
        <v/>
      </c>
      <c r="AH28" s="28" t="str">
        <f t="shared" si="6"/>
        <v/>
      </c>
      <c r="AI28" s="28" t="str">
        <f t="shared" si="7"/>
        <v/>
      </c>
      <c r="AJ28" s="28" t="str">
        <f t="shared" si="8"/>
        <v/>
      </c>
      <c r="AK28" s="1" t="str">
        <f>IFERROR(VLOOKUP(S28,nominal_quarterly!$B$7:$AY$102,34,FALSE),"")</f>
        <v/>
      </c>
      <c r="AL28" s="1" t="str">
        <f>IFERROR(VLOOKUP(T28,nominal_quarterly!$B$7:$AY$102,34,FALSE),"")</f>
        <v/>
      </c>
      <c r="AM28" s="1" t="str">
        <f>IFERROR(VLOOKUP(U28,nominal_quarterly!$B$7:$AY$102,34,FALSE),"")</f>
        <v/>
      </c>
      <c r="AN28" s="1" t="str">
        <f>IFERROR(VLOOKUP(V28,nominal_quarterly!$B$7:$AY$102,34,FALSE),"")</f>
        <v/>
      </c>
      <c r="AO28" s="1" t="str">
        <f>IFERROR(VLOOKUP(W28,nominal_quarterly!$B$7:$AY$102,34,FALSE),"")</f>
        <v/>
      </c>
      <c r="AP28" s="1" t="str">
        <f>IFERROR(VLOOKUP(X28,nominal_quarterly!$B$7:$AY$102,34,FALSE),"")</f>
        <v/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>
      <c r="A29" s="1">
        <v>23</v>
      </c>
      <c r="B29" s="10" t="s">
        <v>63</v>
      </c>
      <c r="C29" s="13">
        <v>77023.81735045329</v>
      </c>
      <c r="D29" s="14">
        <v>91747.795297182805</v>
      </c>
      <c r="E29" s="14">
        <v>103009.18244624601</v>
      </c>
      <c r="F29" s="14">
        <v>120693.764151442</v>
      </c>
      <c r="G29" s="14">
        <v>121726.745182418</v>
      </c>
      <c r="H29" s="14">
        <v>137875.56804128201</v>
      </c>
      <c r="I29" s="14">
        <v>166231.56291699701</v>
      </c>
      <c r="J29" s="14">
        <v>187153.87760722102</v>
      </c>
      <c r="K29" s="14">
        <v>211856.03166368601</v>
      </c>
      <c r="L29" s="14">
        <v>228003.65916678798</v>
      </c>
      <c r="M29" s="14">
        <v>228031.369894573</v>
      </c>
      <c r="N29" s="14">
        <v>234533.18204241901</v>
      </c>
      <c r="O29" s="14">
        <v>259184.71736247602</v>
      </c>
      <c r="P29" s="14" t="s">
        <v>20</v>
      </c>
      <c r="Q29" s="14" t="s">
        <v>20</v>
      </c>
      <c r="R29" s="1"/>
      <c r="S29" s="1"/>
      <c r="T29" s="1">
        <f>IFERROR(VLOOKUP($B29,nominal_quarterly!$B$7:$AY$102,nominal_quarterly!AI$5,FALSE),"")</f>
        <v>203066.41256381379</v>
      </c>
      <c r="U29" s="1">
        <f>IFERROR(VLOOKUP($B29,nominal_quarterly!$B$7:$AY$102,nominal_quarterly!AJ$5,FALSE),"")</f>
        <v>136358.4319692245</v>
      </c>
      <c r="V29" s="1">
        <f>IFERROR(VLOOKUP($B29,nominal_quarterly!$B$7:$AY$102,nominal_quarterly!AK$5,FALSE),"")</f>
        <v>69456.038315179801</v>
      </c>
      <c r="W29" s="1">
        <f>IFERROR(VLOOKUP($B29,nominal_quarterly!$B$7:$AY$102,nominal_quarterly!AL$5,FALSE),"")</f>
        <v>0</v>
      </c>
      <c r="X29" s="1">
        <f>IFERROR(VLOOKUP($B29,nominal_quarterly!$B$7:$AY$102,nominal_quarterly!AM$5,FALSE),"")</f>
        <v>0</v>
      </c>
      <c r="Y29" s="1">
        <f>IFERROR(VLOOKUP($B29,nominal_quarterly!$B$7:$AY$102,nominal_quarterly!AN$5,FALSE),"")</f>
        <v>0</v>
      </c>
      <c r="Z29" s="1">
        <f>IFERROR(VLOOKUP($B29,nominal_quarterly!$B$7:$AY$102,nominal_quarterly!AO$5,FALSE),"")</f>
        <v>0</v>
      </c>
      <c r="AA29" s="1">
        <f>IFERROR(VLOOKUP($B29,nominal_quarterly!$B$7:$AY$102,nominal_quarterly!AP$5,FALSE),"")</f>
        <v>0</v>
      </c>
      <c r="AB29" s="1" t="str">
        <f>IFERROR(VLOOKUP(J29,nominal_quarterly!$B$7:$AY$102,34,FALSE),"")</f>
        <v/>
      </c>
      <c r="AC29" s="28" t="str">
        <f t="shared" si="1"/>
        <v/>
      </c>
      <c r="AD29" s="28" t="str">
        <f t="shared" si="2"/>
        <v/>
      </c>
      <c r="AE29" s="28" t="str">
        <f t="shared" si="3"/>
        <v/>
      </c>
      <c r="AF29" s="28" t="str">
        <f t="shared" si="4"/>
        <v/>
      </c>
      <c r="AG29" s="28" t="str">
        <f t="shared" si="5"/>
        <v/>
      </c>
      <c r="AH29" s="28" t="str">
        <f t="shared" si="6"/>
        <v/>
      </c>
      <c r="AI29" s="28" t="str">
        <f t="shared" si="7"/>
        <v/>
      </c>
      <c r="AJ29" s="28" t="str">
        <f t="shared" si="8"/>
        <v/>
      </c>
      <c r="AK29" s="1" t="str">
        <f>IFERROR(VLOOKUP(S29,nominal_quarterly!$B$7:$AY$102,34,FALSE),"")</f>
        <v/>
      </c>
      <c r="AL29" s="1" t="str">
        <f>IFERROR(VLOOKUP(T29,nominal_quarterly!$B$7:$AY$102,34,FALSE),"")</f>
        <v/>
      </c>
      <c r="AM29" s="1" t="str">
        <f>IFERROR(VLOOKUP(U29,nominal_quarterly!$B$7:$AY$102,34,FALSE),"")</f>
        <v/>
      </c>
      <c r="AN29" s="1" t="str">
        <f>IFERROR(VLOOKUP(V29,nominal_quarterly!$B$7:$AY$102,34,FALSE),"")</f>
        <v/>
      </c>
      <c r="AO29" s="1" t="str">
        <f>IFERROR(VLOOKUP(W29,nominal_quarterly!$B$7:$AY$102,34,FALSE),"")</f>
        <v/>
      </c>
      <c r="AP29" s="1" t="str">
        <f>IFERROR(VLOOKUP(X29,nominal_quarterly!$B$7:$AY$102,34,FALSE),"")</f>
        <v/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30.6">
      <c r="A30" s="1">
        <v>24</v>
      </c>
      <c r="B30" s="10" t="s">
        <v>66</v>
      </c>
      <c r="C30" s="11">
        <v>17650.33871</v>
      </c>
      <c r="D30" s="12">
        <v>20057.214796</v>
      </c>
      <c r="E30" s="12">
        <v>22547.858629999999</v>
      </c>
      <c r="F30" s="12">
        <v>25519.329644000001</v>
      </c>
      <c r="G30" s="12">
        <v>24798.520445999999</v>
      </c>
      <c r="H30" s="12">
        <v>25364.952570000001</v>
      </c>
      <c r="I30" s="12">
        <v>26231.261989999999</v>
      </c>
      <c r="J30" s="12">
        <v>26222.709768000001</v>
      </c>
      <c r="K30" s="12">
        <v>26778.754185000002</v>
      </c>
      <c r="L30" s="12">
        <v>27358.709686999999</v>
      </c>
      <c r="M30" s="12">
        <v>28589.053575000002</v>
      </c>
      <c r="N30" s="12">
        <v>29904.460465</v>
      </c>
      <c r="O30" s="12">
        <v>31376.237139000001</v>
      </c>
      <c r="P30" s="12">
        <v>33444.077481</v>
      </c>
      <c r="Q30" s="12">
        <v>35228.863219999999</v>
      </c>
      <c r="R30" s="1"/>
      <c r="S30" s="1"/>
      <c r="T30" s="1">
        <f>IFERROR(VLOOKUP($B30,nominal_quarterly!$B$7:$AY$102,nominal_quarterly!AI$5,FALSE),"")</f>
        <v>33444.077000000005</v>
      </c>
      <c r="U30" s="1">
        <f>IFERROR(VLOOKUP($B30,nominal_quarterly!$B$7:$AY$102,nominal_quarterly!AJ$5,FALSE),"")</f>
        <v>33869.415999999997</v>
      </c>
      <c r="V30" s="1">
        <f>IFERROR(VLOOKUP($B30,nominal_quarterly!$B$7:$AY$102,nominal_quarterly!AK$5,FALSE),"")</f>
        <v>34368.411999999997</v>
      </c>
      <c r="W30" s="1">
        <f>IFERROR(VLOOKUP($B30,nominal_quarterly!$B$7:$AY$102,nominal_quarterly!AL$5,FALSE),"")</f>
        <v>34862.462999999996</v>
      </c>
      <c r="X30" s="1">
        <f>IFERROR(VLOOKUP($B30,nominal_quarterly!$B$7:$AY$102,nominal_quarterly!AM$5,FALSE),"")</f>
        <v>35228.862999999998</v>
      </c>
      <c r="Y30" s="1">
        <f>IFERROR(VLOOKUP($B30,nominal_quarterly!$B$7:$AY$102,nominal_quarterly!AN$5,FALSE),"")</f>
        <v>35535.237999999998</v>
      </c>
      <c r="Z30" s="1">
        <f>IFERROR(VLOOKUP($B30,nominal_quarterly!$B$7:$AY$102,nominal_quarterly!AO$5,FALSE),"")</f>
        <v>34739.317000000003</v>
      </c>
      <c r="AA30" s="1">
        <f>IFERROR(VLOOKUP($B30,nominal_quarterly!$B$7:$AY$102,nominal_quarterly!AP$5,FALSE),"")</f>
        <v>25312.633000000002</v>
      </c>
      <c r="AB30" s="1" t="str">
        <f>IFERROR(VLOOKUP(J30,nominal_quarterly!$B$7:$AY$102,34,FALSE),"")</f>
        <v/>
      </c>
      <c r="AC30" s="28">
        <f t="shared" si="1"/>
        <v>-1784.7862199999945</v>
      </c>
      <c r="AD30" s="28">
        <f t="shared" si="2"/>
        <v>-1359.4472200000018</v>
      </c>
      <c r="AE30" s="28">
        <f t="shared" si="3"/>
        <v>-860.45122000000265</v>
      </c>
      <c r="AF30" s="28">
        <f t="shared" si="4"/>
        <v>-366.40022000000317</v>
      </c>
      <c r="AG30" s="28">
        <f t="shared" si="5"/>
        <v>-2.2000000171829015E-4</v>
      </c>
      <c r="AH30" s="28">
        <f t="shared" si="6"/>
        <v>306.37477999999828</v>
      </c>
      <c r="AI30" s="28">
        <f t="shared" si="7"/>
        <v>-489.54621999999654</v>
      </c>
      <c r="AJ30" s="28">
        <f t="shared" si="8"/>
        <v>-9916.2302199999976</v>
      </c>
      <c r="AK30" s="1" t="str">
        <f>IFERROR(VLOOKUP(S30,nominal_quarterly!$B$7:$AY$102,34,FALSE),"")</f>
        <v/>
      </c>
      <c r="AL30" s="1" t="str">
        <f>IFERROR(VLOOKUP(T30,nominal_quarterly!$B$7:$AY$102,34,FALSE),"")</f>
        <v/>
      </c>
      <c r="AM30" s="1" t="str">
        <f>IFERROR(VLOOKUP(U30,nominal_quarterly!$B$7:$AY$102,34,FALSE),"")</f>
        <v/>
      </c>
      <c r="AN30" s="1" t="str">
        <f>IFERROR(VLOOKUP(V30,nominal_quarterly!$B$7:$AY$102,34,FALSE),"")</f>
        <v/>
      </c>
      <c r="AO30" s="1" t="str">
        <f>IFERROR(VLOOKUP(W30,nominal_quarterly!$B$7:$AY$102,34,FALSE),"")</f>
        <v/>
      </c>
      <c r="AP30" s="1" t="str">
        <f>IFERROR(VLOOKUP(X30,nominal_quarterly!$B$7:$AY$102,34,FALSE),"")</f>
        <v/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>
      <c r="A31" s="1">
        <v>25</v>
      </c>
      <c r="B31" s="10" t="s">
        <v>67</v>
      </c>
      <c r="C31" s="13">
        <v>50752.2</v>
      </c>
      <c r="D31" s="14">
        <v>59106.8</v>
      </c>
      <c r="E31" s="14">
        <v>67152.7</v>
      </c>
      <c r="F31" s="14">
        <v>74720.899999999994</v>
      </c>
      <c r="G31" s="14">
        <v>73462.399999999994</v>
      </c>
      <c r="H31" s="14">
        <v>86867.3545532883</v>
      </c>
      <c r="I31" s="14">
        <v>104979.775146484</v>
      </c>
      <c r="J31" s="14">
        <v>109870.421085358</v>
      </c>
      <c r="K31" s="14">
        <v>125158.316267014</v>
      </c>
      <c r="L31" s="14">
        <v>145868.642276764</v>
      </c>
      <c r="M31" s="14">
        <v>146066.18890190101</v>
      </c>
      <c r="N31" s="14">
        <v>170563.62982463799</v>
      </c>
      <c r="O31" s="14">
        <v>180102.071792603</v>
      </c>
      <c r="P31" s="14">
        <v>189868.50384521499</v>
      </c>
      <c r="Q31" s="14" t="s">
        <v>20</v>
      </c>
      <c r="R31" s="1"/>
      <c r="S31" s="1"/>
      <c r="T31" s="1">
        <f>IFERROR(VLOOKUP($B31,nominal_quarterly!$B$7:$AY$102,nominal_quarterly!AI$5,FALSE),"")</f>
        <v>0</v>
      </c>
      <c r="U31" s="1">
        <f>IFERROR(VLOOKUP($B31,nominal_quarterly!$B$7:$AY$102,nominal_quarterly!AJ$5,FALSE),"")</f>
        <v>0</v>
      </c>
      <c r="V31" s="1">
        <f>IFERROR(VLOOKUP($B31,nominal_quarterly!$B$7:$AY$102,nominal_quarterly!AK$5,FALSE),"")</f>
        <v>0</v>
      </c>
      <c r="W31" s="1">
        <f>IFERROR(VLOOKUP($B31,nominal_quarterly!$B$7:$AY$102,nominal_quarterly!AL$5,FALSE),"")</f>
        <v>0</v>
      </c>
      <c r="X31" s="1">
        <f>IFERROR(VLOOKUP($B31,nominal_quarterly!$B$7:$AY$102,nominal_quarterly!AM$5,FALSE),"")</f>
        <v>0</v>
      </c>
      <c r="Y31" s="1">
        <f>IFERROR(VLOOKUP($B31,nominal_quarterly!$B$7:$AY$102,nominal_quarterly!AN$5,FALSE),"")</f>
        <v>0</v>
      </c>
      <c r="Z31" s="1">
        <f>IFERROR(VLOOKUP($B31,nominal_quarterly!$B$7:$AY$102,nominal_quarterly!AO$5,FALSE),"")</f>
        <v>0</v>
      </c>
      <c r="AA31" s="1">
        <f>IFERROR(VLOOKUP($B31,nominal_quarterly!$B$7:$AY$102,nominal_quarterly!AP$5,FALSE),"")</f>
        <v>0</v>
      </c>
      <c r="AB31" s="1" t="str">
        <f>IFERROR(VLOOKUP(J31,nominal_quarterly!$B$7:$AY$102,34,FALSE),"")</f>
        <v/>
      </c>
      <c r="AC31" s="28" t="str">
        <f t="shared" si="1"/>
        <v/>
      </c>
      <c r="AD31" s="28" t="str">
        <f t="shared" si="2"/>
        <v/>
      </c>
      <c r="AE31" s="28" t="str">
        <f t="shared" si="3"/>
        <v/>
      </c>
      <c r="AF31" s="28" t="str">
        <f t="shared" si="4"/>
        <v/>
      </c>
      <c r="AG31" s="28" t="str">
        <f t="shared" si="5"/>
        <v/>
      </c>
      <c r="AH31" s="28" t="str">
        <f t="shared" si="6"/>
        <v/>
      </c>
      <c r="AI31" s="28" t="str">
        <f t="shared" si="7"/>
        <v/>
      </c>
      <c r="AJ31" s="28" t="str">
        <f t="shared" si="8"/>
        <v/>
      </c>
      <c r="AK31" s="1" t="str">
        <f>IFERROR(VLOOKUP(S31,nominal_quarterly!$B$7:$AY$102,34,FALSE),"")</f>
        <v/>
      </c>
      <c r="AL31" s="1" t="str">
        <f>IFERROR(VLOOKUP(T31,nominal_quarterly!$B$7:$AY$102,34,FALSE),"")</f>
        <v/>
      </c>
      <c r="AM31" s="1" t="str">
        <f>IFERROR(VLOOKUP(U31,nominal_quarterly!$B$7:$AY$102,34,FALSE),"")</f>
        <v/>
      </c>
      <c r="AN31" s="1" t="str">
        <f>IFERROR(VLOOKUP(V31,nominal_quarterly!$B$7:$AY$102,34,FALSE),"")</f>
        <v/>
      </c>
      <c r="AO31" s="1" t="str">
        <f>IFERROR(VLOOKUP(W31,nominal_quarterly!$B$7:$AY$102,34,FALSE),"")</f>
        <v/>
      </c>
      <c r="AP31" s="1" t="str">
        <f>IFERROR(VLOOKUP(X31,nominal_quarterly!$B$7:$AY$102,34,FALSE),"")</f>
        <v/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>
      <c r="A32" s="1">
        <v>26</v>
      </c>
      <c r="B32" s="10" t="s">
        <v>69</v>
      </c>
      <c r="C32" s="11">
        <v>2170584.5035000001</v>
      </c>
      <c r="D32" s="12">
        <v>2409449.9219999998</v>
      </c>
      <c r="E32" s="12">
        <v>2720262.9378</v>
      </c>
      <c r="F32" s="12">
        <v>3109803.0891</v>
      </c>
      <c r="G32" s="12">
        <v>3333039.3553999998</v>
      </c>
      <c r="H32" s="12">
        <v>3885847.0003999998</v>
      </c>
      <c r="I32" s="12">
        <v>4376382</v>
      </c>
      <c r="J32" s="12">
        <v>4814760</v>
      </c>
      <c r="K32" s="12">
        <v>5331618.9989999998</v>
      </c>
      <c r="L32" s="12">
        <v>5778953</v>
      </c>
      <c r="M32" s="12">
        <v>5995787</v>
      </c>
      <c r="N32" s="12">
        <v>6269328</v>
      </c>
      <c r="O32" s="12">
        <v>6583318.9989999998</v>
      </c>
      <c r="P32" s="12">
        <v>6889176.0829999996</v>
      </c>
      <c r="Q32" s="12" t="s">
        <v>20</v>
      </c>
      <c r="R32" s="1"/>
      <c r="S32" s="1"/>
      <c r="T32" s="1">
        <f>IFERROR(VLOOKUP($B32,nominal_quarterly!$B$7:$AY$102,nominal_quarterly!AI$5,FALSE),"")</f>
        <v>6889176.0829999996</v>
      </c>
      <c r="U32" s="1">
        <f>IFERROR(VLOOKUP($B32,nominal_quarterly!$B$7:$AY$102,nominal_quarterly!AJ$5,FALSE),"")</f>
        <v>6957023.0319999997</v>
      </c>
      <c r="V32" s="1">
        <f>IFERROR(VLOOKUP($B32,nominal_quarterly!$B$7:$AY$102,nominal_quarterly!AK$5,FALSE),"")</f>
        <v>7048126.568</v>
      </c>
      <c r="W32" s="1">
        <f>IFERROR(VLOOKUP($B32,nominal_quarterly!$B$7:$AY$102,nominal_quarterly!AL$5,FALSE),"")</f>
        <v>7153301.8380000005</v>
      </c>
      <c r="X32" s="1">
        <f>IFERROR(VLOOKUP($B32,nominal_quarterly!$B$7:$AY$102,nominal_quarterly!AM$5,FALSE),"")</f>
        <v>5363596.7110000001</v>
      </c>
      <c r="Y32" s="1">
        <f>IFERROR(VLOOKUP($B32,nominal_quarterly!$B$7:$AY$102,nominal_quarterly!AN$5,FALSE),"")</f>
        <v>3637916.1119999997</v>
      </c>
      <c r="Z32" s="1">
        <f>IFERROR(VLOOKUP($B32,nominal_quarterly!$B$7:$AY$102,nominal_quarterly!AO$5,FALSE),"")</f>
        <v>1842110.2679999999</v>
      </c>
      <c r="AA32" s="1">
        <f>IFERROR(VLOOKUP($B32,nominal_quarterly!$B$7:$AY$102,nominal_quarterly!AP$5,FALSE),"")</f>
        <v>0</v>
      </c>
      <c r="AB32" s="1" t="str">
        <f>IFERROR(VLOOKUP(J32,nominal_quarterly!$B$7:$AY$102,34,FALSE),"")</f>
        <v/>
      </c>
      <c r="AC32" s="28" t="str">
        <f t="shared" si="1"/>
        <v/>
      </c>
      <c r="AD32" s="28" t="str">
        <f t="shared" si="2"/>
        <v/>
      </c>
      <c r="AE32" s="28" t="str">
        <f t="shared" si="3"/>
        <v/>
      </c>
      <c r="AF32" s="28" t="str">
        <f t="shared" si="4"/>
        <v/>
      </c>
      <c r="AG32" s="28" t="str">
        <f t="shared" si="5"/>
        <v/>
      </c>
      <c r="AH32" s="28" t="str">
        <f t="shared" si="6"/>
        <v/>
      </c>
      <c r="AI32" s="28" t="str">
        <f t="shared" si="7"/>
        <v/>
      </c>
      <c r="AJ32" s="28" t="str">
        <f t="shared" si="8"/>
        <v/>
      </c>
      <c r="AK32" s="1" t="str">
        <f>IFERROR(VLOOKUP(S32,nominal_quarterly!$B$7:$AY$102,34,FALSE),"")</f>
        <v/>
      </c>
      <c r="AL32" s="1" t="str">
        <f>IFERROR(VLOOKUP(T32,nominal_quarterly!$B$7:$AY$102,34,FALSE),"")</f>
        <v/>
      </c>
      <c r="AM32" s="1" t="str">
        <f>IFERROR(VLOOKUP(U32,nominal_quarterly!$B$7:$AY$102,34,FALSE),"")</f>
        <v/>
      </c>
      <c r="AN32" s="1" t="str">
        <f>IFERROR(VLOOKUP(V32,nominal_quarterly!$B$7:$AY$102,34,FALSE),"")</f>
        <v/>
      </c>
      <c r="AO32" s="1" t="str">
        <f>IFERROR(VLOOKUP(W32,nominal_quarterly!$B$7:$AY$102,34,FALSE),"")</f>
        <v/>
      </c>
      <c r="AP32" s="1" t="str">
        <f>IFERROR(VLOOKUP(X32,nominal_quarterly!$B$7:$AY$102,34,FALSE),"")</f>
        <v/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30.6">
      <c r="A33" s="1">
        <v>27</v>
      </c>
      <c r="B33" s="10" t="s">
        <v>71</v>
      </c>
      <c r="C33" s="13">
        <v>17610.6722029335</v>
      </c>
      <c r="D33" s="14">
        <v>20236.868413591001</v>
      </c>
      <c r="E33" s="14">
        <v>20460.876028325401</v>
      </c>
      <c r="F33" s="14">
        <v>22681.127014960301</v>
      </c>
      <c r="G33" s="14">
        <v>17298.114242223801</v>
      </c>
      <c r="H33" s="14">
        <v>18689.782892525003</v>
      </c>
      <c r="I33" s="14">
        <v>23302.575510486899</v>
      </c>
      <c r="J33" s="14">
        <v>23802.306198797101</v>
      </c>
      <c r="K33" s="14">
        <v>22638.782901133203</v>
      </c>
      <c r="L33" s="14">
        <v>21663.5931821831</v>
      </c>
      <c r="M33" s="14">
        <v>17778.0073757514</v>
      </c>
      <c r="N33" s="14">
        <v>15747.7230468911</v>
      </c>
      <c r="O33" s="14">
        <v>16747.436125757999</v>
      </c>
      <c r="P33" s="14">
        <v>18300.660512619899</v>
      </c>
      <c r="Q33" s="14" t="s">
        <v>20</v>
      </c>
      <c r="R33" s="1"/>
      <c r="S33" s="1"/>
      <c r="T33" s="1">
        <f>IFERROR(VLOOKUP($B33,nominal_quarterly!$B$7:$AY$102,nominal_quarterly!AI$5,FALSE),"")</f>
        <v>0</v>
      </c>
      <c r="U33" s="1">
        <f>IFERROR(VLOOKUP($B33,nominal_quarterly!$B$7:$AY$102,nominal_quarterly!AJ$5,FALSE),"")</f>
        <v>0</v>
      </c>
      <c r="V33" s="1">
        <f>IFERROR(VLOOKUP($B33,nominal_quarterly!$B$7:$AY$102,nominal_quarterly!AK$5,FALSE),"")</f>
        <v>0</v>
      </c>
      <c r="W33" s="1">
        <f>IFERROR(VLOOKUP($B33,nominal_quarterly!$B$7:$AY$102,nominal_quarterly!AL$5,FALSE),"")</f>
        <v>0</v>
      </c>
      <c r="X33" s="1">
        <f>IFERROR(VLOOKUP($B33,nominal_quarterly!$B$7:$AY$102,nominal_quarterly!AM$5,FALSE),"")</f>
        <v>0</v>
      </c>
      <c r="Y33" s="1">
        <f>IFERROR(VLOOKUP($B33,nominal_quarterly!$B$7:$AY$102,nominal_quarterly!AN$5,FALSE),"")</f>
        <v>0</v>
      </c>
      <c r="Z33" s="1">
        <f>IFERROR(VLOOKUP($B33,nominal_quarterly!$B$7:$AY$102,nominal_quarterly!AO$5,FALSE),"")</f>
        <v>0</v>
      </c>
      <c r="AA33" s="1">
        <f>IFERROR(VLOOKUP($B33,nominal_quarterly!$B$7:$AY$102,nominal_quarterly!AP$5,FALSE),"")</f>
        <v>0</v>
      </c>
      <c r="AB33" s="1" t="str">
        <f>IFERROR(VLOOKUP(J33,nominal_quarterly!$B$7:$AY$102,34,FALSE),"")</f>
        <v/>
      </c>
      <c r="AC33" s="28" t="str">
        <f t="shared" si="1"/>
        <v/>
      </c>
      <c r="AD33" s="28" t="str">
        <f t="shared" si="2"/>
        <v/>
      </c>
      <c r="AE33" s="28" t="str">
        <f t="shared" si="3"/>
        <v/>
      </c>
      <c r="AF33" s="28" t="str">
        <f t="shared" si="4"/>
        <v/>
      </c>
      <c r="AG33" s="28" t="str">
        <f t="shared" si="5"/>
        <v/>
      </c>
      <c r="AH33" s="28" t="str">
        <f t="shared" si="6"/>
        <v/>
      </c>
      <c r="AI33" s="28" t="str">
        <f t="shared" si="7"/>
        <v/>
      </c>
      <c r="AJ33" s="28" t="str">
        <f t="shared" si="8"/>
        <v/>
      </c>
      <c r="AK33" s="1" t="str">
        <f>IFERROR(VLOOKUP(S33,nominal_quarterly!$B$7:$AY$102,34,FALSE),"")</f>
        <v/>
      </c>
      <c r="AL33" s="1" t="str">
        <f>IFERROR(VLOOKUP(T33,nominal_quarterly!$B$7:$AY$102,34,FALSE),"")</f>
        <v/>
      </c>
      <c r="AM33" s="1" t="str">
        <f>IFERROR(VLOOKUP(U33,nominal_quarterly!$B$7:$AY$102,34,FALSE),"")</f>
        <v/>
      </c>
      <c r="AN33" s="1" t="str">
        <f>IFERROR(VLOOKUP(V33,nominal_quarterly!$B$7:$AY$102,34,FALSE),"")</f>
        <v/>
      </c>
      <c r="AO33" s="1" t="str">
        <f>IFERROR(VLOOKUP(W33,nominal_quarterly!$B$7:$AY$102,34,FALSE),"")</f>
        <v/>
      </c>
      <c r="AP33" s="1" t="str">
        <f>IFERROR(VLOOKUP(X33,nominal_quarterly!$B$7:$AY$102,34,FALSE),"")</f>
        <v/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>
      <c r="A34" s="1">
        <v>28</v>
      </c>
      <c r="B34" s="10" t="s">
        <v>73</v>
      </c>
      <c r="C34" s="11">
        <v>47017.239000000001</v>
      </c>
      <c r="D34" s="12">
        <v>53608.436000000002</v>
      </c>
      <c r="E34" s="12">
        <v>63454.89</v>
      </c>
      <c r="F34" s="12">
        <v>72790.342000000004</v>
      </c>
      <c r="G34" s="12">
        <v>73181.464000000007</v>
      </c>
      <c r="H34" s="12">
        <v>74434.108999999997</v>
      </c>
      <c r="I34" s="12">
        <v>80713.714000000007</v>
      </c>
      <c r="J34" s="12">
        <v>82238.607000000004</v>
      </c>
      <c r="K34" s="12">
        <v>81954.850000000006</v>
      </c>
      <c r="L34" s="12">
        <v>83884.921000000002</v>
      </c>
      <c r="M34" s="12">
        <v>89362.347999999998</v>
      </c>
      <c r="N34" s="12">
        <v>95130.59</v>
      </c>
      <c r="O34" s="12">
        <v>102345.07399999999</v>
      </c>
      <c r="P34" s="12">
        <v>109743.367</v>
      </c>
      <c r="Q34" s="12">
        <v>119772.25</v>
      </c>
      <c r="R34" s="1"/>
      <c r="S34" s="1"/>
      <c r="T34" s="1">
        <f>IFERROR(VLOOKUP($B34,nominal_quarterly!$B$7:$AY$102,nominal_quarterly!AI$5,FALSE),"")</f>
        <v>109743.367</v>
      </c>
      <c r="U34" s="1">
        <f>IFERROR(VLOOKUP($B34,nominal_quarterly!$B$7:$AY$102,nominal_quarterly!AJ$5,FALSE),"")</f>
        <v>112602.42</v>
      </c>
      <c r="V34" s="1">
        <f>IFERROR(VLOOKUP($B34,nominal_quarterly!$B$7:$AY$102,nominal_quarterly!AK$5,FALSE),"")</f>
        <v>115629.234</v>
      </c>
      <c r="W34" s="1">
        <f>IFERROR(VLOOKUP($B34,nominal_quarterly!$B$7:$AY$102,nominal_quarterly!AL$5,FALSE),"")</f>
        <v>116868.33899999999</v>
      </c>
      <c r="X34" s="1">
        <f>IFERROR(VLOOKUP($B34,nominal_quarterly!$B$7:$AY$102,nominal_quarterly!AM$5,FALSE),"")</f>
        <v>119772.25</v>
      </c>
      <c r="Y34" s="1">
        <f>IFERROR(VLOOKUP($B34,nominal_quarterly!$B$7:$AY$102,nominal_quarterly!AN$5,FALSE),"")</f>
        <v>120637.51999999999</v>
      </c>
      <c r="Z34" s="1">
        <f>IFERROR(VLOOKUP($B34,nominal_quarterly!$B$7:$AY$102,nominal_quarterly!AO$5,FALSE),"")</f>
        <v>118723.77800000001</v>
      </c>
      <c r="AA34" s="1">
        <f>IFERROR(VLOOKUP($B34,nominal_quarterly!$B$7:$AY$102,nominal_quarterly!AP$5,FALSE),"")</f>
        <v>118718.755</v>
      </c>
      <c r="AB34" s="1" t="str">
        <f>IFERROR(VLOOKUP(J34,nominal_quarterly!$B$7:$AY$102,34,FALSE),"")</f>
        <v/>
      </c>
      <c r="AC34" s="28">
        <f t="shared" si="1"/>
        <v>-10028.883000000002</v>
      </c>
      <c r="AD34" s="28">
        <f t="shared" si="2"/>
        <v>-7169.8300000000017</v>
      </c>
      <c r="AE34" s="28">
        <f t="shared" si="3"/>
        <v>-4143.0160000000033</v>
      </c>
      <c r="AF34" s="28">
        <f t="shared" si="4"/>
        <v>-2903.9110000000073</v>
      </c>
      <c r="AG34" s="28">
        <f t="shared" si="5"/>
        <v>0</v>
      </c>
      <c r="AH34" s="28">
        <f t="shared" si="6"/>
        <v>865.26999999998952</v>
      </c>
      <c r="AI34" s="28">
        <f t="shared" si="7"/>
        <v>-1048.4719999999943</v>
      </c>
      <c r="AJ34" s="28">
        <f t="shared" si="8"/>
        <v>-1053.4949999999953</v>
      </c>
      <c r="AK34" s="1" t="str">
        <f>IFERROR(VLOOKUP(S34,nominal_quarterly!$B$7:$AY$102,34,FALSE),"")</f>
        <v/>
      </c>
      <c r="AL34" s="1" t="str">
        <f>IFERROR(VLOOKUP(T34,nominal_quarterly!$B$7:$AY$102,34,FALSE),"")</f>
        <v/>
      </c>
      <c r="AM34" s="1" t="str">
        <f>IFERROR(VLOOKUP(U34,nominal_quarterly!$B$7:$AY$102,34,FALSE),"")</f>
        <v/>
      </c>
      <c r="AN34" s="1" t="str">
        <f>IFERROR(VLOOKUP(V34,nominal_quarterly!$B$7:$AY$102,34,FALSE),"")</f>
        <v/>
      </c>
      <c r="AO34" s="1" t="str">
        <f>IFERROR(VLOOKUP(W34,nominal_quarterly!$B$7:$AY$102,34,FALSE),"")</f>
        <v/>
      </c>
      <c r="AP34" s="1" t="str">
        <f>IFERROR(VLOOKUP(X34,nominal_quarterly!$B$7:$AY$102,34,FALSE),"")</f>
        <v/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0.399999999999999">
      <c r="A35" s="1">
        <v>29</v>
      </c>
      <c r="B35" s="10" t="s">
        <v>74</v>
      </c>
      <c r="C35" s="13">
        <v>2882208</v>
      </c>
      <c r="D35" s="14">
        <v>3032868.8</v>
      </c>
      <c r="E35" s="14">
        <v>3245246</v>
      </c>
      <c r="F35" s="14">
        <v>3747969</v>
      </c>
      <c r="G35" s="14">
        <v>3951810</v>
      </c>
      <c r="H35" s="14">
        <v>4447570</v>
      </c>
      <c r="I35" s="14">
        <v>5060322</v>
      </c>
      <c r="J35" s="14">
        <v>5700578</v>
      </c>
      <c r="K35" s="14">
        <v>5904455.5115504097</v>
      </c>
      <c r="L35" s="14">
        <v>6119953.1980788</v>
      </c>
      <c r="M35" s="14">
        <v>6162492</v>
      </c>
      <c r="N35" s="14">
        <v>6443756.3163307495</v>
      </c>
      <c r="O35" s="14">
        <v>7177338.88168112</v>
      </c>
      <c r="P35" s="14">
        <v>7849086.5265522804</v>
      </c>
      <c r="Q35" s="14" t="s">
        <v>20</v>
      </c>
      <c r="R35" s="1"/>
      <c r="S35" s="1"/>
      <c r="T35" s="1" t="str">
        <f>IFERROR(VLOOKUP($B35,nominal_quarterly!$B$7:$AY$102,nominal_quarterly!AI$5,FALSE),"")</f>
        <v/>
      </c>
      <c r="U35" s="1" t="str">
        <f>IFERROR(VLOOKUP($B35,nominal_quarterly!$B$7:$AY$102,nominal_quarterly!AJ$5,FALSE),"")</f>
        <v/>
      </c>
      <c r="V35" s="1" t="str">
        <f>IFERROR(VLOOKUP($B35,nominal_quarterly!$B$7:$AY$102,nominal_quarterly!AK$5,FALSE),"")</f>
        <v/>
      </c>
      <c r="W35" s="1" t="str">
        <f>IFERROR(VLOOKUP($B35,nominal_quarterly!$B$7:$AY$102,nominal_quarterly!AL$5,FALSE),"")</f>
        <v/>
      </c>
      <c r="X35" s="1" t="str">
        <f>IFERROR(VLOOKUP($B35,nominal_quarterly!$B$7:$AY$102,nominal_quarterly!AM$5,FALSE),"")</f>
        <v/>
      </c>
      <c r="Y35" s="1" t="str">
        <f>IFERROR(VLOOKUP($B35,nominal_quarterly!$B$7:$AY$102,nominal_quarterly!AN$5,FALSE),"")</f>
        <v/>
      </c>
      <c r="Z35" s="1" t="str">
        <f>IFERROR(VLOOKUP($B35,nominal_quarterly!$B$7:$AY$102,nominal_quarterly!AO$5,FALSE),"")</f>
        <v/>
      </c>
      <c r="AA35" s="1" t="str">
        <f>IFERROR(VLOOKUP($B35,nominal_quarterly!$B$7:$AY$102,nominal_quarterly!AP$5,FALSE),"")</f>
        <v/>
      </c>
      <c r="AB35" s="1" t="str">
        <f>IFERROR(VLOOKUP(J35,nominal_quarterly!$B$7:$AY$102,34,FALSE),"")</f>
        <v/>
      </c>
      <c r="AC35" s="28" t="str">
        <f t="shared" si="1"/>
        <v/>
      </c>
      <c r="AD35" s="28" t="str">
        <f t="shared" si="2"/>
        <v/>
      </c>
      <c r="AE35" s="28" t="str">
        <f t="shared" si="3"/>
        <v/>
      </c>
      <c r="AF35" s="28" t="str">
        <f t="shared" si="4"/>
        <v/>
      </c>
      <c r="AG35" s="28" t="str">
        <f t="shared" si="5"/>
        <v/>
      </c>
      <c r="AH35" s="28" t="str">
        <f t="shared" si="6"/>
        <v/>
      </c>
      <c r="AI35" s="28" t="str">
        <f t="shared" si="7"/>
        <v/>
      </c>
      <c r="AJ35" s="28" t="str">
        <f t="shared" si="8"/>
        <v/>
      </c>
      <c r="AK35" s="1" t="str">
        <f>IFERROR(VLOOKUP(S35,nominal_quarterly!$B$7:$AY$102,34,FALSE),"")</f>
        <v/>
      </c>
      <c r="AL35" s="1" t="str">
        <f>IFERROR(VLOOKUP(T35,nominal_quarterly!$B$7:$AY$102,34,FALSE),"")</f>
        <v/>
      </c>
      <c r="AM35" s="1" t="str">
        <f>IFERROR(VLOOKUP(U35,nominal_quarterly!$B$7:$AY$102,34,FALSE),"")</f>
        <v/>
      </c>
      <c r="AN35" s="1" t="str">
        <f>IFERROR(VLOOKUP(V35,nominal_quarterly!$B$7:$AY$102,34,FALSE),"")</f>
        <v/>
      </c>
      <c r="AO35" s="1" t="str">
        <f>IFERROR(VLOOKUP(W35,nominal_quarterly!$B$7:$AY$102,34,FALSE),"")</f>
        <v/>
      </c>
      <c r="AP35" s="1" t="str">
        <f>IFERROR(VLOOKUP(X35,nominal_quarterly!$B$7:$AY$102,34,FALSE),"")</f>
        <v/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>
      <c r="A36" s="1">
        <v>30</v>
      </c>
      <c r="B36" s="10" t="s">
        <v>76</v>
      </c>
      <c r="C36" s="11">
        <v>1208244</v>
      </c>
      <c r="D36" s="12">
        <v>1309900</v>
      </c>
      <c r="E36" s="12">
        <v>1467231</v>
      </c>
      <c r="F36" s="12">
        <v>1911139</v>
      </c>
      <c r="G36" s="12">
        <v>2184177</v>
      </c>
      <c r="H36" s="12">
        <v>2501047</v>
      </c>
      <c r="I36" s="12">
        <v>2819534</v>
      </c>
      <c r="J36" s="12">
        <v>3365810</v>
      </c>
      <c r="K36" s="12">
        <v>3997316.83115497</v>
      </c>
      <c r="L36" s="12">
        <v>4538220.8005953301</v>
      </c>
      <c r="M36" s="12">
        <v>4723455.2095634099</v>
      </c>
      <c r="N36" s="12">
        <v>5192318.5451655593</v>
      </c>
      <c r="O36" s="12">
        <v>5872283.60665699</v>
      </c>
      <c r="P36" s="12">
        <v>6183316.5369772306</v>
      </c>
      <c r="Q36" s="12" t="s">
        <v>20</v>
      </c>
      <c r="R36" s="1"/>
      <c r="S36" s="1"/>
      <c r="T36" s="1" t="str">
        <f>IFERROR(VLOOKUP($B36,nominal_quarterly!$B$7:$AY$102,nominal_quarterly!AI$5,FALSE),"")</f>
        <v/>
      </c>
      <c r="U36" s="1" t="str">
        <f>IFERROR(VLOOKUP($B36,nominal_quarterly!$B$7:$AY$102,nominal_quarterly!AJ$5,FALSE),"")</f>
        <v/>
      </c>
      <c r="V36" s="1" t="str">
        <f>IFERROR(VLOOKUP($B36,nominal_quarterly!$B$7:$AY$102,nominal_quarterly!AK$5,FALSE),"")</f>
        <v/>
      </c>
      <c r="W36" s="1" t="str">
        <f>IFERROR(VLOOKUP($B36,nominal_quarterly!$B$7:$AY$102,nominal_quarterly!AL$5,FALSE),"")</f>
        <v/>
      </c>
      <c r="X36" s="1" t="str">
        <f>IFERROR(VLOOKUP($B36,nominal_quarterly!$B$7:$AY$102,nominal_quarterly!AM$5,FALSE),"")</f>
        <v/>
      </c>
      <c r="Y36" s="1" t="str">
        <f>IFERROR(VLOOKUP($B36,nominal_quarterly!$B$7:$AY$102,nominal_quarterly!AN$5,FALSE),"")</f>
        <v/>
      </c>
      <c r="Z36" s="1" t="str">
        <f>IFERROR(VLOOKUP($B36,nominal_quarterly!$B$7:$AY$102,nominal_quarterly!AO$5,FALSE),"")</f>
        <v/>
      </c>
      <c r="AA36" s="1" t="str">
        <f>IFERROR(VLOOKUP($B36,nominal_quarterly!$B$7:$AY$102,nominal_quarterly!AP$5,FALSE),"")</f>
        <v/>
      </c>
      <c r="AB36" s="1" t="str">
        <f>IFERROR(VLOOKUP(J36,nominal_quarterly!$B$7:$AY$102,34,FALSE),"")</f>
        <v/>
      </c>
      <c r="AC36" s="28" t="str">
        <f t="shared" si="1"/>
        <v/>
      </c>
      <c r="AD36" s="28" t="str">
        <f t="shared" si="2"/>
        <v/>
      </c>
      <c r="AE36" s="28" t="str">
        <f t="shared" si="3"/>
        <v/>
      </c>
      <c r="AF36" s="28" t="str">
        <f t="shared" si="4"/>
        <v/>
      </c>
      <c r="AG36" s="28" t="str">
        <f t="shared" si="5"/>
        <v/>
      </c>
      <c r="AH36" s="28" t="str">
        <f t="shared" si="6"/>
        <v/>
      </c>
      <c r="AI36" s="28" t="str">
        <f t="shared" si="7"/>
        <v/>
      </c>
      <c r="AJ36" s="28" t="str">
        <f t="shared" si="8"/>
        <v/>
      </c>
      <c r="AK36" s="1" t="str">
        <f>IFERROR(VLOOKUP(S36,nominal_quarterly!$B$7:$AY$102,34,FALSE),"")</f>
        <v/>
      </c>
      <c r="AL36" s="1" t="str">
        <f>IFERROR(VLOOKUP(T36,nominal_quarterly!$B$7:$AY$102,34,FALSE),"")</f>
        <v/>
      </c>
      <c r="AM36" s="1" t="str">
        <f>IFERROR(VLOOKUP(U36,nominal_quarterly!$B$7:$AY$102,34,FALSE),"")</f>
        <v/>
      </c>
      <c r="AN36" s="1" t="str">
        <f>IFERROR(VLOOKUP(V36,nominal_quarterly!$B$7:$AY$102,34,FALSE),"")</f>
        <v/>
      </c>
      <c r="AO36" s="1" t="str">
        <f>IFERROR(VLOOKUP(W36,nominal_quarterly!$B$7:$AY$102,34,FALSE),"")</f>
        <v/>
      </c>
      <c r="AP36" s="1" t="str">
        <f>IFERROR(VLOOKUP(X36,nominal_quarterly!$B$7:$AY$102,34,FALSE),"")</f>
        <v/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0.399999999999999">
      <c r="A37" s="1">
        <v>31</v>
      </c>
      <c r="B37" s="10" t="s">
        <v>78</v>
      </c>
      <c r="C37" s="13">
        <v>96690.173223745805</v>
      </c>
      <c r="D37" s="14">
        <v>108722.365405567</v>
      </c>
      <c r="E37" s="14">
        <v>121973.724837631</v>
      </c>
      <c r="F37" s="14">
        <v>134698.36056286399</v>
      </c>
      <c r="G37" s="14">
        <v>135879.08358508299</v>
      </c>
      <c r="H37" s="14">
        <v>138568.517460573</v>
      </c>
      <c r="I37" s="14">
        <v>147924.170594775</v>
      </c>
      <c r="J37" s="14">
        <v>150351.28092253499</v>
      </c>
      <c r="K37" s="14">
        <v>153723.172604775</v>
      </c>
      <c r="L37" s="14">
        <v>154435.74309402201</v>
      </c>
      <c r="M37" s="14">
        <v>158699.114253993</v>
      </c>
      <c r="N37" s="14">
        <v>165782.17634816701</v>
      </c>
      <c r="O37" s="14">
        <v>173097.401173074</v>
      </c>
      <c r="P37" s="14">
        <v>184661.338110349</v>
      </c>
      <c r="Q37" s="14" t="s">
        <v>20</v>
      </c>
      <c r="R37" s="1"/>
      <c r="S37" s="1"/>
      <c r="T37" s="1">
        <f>IFERROR(VLOOKUP($B37,nominal_quarterly!$B$7:$AY$102,nominal_quarterly!AI$5,FALSE),"")</f>
        <v>0</v>
      </c>
      <c r="U37" s="1">
        <f>IFERROR(VLOOKUP($B37,nominal_quarterly!$B$7:$AY$102,nominal_quarterly!AJ$5,FALSE),"")</f>
        <v>0</v>
      </c>
      <c r="V37" s="1">
        <f>IFERROR(VLOOKUP($B37,nominal_quarterly!$B$7:$AY$102,nominal_quarterly!AK$5,FALSE),"")</f>
        <v>0</v>
      </c>
      <c r="W37" s="1">
        <f>IFERROR(VLOOKUP($B37,nominal_quarterly!$B$7:$AY$102,nominal_quarterly!AL$5,FALSE),"")</f>
        <v>0</v>
      </c>
      <c r="X37" s="1">
        <f>IFERROR(VLOOKUP($B37,nominal_quarterly!$B$7:$AY$102,nominal_quarterly!AM$5,FALSE),"")</f>
        <v>0</v>
      </c>
      <c r="Y37" s="1">
        <f>IFERROR(VLOOKUP($B37,nominal_quarterly!$B$7:$AY$102,nominal_quarterly!AN$5,FALSE),"")</f>
        <v>0</v>
      </c>
      <c r="Z37" s="1">
        <f>IFERROR(VLOOKUP($B37,nominal_quarterly!$B$7:$AY$102,nominal_quarterly!AO$5,FALSE),"")</f>
        <v>0</v>
      </c>
      <c r="AA37" s="1">
        <f>IFERROR(VLOOKUP($B37,nominal_quarterly!$B$7:$AY$102,nominal_quarterly!AP$5,FALSE),"")</f>
        <v>0</v>
      </c>
      <c r="AB37" s="1" t="str">
        <f>IFERROR(VLOOKUP(J37,nominal_quarterly!$B$7:$AY$102,34,FALSE),"")</f>
        <v/>
      </c>
      <c r="AC37" s="28" t="str">
        <f t="shared" si="1"/>
        <v/>
      </c>
      <c r="AD37" s="28" t="str">
        <f t="shared" si="2"/>
        <v/>
      </c>
      <c r="AE37" s="28" t="str">
        <f t="shared" si="3"/>
        <v/>
      </c>
      <c r="AF37" s="28" t="str">
        <f t="shared" si="4"/>
        <v/>
      </c>
      <c r="AG37" s="28" t="str">
        <f t="shared" si="5"/>
        <v/>
      </c>
      <c r="AH37" s="28" t="str">
        <f t="shared" si="6"/>
        <v/>
      </c>
      <c r="AI37" s="28" t="str">
        <f t="shared" si="7"/>
        <v/>
      </c>
      <c r="AJ37" s="28" t="str">
        <f t="shared" si="8"/>
        <v/>
      </c>
      <c r="AK37" s="1" t="str">
        <f>IFERROR(VLOOKUP(S37,nominal_quarterly!$B$7:$AY$102,34,FALSE),"")</f>
        <v/>
      </c>
      <c r="AL37" s="1" t="str">
        <f>IFERROR(VLOOKUP(T37,nominal_quarterly!$B$7:$AY$102,34,FALSE),"")</f>
        <v/>
      </c>
      <c r="AM37" s="1" t="str">
        <f>IFERROR(VLOOKUP(U37,nominal_quarterly!$B$7:$AY$102,34,FALSE),"")</f>
        <v/>
      </c>
      <c r="AN37" s="1" t="str">
        <f>IFERROR(VLOOKUP(V37,nominal_quarterly!$B$7:$AY$102,34,FALSE),"")</f>
        <v/>
      </c>
      <c r="AO37" s="1" t="str">
        <f>IFERROR(VLOOKUP(W37,nominal_quarterly!$B$7:$AY$102,34,FALSE),"")</f>
        <v/>
      </c>
      <c r="AP37" s="1" t="str">
        <f>IFERROR(VLOOKUP(X37,nominal_quarterly!$B$7:$AY$102,34,FALSE),"")</f>
        <v/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>
      <c r="A38" s="1">
        <v>32</v>
      </c>
      <c r="B38" s="10" t="s">
        <v>80</v>
      </c>
      <c r="C38" s="11">
        <v>25754291.417274799</v>
      </c>
      <c r="D38" s="12">
        <v>29849484.833367199</v>
      </c>
      <c r="E38" s="12">
        <v>35042180.736487001</v>
      </c>
      <c r="F38" s="12">
        <v>41968385.397760704</v>
      </c>
      <c r="G38" s="12">
        <v>43056731.746881001</v>
      </c>
      <c r="H38" s="12">
        <v>47047985.226167701</v>
      </c>
      <c r="I38" s="12">
        <v>52068692.7208196</v>
      </c>
      <c r="J38" s="12">
        <v>56649673.052760601</v>
      </c>
      <c r="K38" s="12">
        <v>61413701.061338797</v>
      </c>
      <c r="L38" s="12">
        <v>67484868.686033905</v>
      </c>
      <c r="M38" s="12">
        <v>73422701.560829207</v>
      </c>
      <c r="N38" s="12">
        <v>81241866.018784001</v>
      </c>
      <c r="O38" s="12">
        <v>89655850.74506329</v>
      </c>
      <c r="P38" s="12" t="s">
        <v>20</v>
      </c>
      <c r="Q38" s="12" t="s">
        <v>20</v>
      </c>
      <c r="R38" s="1"/>
      <c r="S38" s="1"/>
      <c r="T38" s="1" t="str">
        <f>IFERROR(VLOOKUP($B38,nominal_quarterly!$B$7:$AY$102,nominal_quarterly!AI$5,FALSE),"")</f>
        <v/>
      </c>
      <c r="U38" s="1" t="str">
        <f>IFERROR(VLOOKUP($B38,nominal_quarterly!$B$7:$AY$102,nominal_quarterly!AJ$5,FALSE),"")</f>
        <v/>
      </c>
      <c r="V38" s="1" t="str">
        <f>IFERROR(VLOOKUP($B38,nominal_quarterly!$B$7:$AY$102,nominal_quarterly!AK$5,FALSE),"")</f>
        <v/>
      </c>
      <c r="W38" s="1" t="str">
        <f>IFERROR(VLOOKUP($B38,nominal_quarterly!$B$7:$AY$102,nominal_quarterly!AL$5,FALSE),"")</f>
        <v/>
      </c>
      <c r="X38" s="1" t="str">
        <f>IFERROR(VLOOKUP($B38,nominal_quarterly!$B$7:$AY$102,nominal_quarterly!AM$5,FALSE),"")</f>
        <v/>
      </c>
      <c r="Y38" s="1" t="str">
        <f>IFERROR(VLOOKUP($B38,nominal_quarterly!$B$7:$AY$102,nominal_quarterly!AN$5,FALSE),"")</f>
        <v/>
      </c>
      <c r="Z38" s="1" t="str">
        <f>IFERROR(VLOOKUP($B38,nominal_quarterly!$B$7:$AY$102,nominal_quarterly!AO$5,FALSE),"")</f>
        <v/>
      </c>
      <c r="AA38" s="1" t="str">
        <f>IFERROR(VLOOKUP($B38,nominal_quarterly!$B$7:$AY$102,nominal_quarterly!AP$5,FALSE),"")</f>
        <v/>
      </c>
      <c r="AB38" s="1" t="str">
        <f>IFERROR(VLOOKUP(J38,nominal_quarterly!$B$7:$AY$102,34,FALSE),"")</f>
        <v/>
      </c>
      <c r="AC38" s="28" t="str">
        <f t="shared" si="1"/>
        <v/>
      </c>
      <c r="AD38" s="28" t="str">
        <f t="shared" si="2"/>
        <v/>
      </c>
      <c r="AE38" s="28" t="str">
        <f t="shared" si="3"/>
        <v/>
      </c>
      <c r="AF38" s="28" t="str">
        <f t="shared" si="4"/>
        <v/>
      </c>
      <c r="AG38" s="28" t="str">
        <f t="shared" si="5"/>
        <v/>
      </c>
      <c r="AH38" s="28" t="str">
        <f t="shared" si="6"/>
        <v/>
      </c>
      <c r="AI38" s="28" t="str">
        <f t="shared" si="7"/>
        <v/>
      </c>
      <c r="AJ38" s="28" t="str">
        <f t="shared" si="8"/>
        <v/>
      </c>
      <c r="AK38" s="1" t="str">
        <f>IFERROR(VLOOKUP(S38,nominal_quarterly!$B$7:$AY$102,34,FALSE),"")</f>
        <v/>
      </c>
      <c r="AL38" s="1" t="str">
        <f>IFERROR(VLOOKUP(T38,nominal_quarterly!$B$7:$AY$102,34,FALSE),"")</f>
        <v/>
      </c>
      <c r="AM38" s="1" t="str">
        <f>IFERROR(VLOOKUP(U38,nominal_quarterly!$B$7:$AY$102,34,FALSE),"")</f>
        <v/>
      </c>
      <c r="AN38" s="1" t="str">
        <f>IFERROR(VLOOKUP(V38,nominal_quarterly!$B$7:$AY$102,34,FALSE),"")</f>
        <v/>
      </c>
      <c r="AO38" s="1" t="str">
        <f>IFERROR(VLOOKUP(W38,nominal_quarterly!$B$7:$AY$102,34,FALSE),"")</f>
        <v/>
      </c>
      <c r="AP38" s="1" t="str">
        <f>IFERROR(VLOOKUP(X38,nominal_quarterly!$B$7:$AY$102,34,FALSE),"")</f>
        <v/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>
      <c r="A39" s="1">
        <v>33</v>
      </c>
      <c r="B39" s="10" t="s">
        <v>83</v>
      </c>
      <c r="C39" s="13">
        <v>9464932</v>
      </c>
      <c r="D39" s="14">
        <v>10121085</v>
      </c>
      <c r="E39" s="14">
        <v>10718929</v>
      </c>
      <c r="F39" s="14">
        <v>11826440</v>
      </c>
      <c r="G39" s="14">
        <v>12285308</v>
      </c>
      <c r="H39" s="14">
        <v>12948432</v>
      </c>
      <c r="I39" s="14">
        <v>13843139</v>
      </c>
      <c r="J39" s="14">
        <v>14858604</v>
      </c>
      <c r="K39" s="14">
        <v>15981280</v>
      </c>
      <c r="L39" s="14">
        <v>17276469</v>
      </c>
      <c r="M39" s="14">
        <v>18285382</v>
      </c>
      <c r="N39" s="14">
        <v>19344838</v>
      </c>
      <c r="O39" s="14">
        <v>20328363</v>
      </c>
      <c r="P39" s="14" t="s">
        <v>20</v>
      </c>
      <c r="Q39" s="14" t="s">
        <v>20</v>
      </c>
      <c r="R39" s="1"/>
      <c r="S39" s="1"/>
      <c r="T39" s="1" t="str">
        <f>IFERROR(VLOOKUP($B39,nominal_quarterly!$B$7:$AY$102,nominal_quarterly!AI$5,FALSE),"")</f>
        <v/>
      </c>
      <c r="U39" s="1" t="str">
        <f>IFERROR(VLOOKUP($B39,nominal_quarterly!$B$7:$AY$102,nominal_quarterly!AJ$5,FALSE),"")</f>
        <v/>
      </c>
      <c r="V39" s="1" t="str">
        <f>IFERROR(VLOOKUP($B39,nominal_quarterly!$B$7:$AY$102,nominal_quarterly!AK$5,FALSE),"")</f>
        <v/>
      </c>
      <c r="W39" s="1" t="str">
        <f>IFERROR(VLOOKUP($B39,nominal_quarterly!$B$7:$AY$102,nominal_quarterly!AL$5,FALSE),"")</f>
        <v/>
      </c>
      <c r="X39" s="1" t="str">
        <f>IFERROR(VLOOKUP($B39,nominal_quarterly!$B$7:$AY$102,nominal_quarterly!AM$5,FALSE),"")</f>
        <v/>
      </c>
      <c r="Y39" s="1" t="str">
        <f>IFERROR(VLOOKUP($B39,nominal_quarterly!$B$7:$AY$102,nominal_quarterly!AN$5,FALSE),"")</f>
        <v/>
      </c>
      <c r="Z39" s="1" t="str">
        <f>IFERROR(VLOOKUP($B39,nominal_quarterly!$B$7:$AY$102,nominal_quarterly!AO$5,FALSE),"")</f>
        <v/>
      </c>
      <c r="AA39" s="1" t="str">
        <f>IFERROR(VLOOKUP($B39,nominal_quarterly!$B$7:$AY$102,nominal_quarterly!AP$5,FALSE),"")</f>
        <v/>
      </c>
      <c r="AB39" s="1" t="str">
        <f>IFERROR(VLOOKUP(J39,nominal_quarterly!$B$7:$AY$102,34,FALSE),"")</f>
        <v/>
      </c>
      <c r="AC39" s="28" t="str">
        <f t="shared" si="1"/>
        <v/>
      </c>
      <c r="AD39" s="28" t="str">
        <f t="shared" si="2"/>
        <v/>
      </c>
      <c r="AE39" s="28" t="str">
        <f t="shared" si="3"/>
        <v/>
      </c>
      <c r="AF39" s="28" t="str">
        <f t="shared" si="4"/>
        <v/>
      </c>
      <c r="AG39" s="28" t="str">
        <f t="shared" si="5"/>
        <v/>
      </c>
      <c r="AH39" s="28" t="str">
        <f t="shared" si="6"/>
        <v/>
      </c>
      <c r="AI39" s="28" t="str">
        <f t="shared" si="7"/>
        <v/>
      </c>
      <c r="AJ39" s="28" t="str">
        <f t="shared" si="8"/>
        <v/>
      </c>
      <c r="AK39" s="1" t="str">
        <f>IFERROR(VLOOKUP(S39,nominal_quarterly!$B$7:$AY$102,34,FALSE),"")</f>
        <v/>
      </c>
      <c r="AL39" s="1" t="str">
        <f>IFERROR(VLOOKUP(T39,nominal_quarterly!$B$7:$AY$102,34,FALSE),"")</f>
        <v/>
      </c>
      <c r="AM39" s="1" t="str">
        <f>IFERROR(VLOOKUP(U39,nominal_quarterly!$B$7:$AY$102,34,FALSE),"")</f>
        <v/>
      </c>
      <c r="AN39" s="1" t="str">
        <f>IFERROR(VLOOKUP(V39,nominal_quarterly!$B$7:$AY$102,34,FALSE),"")</f>
        <v/>
      </c>
      <c r="AO39" s="1" t="str">
        <f>IFERROR(VLOOKUP(W39,nominal_quarterly!$B$7:$AY$102,34,FALSE),"")</f>
        <v/>
      </c>
      <c r="AP39" s="1" t="str">
        <f>IFERROR(VLOOKUP(X39,nominal_quarterly!$B$7:$AY$102,34,FALSE),"")</f>
        <v/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>
      <c r="A40" s="1">
        <v>34</v>
      </c>
      <c r="B40" s="10" t="s">
        <v>86</v>
      </c>
      <c r="C40" s="11">
        <v>1421590</v>
      </c>
      <c r="D40" s="12">
        <v>1496604</v>
      </c>
      <c r="E40" s="12">
        <v>1577661</v>
      </c>
      <c r="F40" s="12">
        <v>1657041</v>
      </c>
      <c r="G40" s="12">
        <v>1571334</v>
      </c>
      <c r="H40" s="12">
        <v>1666048</v>
      </c>
      <c r="I40" s="12">
        <v>1774063</v>
      </c>
      <c r="J40" s="12">
        <v>1827201</v>
      </c>
      <c r="K40" s="12">
        <v>1902247</v>
      </c>
      <c r="L40" s="12">
        <v>1994898</v>
      </c>
      <c r="M40" s="12">
        <v>1990441</v>
      </c>
      <c r="N40" s="12">
        <v>2025535</v>
      </c>
      <c r="O40" s="12">
        <v>2141107</v>
      </c>
      <c r="P40" s="12">
        <v>2223856</v>
      </c>
      <c r="Q40" s="12">
        <v>2303878</v>
      </c>
      <c r="R40" s="1"/>
      <c r="S40" s="1"/>
      <c r="T40" s="1">
        <f>IFERROR(VLOOKUP($B40,nominal_quarterly!$B$7:$AY$102,nominal_quarterly!AI$5,FALSE),"")</f>
        <v>2223856</v>
      </c>
      <c r="U40" s="1">
        <f>IFERROR(VLOOKUP($B40,nominal_quarterly!$B$7:$AY$102,nominal_quarterly!AJ$5,FALSE),"")</f>
        <v>2238755</v>
      </c>
      <c r="V40" s="1">
        <f>IFERROR(VLOOKUP($B40,nominal_quarterly!$B$7:$AY$102,nominal_quarterly!AK$5,FALSE),"")</f>
        <v>2260950</v>
      </c>
      <c r="W40" s="1">
        <f>IFERROR(VLOOKUP($B40,nominal_quarterly!$B$7:$AY$102,nominal_quarterly!AL$5,FALSE),"")</f>
        <v>2277195</v>
      </c>
      <c r="X40" s="1">
        <f>IFERROR(VLOOKUP($B40,nominal_quarterly!$B$7:$AY$102,nominal_quarterly!AM$5,FALSE),"")</f>
        <v>2303878</v>
      </c>
      <c r="Y40" s="1">
        <f>IFERROR(VLOOKUP($B40,nominal_quarterly!$B$7:$AY$102,nominal_quarterly!AN$5,FALSE),"")</f>
        <v>2311571</v>
      </c>
      <c r="Z40" s="1">
        <f>IFERROR(VLOOKUP($B40,nominal_quarterly!$B$7:$AY$102,nominal_quarterly!AO$5,FALSE),"")</f>
        <v>1743381</v>
      </c>
      <c r="AA40" s="1">
        <f>IFERROR(VLOOKUP($B40,nominal_quarterly!$B$7:$AY$102,nominal_quarterly!AP$5,FALSE),"")</f>
        <v>1141394</v>
      </c>
      <c r="AB40" s="1" t="str">
        <f>IFERROR(VLOOKUP(J40,nominal_quarterly!$B$7:$AY$102,34,FALSE),"")</f>
        <v/>
      </c>
      <c r="AC40" s="28">
        <f t="shared" si="1"/>
        <v>-80022</v>
      </c>
      <c r="AD40" s="28">
        <f t="shared" si="2"/>
        <v>-65123</v>
      </c>
      <c r="AE40" s="28">
        <f t="shared" si="3"/>
        <v>-42928</v>
      </c>
      <c r="AF40" s="28">
        <f t="shared" si="4"/>
        <v>-26683</v>
      </c>
      <c r="AG40" s="28">
        <f t="shared" si="5"/>
        <v>0</v>
      </c>
      <c r="AH40" s="28">
        <f t="shared" si="6"/>
        <v>7693</v>
      </c>
      <c r="AI40" s="28">
        <f t="shared" si="7"/>
        <v>-560497</v>
      </c>
      <c r="AJ40" s="28">
        <f t="shared" si="8"/>
        <v>-1162484</v>
      </c>
      <c r="AK40" s="1" t="str">
        <f>IFERROR(VLOOKUP(S40,nominal_quarterly!$B$7:$AY$102,34,FALSE),"")</f>
        <v/>
      </c>
      <c r="AL40" s="1" t="str">
        <f>IFERROR(VLOOKUP(T40,nominal_quarterly!$B$7:$AY$102,34,FALSE),"")</f>
        <v/>
      </c>
      <c r="AM40" s="1" t="str">
        <f>IFERROR(VLOOKUP(U40,nominal_quarterly!$B$7:$AY$102,34,FALSE),"")</f>
        <v/>
      </c>
      <c r="AN40" s="1" t="str">
        <f>IFERROR(VLOOKUP(V40,nominal_quarterly!$B$7:$AY$102,34,FALSE),"")</f>
        <v/>
      </c>
      <c r="AO40" s="1" t="str">
        <f>IFERROR(VLOOKUP(W40,nominal_quarterly!$B$7:$AY$102,34,FALSE),"")</f>
        <v/>
      </c>
      <c r="AP40" s="1" t="str">
        <f>IFERROR(VLOOKUP(X40,nominal_quarterly!$B$7:$AY$102,34,FALSE),"")</f>
        <v/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0.399999999999999">
      <c r="A41" s="1">
        <v>35</v>
      </c>
      <c r="B41" s="10" t="s">
        <v>87</v>
      </c>
      <c r="C41" s="13" t="s">
        <v>20</v>
      </c>
      <c r="D41" s="14">
        <v>2448.88</v>
      </c>
      <c r="E41" s="14">
        <v>2637.06</v>
      </c>
      <c r="F41" s="14">
        <v>2657.9</v>
      </c>
      <c r="G41" s="14">
        <v>2528.86</v>
      </c>
      <c r="H41" s="14">
        <v>2472.7199999999998</v>
      </c>
      <c r="I41" s="14">
        <v>2519.2600000000002</v>
      </c>
      <c r="J41" s="14">
        <v>2580.9499999999998</v>
      </c>
      <c r="K41" s="14">
        <v>2651.53</v>
      </c>
      <c r="L41" s="14" t="s">
        <v>20</v>
      </c>
      <c r="M41" s="14" t="s">
        <v>20</v>
      </c>
      <c r="N41" s="14" t="s">
        <v>20</v>
      </c>
      <c r="O41" s="14" t="s">
        <v>20</v>
      </c>
      <c r="P41" s="14" t="s">
        <v>20</v>
      </c>
      <c r="Q41" s="14" t="s">
        <v>20</v>
      </c>
      <c r="R41" s="1"/>
      <c r="S41" s="1"/>
      <c r="T41" s="1" t="str">
        <f>IFERROR(VLOOKUP($B41,nominal_quarterly!$B$7:$AY$102,nominal_quarterly!AI$5,FALSE),"")</f>
        <v/>
      </c>
      <c r="U41" s="1" t="str">
        <f>IFERROR(VLOOKUP($B41,nominal_quarterly!$B$7:$AY$102,nominal_quarterly!AJ$5,FALSE),"")</f>
        <v/>
      </c>
      <c r="V41" s="1" t="str">
        <f>IFERROR(VLOOKUP($B41,nominal_quarterly!$B$7:$AY$102,nominal_quarterly!AK$5,FALSE),"")</f>
        <v/>
      </c>
      <c r="W41" s="1" t="str">
        <f>IFERROR(VLOOKUP($B41,nominal_quarterly!$B$7:$AY$102,nominal_quarterly!AL$5,FALSE),"")</f>
        <v/>
      </c>
      <c r="X41" s="1" t="str">
        <f>IFERROR(VLOOKUP($B41,nominal_quarterly!$B$7:$AY$102,nominal_quarterly!AM$5,FALSE),"")</f>
        <v/>
      </c>
      <c r="Y41" s="1" t="str">
        <f>IFERROR(VLOOKUP($B41,nominal_quarterly!$B$7:$AY$102,nominal_quarterly!AN$5,FALSE),"")</f>
        <v/>
      </c>
      <c r="Z41" s="1" t="str">
        <f>IFERROR(VLOOKUP($B41,nominal_quarterly!$B$7:$AY$102,nominal_quarterly!AO$5,FALSE),"")</f>
        <v/>
      </c>
      <c r="AA41" s="1" t="str">
        <f>IFERROR(VLOOKUP($B41,nominal_quarterly!$B$7:$AY$102,nominal_quarterly!AP$5,FALSE),"")</f>
        <v/>
      </c>
      <c r="AB41" s="1" t="str">
        <f>IFERROR(VLOOKUP(J41,nominal_quarterly!$B$7:$AY$102,34,FALSE),"")</f>
        <v/>
      </c>
      <c r="AC41" s="28" t="str">
        <f t="shared" si="1"/>
        <v/>
      </c>
      <c r="AD41" s="28" t="str">
        <f t="shared" si="2"/>
        <v/>
      </c>
      <c r="AE41" s="28" t="str">
        <f t="shared" si="3"/>
        <v/>
      </c>
      <c r="AF41" s="28" t="str">
        <f t="shared" si="4"/>
        <v/>
      </c>
      <c r="AG41" s="28" t="str">
        <f t="shared" si="5"/>
        <v/>
      </c>
      <c r="AH41" s="28" t="str">
        <f t="shared" si="6"/>
        <v/>
      </c>
      <c r="AI41" s="28" t="str">
        <f t="shared" si="7"/>
        <v/>
      </c>
      <c r="AJ41" s="28" t="str">
        <f t="shared" si="8"/>
        <v/>
      </c>
      <c r="AK41" s="1" t="str">
        <f>IFERROR(VLOOKUP(S41,nominal_quarterly!$B$7:$AY$102,34,FALSE),"")</f>
        <v/>
      </c>
      <c r="AL41" s="1" t="str">
        <f>IFERROR(VLOOKUP(T41,nominal_quarterly!$B$7:$AY$102,34,FALSE),"")</f>
        <v/>
      </c>
      <c r="AM41" s="1" t="str">
        <f>IFERROR(VLOOKUP(U41,nominal_quarterly!$B$7:$AY$102,34,FALSE),"")</f>
        <v/>
      </c>
      <c r="AN41" s="1" t="str">
        <f>IFERROR(VLOOKUP(V41,nominal_quarterly!$B$7:$AY$102,34,FALSE),"")</f>
        <v/>
      </c>
      <c r="AO41" s="1" t="str">
        <f>IFERROR(VLOOKUP(W41,nominal_quarterly!$B$7:$AY$102,34,FALSE),"")</f>
        <v/>
      </c>
      <c r="AP41" s="1" t="str">
        <f>IFERROR(VLOOKUP(X41,nominal_quarterly!$B$7:$AY$102,34,FALSE),"")</f>
        <v/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30.6">
      <c r="A42" s="1">
        <v>36</v>
      </c>
      <c r="B42" s="10" t="s">
        <v>95</v>
      </c>
      <c r="C42" s="11">
        <v>705415.46888745204</v>
      </c>
      <c r="D42" s="12">
        <v>763713.43028058205</v>
      </c>
      <c r="E42" s="12">
        <v>813586.8955436541</v>
      </c>
      <c r="F42" s="12">
        <v>889060</v>
      </c>
      <c r="G42" s="12">
        <v>935747</v>
      </c>
      <c r="H42" s="12">
        <v>983628</v>
      </c>
      <c r="I42" s="12">
        <v>1036028.666663</v>
      </c>
      <c r="J42" s="12">
        <v>1107694</v>
      </c>
      <c r="K42" s="12">
        <v>750231.96082205803</v>
      </c>
      <c r="L42" s="12">
        <v>841938.77923878597</v>
      </c>
      <c r="M42" s="12">
        <v>936723.97280332702</v>
      </c>
      <c r="N42" s="12">
        <v>1041396.3338215799</v>
      </c>
      <c r="O42" s="12">
        <v>1125164.6571271799</v>
      </c>
      <c r="P42" s="12" t="s">
        <v>20</v>
      </c>
      <c r="Q42" s="12" t="s">
        <v>20</v>
      </c>
      <c r="R42" s="1"/>
      <c r="S42" s="1"/>
      <c r="T42" s="1" t="str">
        <f>IFERROR(VLOOKUP($B42,nominal_quarterly!$B$7:$AY$102,nominal_quarterly!AI$5,FALSE),"")</f>
        <v/>
      </c>
      <c r="U42" s="1" t="str">
        <f>IFERROR(VLOOKUP($B42,nominal_quarterly!$B$7:$AY$102,nominal_quarterly!AJ$5,FALSE),"")</f>
        <v/>
      </c>
      <c r="V42" s="1" t="str">
        <f>IFERROR(VLOOKUP($B42,nominal_quarterly!$B$7:$AY$102,nominal_quarterly!AK$5,FALSE),"")</f>
        <v/>
      </c>
      <c r="W42" s="1" t="str">
        <f>IFERROR(VLOOKUP($B42,nominal_quarterly!$B$7:$AY$102,nominal_quarterly!AL$5,FALSE),"")</f>
        <v/>
      </c>
      <c r="X42" s="1" t="str">
        <f>IFERROR(VLOOKUP($B42,nominal_quarterly!$B$7:$AY$102,nominal_quarterly!AM$5,FALSE),"")</f>
        <v/>
      </c>
      <c r="Y42" s="1" t="str">
        <f>IFERROR(VLOOKUP($B42,nominal_quarterly!$B$7:$AY$102,nominal_quarterly!AN$5,FALSE),"")</f>
        <v/>
      </c>
      <c r="Z42" s="1" t="str">
        <f>IFERROR(VLOOKUP($B42,nominal_quarterly!$B$7:$AY$102,nominal_quarterly!AO$5,FALSE),"")</f>
        <v/>
      </c>
      <c r="AA42" s="1" t="str">
        <f>IFERROR(VLOOKUP($B42,nominal_quarterly!$B$7:$AY$102,nominal_quarterly!AP$5,FALSE),"")</f>
        <v/>
      </c>
      <c r="AB42" s="1" t="str">
        <f>IFERROR(VLOOKUP(J42,nominal_quarterly!$B$7:$AY$102,34,FALSE),"")</f>
        <v/>
      </c>
      <c r="AC42" s="28" t="str">
        <f t="shared" si="1"/>
        <v/>
      </c>
      <c r="AD42" s="28" t="str">
        <f t="shared" si="2"/>
        <v/>
      </c>
      <c r="AE42" s="28" t="str">
        <f t="shared" si="3"/>
        <v/>
      </c>
      <c r="AF42" s="28" t="str">
        <f t="shared" si="4"/>
        <v/>
      </c>
      <c r="AG42" s="28" t="str">
        <f t="shared" si="5"/>
        <v/>
      </c>
      <c r="AH42" s="28" t="str">
        <f t="shared" si="6"/>
        <v/>
      </c>
      <c r="AI42" s="28" t="str">
        <f t="shared" si="7"/>
        <v/>
      </c>
      <c r="AJ42" s="28" t="str">
        <f t="shared" si="8"/>
        <v/>
      </c>
      <c r="AK42" s="1" t="str">
        <f>IFERROR(VLOOKUP(S42,nominal_quarterly!$B$7:$AY$102,34,FALSE),"")</f>
        <v/>
      </c>
      <c r="AL42" s="1" t="str">
        <f>IFERROR(VLOOKUP(T42,nominal_quarterly!$B$7:$AY$102,34,FALSE),"")</f>
        <v/>
      </c>
      <c r="AM42" s="1" t="str">
        <f>IFERROR(VLOOKUP(U42,nominal_quarterly!$B$7:$AY$102,34,FALSE),"")</f>
        <v/>
      </c>
      <c r="AN42" s="1" t="str">
        <f>IFERROR(VLOOKUP(V42,nominal_quarterly!$B$7:$AY$102,34,FALSE),"")</f>
        <v/>
      </c>
      <c r="AO42" s="1" t="str">
        <f>IFERROR(VLOOKUP(W42,nominal_quarterly!$B$7:$AY$102,34,FALSE),"")</f>
        <v/>
      </c>
      <c r="AP42" s="1" t="str">
        <f>IFERROR(VLOOKUP(X42,nominal_quarterly!$B$7:$AY$102,34,FALSE),"")</f>
        <v/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>
      <c r="A43" s="1">
        <v>37</v>
      </c>
      <c r="B43" s="10" t="s">
        <v>98</v>
      </c>
      <c r="C43" s="13">
        <v>3518122</v>
      </c>
      <c r="D43" s="14">
        <v>3892340.5591102596</v>
      </c>
      <c r="E43" s="14">
        <v>4157425.9370388701</v>
      </c>
      <c r="F43" s="14">
        <v>4652385.7096175002</v>
      </c>
      <c r="G43" s="14">
        <v>4385555.7750187404</v>
      </c>
      <c r="H43" s="14">
        <v>5290607.7818149505</v>
      </c>
      <c r="I43" s="14">
        <v>5742404.3276901506</v>
      </c>
      <c r="J43" s="14">
        <v>6332447.3562380001</v>
      </c>
      <c r="K43" s="14">
        <v>6417737.78283587</v>
      </c>
      <c r="L43" s="14">
        <v>6912490.1242652498</v>
      </c>
      <c r="M43" s="14">
        <v>6474072.9703477407</v>
      </c>
      <c r="N43" s="14">
        <v>5984079.8072812995</v>
      </c>
      <c r="O43" s="14">
        <v>5746476.2749828501</v>
      </c>
      <c r="P43" s="14" t="s">
        <v>20</v>
      </c>
      <c r="Q43" s="14" t="s">
        <v>20</v>
      </c>
      <c r="R43" s="1"/>
      <c r="S43" s="1"/>
      <c r="T43" s="1" t="str">
        <f>IFERROR(VLOOKUP($B43,nominal_quarterly!$B$7:$AY$102,nominal_quarterly!AI$5,FALSE),"")</f>
        <v/>
      </c>
      <c r="U43" s="1" t="str">
        <f>IFERROR(VLOOKUP($B43,nominal_quarterly!$B$7:$AY$102,nominal_quarterly!AJ$5,FALSE),"")</f>
        <v/>
      </c>
      <c r="V43" s="1" t="str">
        <f>IFERROR(VLOOKUP($B43,nominal_quarterly!$B$7:$AY$102,nominal_quarterly!AK$5,FALSE),"")</f>
        <v/>
      </c>
      <c r="W43" s="1" t="str">
        <f>IFERROR(VLOOKUP($B43,nominal_quarterly!$B$7:$AY$102,nominal_quarterly!AL$5,FALSE),"")</f>
        <v/>
      </c>
      <c r="X43" s="1" t="str">
        <f>IFERROR(VLOOKUP($B43,nominal_quarterly!$B$7:$AY$102,nominal_quarterly!AM$5,FALSE),"")</f>
        <v/>
      </c>
      <c r="Y43" s="1" t="str">
        <f>IFERROR(VLOOKUP($B43,nominal_quarterly!$B$7:$AY$102,nominal_quarterly!AN$5,FALSE),"")</f>
        <v/>
      </c>
      <c r="Z43" s="1" t="str">
        <f>IFERROR(VLOOKUP($B43,nominal_quarterly!$B$7:$AY$102,nominal_quarterly!AO$5,FALSE),"")</f>
        <v/>
      </c>
      <c r="AA43" s="1" t="str">
        <f>IFERROR(VLOOKUP($B43,nominal_quarterly!$B$7:$AY$102,nominal_quarterly!AP$5,FALSE),"")</f>
        <v/>
      </c>
      <c r="AB43" s="1" t="str">
        <f>IFERROR(VLOOKUP(J43,nominal_quarterly!$B$7:$AY$102,34,FALSE),"")</f>
        <v/>
      </c>
      <c r="AC43" s="28" t="str">
        <f t="shared" si="1"/>
        <v/>
      </c>
      <c r="AD43" s="28" t="str">
        <f t="shared" si="2"/>
        <v/>
      </c>
      <c r="AE43" s="28" t="str">
        <f t="shared" si="3"/>
        <v/>
      </c>
      <c r="AF43" s="28" t="str">
        <f t="shared" si="4"/>
        <v/>
      </c>
      <c r="AG43" s="28" t="str">
        <f t="shared" si="5"/>
        <v/>
      </c>
      <c r="AH43" s="28" t="str">
        <f t="shared" si="6"/>
        <v/>
      </c>
      <c r="AI43" s="28" t="str">
        <f t="shared" si="7"/>
        <v/>
      </c>
      <c r="AJ43" s="28" t="str">
        <f t="shared" si="8"/>
        <v/>
      </c>
      <c r="AK43" s="1" t="str">
        <f>IFERROR(VLOOKUP(S43,nominal_quarterly!$B$7:$AY$102,34,FALSE),"")</f>
        <v/>
      </c>
      <c r="AL43" s="1" t="str">
        <f>IFERROR(VLOOKUP(T43,nominal_quarterly!$B$7:$AY$102,34,FALSE),"")</f>
        <v/>
      </c>
      <c r="AM43" s="1" t="str">
        <f>IFERROR(VLOOKUP(U43,nominal_quarterly!$B$7:$AY$102,34,FALSE),"")</f>
        <v/>
      </c>
      <c r="AN43" s="1" t="str">
        <f>IFERROR(VLOOKUP(V43,nominal_quarterly!$B$7:$AY$102,34,FALSE),"")</f>
        <v/>
      </c>
      <c r="AO43" s="1" t="str">
        <f>IFERROR(VLOOKUP(W43,nominal_quarterly!$B$7:$AY$102,34,FALSE),"")</f>
        <v/>
      </c>
      <c r="AP43" s="1" t="str">
        <f>IFERROR(VLOOKUP(X43,nominal_quarterly!$B$7:$AY$102,34,FALSE),"")</f>
        <v/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>
      <c r="A44" s="1">
        <v>38</v>
      </c>
      <c r="B44" s="10" t="s">
        <v>101</v>
      </c>
      <c r="C44" s="11">
        <v>68831705.400000006</v>
      </c>
      <c r="D44" s="12">
        <v>82080219.799999997</v>
      </c>
      <c r="E44" s="12">
        <v>90702903.299999997</v>
      </c>
      <c r="F44" s="12">
        <v>93854108.400000006</v>
      </c>
      <c r="G44" s="12">
        <v>96686356.799999997</v>
      </c>
      <c r="H44" s="12">
        <v>111508610.7</v>
      </c>
      <c r="I44" s="12">
        <v>122006090.3</v>
      </c>
      <c r="J44" s="12">
        <v>129947342.3</v>
      </c>
      <c r="K44" s="12">
        <v>137876215.80000001</v>
      </c>
      <c r="L44" s="12">
        <v>148599453.90000001</v>
      </c>
      <c r="M44" s="12">
        <v>159553348.30000001</v>
      </c>
      <c r="N44" s="12">
        <v>169537387.69999999</v>
      </c>
      <c r="O44" s="12">
        <v>179756125.80000001</v>
      </c>
      <c r="P44" s="12">
        <v>191265952.09999999</v>
      </c>
      <c r="Q44" s="12">
        <v>198440706.80000001</v>
      </c>
      <c r="R44" s="1"/>
      <c r="S44" s="1"/>
      <c r="T44" s="1">
        <f>IFERROR(VLOOKUP($B44,nominal_quarterly!$B$7:$AY$102,nominal_quarterly!AI$5,FALSE),"")</f>
        <v>191265952</v>
      </c>
      <c r="U44" s="1">
        <f>IFERROR(VLOOKUP($B44,nominal_quarterly!$B$7:$AY$102,nominal_quarterly!AJ$5,FALSE),"")</f>
        <v>193066256.19999999</v>
      </c>
      <c r="V44" s="1">
        <f>IFERROR(VLOOKUP($B44,nominal_quarterly!$B$7:$AY$102,nominal_quarterly!AK$5,FALSE),"")</f>
        <v>195028009.5</v>
      </c>
      <c r="W44" s="1">
        <f>IFERROR(VLOOKUP($B44,nominal_quarterly!$B$7:$AY$102,nominal_quarterly!AL$5,FALSE),"")</f>
        <v>197647267.40000001</v>
      </c>
      <c r="X44" s="1">
        <f>IFERROR(VLOOKUP($B44,nominal_quarterly!$B$7:$AY$102,nominal_quarterly!AM$5,FALSE),"")</f>
        <v>198440706.90000001</v>
      </c>
      <c r="Y44" s="1">
        <f>IFERROR(VLOOKUP($B44,nominal_quarterly!$B$7:$AY$102,nominal_quarterly!AN$5,FALSE),"")</f>
        <v>201024494.5</v>
      </c>
      <c r="Z44" s="1">
        <f>IFERROR(VLOOKUP($B44,nominal_quarterly!$B$7:$AY$102,nominal_quarterly!AO$5,FALSE),"")</f>
        <v>197969062.09999996</v>
      </c>
      <c r="AA44" s="1">
        <f>IFERROR(VLOOKUP($B44,nominal_quarterly!$B$7:$AY$102,nominal_quarterly!AP$5,FALSE),"")</f>
        <v>196937620.90000001</v>
      </c>
      <c r="AB44" s="1" t="str">
        <f>IFERROR(VLOOKUP(J44,nominal_quarterly!$B$7:$AY$102,34,FALSE),"")</f>
        <v/>
      </c>
      <c r="AC44" s="28">
        <f t="shared" si="1"/>
        <v>-7174754.8000000119</v>
      </c>
      <c r="AD44" s="28">
        <f t="shared" si="2"/>
        <v>-5374450.6000000238</v>
      </c>
      <c r="AE44" s="28">
        <f t="shared" si="3"/>
        <v>-3412697.3000000119</v>
      </c>
      <c r="AF44" s="28">
        <f t="shared" si="4"/>
        <v>-793439.40000000596</v>
      </c>
      <c r="AG44" s="28">
        <f t="shared" si="5"/>
        <v>9.9999994039535522E-2</v>
      </c>
      <c r="AH44" s="28">
        <f t="shared" si="6"/>
        <v>2583787.6999999881</v>
      </c>
      <c r="AI44" s="28">
        <f t="shared" si="7"/>
        <v>-471644.70000004768</v>
      </c>
      <c r="AJ44" s="28">
        <f t="shared" si="8"/>
        <v>-1503085.900000006</v>
      </c>
      <c r="AK44" s="1" t="str">
        <f>IFERROR(VLOOKUP(S44,nominal_quarterly!$B$7:$AY$102,34,FALSE),"")</f>
        <v/>
      </c>
      <c r="AL44" s="1" t="str">
        <f>IFERROR(VLOOKUP(T44,nominal_quarterly!$B$7:$AY$102,34,FALSE),"")</f>
        <v/>
      </c>
      <c r="AM44" s="1" t="str">
        <f>IFERROR(VLOOKUP(U44,nominal_quarterly!$B$7:$AY$102,34,FALSE),"")</f>
        <v/>
      </c>
      <c r="AN44" s="1" t="str">
        <f>IFERROR(VLOOKUP(V44,nominal_quarterly!$B$7:$AY$102,34,FALSE),"")</f>
        <v/>
      </c>
      <c r="AO44" s="1" t="str">
        <f>IFERROR(VLOOKUP(W44,nominal_quarterly!$B$7:$AY$102,34,FALSE),"")</f>
        <v/>
      </c>
      <c r="AP44" s="1" t="str">
        <f>IFERROR(VLOOKUP(X44,nominal_quarterly!$B$7:$AY$102,34,FALSE),"")</f>
        <v/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30.6">
      <c r="A45" s="1">
        <v>39</v>
      </c>
      <c r="B45" s="10" t="s">
        <v>102</v>
      </c>
      <c r="C45" s="13">
        <v>1412125</v>
      </c>
      <c r="D45" s="14">
        <v>1503351</v>
      </c>
      <c r="E45" s="14">
        <v>1650756</v>
      </c>
      <c r="F45" s="14">
        <v>1707487</v>
      </c>
      <c r="G45" s="14">
        <v>1659245</v>
      </c>
      <c r="H45" s="14">
        <v>1776332</v>
      </c>
      <c r="I45" s="14">
        <v>1934430</v>
      </c>
      <c r="J45" s="14">
        <v>2037059</v>
      </c>
      <c r="K45" s="14">
        <v>2138305</v>
      </c>
      <c r="L45" s="14">
        <v>2260005</v>
      </c>
      <c r="M45" s="14">
        <v>2398280</v>
      </c>
      <c r="N45" s="14">
        <v>2490438</v>
      </c>
      <c r="O45" s="14">
        <v>2659384</v>
      </c>
      <c r="P45" s="14">
        <v>2835161</v>
      </c>
      <c r="Q45" s="14">
        <v>2865679</v>
      </c>
      <c r="R45" s="1"/>
      <c r="S45" s="1"/>
      <c r="T45" s="1">
        <f>IFERROR(VLOOKUP($B45,nominal_quarterly!$B$7:$AY$102,nominal_quarterly!AI$5,FALSE),"")</f>
        <v>2835161</v>
      </c>
      <c r="U45" s="1">
        <f>IFERROR(VLOOKUP($B45,nominal_quarterly!$B$7:$AY$102,nominal_quarterly!AJ$5,FALSE),"")</f>
        <v>2858489</v>
      </c>
      <c r="V45" s="1">
        <f>IFERROR(VLOOKUP($B45,nominal_quarterly!$B$7:$AY$102,nominal_quarterly!AK$5,FALSE),"")</f>
        <v>2879005</v>
      </c>
      <c r="W45" s="1">
        <f>IFERROR(VLOOKUP($B45,nominal_quarterly!$B$7:$AY$102,nominal_quarterly!AL$5,FALSE),"")</f>
        <v>2875091</v>
      </c>
      <c r="X45" s="1">
        <f>IFERROR(VLOOKUP($B45,nominal_quarterly!$B$7:$AY$102,nominal_quarterly!AM$5,FALSE),"")</f>
        <v>2865679</v>
      </c>
      <c r="Y45" s="1">
        <f>IFERROR(VLOOKUP($B45,nominal_quarterly!$B$7:$AY$102,nominal_quarterly!AN$5,FALSE),"")</f>
        <v>2819403</v>
      </c>
      <c r="Z45" s="1">
        <f>IFERROR(VLOOKUP($B45,nominal_quarterly!$B$7:$AY$102,nominal_quarterly!AO$5,FALSE),"")</f>
        <v>2761983</v>
      </c>
      <c r="AA45" s="1">
        <f>IFERROR(VLOOKUP($B45,nominal_quarterly!$B$7:$AY$102,nominal_quarterly!AP$5,FALSE),"")</f>
        <v>2740974</v>
      </c>
      <c r="AB45" s="1" t="str">
        <f>IFERROR(VLOOKUP(J45,nominal_quarterly!$B$7:$AY$102,34,FALSE),"")</f>
        <v/>
      </c>
      <c r="AC45" s="28">
        <f t="shared" si="1"/>
        <v>-30518</v>
      </c>
      <c r="AD45" s="28">
        <f t="shared" si="2"/>
        <v>-7190</v>
      </c>
      <c r="AE45" s="28">
        <f t="shared" si="3"/>
        <v>13326</v>
      </c>
      <c r="AF45" s="28">
        <f t="shared" si="4"/>
        <v>9412</v>
      </c>
      <c r="AG45" s="28">
        <f t="shared" si="5"/>
        <v>0</v>
      </c>
      <c r="AH45" s="28">
        <f t="shared" si="6"/>
        <v>-46276</v>
      </c>
      <c r="AI45" s="28">
        <f t="shared" si="7"/>
        <v>-103696</v>
      </c>
      <c r="AJ45" s="28">
        <f t="shared" si="8"/>
        <v>-124705</v>
      </c>
      <c r="AK45" s="1" t="str">
        <f>IFERROR(VLOOKUP(S45,nominal_quarterly!$B$7:$AY$102,34,FALSE),"")</f>
        <v/>
      </c>
      <c r="AL45" s="1" t="str">
        <f>IFERROR(VLOOKUP(T45,nominal_quarterly!$B$7:$AY$102,34,FALSE),"")</f>
        <v/>
      </c>
      <c r="AM45" s="1" t="str">
        <f>IFERROR(VLOOKUP(U45,nominal_quarterly!$B$7:$AY$102,34,FALSE),"")</f>
        <v/>
      </c>
      <c r="AN45" s="1" t="str">
        <f>IFERROR(VLOOKUP(V45,nominal_quarterly!$B$7:$AY$102,34,FALSE),"")</f>
        <v/>
      </c>
      <c r="AO45" s="1" t="str">
        <f>IFERROR(VLOOKUP(W45,nominal_quarterly!$B$7:$AY$102,34,FALSE),"")</f>
        <v/>
      </c>
      <c r="AP45" s="1" t="str">
        <f>IFERROR(VLOOKUP(X45,nominal_quarterly!$B$7:$AY$102,34,FALSE),"")</f>
        <v/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30.6">
      <c r="A46" s="1">
        <v>40</v>
      </c>
      <c r="B46" s="10" t="s">
        <v>103</v>
      </c>
      <c r="C46" s="11">
        <v>96872</v>
      </c>
      <c r="D46" s="12">
        <v>118338</v>
      </c>
      <c r="E46" s="12">
        <v>147383</v>
      </c>
      <c r="F46" s="12">
        <v>167760</v>
      </c>
      <c r="G46" s="12">
        <v>171467</v>
      </c>
      <c r="H46" s="12">
        <v>225052</v>
      </c>
      <c r="I46" s="12">
        <v>294347</v>
      </c>
      <c r="J46" s="12">
        <v>343818</v>
      </c>
      <c r="K46" s="12">
        <v>411865</v>
      </c>
      <c r="L46" s="12">
        <v>442070</v>
      </c>
      <c r="M46" s="12">
        <v>362214</v>
      </c>
      <c r="N46" s="12">
        <v>362876</v>
      </c>
      <c r="O46" s="12">
        <v>407329</v>
      </c>
      <c r="P46" s="12">
        <v>444666</v>
      </c>
      <c r="Q46" s="12">
        <v>434670</v>
      </c>
      <c r="R46" s="1"/>
      <c r="S46" s="1"/>
      <c r="T46" s="1" t="str">
        <f>IFERROR(VLOOKUP($B46,nominal_quarterly!$B$7:$AY$102,nominal_quarterly!AI$5,FALSE),"")</f>
        <v/>
      </c>
      <c r="U46" s="1" t="str">
        <f>IFERROR(VLOOKUP($B46,nominal_quarterly!$B$7:$AY$102,nominal_quarterly!AJ$5,FALSE),"")</f>
        <v/>
      </c>
      <c r="V46" s="1" t="str">
        <f>IFERROR(VLOOKUP($B46,nominal_quarterly!$B$7:$AY$102,nominal_quarterly!AK$5,FALSE),"")</f>
        <v/>
      </c>
      <c r="W46" s="1" t="str">
        <f>IFERROR(VLOOKUP($B46,nominal_quarterly!$B$7:$AY$102,nominal_quarterly!AL$5,FALSE),"")</f>
        <v/>
      </c>
      <c r="X46" s="1" t="str">
        <f>IFERROR(VLOOKUP($B46,nominal_quarterly!$B$7:$AY$102,nominal_quarterly!AM$5,FALSE),"")</f>
        <v/>
      </c>
      <c r="Y46" s="1" t="str">
        <f>IFERROR(VLOOKUP($B46,nominal_quarterly!$B$7:$AY$102,nominal_quarterly!AN$5,FALSE),"")</f>
        <v/>
      </c>
      <c r="Z46" s="1" t="str">
        <f>IFERROR(VLOOKUP($B46,nominal_quarterly!$B$7:$AY$102,nominal_quarterly!AO$5,FALSE),"")</f>
        <v/>
      </c>
      <c r="AA46" s="1" t="str">
        <f>IFERROR(VLOOKUP($B46,nominal_quarterly!$B$7:$AY$102,nominal_quarterly!AP$5,FALSE),"")</f>
        <v/>
      </c>
      <c r="AB46" s="1" t="str">
        <f>IFERROR(VLOOKUP(J46,nominal_quarterly!$B$7:$AY$102,34,FALSE),"")</f>
        <v/>
      </c>
      <c r="AC46" s="28" t="str">
        <f t="shared" si="1"/>
        <v/>
      </c>
      <c r="AD46" s="28" t="str">
        <f t="shared" si="2"/>
        <v/>
      </c>
      <c r="AE46" s="28" t="str">
        <f t="shared" si="3"/>
        <v/>
      </c>
      <c r="AF46" s="28" t="str">
        <f t="shared" si="4"/>
        <v/>
      </c>
      <c r="AG46" s="28" t="str">
        <f t="shared" si="5"/>
        <v/>
      </c>
      <c r="AH46" s="28" t="str">
        <f t="shared" si="6"/>
        <v/>
      </c>
      <c r="AI46" s="28" t="str">
        <f t="shared" si="7"/>
        <v/>
      </c>
      <c r="AJ46" s="28" t="str">
        <f t="shared" si="8"/>
        <v/>
      </c>
      <c r="AK46" s="1" t="str">
        <f>IFERROR(VLOOKUP(S46,nominal_quarterly!$B$7:$AY$102,34,FALSE),"")</f>
        <v/>
      </c>
      <c r="AL46" s="1" t="str">
        <f>IFERROR(VLOOKUP(T46,nominal_quarterly!$B$7:$AY$102,34,FALSE),"")</f>
        <v/>
      </c>
      <c r="AM46" s="1" t="str">
        <f>IFERROR(VLOOKUP(U46,nominal_quarterly!$B$7:$AY$102,34,FALSE),"")</f>
        <v/>
      </c>
      <c r="AN46" s="1" t="str">
        <f>IFERROR(VLOOKUP(V46,nominal_quarterly!$B$7:$AY$102,34,FALSE),"")</f>
        <v/>
      </c>
      <c r="AO46" s="1" t="str">
        <f>IFERROR(VLOOKUP(W46,nominal_quarterly!$B$7:$AY$102,34,FALSE),"")</f>
        <v/>
      </c>
      <c r="AP46" s="1" t="str">
        <f>IFERROR(VLOOKUP(X46,nominal_quarterly!$B$7:$AY$102,34,FALSE),"")</f>
        <v/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30.6">
      <c r="A47" s="1">
        <v>41</v>
      </c>
      <c r="B47" s="10" t="s">
        <v>104</v>
      </c>
      <c r="C47" s="13">
        <v>18919038.676663999</v>
      </c>
      <c r="D47" s="14">
        <v>22120650.306887999</v>
      </c>
      <c r="E47" s="14">
        <v>27169932.436292</v>
      </c>
      <c r="F47" s="14">
        <v>31993584.729618002</v>
      </c>
      <c r="G47" s="14">
        <v>34988333.551500998</v>
      </c>
      <c r="H47" s="14">
        <v>41070826.377614997</v>
      </c>
      <c r="I47" s="14">
        <v>48603778.105251998</v>
      </c>
      <c r="J47" s="14">
        <v>54098889.051789001</v>
      </c>
      <c r="K47" s="14">
        <v>59696286.175104998</v>
      </c>
      <c r="L47" s="14">
        <v>64718168.090000004</v>
      </c>
      <c r="M47" s="14">
        <v>69910944.140000001</v>
      </c>
      <c r="N47" s="14">
        <v>74563240.432503998</v>
      </c>
      <c r="O47" s="14">
        <v>81526030</v>
      </c>
      <c r="P47" s="14">
        <v>88442600</v>
      </c>
      <c r="Q47" s="14" t="s">
        <v>20</v>
      </c>
      <c r="R47" s="1"/>
      <c r="S47" s="1"/>
      <c r="T47" s="1">
        <f>IFERROR(VLOOKUP($B47,nominal_quarterly!$B$7:$AY$102,nominal_quarterly!AI$5,FALSE),"")</f>
        <v>90030950</v>
      </c>
      <c r="U47" s="1">
        <f>IFERROR(VLOOKUP($B47,nominal_quarterly!$B$7:$AY$102,nominal_quarterly!AJ$5,FALSE),"")</f>
        <v>91582230</v>
      </c>
      <c r="V47" s="1">
        <f>IFERROR(VLOOKUP($B47,nominal_quarterly!$B$7:$AY$102,nominal_quarterly!AK$5,FALSE),"")</f>
        <v>93402720</v>
      </c>
      <c r="W47" s="1">
        <f>IFERROR(VLOOKUP($B47,nominal_quarterly!$B$7:$AY$102,nominal_quarterly!AL$5,FALSE),"")</f>
        <v>95139680</v>
      </c>
      <c r="X47" s="1">
        <f>IFERROR(VLOOKUP($B47,nominal_quarterly!$B$7:$AY$102,nominal_quarterly!AM$5,FALSE),"")</f>
        <v>69779820</v>
      </c>
      <c r="Y47" s="1">
        <f>IFERROR(VLOOKUP($B47,nominal_quarterly!$B$7:$AY$102,nominal_quarterly!AN$5,FALSE),"")</f>
        <v>48436540</v>
      </c>
      <c r="Z47" s="1">
        <f>IFERROR(VLOOKUP($B47,nominal_quarterly!$B$7:$AY$102,nominal_quarterly!AO$5,FALSE),"")</f>
        <v>24686510</v>
      </c>
      <c r="AA47" s="1">
        <f>IFERROR(VLOOKUP($B47,nominal_quarterly!$B$7:$AY$102,nominal_quarterly!AP$5,FALSE),"")</f>
        <v>0</v>
      </c>
      <c r="AB47" s="1" t="str">
        <f>IFERROR(VLOOKUP(J47,nominal_quarterly!$B$7:$AY$102,34,FALSE),"")</f>
        <v/>
      </c>
      <c r="AC47" s="28" t="str">
        <f t="shared" si="1"/>
        <v/>
      </c>
      <c r="AD47" s="28" t="str">
        <f t="shared" si="2"/>
        <v/>
      </c>
      <c r="AE47" s="28" t="str">
        <f t="shared" si="3"/>
        <v/>
      </c>
      <c r="AF47" s="28" t="str">
        <f t="shared" si="4"/>
        <v/>
      </c>
      <c r="AG47" s="28" t="str">
        <f t="shared" si="5"/>
        <v/>
      </c>
      <c r="AH47" s="28" t="str">
        <f t="shared" si="6"/>
        <v/>
      </c>
      <c r="AI47" s="28" t="str">
        <f t="shared" si="7"/>
        <v/>
      </c>
      <c r="AJ47" s="28" t="str">
        <f t="shared" si="8"/>
        <v/>
      </c>
      <c r="AK47" s="1" t="str">
        <f>IFERROR(VLOOKUP(S47,nominal_quarterly!$B$7:$AY$102,34,FALSE),"")</f>
        <v/>
      </c>
      <c r="AL47" s="1" t="str">
        <f>IFERROR(VLOOKUP(T47,nominal_quarterly!$B$7:$AY$102,34,FALSE),"")</f>
        <v/>
      </c>
      <c r="AM47" s="1" t="str">
        <f>IFERROR(VLOOKUP(U47,nominal_quarterly!$B$7:$AY$102,34,FALSE),"")</f>
        <v/>
      </c>
      <c r="AN47" s="1" t="str">
        <f>IFERROR(VLOOKUP(V47,nominal_quarterly!$B$7:$AY$102,34,FALSE),"")</f>
        <v/>
      </c>
      <c r="AO47" s="1" t="str">
        <f>IFERROR(VLOOKUP(W47,nominal_quarterly!$B$7:$AY$102,34,FALSE),"")</f>
        <v/>
      </c>
      <c r="AP47" s="1" t="str">
        <f>IFERROR(VLOOKUP(X47,nominal_quarterly!$B$7:$AY$102,34,FALSE),"")</f>
        <v/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>
      <c r="A48" s="1">
        <v>42</v>
      </c>
      <c r="B48" s="10" t="s">
        <v>106</v>
      </c>
      <c r="C48" s="11">
        <v>336940937.74087602</v>
      </c>
      <c r="D48" s="12">
        <v>380591648.11068797</v>
      </c>
      <c r="E48" s="12">
        <v>427518881.79512697</v>
      </c>
      <c r="F48" s="12">
        <v>475617406.02482897</v>
      </c>
      <c r="G48" s="12">
        <v>501781836.67922801</v>
      </c>
      <c r="H48" s="12">
        <v>543187689.78459597</v>
      </c>
      <c r="I48" s="12">
        <v>618117720.58336306</v>
      </c>
      <c r="J48" s="12">
        <v>665883659.00308502</v>
      </c>
      <c r="K48" s="12">
        <v>713626705.15876806</v>
      </c>
      <c r="L48" s="12">
        <v>762902999.99999797</v>
      </c>
      <c r="M48" s="12">
        <v>804691999.99999797</v>
      </c>
      <c r="N48" s="12">
        <v>863781999.99999797</v>
      </c>
      <c r="O48" s="12">
        <v>920193999.99999797</v>
      </c>
      <c r="P48" s="12">
        <v>978477060.57593596</v>
      </c>
      <c r="Q48" s="12">
        <v>1061729531.54166</v>
      </c>
      <c r="R48" s="1"/>
      <c r="S48" s="1"/>
      <c r="T48" s="1">
        <f>IFERROR(VLOOKUP($B48,nominal_quarterly!$B$7:$AY$102,nominal_quarterly!AI$5,FALSE),"")</f>
        <v>985931000</v>
      </c>
      <c r="U48" s="1">
        <f>IFERROR(VLOOKUP($B48,nominal_quarterly!$B$7:$AY$102,nominal_quarterly!AJ$5,FALSE),"")</f>
        <v>1000929260.800235</v>
      </c>
      <c r="V48" s="1">
        <f>IFERROR(VLOOKUP($B48,nominal_quarterly!$B$7:$AY$102,nominal_quarterly!AK$5,FALSE),"")</f>
        <v>1019928026.71315</v>
      </c>
      <c r="W48" s="1">
        <f>IFERROR(VLOOKUP($B48,nominal_quarterly!$B$7:$AY$102,nominal_quarterly!AL$5,FALSE),"")</f>
        <v>1039328380.3677471</v>
      </c>
      <c r="X48" s="1">
        <f>IFERROR(VLOOKUP($B48,nominal_quarterly!$B$7:$AY$102,nominal_quarterly!AM$5,FALSE),"")</f>
        <v>1061729531.541661</v>
      </c>
      <c r="Y48" s="1">
        <f>IFERROR(VLOOKUP($B48,nominal_quarterly!$B$7:$AY$102,nominal_quarterly!AN$5,FALSE),"")</f>
        <v>1074256540.1278701</v>
      </c>
      <c r="Z48" s="1">
        <f>IFERROR(VLOOKUP($B48,nominal_quarterly!$B$7:$AY$102,nominal_quarterly!AO$5,FALSE),"")</f>
        <v>1034235745.830521</v>
      </c>
      <c r="AA48" s="1">
        <f>IFERROR(VLOOKUP($B48,nominal_quarterly!$B$7:$AY$102,nominal_quarterly!AP$5,FALSE),"")</f>
        <v>763603165.27497303</v>
      </c>
      <c r="AB48" s="1" t="str">
        <f>IFERROR(VLOOKUP(J48,nominal_quarterly!$B$7:$AY$102,34,FALSE),"")</f>
        <v/>
      </c>
      <c r="AC48" s="28">
        <f t="shared" si="1"/>
        <v>-75798531.541659951</v>
      </c>
      <c r="AD48" s="28">
        <f t="shared" si="2"/>
        <v>-60800270.741424918</v>
      </c>
      <c r="AE48" s="28">
        <f t="shared" si="3"/>
        <v>-41801504.828509927</v>
      </c>
      <c r="AF48" s="28">
        <f t="shared" si="4"/>
        <v>-22401151.173912883</v>
      </c>
      <c r="AG48" s="28">
        <f t="shared" si="5"/>
        <v>1.0728836059570313E-6</v>
      </c>
      <c r="AH48" s="28">
        <f t="shared" si="6"/>
        <v>12527008.586210132</v>
      </c>
      <c r="AI48" s="28">
        <f t="shared" si="7"/>
        <v>-27493785.711138964</v>
      </c>
      <c r="AJ48" s="28">
        <f t="shared" si="8"/>
        <v>-298126366.26668692</v>
      </c>
      <c r="AK48" s="1" t="str">
        <f>IFERROR(VLOOKUP(S48,nominal_quarterly!$B$7:$AY$102,34,FALSE),"")</f>
        <v/>
      </c>
      <c r="AL48" s="1" t="str">
        <f>IFERROR(VLOOKUP(T48,nominal_quarterly!$B$7:$AY$102,34,FALSE),"")</f>
        <v/>
      </c>
      <c r="AM48" s="1" t="str">
        <f>IFERROR(VLOOKUP(U48,nominal_quarterly!$B$7:$AY$102,34,FALSE),"")</f>
        <v/>
      </c>
      <c r="AN48" s="1" t="str">
        <f>IFERROR(VLOOKUP(V48,nominal_quarterly!$B$7:$AY$102,34,FALSE),"")</f>
        <v/>
      </c>
      <c r="AO48" s="1" t="str">
        <f>IFERROR(VLOOKUP(W48,nominal_quarterly!$B$7:$AY$102,34,FALSE),"")</f>
        <v/>
      </c>
      <c r="AP48" s="1" t="str">
        <f>IFERROR(VLOOKUP(X48,nominal_quarterly!$B$7:$AY$102,34,FALSE),"")</f>
        <v/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30.6">
      <c r="A49" s="1">
        <v>43</v>
      </c>
      <c r="B49" s="10" t="s">
        <v>107</v>
      </c>
      <c r="C49" s="13">
        <v>259355.68032487601</v>
      </c>
      <c r="D49" s="14">
        <v>269766.88136439997</v>
      </c>
      <c r="E49" s="14">
        <v>285627</v>
      </c>
      <c r="F49" s="14">
        <v>306288</v>
      </c>
      <c r="G49" s="14">
        <v>319332</v>
      </c>
      <c r="H49" s="14">
        <v>336947.26553075097</v>
      </c>
      <c r="I49" s="14">
        <v>361596.42488371598</v>
      </c>
      <c r="J49" s="14">
        <v>388983.77631516999</v>
      </c>
      <c r="K49" s="14">
        <v>413476.62964729499</v>
      </c>
      <c r="L49" s="14">
        <v>425712.98676147399</v>
      </c>
      <c r="M49" s="14">
        <v>438331</v>
      </c>
      <c r="N49" s="14">
        <v>456756</v>
      </c>
      <c r="O49" s="14">
        <v>470734</v>
      </c>
      <c r="P49" s="14">
        <v>492860</v>
      </c>
      <c r="Q49" s="14" t="s">
        <v>20</v>
      </c>
      <c r="R49" s="1"/>
      <c r="S49" s="1"/>
      <c r="T49" s="1" t="str">
        <f>IFERROR(VLOOKUP($B49,nominal_quarterly!$B$7:$AY$102,nominal_quarterly!AI$5,FALSE),"")</f>
        <v/>
      </c>
      <c r="U49" s="1" t="str">
        <f>IFERROR(VLOOKUP($B49,nominal_quarterly!$B$7:$AY$102,nominal_quarterly!AJ$5,FALSE),"")</f>
        <v/>
      </c>
      <c r="V49" s="1" t="str">
        <f>IFERROR(VLOOKUP($B49,nominal_quarterly!$B$7:$AY$102,nominal_quarterly!AK$5,FALSE),"")</f>
        <v/>
      </c>
      <c r="W49" s="1" t="str">
        <f>IFERROR(VLOOKUP($B49,nominal_quarterly!$B$7:$AY$102,nominal_quarterly!AL$5,FALSE),"")</f>
        <v/>
      </c>
      <c r="X49" s="1" t="str">
        <f>IFERROR(VLOOKUP($B49,nominal_quarterly!$B$7:$AY$102,nominal_quarterly!AM$5,FALSE),"")</f>
        <v/>
      </c>
      <c r="Y49" s="1" t="str">
        <f>IFERROR(VLOOKUP($B49,nominal_quarterly!$B$7:$AY$102,nominal_quarterly!AN$5,FALSE),"")</f>
        <v/>
      </c>
      <c r="Z49" s="1" t="str">
        <f>IFERROR(VLOOKUP($B49,nominal_quarterly!$B$7:$AY$102,nominal_quarterly!AO$5,FALSE),"")</f>
        <v/>
      </c>
      <c r="AA49" s="1" t="str">
        <f>IFERROR(VLOOKUP($B49,nominal_quarterly!$B$7:$AY$102,nominal_quarterly!AP$5,FALSE),"")</f>
        <v/>
      </c>
      <c r="AB49" s="1" t="str">
        <f>IFERROR(VLOOKUP(J49,nominal_quarterly!$B$7:$AY$102,34,FALSE),"")</f>
        <v/>
      </c>
      <c r="AC49" s="28" t="str">
        <f t="shared" si="1"/>
        <v/>
      </c>
      <c r="AD49" s="28" t="str">
        <f t="shared" si="2"/>
        <v/>
      </c>
      <c r="AE49" s="28" t="str">
        <f t="shared" si="3"/>
        <v/>
      </c>
      <c r="AF49" s="28" t="str">
        <f t="shared" si="4"/>
        <v/>
      </c>
      <c r="AG49" s="28" t="str">
        <f t="shared" si="5"/>
        <v/>
      </c>
      <c r="AH49" s="28" t="str">
        <f t="shared" si="6"/>
        <v/>
      </c>
      <c r="AI49" s="28" t="str">
        <f t="shared" si="7"/>
        <v/>
      </c>
      <c r="AJ49" s="28" t="str">
        <f t="shared" si="8"/>
        <v/>
      </c>
      <c r="AK49" s="1" t="str">
        <f>IFERROR(VLOOKUP(S49,nominal_quarterly!$B$7:$AY$102,34,FALSE),"")</f>
        <v/>
      </c>
      <c r="AL49" s="1" t="str">
        <f>IFERROR(VLOOKUP(T49,nominal_quarterly!$B$7:$AY$102,34,FALSE),"")</f>
        <v/>
      </c>
      <c r="AM49" s="1" t="str">
        <f>IFERROR(VLOOKUP(U49,nominal_quarterly!$B$7:$AY$102,34,FALSE),"")</f>
        <v/>
      </c>
      <c r="AN49" s="1" t="str">
        <f>IFERROR(VLOOKUP(V49,nominal_quarterly!$B$7:$AY$102,34,FALSE),"")</f>
        <v/>
      </c>
      <c r="AO49" s="1" t="str">
        <f>IFERROR(VLOOKUP(W49,nominal_quarterly!$B$7:$AY$102,34,FALSE),"")</f>
        <v/>
      </c>
      <c r="AP49" s="1" t="str">
        <f>IFERROR(VLOOKUP(X49,nominal_quarterly!$B$7:$AY$102,34,FALSE),"")</f>
        <v/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30.6">
      <c r="A50" s="1">
        <v>44</v>
      </c>
      <c r="B50" s="10" t="s">
        <v>109</v>
      </c>
      <c r="C50" s="11">
        <v>5670065</v>
      </c>
      <c r="D50" s="12">
        <v>6767519.5454000002</v>
      </c>
      <c r="E50" s="12">
        <v>8648878.5137204099</v>
      </c>
      <c r="F50" s="12">
        <v>11067568.5144426</v>
      </c>
      <c r="G50" s="12">
        <v>15101187.901471099</v>
      </c>
      <c r="H50" s="12">
        <v>19536676.925490499</v>
      </c>
      <c r="I50" s="12">
        <v>23759424.5824566</v>
      </c>
      <c r="J50" s="12">
        <v>26954556.932488501</v>
      </c>
      <c r="K50" s="12">
        <v>30051179.396404602</v>
      </c>
      <c r="L50" s="12">
        <v>33223988.4618189</v>
      </c>
      <c r="M50" s="12">
        <v>35111225.971936896</v>
      </c>
      <c r="N50" s="12">
        <v>37517392.391650498</v>
      </c>
      <c r="O50" s="12">
        <v>55676093.127358295</v>
      </c>
      <c r="P50" s="12">
        <v>76495500.373049498</v>
      </c>
      <c r="Q50" s="12" t="s">
        <v>20</v>
      </c>
      <c r="R50" s="1"/>
      <c r="S50" s="1"/>
      <c r="T50" s="1" t="str">
        <f>IFERROR(VLOOKUP($B50,nominal_quarterly!$B$7:$AY$102,nominal_quarterly!AI$5,FALSE),"")</f>
        <v/>
      </c>
      <c r="U50" s="1" t="str">
        <f>IFERROR(VLOOKUP($B50,nominal_quarterly!$B$7:$AY$102,nominal_quarterly!AJ$5,FALSE),"")</f>
        <v/>
      </c>
      <c r="V50" s="1" t="str">
        <f>IFERROR(VLOOKUP($B50,nominal_quarterly!$B$7:$AY$102,nominal_quarterly!AK$5,FALSE),"")</f>
        <v/>
      </c>
      <c r="W50" s="1" t="str">
        <f>IFERROR(VLOOKUP($B50,nominal_quarterly!$B$7:$AY$102,nominal_quarterly!AL$5,FALSE),"")</f>
        <v/>
      </c>
      <c r="X50" s="1" t="str">
        <f>IFERROR(VLOOKUP($B50,nominal_quarterly!$B$7:$AY$102,nominal_quarterly!AM$5,FALSE),"")</f>
        <v/>
      </c>
      <c r="Y50" s="1" t="str">
        <f>IFERROR(VLOOKUP($B50,nominal_quarterly!$B$7:$AY$102,nominal_quarterly!AN$5,FALSE),"")</f>
        <v/>
      </c>
      <c r="Z50" s="1" t="str">
        <f>IFERROR(VLOOKUP($B50,nominal_quarterly!$B$7:$AY$102,nominal_quarterly!AO$5,FALSE),"")</f>
        <v/>
      </c>
      <c r="AA50" s="1" t="str">
        <f>IFERROR(VLOOKUP($B50,nominal_quarterly!$B$7:$AY$102,nominal_quarterly!AP$5,FALSE),"")</f>
        <v/>
      </c>
      <c r="AB50" s="1" t="str">
        <f>IFERROR(VLOOKUP(J50,nominal_quarterly!$B$7:$AY$102,34,FALSE),"")</f>
        <v/>
      </c>
      <c r="AC50" s="28" t="str">
        <f t="shared" si="1"/>
        <v/>
      </c>
      <c r="AD50" s="28" t="str">
        <f t="shared" si="2"/>
        <v/>
      </c>
      <c r="AE50" s="28" t="str">
        <f t="shared" si="3"/>
        <v/>
      </c>
      <c r="AF50" s="28" t="str">
        <f t="shared" si="4"/>
        <v/>
      </c>
      <c r="AG50" s="28" t="str">
        <f t="shared" si="5"/>
        <v/>
      </c>
      <c r="AH50" s="28" t="str">
        <f t="shared" si="6"/>
        <v/>
      </c>
      <c r="AI50" s="28" t="str">
        <f t="shared" si="7"/>
        <v/>
      </c>
      <c r="AJ50" s="28" t="str">
        <f t="shared" si="8"/>
        <v/>
      </c>
      <c r="AK50" s="1" t="str">
        <f>IFERROR(VLOOKUP(S50,nominal_quarterly!$B$7:$AY$102,34,FALSE),"")</f>
        <v/>
      </c>
      <c r="AL50" s="1" t="str">
        <f>IFERROR(VLOOKUP(T50,nominal_quarterly!$B$7:$AY$102,34,FALSE),"")</f>
        <v/>
      </c>
      <c r="AM50" s="1" t="str">
        <f>IFERROR(VLOOKUP(U50,nominal_quarterly!$B$7:$AY$102,34,FALSE),"")</f>
        <v/>
      </c>
      <c r="AN50" s="1" t="str">
        <f>IFERROR(VLOOKUP(V50,nominal_quarterly!$B$7:$AY$102,34,FALSE),"")</f>
        <v/>
      </c>
      <c r="AO50" s="1" t="str">
        <f>IFERROR(VLOOKUP(W50,nominal_quarterly!$B$7:$AY$102,34,FALSE),"")</f>
        <v/>
      </c>
      <c r="AP50" s="1" t="str">
        <f>IFERROR(VLOOKUP(X50,nominal_quarterly!$B$7:$AY$102,34,FALSE),"")</f>
        <v/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0.399999999999999">
      <c r="A51" s="1">
        <v>45</v>
      </c>
      <c r="B51" s="10" t="s">
        <v>111</v>
      </c>
      <c r="C51" s="13">
        <v>3210700</v>
      </c>
      <c r="D51" s="14">
        <v>4042600</v>
      </c>
      <c r="E51" s="14">
        <v>3563600</v>
      </c>
      <c r="F51" s="14">
        <v>4556900</v>
      </c>
      <c r="G51" s="14">
        <v>4409732.7845815895</v>
      </c>
      <c r="H51" s="14">
        <v>6082519.8446498606</v>
      </c>
      <c r="I51" s="14">
        <v>6982455.2070415001</v>
      </c>
      <c r="J51" s="14">
        <v>6971922.5771473795</v>
      </c>
      <c r="K51" s="14">
        <v>6927241.6187720494</v>
      </c>
      <c r="L51" s="14">
        <v>6959940.0924685402</v>
      </c>
      <c r="M51" s="14">
        <v>5056481.7059771102</v>
      </c>
      <c r="N51" s="14">
        <v>4615600</v>
      </c>
      <c r="O51" s="14">
        <v>5188275.734681</v>
      </c>
      <c r="P51" s="14">
        <v>6475853.4747946104</v>
      </c>
      <c r="Q51" s="14" t="s">
        <v>20</v>
      </c>
      <c r="R51" s="1"/>
      <c r="S51" s="1"/>
      <c r="T51" s="1" t="str">
        <f>IFERROR(VLOOKUP($B51,nominal_quarterly!$B$7:$AY$102,nominal_quarterly!AI$5,FALSE),"")</f>
        <v/>
      </c>
      <c r="U51" s="1" t="str">
        <f>IFERROR(VLOOKUP($B51,nominal_quarterly!$B$7:$AY$102,nominal_quarterly!AJ$5,FALSE),"")</f>
        <v/>
      </c>
      <c r="V51" s="1" t="str">
        <f>IFERROR(VLOOKUP($B51,nominal_quarterly!$B$7:$AY$102,nominal_quarterly!AK$5,FALSE),"")</f>
        <v/>
      </c>
      <c r="W51" s="1" t="str">
        <f>IFERROR(VLOOKUP($B51,nominal_quarterly!$B$7:$AY$102,nominal_quarterly!AL$5,FALSE),"")</f>
        <v/>
      </c>
      <c r="X51" s="1" t="str">
        <f>IFERROR(VLOOKUP($B51,nominal_quarterly!$B$7:$AY$102,nominal_quarterly!AM$5,FALSE),"")</f>
        <v/>
      </c>
      <c r="Y51" s="1" t="str">
        <f>IFERROR(VLOOKUP($B51,nominal_quarterly!$B$7:$AY$102,nominal_quarterly!AN$5,FALSE),"")</f>
        <v/>
      </c>
      <c r="Z51" s="1" t="str">
        <f>IFERROR(VLOOKUP($B51,nominal_quarterly!$B$7:$AY$102,nominal_quarterly!AO$5,FALSE),"")</f>
        <v/>
      </c>
      <c r="AA51" s="1" t="str">
        <f>IFERROR(VLOOKUP($B51,nominal_quarterly!$B$7:$AY$102,nominal_quarterly!AP$5,FALSE),"")</f>
        <v/>
      </c>
      <c r="AB51" s="1" t="str">
        <f>IFERROR(VLOOKUP(J51,nominal_quarterly!$B$7:$AY$102,34,FALSE),"")</f>
        <v/>
      </c>
      <c r="AC51" s="28" t="str">
        <f t="shared" si="1"/>
        <v/>
      </c>
      <c r="AD51" s="28" t="str">
        <f t="shared" si="2"/>
        <v/>
      </c>
      <c r="AE51" s="28" t="str">
        <f t="shared" si="3"/>
        <v/>
      </c>
      <c r="AF51" s="28" t="str">
        <f t="shared" si="4"/>
        <v/>
      </c>
      <c r="AG51" s="28" t="str">
        <f t="shared" si="5"/>
        <v/>
      </c>
      <c r="AH51" s="28" t="str">
        <f t="shared" si="6"/>
        <v/>
      </c>
      <c r="AI51" s="28" t="str">
        <f t="shared" si="7"/>
        <v/>
      </c>
      <c r="AJ51" s="28" t="str">
        <f t="shared" si="8"/>
        <v/>
      </c>
      <c r="AK51" s="1" t="str">
        <f>IFERROR(VLOOKUP(S51,nominal_quarterly!$B$7:$AY$102,34,FALSE),"")</f>
        <v/>
      </c>
      <c r="AL51" s="1" t="str">
        <f>IFERROR(VLOOKUP(T51,nominal_quarterly!$B$7:$AY$102,34,FALSE),"")</f>
        <v/>
      </c>
      <c r="AM51" s="1" t="str">
        <f>IFERROR(VLOOKUP(U51,nominal_quarterly!$B$7:$AY$102,34,FALSE),"")</f>
        <v/>
      </c>
      <c r="AN51" s="1" t="str">
        <f>IFERROR(VLOOKUP(V51,nominal_quarterly!$B$7:$AY$102,34,FALSE),"")</f>
        <v/>
      </c>
      <c r="AO51" s="1" t="str">
        <f>IFERROR(VLOOKUP(W51,nominal_quarterly!$B$7:$AY$102,34,FALSE),"")</f>
        <v/>
      </c>
      <c r="AP51" s="1" t="str">
        <f>IFERROR(VLOOKUP(X51,nominal_quarterly!$B$7:$AY$102,34,FALSE),"")</f>
        <v/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>
      <c r="A52" s="1">
        <v>46</v>
      </c>
      <c r="B52" s="10" t="s">
        <v>113</v>
      </c>
      <c r="C52" s="11">
        <v>9532875</v>
      </c>
      <c r="D52" s="12">
        <v>11555641.5</v>
      </c>
      <c r="E52" s="12">
        <v>13816350.800000001</v>
      </c>
      <c r="F52" s="12">
        <v>16109612</v>
      </c>
      <c r="G52" s="12">
        <v>17521034.899999999</v>
      </c>
      <c r="H52" s="12">
        <v>19596936.699999999</v>
      </c>
      <c r="I52" s="12">
        <v>21370733.300000001</v>
      </c>
      <c r="J52" s="12">
        <v>23371405.899999999</v>
      </c>
      <c r="K52" s="12">
        <v>24860943.5</v>
      </c>
      <c r="L52" s="12">
        <v>27226883.399999999</v>
      </c>
      <c r="M52" s="12">
        <v>29281373.300000001</v>
      </c>
      <c r="N52" s="12">
        <v>31136210.5</v>
      </c>
      <c r="O52" s="12">
        <v>33189220.600000001</v>
      </c>
      <c r="P52" s="12">
        <v>34937935.899999999</v>
      </c>
      <c r="Q52" s="12">
        <v>36295619.700000003</v>
      </c>
      <c r="R52" s="1"/>
      <c r="S52" s="1"/>
      <c r="T52" s="1">
        <f>IFERROR(VLOOKUP($B52,nominal_quarterly!$B$7:$AY$102,nominal_quarterly!AI$5,FALSE),"")</f>
        <v>34937935.799999997</v>
      </c>
      <c r="U52" s="1">
        <f>IFERROR(VLOOKUP($B52,nominal_quarterly!$B$7:$AY$102,nominal_quarterly!AJ$5,FALSE),"")</f>
        <v>35358537</v>
      </c>
      <c r="V52" s="1">
        <f>IFERROR(VLOOKUP($B52,nominal_quarterly!$B$7:$AY$102,nominal_quarterly!AK$5,FALSE),"")</f>
        <v>35607149.699999996</v>
      </c>
      <c r="W52" s="1">
        <f>IFERROR(VLOOKUP($B52,nominal_quarterly!$B$7:$AY$102,nominal_quarterly!AL$5,FALSE),"")</f>
        <v>35964880.900000006</v>
      </c>
      <c r="X52" s="1">
        <f>IFERROR(VLOOKUP($B52,nominal_quarterly!$B$7:$AY$102,nominal_quarterly!AM$5,FALSE),"")</f>
        <v>36295619.699999996</v>
      </c>
      <c r="Y52" s="1">
        <f>IFERROR(VLOOKUP($B52,nominal_quarterly!$B$7:$AY$102,nominal_quarterly!AN$5,FALSE),"")</f>
        <v>36360396</v>
      </c>
      <c r="Z52" s="1">
        <f>IFERROR(VLOOKUP($B52,nominal_quarterly!$B$7:$AY$102,nominal_quarterly!AO$5,FALSE),"")</f>
        <v>35407418</v>
      </c>
      <c r="AA52" s="1">
        <f>IFERROR(VLOOKUP($B52,nominal_quarterly!$B$7:$AY$102,nominal_quarterly!AP$5,FALSE),"")</f>
        <v>26558933.200000003</v>
      </c>
      <c r="AB52" s="1" t="str">
        <f>IFERROR(VLOOKUP(J52,nominal_quarterly!$B$7:$AY$102,34,FALSE),"")</f>
        <v/>
      </c>
      <c r="AC52" s="28">
        <f t="shared" si="1"/>
        <v>-1357683.900000006</v>
      </c>
      <c r="AD52" s="28">
        <f t="shared" si="2"/>
        <v>-937082.70000000298</v>
      </c>
      <c r="AE52" s="28">
        <f t="shared" si="3"/>
        <v>-688470.00000000745</v>
      </c>
      <c r="AF52" s="28">
        <f t="shared" si="4"/>
        <v>-330738.79999999702</v>
      </c>
      <c r="AG52" s="28">
        <f t="shared" si="5"/>
        <v>-7.4505805969238281E-9</v>
      </c>
      <c r="AH52" s="28">
        <f t="shared" si="6"/>
        <v>64776.29999999702</v>
      </c>
      <c r="AI52" s="28">
        <f t="shared" si="7"/>
        <v>-888201.70000000298</v>
      </c>
      <c r="AJ52" s="28">
        <f t="shared" si="8"/>
        <v>-9736686.5</v>
      </c>
      <c r="AK52" s="1" t="str">
        <f>IFERROR(VLOOKUP(S52,nominal_quarterly!$B$7:$AY$102,34,FALSE),"")</f>
        <v/>
      </c>
      <c r="AL52" s="1" t="str">
        <f>IFERROR(VLOOKUP(T52,nominal_quarterly!$B$7:$AY$102,34,FALSE),"")</f>
        <v/>
      </c>
      <c r="AM52" s="1" t="str">
        <f>IFERROR(VLOOKUP(U52,nominal_quarterly!$B$7:$AY$102,34,FALSE),"")</f>
        <v/>
      </c>
      <c r="AN52" s="1" t="str">
        <f>IFERROR(VLOOKUP(V52,nominal_quarterly!$B$7:$AY$102,34,FALSE),"")</f>
        <v/>
      </c>
      <c r="AO52" s="1" t="str">
        <f>IFERROR(VLOOKUP(W52,nominal_quarterly!$B$7:$AY$102,34,FALSE),"")</f>
        <v/>
      </c>
      <c r="AP52" s="1" t="str">
        <f>IFERROR(VLOOKUP(X52,nominal_quarterly!$B$7:$AY$102,34,FALSE),"")</f>
        <v/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20.399999999999999">
      <c r="A53" s="1">
        <v>47</v>
      </c>
      <c r="B53" s="10" t="s">
        <v>114</v>
      </c>
      <c r="C53" s="13">
        <v>9011755</v>
      </c>
      <c r="D53" s="14">
        <v>9307908</v>
      </c>
      <c r="E53" s="14">
        <v>9750029</v>
      </c>
      <c r="F53" s="14">
        <v>10848040</v>
      </c>
      <c r="G53" s="14">
        <v>11463500</v>
      </c>
      <c r="H53" s="14">
        <v>12324723</v>
      </c>
      <c r="I53" s="14">
        <v>12112687</v>
      </c>
      <c r="J53" s="14">
        <v>13677317</v>
      </c>
      <c r="K53" s="14">
        <v>15445759</v>
      </c>
      <c r="L53" s="14">
        <v>17461003</v>
      </c>
      <c r="M53" s="14">
        <v>19595381</v>
      </c>
      <c r="N53" s="14">
        <v>20931397</v>
      </c>
      <c r="O53" s="14">
        <v>22150799</v>
      </c>
      <c r="P53" s="14">
        <v>23899782.658</v>
      </c>
      <c r="Q53" s="14" t="s">
        <v>20</v>
      </c>
      <c r="R53" s="1"/>
      <c r="S53" s="1"/>
      <c r="T53" s="1" t="str">
        <f>IFERROR(VLOOKUP($B53,nominal_quarterly!$B$7:$AY$102,nominal_quarterly!AI$5,FALSE),"")</f>
        <v/>
      </c>
      <c r="U53" s="1" t="str">
        <f>IFERROR(VLOOKUP($B53,nominal_quarterly!$B$7:$AY$102,nominal_quarterly!AJ$5,FALSE),"")</f>
        <v/>
      </c>
      <c r="V53" s="1" t="str">
        <f>IFERROR(VLOOKUP($B53,nominal_quarterly!$B$7:$AY$102,nominal_quarterly!AK$5,FALSE),"")</f>
        <v/>
      </c>
      <c r="W53" s="1" t="str">
        <f>IFERROR(VLOOKUP($B53,nominal_quarterly!$B$7:$AY$102,nominal_quarterly!AL$5,FALSE),"")</f>
        <v/>
      </c>
      <c r="X53" s="1" t="str">
        <f>IFERROR(VLOOKUP($B53,nominal_quarterly!$B$7:$AY$102,nominal_quarterly!AM$5,FALSE),"")</f>
        <v/>
      </c>
      <c r="Y53" s="1" t="str">
        <f>IFERROR(VLOOKUP($B53,nominal_quarterly!$B$7:$AY$102,nominal_quarterly!AN$5,FALSE),"")</f>
        <v/>
      </c>
      <c r="Z53" s="1" t="str">
        <f>IFERROR(VLOOKUP($B53,nominal_quarterly!$B$7:$AY$102,nominal_quarterly!AO$5,FALSE),"")</f>
        <v/>
      </c>
      <c r="AA53" s="1" t="str">
        <f>IFERROR(VLOOKUP($B53,nominal_quarterly!$B$7:$AY$102,nominal_quarterly!AP$5,FALSE),"")</f>
        <v/>
      </c>
      <c r="AB53" s="1" t="str">
        <f>IFERROR(VLOOKUP(J53,nominal_quarterly!$B$7:$AY$102,34,FALSE),"")</f>
        <v/>
      </c>
      <c r="AC53" s="28" t="str">
        <f t="shared" si="1"/>
        <v/>
      </c>
      <c r="AD53" s="28" t="str">
        <f t="shared" si="2"/>
        <v/>
      </c>
      <c r="AE53" s="28" t="str">
        <f t="shared" si="3"/>
        <v/>
      </c>
      <c r="AF53" s="28" t="str">
        <f t="shared" si="4"/>
        <v/>
      </c>
      <c r="AG53" s="28" t="str">
        <f t="shared" si="5"/>
        <v/>
      </c>
      <c r="AH53" s="28" t="str">
        <f t="shared" si="6"/>
        <v/>
      </c>
      <c r="AI53" s="28" t="str">
        <f t="shared" si="7"/>
        <v/>
      </c>
      <c r="AJ53" s="28" t="str">
        <f t="shared" si="8"/>
        <v/>
      </c>
      <c r="AK53" s="1" t="str">
        <f>IFERROR(VLOOKUP(S53,nominal_quarterly!$B$7:$AY$102,34,FALSE),"")</f>
        <v/>
      </c>
      <c r="AL53" s="1" t="str">
        <f>IFERROR(VLOOKUP(T53,nominal_quarterly!$B$7:$AY$102,34,FALSE),"")</f>
        <v/>
      </c>
      <c r="AM53" s="1" t="str">
        <f>IFERROR(VLOOKUP(U53,nominal_quarterly!$B$7:$AY$102,34,FALSE),"")</f>
        <v/>
      </c>
      <c r="AN53" s="1" t="str">
        <f>IFERROR(VLOOKUP(V53,nominal_quarterly!$B$7:$AY$102,34,FALSE),"")</f>
        <v/>
      </c>
      <c r="AO53" s="1" t="str">
        <f>IFERROR(VLOOKUP(W53,nominal_quarterly!$B$7:$AY$102,34,FALSE),"")</f>
        <v/>
      </c>
      <c r="AP53" s="1" t="str">
        <f>IFERROR(VLOOKUP(X53,nominal_quarterly!$B$7:$AY$102,34,FALSE),"")</f>
        <v/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20.399999999999999">
      <c r="A54" s="1">
        <v>48</v>
      </c>
      <c r="B54" s="10" t="s">
        <v>116</v>
      </c>
      <c r="C54" s="11">
        <v>269957.00060000003</v>
      </c>
      <c r="D54" s="12">
        <v>294359.49920000002</v>
      </c>
      <c r="E54" s="12">
        <v>322266.0416</v>
      </c>
      <c r="F54" s="12">
        <v>346609.68400000001</v>
      </c>
      <c r="G54" s="12">
        <v>330775.54220000003</v>
      </c>
      <c r="H54" s="12">
        <v>329431.52269999997</v>
      </c>
      <c r="I54" s="12">
        <v>334194.13209999999</v>
      </c>
      <c r="J54" s="12">
        <v>331014.30699999997</v>
      </c>
      <c r="K54" s="12">
        <v>331990.1925</v>
      </c>
      <c r="L54" s="12">
        <v>331321.891</v>
      </c>
      <c r="M54" s="12">
        <v>339662.61979999999</v>
      </c>
      <c r="N54" s="12">
        <v>351196.90360000002</v>
      </c>
      <c r="O54" s="12">
        <v>367501.03409999999</v>
      </c>
      <c r="P54" s="12">
        <v>385376.57079999999</v>
      </c>
      <c r="Q54" s="12">
        <v>402336.76449999999</v>
      </c>
      <c r="R54" s="1"/>
      <c r="S54" s="1"/>
      <c r="T54" s="1">
        <f>IFERROR(VLOOKUP($B54,nominal_quarterly!$B$7:$AY$102,nominal_quarterly!AI$5,FALSE),"")</f>
        <v>385376.57080999995</v>
      </c>
      <c r="U54" s="1">
        <f>IFERROR(VLOOKUP($B54,nominal_quarterly!$B$7:$AY$102,nominal_quarterly!AJ$5,FALSE),"")</f>
        <v>390025.79897</v>
      </c>
      <c r="V54" s="1">
        <f>IFERROR(VLOOKUP($B54,nominal_quarterly!$B$7:$AY$102,nominal_quarterly!AK$5,FALSE),"")</f>
        <v>393950.68304999999</v>
      </c>
      <c r="W54" s="1">
        <f>IFERROR(VLOOKUP($B54,nominal_quarterly!$B$7:$AY$102,nominal_quarterly!AL$5,FALSE),"")</f>
        <v>398394.41804999998</v>
      </c>
      <c r="X54" s="1">
        <f>IFERROR(VLOOKUP($B54,nominal_quarterly!$B$7:$AY$102,nominal_quarterly!AM$5,FALSE),"")</f>
        <v>402336.76446999999</v>
      </c>
      <c r="Y54" s="1">
        <f>IFERROR(VLOOKUP($B54,nominal_quarterly!$B$7:$AY$102,nominal_quarterly!AN$5,FALSE),"")</f>
        <v>404214.32655999996</v>
      </c>
      <c r="Z54" s="1">
        <f>IFERROR(VLOOKUP($B54,nominal_quarterly!$B$7:$AY$102,nominal_quarterly!AO$5,FALSE),"")</f>
        <v>388107.17478999996</v>
      </c>
      <c r="AA54" s="1">
        <f>IFERROR(VLOOKUP($B54,nominal_quarterly!$B$7:$AY$102,nominal_quarterly!AP$5,FALSE),"")</f>
        <v>376287.70198999997</v>
      </c>
      <c r="AB54" s="1" t="str">
        <f>IFERROR(VLOOKUP(J54,nominal_quarterly!$B$7:$AY$102,34,FALSE),"")</f>
        <v/>
      </c>
      <c r="AC54" s="28">
        <f t="shared" si="1"/>
        <v>-16960.193690000044</v>
      </c>
      <c r="AD54" s="28">
        <f t="shared" si="2"/>
        <v>-12310.965529999987</v>
      </c>
      <c r="AE54" s="28">
        <f t="shared" si="3"/>
        <v>-8386.0814499999979</v>
      </c>
      <c r="AF54" s="28">
        <f t="shared" si="4"/>
        <v>-3942.3464500000118</v>
      </c>
      <c r="AG54" s="28">
        <f t="shared" si="5"/>
        <v>-2.9999995604157448E-5</v>
      </c>
      <c r="AH54" s="28">
        <f t="shared" si="6"/>
        <v>1877.5620599999675</v>
      </c>
      <c r="AI54" s="28">
        <f t="shared" si="7"/>
        <v>-14229.589710000029</v>
      </c>
      <c r="AJ54" s="28">
        <f t="shared" si="8"/>
        <v>-26049.062510000018</v>
      </c>
      <c r="AK54" s="1" t="str">
        <f>IFERROR(VLOOKUP(S54,nominal_quarterly!$B$7:$AY$102,34,FALSE),"")</f>
        <v/>
      </c>
      <c r="AL54" s="1" t="str">
        <f>IFERROR(VLOOKUP(T54,nominal_quarterly!$B$7:$AY$102,34,FALSE),"")</f>
        <v/>
      </c>
      <c r="AM54" s="1" t="str">
        <f>IFERROR(VLOOKUP(U54,nominal_quarterly!$B$7:$AY$102,34,FALSE),"")</f>
        <v/>
      </c>
      <c r="AN54" s="1" t="str">
        <f>IFERROR(VLOOKUP(V54,nominal_quarterly!$B$7:$AY$102,34,FALSE),"")</f>
        <v/>
      </c>
      <c r="AO54" s="1" t="str">
        <f>IFERROR(VLOOKUP(W54,nominal_quarterly!$B$7:$AY$102,34,FALSE),"")</f>
        <v/>
      </c>
      <c r="AP54" s="1" t="str">
        <f>IFERROR(VLOOKUP(X54,nominal_quarterly!$B$7:$AY$102,34,FALSE),"")</f>
        <v/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>
      <c r="A55" s="1">
        <v>49</v>
      </c>
      <c r="B55" s="10" t="s">
        <v>117</v>
      </c>
      <c r="C55" s="13">
        <v>14822.306</v>
      </c>
      <c r="D55" s="14">
        <v>16000.018</v>
      </c>
      <c r="E55" s="14">
        <v>17511.579000000002</v>
      </c>
      <c r="F55" s="14">
        <v>19009.576000000001</v>
      </c>
      <c r="G55" s="14">
        <v>18675.492999999999</v>
      </c>
      <c r="H55" s="14">
        <v>19409.973999999998</v>
      </c>
      <c r="I55" s="14">
        <v>19803.032999999999</v>
      </c>
      <c r="J55" s="14">
        <v>19440.776999999998</v>
      </c>
      <c r="K55" s="14">
        <v>17994.967000000001</v>
      </c>
      <c r="L55" s="14">
        <v>17430.161</v>
      </c>
      <c r="M55" s="14">
        <v>17883.958999999999</v>
      </c>
      <c r="N55" s="14">
        <v>18929.34</v>
      </c>
      <c r="O55" s="14">
        <v>20119.874</v>
      </c>
      <c r="P55" s="14">
        <v>21432.353999999999</v>
      </c>
      <c r="Q55" s="14">
        <v>22286.883999999998</v>
      </c>
      <c r="R55" s="1"/>
      <c r="S55" s="1"/>
      <c r="T55" s="1">
        <f>IFERROR(VLOOKUP($B55,nominal_quarterly!$B$7:$AY$102,nominal_quarterly!AI$5,FALSE),"")</f>
        <v>21432.6</v>
      </c>
      <c r="U55" s="1">
        <f>IFERROR(VLOOKUP($B55,nominal_quarterly!$B$7:$AY$102,nominal_quarterly!AJ$5,FALSE),"")</f>
        <v>21625.800000000003</v>
      </c>
      <c r="V55" s="1">
        <f>IFERROR(VLOOKUP($B55,nominal_quarterly!$B$7:$AY$102,nominal_quarterly!AK$5,FALSE),"")</f>
        <v>21786.3</v>
      </c>
      <c r="W55" s="1">
        <f>IFERROR(VLOOKUP($B55,nominal_quarterly!$B$7:$AY$102,nominal_quarterly!AL$5,FALSE),"")</f>
        <v>22057.699999999997</v>
      </c>
      <c r="X55" s="1">
        <f>IFERROR(VLOOKUP($B55,nominal_quarterly!$B$7:$AY$102,nominal_quarterly!AM$5,FALSE),"")</f>
        <v>22287.1</v>
      </c>
      <c r="Y55" s="1">
        <f>IFERROR(VLOOKUP($B55,nominal_quarterly!$B$7:$AY$102,nominal_quarterly!AN$5,FALSE),"")</f>
        <v>22380.899999999998</v>
      </c>
      <c r="Z55" s="1">
        <f>IFERROR(VLOOKUP($B55,nominal_quarterly!$B$7:$AY$102,nominal_quarterly!AO$5,FALSE),"")</f>
        <v>21550.7</v>
      </c>
      <c r="AA55" s="1">
        <f>IFERROR(VLOOKUP($B55,nominal_quarterly!$B$7:$AY$102,nominal_quarterly!AP$5,FALSE),"")</f>
        <v>21240.9</v>
      </c>
      <c r="AB55" s="1" t="str">
        <f>IFERROR(VLOOKUP(J55,nominal_quarterly!$B$7:$AY$102,34,FALSE),"")</f>
        <v/>
      </c>
      <c r="AC55" s="28">
        <f t="shared" si="1"/>
        <v>-854.28399999999965</v>
      </c>
      <c r="AD55" s="28">
        <f t="shared" si="2"/>
        <v>-661.08399999999529</v>
      </c>
      <c r="AE55" s="28">
        <f t="shared" si="3"/>
        <v>-500.58399999999892</v>
      </c>
      <c r="AF55" s="28">
        <f t="shared" si="4"/>
        <v>-229.18400000000111</v>
      </c>
      <c r="AG55" s="28">
        <f t="shared" si="5"/>
        <v>0.21600000000034925</v>
      </c>
      <c r="AH55" s="28">
        <f t="shared" si="6"/>
        <v>94.015999999999622</v>
      </c>
      <c r="AI55" s="28">
        <f t="shared" si="7"/>
        <v>-736.18399999999747</v>
      </c>
      <c r="AJ55" s="28">
        <f t="shared" si="8"/>
        <v>-1045.9839999999967</v>
      </c>
      <c r="AK55" s="1" t="str">
        <f>IFERROR(VLOOKUP(S55,nominal_quarterly!$B$7:$AY$102,34,FALSE),"")</f>
        <v/>
      </c>
      <c r="AL55" s="1" t="str">
        <f>IFERROR(VLOOKUP(T55,nominal_quarterly!$B$7:$AY$102,34,FALSE),"")</f>
        <v/>
      </c>
      <c r="AM55" s="1" t="str">
        <f>IFERROR(VLOOKUP(U55,nominal_quarterly!$B$7:$AY$102,34,FALSE),"")</f>
        <v/>
      </c>
      <c r="AN55" s="1" t="str">
        <f>IFERROR(VLOOKUP(V55,nominal_quarterly!$B$7:$AY$102,34,FALSE),"")</f>
        <v/>
      </c>
      <c r="AO55" s="1" t="str">
        <f>IFERROR(VLOOKUP(W55,nominal_quarterly!$B$7:$AY$102,34,FALSE),"")</f>
        <v/>
      </c>
      <c r="AP55" s="1" t="str">
        <f>IFERROR(VLOOKUP(X55,nominal_quarterly!$B$7:$AY$102,34,FALSE),"")</f>
        <v/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>
      <c r="A56" s="1">
        <v>50</v>
      </c>
      <c r="B56" s="10" t="s">
        <v>118</v>
      </c>
      <c r="C56" s="11">
        <v>3285601</v>
      </c>
      <c r="D56" s="12">
        <v>3530881</v>
      </c>
      <c r="E56" s="12">
        <v>3859533</v>
      </c>
      <c r="F56" s="12">
        <v>4042860</v>
      </c>
      <c r="G56" s="12">
        <v>3954320</v>
      </c>
      <c r="H56" s="12">
        <v>3992870</v>
      </c>
      <c r="I56" s="12">
        <v>4062323</v>
      </c>
      <c r="J56" s="12">
        <v>4088912</v>
      </c>
      <c r="K56" s="12">
        <v>4142811</v>
      </c>
      <c r="L56" s="12">
        <v>4345766</v>
      </c>
      <c r="M56" s="12">
        <v>4625378</v>
      </c>
      <c r="N56" s="12">
        <v>4796873</v>
      </c>
      <c r="O56" s="12">
        <v>5110743</v>
      </c>
      <c r="P56" s="12">
        <v>5409665</v>
      </c>
      <c r="Q56" s="12">
        <v>5748805</v>
      </c>
      <c r="R56" s="1"/>
      <c r="S56" s="1"/>
      <c r="T56" s="1">
        <f>IFERROR(VLOOKUP($B56,nominal_quarterly!$B$7:$AY$102,nominal_quarterly!AI$5,FALSE),"")</f>
        <v>5409665</v>
      </c>
      <c r="U56" s="1">
        <f>IFERROR(VLOOKUP($B56,nominal_quarterly!$B$7:$AY$102,nominal_quarterly!AJ$5,FALSE),"")</f>
        <v>5489455</v>
      </c>
      <c r="V56" s="1">
        <f>IFERROR(VLOOKUP($B56,nominal_quarterly!$B$7:$AY$102,nominal_quarterly!AK$5,FALSE),"")</f>
        <v>5571627</v>
      </c>
      <c r="W56" s="1">
        <f>IFERROR(VLOOKUP($B56,nominal_quarterly!$B$7:$AY$102,nominal_quarterly!AL$5,FALSE),"")</f>
        <v>5667488</v>
      </c>
      <c r="X56" s="1">
        <f>IFERROR(VLOOKUP($B56,nominal_quarterly!$B$7:$AY$102,nominal_quarterly!AM$5,FALSE),"")</f>
        <v>5748805</v>
      </c>
      <c r="Y56" s="1">
        <f>IFERROR(VLOOKUP($B56,nominal_quarterly!$B$7:$AY$102,nominal_quarterly!AN$5,FALSE),"")</f>
        <v>5774375</v>
      </c>
      <c r="Z56" s="1">
        <f>IFERROR(VLOOKUP($B56,nominal_quarterly!$B$7:$AY$102,nominal_quarterly!AO$5,FALSE),"")</f>
        <v>5673394</v>
      </c>
      <c r="AA56" s="1">
        <f>IFERROR(VLOOKUP($B56,nominal_quarterly!$B$7:$AY$102,nominal_quarterly!AP$5,FALSE),"")</f>
        <v>5653289</v>
      </c>
      <c r="AB56" s="1" t="str">
        <f>IFERROR(VLOOKUP(J56,nominal_quarterly!$B$7:$AY$102,34,FALSE),"")</f>
        <v/>
      </c>
      <c r="AC56" s="28">
        <f t="shared" si="1"/>
        <v>-339140</v>
      </c>
      <c r="AD56" s="28">
        <f t="shared" si="2"/>
        <v>-259350</v>
      </c>
      <c r="AE56" s="28">
        <f t="shared" si="3"/>
        <v>-177178</v>
      </c>
      <c r="AF56" s="28">
        <f t="shared" si="4"/>
        <v>-81317</v>
      </c>
      <c r="AG56" s="28">
        <f t="shared" si="5"/>
        <v>0</v>
      </c>
      <c r="AH56" s="28">
        <f t="shared" si="6"/>
        <v>25570</v>
      </c>
      <c r="AI56" s="28">
        <f t="shared" si="7"/>
        <v>-75411</v>
      </c>
      <c r="AJ56" s="28">
        <f t="shared" si="8"/>
        <v>-95516</v>
      </c>
      <c r="AK56" s="1" t="str">
        <f>IFERROR(VLOOKUP(S56,nominal_quarterly!$B$7:$AY$102,34,FALSE),"")</f>
        <v/>
      </c>
      <c r="AL56" s="1" t="str">
        <f>IFERROR(VLOOKUP(T56,nominal_quarterly!$B$7:$AY$102,34,FALSE),"")</f>
        <v/>
      </c>
      <c r="AM56" s="1" t="str">
        <f>IFERROR(VLOOKUP(U56,nominal_quarterly!$B$7:$AY$102,34,FALSE),"")</f>
        <v/>
      </c>
      <c r="AN56" s="1" t="str">
        <f>IFERROR(VLOOKUP(V56,nominal_quarterly!$B$7:$AY$102,34,FALSE),"")</f>
        <v/>
      </c>
      <c r="AO56" s="1" t="str">
        <f>IFERROR(VLOOKUP(W56,nominal_quarterly!$B$7:$AY$102,34,FALSE),"")</f>
        <v/>
      </c>
      <c r="AP56" s="1" t="str">
        <f>IFERROR(VLOOKUP(X56,nominal_quarterly!$B$7:$AY$102,34,FALSE),"")</f>
        <v/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>
      <c r="A57" s="1">
        <v>51</v>
      </c>
      <c r="B57" s="10" t="s">
        <v>119</v>
      </c>
      <c r="C57" s="13">
        <v>1585984.17</v>
      </c>
      <c r="D57" s="14">
        <v>1682260.2069999999</v>
      </c>
      <c r="E57" s="14">
        <v>1738845.2960000001</v>
      </c>
      <c r="F57" s="14">
        <v>1801469.912</v>
      </c>
      <c r="G57" s="14">
        <v>1722142.5049999999</v>
      </c>
      <c r="H57" s="14">
        <v>1810925.601</v>
      </c>
      <c r="I57" s="14">
        <v>1846853.6129999999</v>
      </c>
      <c r="J57" s="14">
        <v>1895002.254</v>
      </c>
      <c r="K57" s="14">
        <v>1929677.034</v>
      </c>
      <c r="L57" s="14">
        <v>1981164.9909999999</v>
      </c>
      <c r="M57" s="14">
        <v>2036356.2209999999</v>
      </c>
      <c r="N57" s="14">
        <v>2107808.2179999999</v>
      </c>
      <c r="O57" s="14">
        <v>2192960.0019999999</v>
      </c>
      <c r="P57" s="14">
        <v>2253557.9939999999</v>
      </c>
      <c r="Q57" s="14">
        <v>2335002.1230000001</v>
      </c>
      <c r="R57" s="1"/>
      <c r="S57" s="1"/>
      <c r="T57" s="1">
        <f>IFERROR(VLOOKUP($B57,nominal_quarterly!$B$7:$AY$102,nominal_quarterly!AI$5,FALSE),"")</f>
        <v>2253558.1</v>
      </c>
      <c r="U57" s="1">
        <f>IFERROR(VLOOKUP($B57,nominal_quarterly!$B$7:$AY$102,nominal_quarterly!AJ$5,FALSE),"")</f>
        <v>2277190.2000000002</v>
      </c>
      <c r="V57" s="1">
        <f>IFERROR(VLOOKUP($B57,nominal_quarterly!$B$7:$AY$102,nominal_quarterly!AK$5,FALSE),"")</f>
        <v>2296342.9000000004</v>
      </c>
      <c r="W57" s="1">
        <f>IFERROR(VLOOKUP($B57,nominal_quarterly!$B$7:$AY$102,nominal_quarterly!AL$5,FALSE),"")</f>
        <v>2317547.6</v>
      </c>
      <c r="X57" s="1">
        <f>IFERROR(VLOOKUP($B57,nominal_quarterly!$B$7:$AY$102,nominal_quarterly!AM$5,FALSE),"")</f>
        <v>2335002</v>
      </c>
      <c r="Y57" s="1">
        <f>IFERROR(VLOOKUP($B57,nominal_quarterly!$B$7:$AY$102,nominal_quarterly!AN$5,FALSE),"")</f>
        <v>2350135.5</v>
      </c>
      <c r="Z57" s="1">
        <f>IFERROR(VLOOKUP($B57,nominal_quarterly!$B$7:$AY$102,nominal_quarterly!AO$5,FALSE),"")</f>
        <v>2314618.6</v>
      </c>
      <c r="AA57" s="1">
        <f>IFERROR(VLOOKUP($B57,nominal_quarterly!$B$7:$AY$102,nominal_quarterly!AP$5,FALSE),"")</f>
        <v>2297264.8000000003</v>
      </c>
      <c r="AB57" s="1" t="str">
        <f>IFERROR(VLOOKUP(J57,nominal_quarterly!$B$7:$AY$102,34,FALSE),"")</f>
        <v/>
      </c>
      <c r="AC57" s="28">
        <f t="shared" si="1"/>
        <v>-81444.023000000045</v>
      </c>
      <c r="AD57" s="28">
        <f t="shared" si="2"/>
        <v>-57811.922999999952</v>
      </c>
      <c r="AE57" s="28">
        <f t="shared" si="3"/>
        <v>-38659.222999999765</v>
      </c>
      <c r="AF57" s="28">
        <f t="shared" si="4"/>
        <v>-17454.523000000045</v>
      </c>
      <c r="AG57" s="28">
        <f t="shared" si="5"/>
        <v>-0.12300000013783574</v>
      </c>
      <c r="AH57" s="28">
        <f t="shared" si="6"/>
        <v>15133.376999999862</v>
      </c>
      <c r="AI57" s="28">
        <f t="shared" si="7"/>
        <v>-20383.523000000045</v>
      </c>
      <c r="AJ57" s="28">
        <f t="shared" si="8"/>
        <v>-37737.322999999858</v>
      </c>
      <c r="AK57" s="1" t="str">
        <f>IFERROR(VLOOKUP(S57,nominal_quarterly!$B$7:$AY$102,34,FALSE),"")</f>
        <v/>
      </c>
      <c r="AL57" s="1" t="str">
        <f>IFERROR(VLOOKUP(T57,nominal_quarterly!$B$7:$AY$102,34,FALSE),"")</f>
        <v/>
      </c>
      <c r="AM57" s="1" t="str">
        <f>IFERROR(VLOOKUP(U57,nominal_quarterly!$B$7:$AY$102,34,FALSE),"")</f>
        <v/>
      </c>
      <c r="AN57" s="1" t="str">
        <f>IFERROR(VLOOKUP(V57,nominal_quarterly!$B$7:$AY$102,34,FALSE),"")</f>
        <v/>
      </c>
      <c r="AO57" s="1" t="str">
        <f>IFERROR(VLOOKUP(W57,nominal_quarterly!$B$7:$AY$102,34,FALSE),"")</f>
        <v/>
      </c>
      <c r="AP57" s="1" t="str">
        <f>IFERROR(VLOOKUP(X57,nominal_quarterly!$B$7:$AY$102,34,FALSE),"")</f>
        <v/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>
      <c r="A58" s="1">
        <v>52</v>
      </c>
      <c r="B58" s="10" t="s">
        <v>120</v>
      </c>
      <c r="C58" s="11">
        <v>176812.47165365602</v>
      </c>
      <c r="D58" s="12">
        <v>191819.30284195999</v>
      </c>
      <c r="E58" s="12">
        <v>211462.462019642</v>
      </c>
      <c r="F58" s="12">
        <v>245350.31714549701</v>
      </c>
      <c r="G58" s="12">
        <v>253191.37781246702</v>
      </c>
      <c r="H58" s="12">
        <v>274114.83011641802</v>
      </c>
      <c r="I58" s="12">
        <v>309035.17373634601</v>
      </c>
      <c r="J58" s="12">
        <v>337661.68257213203</v>
      </c>
      <c r="K58" s="12">
        <v>363051.50902635796</v>
      </c>
      <c r="L58" s="12">
        <v>393864.98098437599</v>
      </c>
      <c r="M58" s="12">
        <v>434611.52012667997</v>
      </c>
      <c r="N58" s="12">
        <v>465375.41617660702</v>
      </c>
      <c r="O58" s="12">
        <v>491727.79379084898</v>
      </c>
      <c r="P58" s="12">
        <v>519540.45500365598</v>
      </c>
      <c r="Q58" s="12" t="s">
        <v>20</v>
      </c>
      <c r="R58" s="1"/>
      <c r="S58" s="1"/>
      <c r="T58" s="1" t="str">
        <f>IFERROR(VLOOKUP($B58,nominal_quarterly!$B$7:$AY$102,nominal_quarterly!AI$5,FALSE),"")</f>
        <v/>
      </c>
      <c r="U58" s="1" t="str">
        <f>IFERROR(VLOOKUP($B58,nominal_quarterly!$B$7:$AY$102,nominal_quarterly!AJ$5,FALSE),"")</f>
        <v/>
      </c>
      <c r="V58" s="1" t="str">
        <f>IFERROR(VLOOKUP($B58,nominal_quarterly!$B$7:$AY$102,nominal_quarterly!AK$5,FALSE),"")</f>
        <v/>
      </c>
      <c r="W58" s="1" t="str">
        <f>IFERROR(VLOOKUP($B58,nominal_quarterly!$B$7:$AY$102,nominal_quarterly!AL$5,FALSE),"")</f>
        <v/>
      </c>
      <c r="X58" s="1" t="str">
        <f>IFERROR(VLOOKUP($B58,nominal_quarterly!$B$7:$AY$102,nominal_quarterly!AM$5,FALSE),"")</f>
        <v/>
      </c>
      <c r="Y58" s="1" t="str">
        <f>IFERROR(VLOOKUP($B58,nominal_quarterly!$B$7:$AY$102,nominal_quarterly!AN$5,FALSE),"")</f>
        <v/>
      </c>
      <c r="Z58" s="1" t="str">
        <f>IFERROR(VLOOKUP($B58,nominal_quarterly!$B$7:$AY$102,nominal_quarterly!AO$5,FALSE),"")</f>
        <v/>
      </c>
      <c r="AA58" s="1" t="str">
        <f>IFERROR(VLOOKUP($B58,nominal_quarterly!$B$7:$AY$102,nominal_quarterly!AP$5,FALSE),"")</f>
        <v/>
      </c>
      <c r="AB58" s="1" t="str">
        <f>IFERROR(VLOOKUP(J58,nominal_quarterly!$B$7:$AY$102,34,FALSE),"")</f>
        <v/>
      </c>
      <c r="AC58" s="28" t="str">
        <f t="shared" si="1"/>
        <v/>
      </c>
      <c r="AD58" s="28" t="str">
        <f t="shared" si="2"/>
        <v/>
      </c>
      <c r="AE58" s="28" t="str">
        <f t="shared" si="3"/>
        <v/>
      </c>
      <c r="AF58" s="28" t="str">
        <f t="shared" si="4"/>
        <v/>
      </c>
      <c r="AG58" s="28" t="str">
        <f t="shared" si="5"/>
        <v/>
      </c>
      <c r="AH58" s="28" t="str">
        <f t="shared" si="6"/>
        <v/>
      </c>
      <c r="AI58" s="28" t="str">
        <f t="shared" si="7"/>
        <v/>
      </c>
      <c r="AJ58" s="28" t="str">
        <f t="shared" si="8"/>
        <v/>
      </c>
      <c r="AK58" s="1" t="str">
        <f>IFERROR(VLOOKUP(S58,nominal_quarterly!$B$7:$AY$102,34,FALSE),"")</f>
        <v/>
      </c>
      <c r="AL58" s="1" t="str">
        <f>IFERROR(VLOOKUP(T58,nominal_quarterly!$B$7:$AY$102,34,FALSE),"")</f>
        <v/>
      </c>
      <c r="AM58" s="1" t="str">
        <f>IFERROR(VLOOKUP(U58,nominal_quarterly!$B$7:$AY$102,34,FALSE),"")</f>
        <v/>
      </c>
      <c r="AN58" s="1" t="str">
        <f>IFERROR(VLOOKUP(V58,nominal_quarterly!$B$7:$AY$102,34,FALSE),"")</f>
        <v/>
      </c>
      <c r="AO58" s="1" t="str">
        <f>IFERROR(VLOOKUP(W58,nominal_quarterly!$B$7:$AY$102,34,FALSE),"")</f>
        <v/>
      </c>
      <c r="AP58" s="1" t="str">
        <f>IFERROR(VLOOKUP(X58,nominal_quarterly!$B$7:$AY$102,34,FALSE),"")</f>
        <v/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>
      <c r="A59" s="1">
        <v>53</v>
      </c>
      <c r="B59" s="10" t="s">
        <v>122</v>
      </c>
      <c r="C59" s="13">
        <v>983.48869999999999</v>
      </c>
      <c r="D59" s="14">
        <v>1053.6754000000001</v>
      </c>
      <c r="E59" s="14">
        <v>1137.7148</v>
      </c>
      <c r="F59" s="14">
        <v>1237.1134999999999</v>
      </c>
      <c r="G59" s="14">
        <v>1320.5007000000001</v>
      </c>
      <c r="H59" s="14">
        <v>1333.3259</v>
      </c>
      <c r="I59" s="14">
        <v>1352.7683</v>
      </c>
      <c r="J59" s="14">
        <v>1312.1946</v>
      </c>
      <c r="K59" s="14">
        <v>1355.3440000000001</v>
      </c>
      <c r="L59" s="14">
        <v>1413.8991000000001</v>
      </c>
      <c r="M59" s="14">
        <v>1460.2428</v>
      </c>
      <c r="N59" s="14">
        <v>1553.7642000000001</v>
      </c>
      <c r="O59" s="14">
        <v>1413.5728999999999</v>
      </c>
      <c r="P59" s="14">
        <v>1440.4167</v>
      </c>
      <c r="Q59" s="14" t="s">
        <v>20</v>
      </c>
      <c r="R59" s="1"/>
      <c r="S59" s="1"/>
      <c r="T59" s="1" t="str">
        <f>IFERROR(VLOOKUP($B59,nominal_quarterly!$B$7:$AY$102,nominal_quarterly!AI$5,FALSE),"")</f>
        <v/>
      </c>
      <c r="U59" s="1" t="str">
        <f>IFERROR(VLOOKUP($B59,nominal_quarterly!$B$7:$AY$102,nominal_quarterly!AJ$5,FALSE),"")</f>
        <v/>
      </c>
      <c r="V59" s="1" t="str">
        <f>IFERROR(VLOOKUP($B59,nominal_quarterly!$B$7:$AY$102,nominal_quarterly!AK$5,FALSE),"")</f>
        <v/>
      </c>
      <c r="W59" s="1" t="str">
        <f>IFERROR(VLOOKUP($B59,nominal_quarterly!$B$7:$AY$102,nominal_quarterly!AL$5,FALSE),"")</f>
        <v/>
      </c>
      <c r="X59" s="1" t="str">
        <f>IFERROR(VLOOKUP($B59,nominal_quarterly!$B$7:$AY$102,nominal_quarterly!AM$5,FALSE),"")</f>
        <v/>
      </c>
      <c r="Y59" s="1" t="str">
        <f>IFERROR(VLOOKUP($B59,nominal_quarterly!$B$7:$AY$102,nominal_quarterly!AN$5,FALSE),"")</f>
        <v/>
      </c>
      <c r="Z59" s="1" t="str">
        <f>IFERROR(VLOOKUP($B59,nominal_quarterly!$B$7:$AY$102,nominal_quarterly!AO$5,FALSE),"")</f>
        <v/>
      </c>
      <c r="AA59" s="1" t="str">
        <f>IFERROR(VLOOKUP($B59,nominal_quarterly!$B$7:$AY$102,nominal_quarterly!AP$5,FALSE),"")</f>
        <v/>
      </c>
      <c r="AB59" s="1" t="str">
        <f>IFERROR(VLOOKUP(J59,nominal_quarterly!$B$7:$AY$102,34,FALSE),"")</f>
        <v/>
      </c>
      <c r="AC59" s="28" t="str">
        <f t="shared" si="1"/>
        <v/>
      </c>
      <c r="AD59" s="28" t="str">
        <f t="shared" si="2"/>
        <v/>
      </c>
      <c r="AE59" s="28" t="str">
        <f t="shared" si="3"/>
        <v/>
      </c>
      <c r="AF59" s="28" t="str">
        <f t="shared" si="4"/>
        <v/>
      </c>
      <c r="AG59" s="28" t="str">
        <f t="shared" si="5"/>
        <v/>
      </c>
      <c r="AH59" s="28" t="str">
        <f t="shared" si="6"/>
        <v/>
      </c>
      <c r="AI59" s="28" t="str">
        <f t="shared" si="7"/>
        <v/>
      </c>
      <c r="AJ59" s="28" t="str">
        <f t="shared" si="8"/>
        <v/>
      </c>
      <c r="AK59" s="1" t="str">
        <f>IFERROR(VLOOKUP(S59,nominal_quarterly!$B$7:$AY$102,34,FALSE),"")</f>
        <v/>
      </c>
      <c r="AL59" s="1" t="str">
        <f>IFERROR(VLOOKUP(T59,nominal_quarterly!$B$7:$AY$102,34,FALSE),"")</f>
        <v/>
      </c>
      <c r="AM59" s="1" t="str">
        <f>IFERROR(VLOOKUP(U59,nominal_quarterly!$B$7:$AY$102,34,FALSE),"")</f>
        <v/>
      </c>
      <c r="AN59" s="1" t="str">
        <f>IFERROR(VLOOKUP(V59,nominal_quarterly!$B$7:$AY$102,34,FALSE),"")</f>
        <v/>
      </c>
      <c r="AO59" s="1" t="str">
        <f>IFERROR(VLOOKUP(W59,nominal_quarterly!$B$7:$AY$102,34,FALSE),"")</f>
        <v/>
      </c>
      <c r="AP59" s="1" t="str">
        <f>IFERROR(VLOOKUP(X59,nominal_quarterly!$B$7:$AY$102,34,FALSE),"")</f>
        <v/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0.399999999999999">
      <c r="A60" s="1">
        <v>54</v>
      </c>
      <c r="B60" s="10" t="s">
        <v>124</v>
      </c>
      <c r="C60" s="11">
        <v>1083445.0008550601</v>
      </c>
      <c r="D60" s="12">
        <v>1261399.6676148898</v>
      </c>
      <c r="E60" s="12">
        <v>1458416.5180562399</v>
      </c>
      <c r="F60" s="12">
        <v>1661642.6804877101</v>
      </c>
      <c r="G60" s="12">
        <v>1736041.06366715</v>
      </c>
      <c r="H60" s="12">
        <v>1983201.68221933</v>
      </c>
      <c r="I60" s="12">
        <v>2210213.9344516802</v>
      </c>
      <c r="J60" s="12">
        <v>2386016.2469570599</v>
      </c>
      <c r="K60" s="12">
        <v>2619769.6965127499</v>
      </c>
      <c r="L60" s="12">
        <v>2925665.1018701699</v>
      </c>
      <c r="M60" s="12">
        <v>3205655.1361473999</v>
      </c>
      <c r="N60" s="12">
        <v>3487292.51270275</v>
      </c>
      <c r="O60" s="12">
        <v>3802655.7724425402</v>
      </c>
      <c r="P60" s="12">
        <v>4235846.7669485295</v>
      </c>
      <c r="Q60" s="12" t="s">
        <v>20</v>
      </c>
      <c r="R60" s="1"/>
      <c r="S60" s="1"/>
      <c r="T60" s="1">
        <f>IFERROR(VLOOKUP($B60,nominal_quarterly!$B$7:$AY$102,nominal_quarterly!AI$5,FALSE),"")</f>
        <v>0</v>
      </c>
      <c r="U60" s="1">
        <f>IFERROR(VLOOKUP($B60,nominal_quarterly!$B$7:$AY$102,nominal_quarterly!AJ$5,FALSE),"")</f>
        <v>0</v>
      </c>
      <c r="V60" s="1">
        <f>IFERROR(VLOOKUP($B60,nominal_quarterly!$B$7:$AY$102,nominal_quarterly!AK$5,FALSE),"")</f>
        <v>0</v>
      </c>
      <c r="W60" s="1">
        <f>IFERROR(VLOOKUP($B60,nominal_quarterly!$B$7:$AY$102,nominal_quarterly!AL$5,FALSE),"")</f>
        <v>0</v>
      </c>
      <c r="X60" s="1">
        <f>IFERROR(VLOOKUP($B60,nominal_quarterly!$B$7:$AY$102,nominal_quarterly!AM$5,FALSE),"")</f>
        <v>0</v>
      </c>
      <c r="Y60" s="1">
        <f>IFERROR(VLOOKUP($B60,nominal_quarterly!$B$7:$AY$102,nominal_quarterly!AN$5,FALSE),"")</f>
        <v>0</v>
      </c>
      <c r="Z60" s="1">
        <f>IFERROR(VLOOKUP($B60,nominal_quarterly!$B$7:$AY$102,nominal_quarterly!AO$5,FALSE),"")</f>
        <v>0</v>
      </c>
      <c r="AA60" s="1">
        <f>IFERROR(VLOOKUP($B60,nominal_quarterly!$B$7:$AY$102,nominal_quarterly!AP$5,FALSE),"")</f>
        <v>0</v>
      </c>
      <c r="AB60" s="1" t="str">
        <f>IFERROR(VLOOKUP(J60,nominal_quarterly!$B$7:$AY$102,34,FALSE),"")</f>
        <v/>
      </c>
      <c r="AC60" s="28" t="str">
        <f t="shared" si="1"/>
        <v/>
      </c>
      <c r="AD60" s="28" t="str">
        <f t="shared" si="2"/>
        <v/>
      </c>
      <c r="AE60" s="28" t="str">
        <f t="shared" si="3"/>
        <v/>
      </c>
      <c r="AF60" s="28" t="str">
        <f t="shared" si="4"/>
        <v/>
      </c>
      <c r="AG60" s="28" t="str">
        <f t="shared" si="5"/>
        <v/>
      </c>
      <c r="AH60" s="28" t="str">
        <f t="shared" si="6"/>
        <v/>
      </c>
      <c r="AI60" s="28" t="str">
        <f t="shared" si="7"/>
        <v/>
      </c>
      <c r="AJ60" s="28" t="str">
        <f t="shared" si="8"/>
        <v/>
      </c>
      <c r="AK60" s="1" t="str">
        <f>IFERROR(VLOOKUP(S60,nominal_quarterly!$B$7:$AY$102,34,FALSE),"")</f>
        <v/>
      </c>
      <c r="AL60" s="1" t="str">
        <f>IFERROR(VLOOKUP(T60,nominal_quarterly!$B$7:$AY$102,34,FALSE),"")</f>
        <v/>
      </c>
      <c r="AM60" s="1" t="str">
        <f>IFERROR(VLOOKUP(U60,nominal_quarterly!$B$7:$AY$102,34,FALSE),"")</f>
        <v/>
      </c>
      <c r="AN60" s="1" t="str">
        <f>IFERROR(VLOOKUP(V60,nominal_quarterly!$B$7:$AY$102,34,FALSE),"")</f>
        <v/>
      </c>
      <c r="AO60" s="1" t="str">
        <f>IFERROR(VLOOKUP(W60,nominal_quarterly!$B$7:$AY$102,34,FALSE),"")</f>
        <v/>
      </c>
      <c r="AP60" s="1" t="str">
        <f>IFERROR(VLOOKUP(X60,nominal_quarterly!$B$7:$AY$102,34,FALSE),"")</f>
        <v/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>
      <c r="A61" s="1">
        <v>55</v>
      </c>
      <c r="B61" s="10" t="s">
        <v>126</v>
      </c>
      <c r="C61" s="13">
        <v>41507.084999999999</v>
      </c>
      <c r="D61" s="14">
        <v>46802.044000000002</v>
      </c>
      <c r="E61" s="14">
        <v>51007.777000000002</v>
      </c>
      <c r="F61" s="14">
        <v>61762.635000000002</v>
      </c>
      <c r="G61" s="14">
        <v>62519.686000000002</v>
      </c>
      <c r="H61" s="14">
        <v>69555.366999999998</v>
      </c>
      <c r="I61" s="14">
        <v>79276.664000000004</v>
      </c>
      <c r="J61" s="14">
        <v>87924.543999999994</v>
      </c>
      <c r="K61" s="14">
        <v>95129.659</v>
      </c>
      <c r="L61" s="14">
        <v>101726.33100000001</v>
      </c>
      <c r="M61" s="14">
        <v>99290.380999999994</v>
      </c>
      <c r="N61" s="14">
        <v>99937.695999999996</v>
      </c>
      <c r="O61" s="14">
        <v>104295.86199999999</v>
      </c>
      <c r="P61" s="14">
        <v>108398.058</v>
      </c>
      <c r="Q61" s="14">
        <v>107435.66499999999</v>
      </c>
      <c r="R61" s="1"/>
      <c r="S61" s="1"/>
      <c r="T61" s="1">
        <f>IFERROR(VLOOKUP($B61,nominal_quarterly!$B$7:$AY$102,nominal_quarterly!AI$5,FALSE),"")</f>
        <v>107562.008</v>
      </c>
      <c r="U61" s="1">
        <f>IFERROR(VLOOKUP($B61,nominal_quarterly!$B$7:$AY$102,nominal_quarterly!AJ$5,FALSE),"")</f>
        <v>107966.29300000001</v>
      </c>
      <c r="V61" s="1">
        <f>IFERROR(VLOOKUP($B61,nominal_quarterly!$B$7:$AY$102,nominal_quarterly!AK$5,FALSE),"")</f>
        <v>108262.79699999999</v>
      </c>
      <c r="W61" s="1">
        <f>IFERROR(VLOOKUP($B61,nominal_quarterly!$B$7:$AY$102,nominal_quarterly!AL$5,FALSE),"")</f>
        <v>108239.15100000001</v>
      </c>
      <c r="X61" s="1">
        <f>IFERROR(VLOOKUP($B61,nominal_quarterly!$B$7:$AY$102,nominal_quarterly!AM$5,FALSE),"")</f>
        <v>108108.00900000001</v>
      </c>
      <c r="Y61" s="1">
        <f>IFERROR(VLOOKUP($B61,nominal_quarterly!$B$7:$AY$102,nominal_quarterly!AN$5,FALSE),"")</f>
        <v>107514.905</v>
      </c>
      <c r="Z61" s="1">
        <f>IFERROR(VLOOKUP($B61,nominal_quarterly!$B$7:$AY$102,nominal_quarterly!AO$5,FALSE),"")</f>
        <v>104024.10500000001</v>
      </c>
      <c r="AA61" s="1">
        <f>IFERROR(VLOOKUP($B61,nominal_quarterly!$B$7:$AY$102,nominal_quarterly!AP$5,FALSE),"")</f>
        <v>101136.10400000001</v>
      </c>
      <c r="AB61" s="1" t="str">
        <f>IFERROR(VLOOKUP(J61,nominal_quarterly!$B$7:$AY$102,34,FALSE),"")</f>
        <v/>
      </c>
      <c r="AC61" s="28">
        <f t="shared" si="1"/>
        <v>126.34300000000803</v>
      </c>
      <c r="AD61" s="28">
        <f t="shared" si="2"/>
        <v>530.62800000001153</v>
      </c>
      <c r="AE61" s="28">
        <f t="shared" si="3"/>
        <v>827.13199999999779</v>
      </c>
      <c r="AF61" s="28">
        <f t="shared" si="4"/>
        <v>803.48600000001898</v>
      </c>
      <c r="AG61" s="28">
        <f t="shared" si="5"/>
        <v>672.34400000001187</v>
      </c>
      <c r="AH61" s="28">
        <f t="shared" si="6"/>
        <v>79.240000000005239</v>
      </c>
      <c r="AI61" s="28">
        <f t="shared" si="7"/>
        <v>-3411.5599999999831</v>
      </c>
      <c r="AJ61" s="28">
        <f t="shared" si="8"/>
        <v>-6299.560999999987</v>
      </c>
      <c r="AK61" s="1" t="str">
        <f>IFERROR(VLOOKUP(S61,nominal_quarterly!$B$7:$AY$102,34,FALSE),"")</f>
        <v/>
      </c>
      <c r="AL61" s="1" t="str">
        <f>IFERROR(VLOOKUP(T61,nominal_quarterly!$B$7:$AY$102,34,FALSE),"")</f>
        <v/>
      </c>
      <c r="AM61" s="1" t="str">
        <f>IFERROR(VLOOKUP(U61,nominal_quarterly!$B$7:$AY$102,34,FALSE),"")</f>
        <v/>
      </c>
      <c r="AN61" s="1" t="str">
        <f>IFERROR(VLOOKUP(V61,nominal_quarterly!$B$7:$AY$102,34,FALSE),"")</f>
        <v/>
      </c>
      <c r="AO61" s="1" t="str">
        <f>IFERROR(VLOOKUP(W61,nominal_quarterly!$B$7:$AY$102,34,FALSE),"")</f>
        <v/>
      </c>
      <c r="AP61" s="1" t="str">
        <f>IFERROR(VLOOKUP(X61,nominal_quarterly!$B$7:$AY$102,34,FALSE),"")</f>
        <v/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20.399999999999999">
      <c r="A62" s="1">
        <v>56</v>
      </c>
      <c r="B62" s="10" t="s">
        <v>127</v>
      </c>
      <c r="C62" s="11">
        <v>566219.67629324005</v>
      </c>
      <c r="D62" s="12">
        <v>649496.55347508704</v>
      </c>
      <c r="E62" s="12">
        <v>783139.11774040002</v>
      </c>
      <c r="F62" s="12">
        <v>941596.50904474803</v>
      </c>
      <c r="G62" s="12">
        <v>1095847.9974611199</v>
      </c>
      <c r="H62" s="12">
        <v>1268710.6061567799</v>
      </c>
      <c r="I62" s="12">
        <v>1441678.36242463</v>
      </c>
      <c r="J62" s="12">
        <v>1674700</v>
      </c>
      <c r="K62" s="12">
        <v>1860400</v>
      </c>
      <c r="L62" s="12">
        <v>2130000</v>
      </c>
      <c r="M62" s="12">
        <v>2443900</v>
      </c>
      <c r="N62" s="12">
        <v>2709400</v>
      </c>
      <c r="O62" s="12">
        <v>3470000</v>
      </c>
      <c r="P62" s="12">
        <v>4437400</v>
      </c>
      <c r="Q62" s="12" t="s">
        <v>20</v>
      </c>
      <c r="R62" s="1"/>
      <c r="S62" s="1"/>
      <c r="T62" s="1">
        <f>IFERROR(VLOOKUP($B62,nominal_quarterly!$B$7:$AY$102,nominal_quarterly!AI$5,FALSE),"")</f>
        <v>0</v>
      </c>
      <c r="U62" s="1">
        <f>IFERROR(VLOOKUP($B62,nominal_quarterly!$B$7:$AY$102,nominal_quarterly!AJ$5,FALSE),"")</f>
        <v>0</v>
      </c>
      <c r="V62" s="1">
        <f>IFERROR(VLOOKUP($B62,nominal_quarterly!$B$7:$AY$102,nominal_quarterly!AK$5,FALSE),"")</f>
        <v>0</v>
      </c>
      <c r="W62" s="1">
        <f>IFERROR(VLOOKUP($B62,nominal_quarterly!$B$7:$AY$102,nominal_quarterly!AL$5,FALSE),"")</f>
        <v>0</v>
      </c>
      <c r="X62" s="1">
        <f>IFERROR(VLOOKUP($B62,nominal_quarterly!$B$7:$AY$102,nominal_quarterly!AM$5,FALSE),"")</f>
        <v>0</v>
      </c>
      <c r="Y62" s="1">
        <f>IFERROR(VLOOKUP($B62,nominal_quarterly!$B$7:$AY$102,nominal_quarterly!AN$5,FALSE),"")</f>
        <v>0</v>
      </c>
      <c r="Z62" s="1">
        <f>IFERROR(VLOOKUP($B62,nominal_quarterly!$B$7:$AY$102,nominal_quarterly!AO$5,FALSE),"")</f>
        <v>0</v>
      </c>
      <c r="AA62" s="1">
        <f>IFERROR(VLOOKUP($B62,nominal_quarterly!$B$7:$AY$102,nominal_quarterly!AP$5,FALSE),"")</f>
        <v>0</v>
      </c>
      <c r="AB62" s="1" t="str">
        <f>IFERROR(VLOOKUP(J62,nominal_quarterly!$B$7:$AY$102,34,FALSE),"")</f>
        <v/>
      </c>
      <c r="AC62" s="28" t="str">
        <f t="shared" si="1"/>
        <v/>
      </c>
      <c r="AD62" s="28" t="str">
        <f t="shared" si="2"/>
        <v/>
      </c>
      <c r="AE62" s="28" t="str">
        <f t="shared" si="3"/>
        <v/>
      </c>
      <c r="AF62" s="28" t="str">
        <f t="shared" si="4"/>
        <v/>
      </c>
      <c r="AG62" s="28" t="str">
        <f t="shared" si="5"/>
        <v/>
      </c>
      <c r="AH62" s="28" t="str">
        <f t="shared" si="6"/>
        <v/>
      </c>
      <c r="AI62" s="28" t="str">
        <f t="shared" si="7"/>
        <v/>
      </c>
      <c r="AJ62" s="28" t="str">
        <f t="shared" si="8"/>
        <v/>
      </c>
      <c r="AK62" s="1" t="str">
        <f>IFERROR(VLOOKUP(S62,nominal_quarterly!$B$7:$AY$102,34,FALSE),"")</f>
        <v/>
      </c>
      <c r="AL62" s="1" t="str">
        <f>IFERROR(VLOOKUP(T62,nominal_quarterly!$B$7:$AY$102,34,FALSE),"")</f>
        <v/>
      </c>
      <c r="AM62" s="1" t="str">
        <f>IFERROR(VLOOKUP(U62,nominal_quarterly!$B$7:$AY$102,34,FALSE),"")</f>
        <v/>
      </c>
      <c r="AN62" s="1" t="str">
        <f>IFERROR(VLOOKUP(V62,nominal_quarterly!$B$7:$AY$102,34,FALSE),"")</f>
        <v/>
      </c>
      <c r="AO62" s="1" t="str">
        <f>IFERROR(VLOOKUP(W62,nominal_quarterly!$B$7:$AY$102,34,FALSE),"")</f>
        <v/>
      </c>
      <c r="AP62" s="1" t="str">
        <f>IFERROR(VLOOKUP(X62,nominal_quarterly!$B$7:$AY$102,34,FALSE),"")</f>
        <v/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>
      <c r="A63" s="1">
        <v>57</v>
      </c>
      <c r="B63" s="10" t="s">
        <v>129</v>
      </c>
      <c r="C63" s="13">
        <v>14698.001419733298</v>
      </c>
      <c r="D63" s="14">
        <v>15999.886382901899</v>
      </c>
      <c r="E63" s="14">
        <v>17011.750853710502</v>
      </c>
      <c r="F63" s="14">
        <v>17986.8862428623</v>
      </c>
      <c r="G63" s="14">
        <v>17601.616010158003</v>
      </c>
      <c r="H63" s="14">
        <v>18447.919999999998</v>
      </c>
      <c r="I63" s="14">
        <v>20283.78</v>
      </c>
      <c r="J63" s="14">
        <v>21386.15</v>
      </c>
      <c r="K63" s="14">
        <v>21990.959999999999</v>
      </c>
      <c r="L63" s="14">
        <v>22593.47</v>
      </c>
      <c r="M63" s="14">
        <v>23438.240000000002</v>
      </c>
      <c r="N63" s="14">
        <v>24191.43</v>
      </c>
      <c r="O63" s="14">
        <v>24979.19</v>
      </c>
      <c r="P63" s="14">
        <v>26117.4</v>
      </c>
      <c r="Q63" s="14">
        <v>27022.639999999999</v>
      </c>
      <c r="R63" s="1"/>
      <c r="S63" s="1"/>
      <c r="T63" s="1">
        <f>IFERROR(VLOOKUP($B63,nominal_quarterly!$B$7:$AY$102,nominal_quarterly!AI$5,FALSE),"")</f>
        <v>26117.399999999998</v>
      </c>
      <c r="U63" s="1">
        <f>IFERROR(VLOOKUP($B63,nominal_quarterly!$B$7:$AY$102,nominal_quarterly!AJ$5,FALSE),"")</f>
        <v>26369.23</v>
      </c>
      <c r="V63" s="1">
        <f>IFERROR(VLOOKUP($B63,nominal_quarterly!$B$7:$AY$102,nominal_quarterly!AK$5,FALSE),"")</f>
        <v>26565.13</v>
      </c>
      <c r="W63" s="1">
        <f>IFERROR(VLOOKUP($B63,nominal_quarterly!$B$7:$AY$102,nominal_quarterly!AL$5,FALSE),"")</f>
        <v>26808.27</v>
      </c>
      <c r="X63" s="1">
        <f>IFERROR(VLOOKUP($B63,nominal_quarterly!$B$7:$AY$102,nominal_quarterly!AM$5,FALSE),"")</f>
        <v>27022.639999999999</v>
      </c>
      <c r="Y63" s="1">
        <f>IFERROR(VLOOKUP($B63,nominal_quarterly!$B$7:$AY$102,nominal_quarterly!AN$5,FALSE),"")</f>
        <v>20567.690000000002</v>
      </c>
      <c r="Z63" s="1">
        <f>IFERROR(VLOOKUP($B63,nominal_quarterly!$B$7:$AY$102,nominal_quarterly!AO$5,FALSE),"")</f>
        <v>13800.71</v>
      </c>
      <c r="AA63" s="1">
        <f>IFERROR(VLOOKUP($B63,nominal_quarterly!$B$7:$AY$102,nominal_quarterly!AP$5,FALSE),"")</f>
        <v>7089.67</v>
      </c>
      <c r="AB63" s="1" t="str">
        <f>IFERROR(VLOOKUP(J63,nominal_quarterly!$B$7:$AY$102,34,FALSE),"")</f>
        <v/>
      </c>
      <c r="AC63" s="28">
        <f t="shared" si="1"/>
        <v>-905.2400000000016</v>
      </c>
      <c r="AD63" s="28">
        <f t="shared" si="2"/>
        <v>-653.40999999999985</v>
      </c>
      <c r="AE63" s="28">
        <f t="shared" si="3"/>
        <v>-457.5099999999984</v>
      </c>
      <c r="AF63" s="28">
        <f t="shared" si="4"/>
        <v>-214.36999999999898</v>
      </c>
      <c r="AG63" s="28">
        <f t="shared" si="5"/>
        <v>0</v>
      </c>
      <c r="AH63" s="28">
        <f t="shared" si="6"/>
        <v>-6454.9499999999971</v>
      </c>
      <c r="AI63" s="28">
        <f t="shared" si="7"/>
        <v>-13221.93</v>
      </c>
      <c r="AJ63" s="28">
        <f t="shared" si="8"/>
        <v>-19932.97</v>
      </c>
      <c r="AK63" s="1" t="str">
        <f>IFERROR(VLOOKUP(S63,nominal_quarterly!$B$7:$AY$102,34,FALSE),"")</f>
        <v/>
      </c>
      <c r="AL63" s="1" t="str">
        <f>IFERROR(VLOOKUP(T63,nominal_quarterly!$B$7:$AY$102,34,FALSE),"")</f>
        <v/>
      </c>
      <c r="AM63" s="1" t="str">
        <f>IFERROR(VLOOKUP(U63,nominal_quarterly!$B$7:$AY$102,34,FALSE),"")</f>
        <v/>
      </c>
      <c r="AN63" s="1" t="str">
        <f>IFERROR(VLOOKUP(V63,nominal_quarterly!$B$7:$AY$102,34,FALSE),"")</f>
        <v/>
      </c>
      <c r="AO63" s="1" t="str">
        <f>IFERROR(VLOOKUP(W63,nominal_quarterly!$B$7:$AY$102,34,FALSE),"")</f>
        <v/>
      </c>
      <c r="AP63" s="1" t="str">
        <f>IFERROR(VLOOKUP(X63,nominal_quarterly!$B$7:$AY$102,34,FALSE),"")</f>
        <v/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30.6">
      <c r="A64" s="1">
        <v>58</v>
      </c>
      <c r="B64" s="10" t="s">
        <v>130</v>
      </c>
      <c r="C64" s="11">
        <v>4316629.3167005302</v>
      </c>
      <c r="D64" s="12">
        <v>5274146</v>
      </c>
      <c r="E64" s="12">
        <v>6264841</v>
      </c>
      <c r="F64" s="12">
        <v>8844107</v>
      </c>
      <c r="G64" s="12">
        <v>7095919</v>
      </c>
      <c r="H64" s="12">
        <v>8072293</v>
      </c>
      <c r="I64" s="12">
        <v>10064619</v>
      </c>
      <c r="J64" s="12">
        <v>11430511</v>
      </c>
      <c r="K64" s="12">
        <v>10840521</v>
      </c>
      <c r="L64" s="12">
        <v>10746852</v>
      </c>
      <c r="M64" s="12">
        <v>7795419.5847209999</v>
      </c>
      <c r="N64" s="12">
        <v>6661365</v>
      </c>
      <c r="O64" s="12">
        <v>7152122</v>
      </c>
      <c r="P64" s="12">
        <v>7625212.22996167</v>
      </c>
      <c r="Q64" s="12" t="s">
        <v>20</v>
      </c>
      <c r="R64" s="1"/>
      <c r="S64" s="1"/>
      <c r="T64" s="1" t="str">
        <f>IFERROR(VLOOKUP($B64,nominal_quarterly!$B$7:$AY$102,nominal_quarterly!AI$5,FALSE),"")</f>
        <v/>
      </c>
      <c r="U64" s="1" t="str">
        <f>IFERROR(VLOOKUP($B64,nominal_quarterly!$B$7:$AY$102,nominal_quarterly!AJ$5,FALSE),"")</f>
        <v/>
      </c>
      <c r="V64" s="1" t="str">
        <f>IFERROR(VLOOKUP($B64,nominal_quarterly!$B$7:$AY$102,nominal_quarterly!AK$5,FALSE),"")</f>
        <v/>
      </c>
      <c r="W64" s="1" t="str">
        <f>IFERROR(VLOOKUP($B64,nominal_quarterly!$B$7:$AY$102,nominal_quarterly!AL$5,FALSE),"")</f>
        <v/>
      </c>
      <c r="X64" s="1" t="str">
        <f>IFERROR(VLOOKUP($B64,nominal_quarterly!$B$7:$AY$102,nominal_quarterly!AM$5,FALSE),"")</f>
        <v/>
      </c>
      <c r="Y64" s="1" t="str">
        <f>IFERROR(VLOOKUP($B64,nominal_quarterly!$B$7:$AY$102,nominal_quarterly!AN$5,FALSE),"")</f>
        <v/>
      </c>
      <c r="Z64" s="1" t="str">
        <f>IFERROR(VLOOKUP($B64,nominal_quarterly!$B$7:$AY$102,nominal_quarterly!AO$5,FALSE),"")</f>
        <v/>
      </c>
      <c r="AA64" s="1" t="str">
        <f>IFERROR(VLOOKUP($B64,nominal_quarterly!$B$7:$AY$102,nominal_quarterly!AP$5,FALSE),"")</f>
        <v/>
      </c>
      <c r="AB64" s="1" t="str">
        <f>IFERROR(VLOOKUP(J64,nominal_quarterly!$B$7:$AY$102,34,FALSE),"")</f>
        <v/>
      </c>
      <c r="AC64" s="28" t="str">
        <f t="shared" si="1"/>
        <v/>
      </c>
      <c r="AD64" s="28" t="str">
        <f t="shared" si="2"/>
        <v/>
      </c>
      <c r="AE64" s="28" t="str">
        <f t="shared" si="3"/>
        <v/>
      </c>
      <c r="AF64" s="28" t="str">
        <f t="shared" si="4"/>
        <v/>
      </c>
      <c r="AG64" s="28" t="str">
        <f t="shared" si="5"/>
        <v/>
      </c>
      <c r="AH64" s="28" t="str">
        <f t="shared" si="6"/>
        <v/>
      </c>
      <c r="AI64" s="28" t="str">
        <f t="shared" si="7"/>
        <v/>
      </c>
      <c r="AJ64" s="28" t="str">
        <f t="shared" si="8"/>
        <v/>
      </c>
      <c r="AK64" s="1" t="str">
        <f>IFERROR(VLOOKUP(S64,nominal_quarterly!$B$7:$AY$102,34,FALSE),"")</f>
        <v/>
      </c>
      <c r="AL64" s="1" t="str">
        <f>IFERROR(VLOOKUP(T64,nominal_quarterly!$B$7:$AY$102,34,FALSE),"")</f>
        <v/>
      </c>
      <c r="AM64" s="1" t="str">
        <f>IFERROR(VLOOKUP(U64,nominal_quarterly!$B$7:$AY$102,34,FALSE),"")</f>
        <v/>
      </c>
      <c r="AN64" s="1" t="str">
        <f>IFERROR(VLOOKUP(V64,nominal_quarterly!$B$7:$AY$102,34,FALSE),"")</f>
        <v/>
      </c>
      <c r="AO64" s="1" t="str">
        <f>IFERROR(VLOOKUP(W64,nominal_quarterly!$B$7:$AY$102,34,FALSE),"")</f>
        <v/>
      </c>
      <c r="AP64" s="1" t="str">
        <f>IFERROR(VLOOKUP(X64,nominal_quarterly!$B$7:$AY$102,34,FALSE),"")</f>
        <v/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30.6">
      <c r="A65" s="1">
        <v>59</v>
      </c>
      <c r="B65" s="10" t="s">
        <v>132</v>
      </c>
      <c r="C65" s="13">
        <v>13063.8188260115</v>
      </c>
      <c r="D65" s="14">
        <v>14411.267381740299</v>
      </c>
      <c r="E65" s="14">
        <v>15682.2</v>
      </c>
      <c r="F65" s="14">
        <v>14186.4</v>
      </c>
      <c r="G65" s="14">
        <v>19936.400000000001</v>
      </c>
      <c r="H65" s="14">
        <v>24438.799999999999</v>
      </c>
      <c r="I65" s="14">
        <v>31749.4</v>
      </c>
      <c r="J65" s="14">
        <v>34668.5</v>
      </c>
      <c r="K65" s="14">
        <v>30103.5</v>
      </c>
      <c r="L65" s="14">
        <v>40040.1</v>
      </c>
      <c r="M65" s="14">
        <v>30826.3</v>
      </c>
      <c r="N65" s="14">
        <v>33367.4</v>
      </c>
      <c r="O65" s="14">
        <v>28935.3</v>
      </c>
      <c r="P65" s="14">
        <v>30252.400000000001</v>
      </c>
      <c r="Q65" s="14" t="s">
        <v>20</v>
      </c>
      <c r="R65" s="1"/>
      <c r="S65" s="1"/>
      <c r="T65" s="1" t="str">
        <f>IFERROR(VLOOKUP($B65,nominal_quarterly!$B$7:$AY$102,nominal_quarterly!AI$5,FALSE),"")</f>
        <v/>
      </c>
      <c r="U65" s="1" t="str">
        <f>IFERROR(VLOOKUP($B65,nominal_quarterly!$B$7:$AY$102,nominal_quarterly!AJ$5,FALSE),"")</f>
        <v/>
      </c>
      <c r="V65" s="1" t="str">
        <f>IFERROR(VLOOKUP($B65,nominal_quarterly!$B$7:$AY$102,nominal_quarterly!AK$5,FALSE),"")</f>
        <v/>
      </c>
      <c r="W65" s="1" t="str">
        <f>IFERROR(VLOOKUP($B65,nominal_quarterly!$B$7:$AY$102,nominal_quarterly!AL$5,FALSE),"")</f>
        <v/>
      </c>
      <c r="X65" s="1" t="str">
        <f>IFERROR(VLOOKUP($B65,nominal_quarterly!$B$7:$AY$102,nominal_quarterly!AM$5,FALSE),"")</f>
        <v/>
      </c>
      <c r="Y65" s="1" t="str">
        <f>IFERROR(VLOOKUP($B65,nominal_quarterly!$B$7:$AY$102,nominal_quarterly!AN$5,FALSE),"")</f>
        <v/>
      </c>
      <c r="Z65" s="1" t="str">
        <f>IFERROR(VLOOKUP($B65,nominal_quarterly!$B$7:$AY$102,nominal_quarterly!AO$5,FALSE),"")</f>
        <v/>
      </c>
      <c r="AA65" s="1" t="str">
        <f>IFERROR(VLOOKUP($B65,nominal_quarterly!$B$7:$AY$102,nominal_quarterly!AP$5,FALSE),"")</f>
        <v/>
      </c>
      <c r="AB65" s="1" t="str">
        <f>IFERROR(VLOOKUP(J65,nominal_quarterly!$B$7:$AY$102,34,FALSE),"")</f>
        <v/>
      </c>
      <c r="AC65" s="28" t="str">
        <f t="shared" si="1"/>
        <v/>
      </c>
      <c r="AD65" s="28" t="str">
        <f t="shared" si="2"/>
        <v/>
      </c>
      <c r="AE65" s="28" t="str">
        <f t="shared" si="3"/>
        <v/>
      </c>
      <c r="AF65" s="28" t="str">
        <f t="shared" si="4"/>
        <v/>
      </c>
      <c r="AG65" s="28" t="str">
        <f t="shared" si="5"/>
        <v/>
      </c>
      <c r="AH65" s="28" t="str">
        <f t="shared" si="6"/>
        <v/>
      </c>
      <c r="AI65" s="28" t="str">
        <f t="shared" si="7"/>
        <v/>
      </c>
      <c r="AJ65" s="28" t="str">
        <f t="shared" si="8"/>
        <v/>
      </c>
      <c r="AK65" s="1" t="str">
        <f>IFERROR(VLOOKUP(S65,nominal_quarterly!$B$7:$AY$102,34,FALSE),"")</f>
        <v/>
      </c>
      <c r="AL65" s="1" t="str">
        <f>IFERROR(VLOOKUP(T65,nominal_quarterly!$B$7:$AY$102,34,FALSE),"")</f>
        <v/>
      </c>
      <c r="AM65" s="1" t="str">
        <f>IFERROR(VLOOKUP(U65,nominal_quarterly!$B$7:$AY$102,34,FALSE),"")</f>
        <v/>
      </c>
      <c r="AN65" s="1" t="str">
        <f>IFERROR(VLOOKUP(V65,nominal_quarterly!$B$7:$AY$102,34,FALSE),"")</f>
        <v/>
      </c>
      <c r="AO65" s="1" t="str">
        <f>IFERROR(VLOOKUP(W65,nominal_quarterly!$B$7:$AY$102,34,FALSE),"")</f>
        <v/>
      </c>
      <c r="AP65" s="1" t="str">
        <f>IFERROR(VLOOKUP(X65,nominal_quarterly!$B$7:$AY$102,34,FALSE),"")</f>
        <v/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20.399999999999999">
      <c r="A66" s="1">
        <v>60</v>
      </c>
      <c r="B66" s="10" t="s">
        <v>134</v>
      </c>
      <c r="C66" s="11">
        <v>11336.4642</v>
      </c>
      <c r="D66" s="12">
        <v>13560.521699999999</v>
      </c>
      <c r="E66" s="12">
        <v>16398.742900000001</v>
      </c>
      <c r="F66" s="12">
        <v>16638.286499999998</v>
      </c>
      <c r="G66" s="12">
        <v>14211.8107</v>
      </c>
      <c r="H66" s="12">
        <v>14860.701300000001</v>
      </c>
      <c r="I66" s="12">
        <v>16826.819500000001</v>
      </c>
      <c r="J66" s="12">
        <v>18050.7372</v>
      </c>
      <c r="K66" s="12">
        <v>19033.392400000001</v>
      </c>
      <c r="L66" s="12">
        <v>20179.9895</v>
      </c>
      <c r="M66" s="12">
        <v>20782.215</v>
      </c>
      <c r="N66" s="12">
        <v>21931.4879</v>
      </c>
      <c r="O66" s="12">
        <v>23857.747800000001</v>
      </c>
      <c r="P66" s="12">
        <v>25937.614099999999</v>
      </c>
      <c r="Q66" s="12">
        <v>28112.3868</v>
      </c>
      <c r="R66" s="1"/>
      <c r="S66" s="1"/>
      <c r="T66" s="1">
        <f>IFERROR(VLOOKUP($B66,nominal_quarterly!$B$7:$AY$102,nominal_quarterly!AI$5,FALSE),"")</f>
        <v>25937.614099999999</v>
      </c>
      <c r="U66" s="1">
        <f>IFERROR(VLOOKUP($B66,nominal_quarterly!$B$7:$AY$102,nominal_quarterly!AJ$5,FALSE),"")</f>
        <v>26546.025300000001</v>
      </c>
      <c r="V66" s="1">
        <f>IFERROR(VLOOKUP($B66,nominal_quarterly!$B$7:$AY$102,nominal_quarterly!AK$5,FALSE),"")</f>
        <v>27079.466400000001</v>
      </c>
      <c r="W66" s="1">
        <f>IFERROR(VLOOKUP($B66,nominal_quarterly!$B$7:$AY$102,nominal_quarterly!AL$5,FALSE),"")</f>
        <v>27643.998</v>
      </c>
      <c r="X66" s="1">
        <f>IFERROR(VLOOKUP($B66,nominal_quarterly!$B$7:$AY$102,nominal_quarterly!AM$5,FALSE),"")</f>
        <v>28112.386899999998</v>
      </c>
      <c r="Y66" s="1">
        <f>IFERROR(VLOOKUP($B66,nominal_quarterly!$B$7:$AY$102,nominal_quarterly!AN$5,FALSE),"")</f>
        <v>28138.394299999996</v>
      </c>
      <c r="Z66" s="1">
        <f>IFERROR(VLOOKUP($B66,nominal_quarterly!$B$7:$AY$102,nominal_quarterly!AO$5,FALSE),"")</f>
        <v>27549.414799999999</v>
      </c>
      <c r="AA66" s="1">
        <f>IFERROR(VLOOKUP($B66,nominal_quarterly!$B$7:$AY$102,nominal_quarterly!AP$5,FALSE),"")</f>
        <v>27410.617200000004</v>
      </c>
      <c r="AB66" s="1" t="str">
        <f>IFERROR(VLOOKUP(J66,nominal_quarterly!$B$7:$AY$102,34,FALSE),"")</f>
        <v/>
      </c>
      <c r="AC66" s="28">
        <f t="shared" si="1"/>
        <v>-2174.7727000000014</v>
      </c>
      <c r="AD66" s="28">
        <f t="shared" si="2"/>
        <v>-1566.3614999999991</v>
      </c>
      <c r="AE66" s="28">
        <f t="shared" si="3"/>
        <v>-1032.9203999999991</v>
      </c>
      <c r="AF66" s="28">
        <f t="shared" si="4"/>
        <v>-468.38880000000063</v>
      </c>
      <c r="AG66" s="28">
        <f t="shared" si="5"/>
        <v>9.9999997473787516E-5</v>
      </c>
      <c r="AH66" s="28">
        <f t="shared" si="6"/>
        <v>26.007499999996071</v>
      </c>
      <c r="AI66" s="28">
        <f t="shared" si="7"/>
        <v>-562.97200000000157</v>
      </c>
      <c r="AJ66" s="28">
        <f t="shared" si="8"/>
        <v>-701.76959999999599</v>
      </c>
      <c r="AK66" s="1" t="str">
        <f>IFERROR(VLOOKUP(S66,nominal_quarterly!$B$7:$AY$102,34,FALSE),"")</f>
        <v/>
      </c>
      <c r="AL66" s="1" t="str">
        <f>IFERROR(VLOOKUP(T66,nominal_quarterly!$B$7:$AY$102,34,FALSE),"")</f>
        <v/>
      </c>
      <c r="AM66" s="1" t="str">
        <f>IFERROR(VLOOKUP(U66,nominal_quarterly!$B$7:$AY$102,34,FALSE),"")</f>
        <v/>
      </c>
      <c r="AN66" s="1" t="str">
        <f>IFERROR(VLOOKUP(V66,nominal_quarterly!$B$7:$AY$102,34,FALSE),"")</f>
        <v/>
      </c>
      <c r="AO66" s="1" t="str">
        <f>IFERROR(VLOOKUP(W66,nominal_quarterly!$B$7:$AY$102,34,FALSE),"")</f>
        <v/>
      </c>
      <c r="AP66" s="1" t="str">
        <f>IFERROR(VLOOKUP(X66,nominal_quarterly!$B$7:$AY$102,34,FALSE),"")</f>
        <v/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20.399999999999999">
      <c r="A67" s="1">
        <v>61</v>
      </c>
      <c r="B67" s="10" t="s">
        <v>135</v>
      </c>
      <c r="C67" s="13">
        <v>20210.659832000703</v>
      </c>
      <c r="D67" s="14">
        <v>22287.402515411399</v>
      </c>
      <c r="E67" s="14">
        <v>24443.0571098328</v>
      </c>
      <c r="F67" s="14">
        <v>27213.1651000977</v>
      </c>
      <c r="G67" s="14">
        <v>30339.380098342899</v>
      </c>
      <c r="H67" s="14">
        <v>32497.1845855713</v>
      </c>
      <c r="I67" s="14">
        <v>35002.132049560503</v>
      </c>
      <c r="J67" s="14">
        <v>40119.470130920403</v>
      </c>
      <c r="K67" s="14">
        <v>44391.281707763701</v>
      </c>
      <c r="L67" s="14">
        <v>47993.947532653801</v>
      </c>
      <c r="M67" s="14">
        <v>51971.991640090899</v>
      </c>
      <c r="N67" s="14">
        <v>56496.370113372803</v>
      </c>
      <c r="O67" s="14">
        <v>59285.389793396003</v>
      </c>
      <c r="P67" s="14">
        <v>62372.828044891401</v>
      </c>
      <c r="Q67" s="14" t="s">
        <v>20</v>
      </c>
      <c r="R67" s="1"/>
      <c r="S67" s="1"/>
      <c r="T67" s="1" t="str">
        <f>IFERROR(VLOOKUP($B67,nominal_quarterly!$B$7:$AY$102,nominal_quarterly!AI$5,FALSE),"")</f>
        <v/>
      </c>
      <c r="U67" s="1" t="str">
        <f>IFERROR(VLOOKUP($B67,nominal_quarterly!$B$7:$AY$102,nominal_quarterly!AJ$5,FALSE),"")</f>
        <v/>
      </c>
      <c r="V67" s="1" t="str">
        <f>IFERROR(VLOOKUP($B67,nominal_quarterly!$B$7:$AY$102,nominal_quarterly!AK$5,FALSE),"")</f>
        <v/>
      </c>
      <c r="W67" s="1" t="str">
        <f>IFERROR(VLOOKUP($B67,nominal_quarterly!$B$7:$AY$102,nominal_quarterly!AL$5,FALSE),"")</f>
        <v/>
      </c>
      <c r="X67" s="1" t="str">
        <f>IFERROR(VLOOKUP($B67,nominal_quarterly!$B$7:$AY$102,nominal_quarterly!AM$5,FALSE),"")</f>
        <v/>
      </c>
      <c r="Y67" s="1" t="str">
        <f>IFERROR(VLOOKUP($B67,nominal_quarterly!$B$7:$AY$102,nominal_quarterly!AN$5,FALSE),"")</f>
        <v/>
      </c>
      <c r="Z67" s="1" t="str">
        <f>IFERROR(VLOOKUP($B67,nominal_quarterly!$B$7:$AY$102,nominal_quarterly!AO$5,FALSE),"")</f>
        <v/>
      </c>
      <c r="AA67" s="1" t="str">
        <f>IFERROR(VLOOKUP($B67,nominal_quarterly!$B$7:$AY$102,nominal_quarterly!AP$5,FALSE),"")</f>
        <v/>
      </c>
      <c r="AB67" s="1" t="str">
        <f>IFERROR(VLOOKUP(J67,nominal_quarterly!$B$7:$AY$102,34,FALSE),"")</f>
        <v/>
      </c>
      <c r="AC67" s="28" t="str">
        <f t="shared" si="1"/>
        <v/>
      </c>
      <c r="AD67" s="28" t="str">
        <f t="shared" si="2"/>
        <v/>
      </c>
      <c r="AE67" s="28" t="str">
        <f t="shared" si="3"/>
        <v/>
      </c>
      <c r="AF67" s="28" t="str">
        <f t="shared" si="4"/>
        <v/>
      </c>
      <c r="AG67" s="28" t="str">
        <f t="shared" si="5"/>
        <v/>
      </c>
      <c r="AH67" s="28" t="str">
        <f t="shared" si="6"/>
        <v/>
      </c>
      <c r="AI67" s="28" t="str">
        <f t="shared" si="7"/>
        <v/>
      </c>
      <c r="AJ67" s="28" t="str">
        <f t="shared" si="8"/>
        <v/>
      </c>
      <c r="AK67" s="1" t="str">
        <f>IFERROR(VLOOKUP(S67,nominal_quarterly!$B$7:$AY$102,34,FALSE),"")</f>
        <v/>
      </c>
      <c r="AL67" s="1" t="str">
        <f>IFERROR(VLOOKUP(T67,nominal_quarterly!$B$7:$AY$102,34,FALSE),"")</f>
        <v/>
      </c>
      <c r="AM67" s="1" t="str">
        <f>IFERROR(VLOOKUP(U67,nominal_quarterly!$B$7:$AY$102,34,FALSE),"")</f>
        <v/>
      </c>
      <c r="AN67" s="1" t="str">
        <f>IFERROR(VLOOKUP(V67,nominal_quarterly!$B$7:$AY$102,34,FALSE),"")</f>
        <v/>
      </c>
      <c r="AO67" s="1" t="str">
        <f>IFERROR(VLOOKUP(W67,nominal_quarterly!$B$7:$AY$102,34,FALSE),"")</f>
        <v/>
      </c>
      <c r="AP67" s="1" t="str">
        <f>IFERROR(VLOOKUP(X67,nominal_quarterly!$B$7:$AY$102,34,FALSE),"")</f>
        <v/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51">
      <c r="A68" s="1">
        <v>62</v>
      </c>
      <c r="B68" s="10" t="s">
        <v>137</v>
      </c>
      <c r="C68" s="11">
        <v>107349.077834782</v>
      </c>
      <c r="D68" s="12">
        <v>132669.33169291599</v>
      </c>
      <c r="E68" s="12">
        <v>173297.10853943499</v>
      </c>
      <c r="F68" s="12">
        <v>250132.69868335102</v>
      </c>
      <c r="G68" s="12">
        <v>337608.983362709</v>
      </c>
      <c r="H68" s="12">
        <v>385943.20384250401</v>
      </c>
      <c r="I68" s="12">
        <v>515078.54200000002</v>
      </c>
      <c r="J68" s="12">
        <v>747326.49800000002</v>
      </c>
      <c r="K68" s="12">
        <v>866921.08200000005</v>
      </c>
      <c r="L68" s="12">
        <v>1060825.3829999999</v>
      </c>
      <c r="M68" s="12">
        <v>1297961.44</v>
      </c>
      <c r="N68" s="12">
        <v>1541277.2039999999</v>
      </c>
      <c r="O68" s="12">
        <v>1806656.0830000001</v>
      </c>
      <c r="P68" s="12">
        <v>2202373</v>
      </c>
      <c r="Q68" s="12" t="s">
        <v>20</v>
      </c>
      <c r="R68" s="1"/>
      <c r="S68" s="1"/>
      <c r="T68" s="1" t="str">
        <f>IFERROR(VLOOKUP($B68,nominal_quarterly!$B$7:$AY$102,nominal_quarterly!AI$5,FALSE),"")</f>
        <v/>
      </c>
      <c r="U68" s="1" t="str">
        <f>IFERROR(VLOOKUP($B68,nominal_quarterly!$B$7:$AY$102,nominal_quarterly!AJ$5,FALSE),"")</f>
        <v/>
      </c>
      <c r="V68" s="1" t="str">
        <f>IFERROR(VLOOKUP($B68,nominal_quarterly!$B$7:$AY$102,nominal_quarterly!AK$5,FALSE),"")</f>
        <v/>
      </c>
      <c r="W68" s="1" t="str">
        <f>IFERROR(VLOOKUP($B68,nominal_quarterly!$B$7:$AY$102,nominal_quarterly!AL$5,FALSE),"")</f>
        <v/>
      </c>
      <c r="X68" s="1" t="str">
        <f>IFERROR(VLOOKUP($B68,nominal_quarterly!$B$7:$AY$102,nominal_quarterly!AM$5,FALSE),"")</f>
        <v/>
      </c>
      <c r="Y68" s="1" t="str">
        <f>IFERROR(VLOOKUP($B68,nominal_quarterly!$B$7:$AY$102,nominal_quarterly!AN$5,FALSE),"")</f>
        <v/>
      </c>
      <c r="Z68" s="1" t="str">
        <f>IFERROR(VLOOKUP($B68,nominal_quarterly!$B$7:$AY$102,nominal_quarterly!AO$5,FALSE),"")</f>
        <v/>
      </c>
      <c r="AA68" s="1" t="str">
        <f>IFERROR(VLOOKUP($B68,nominal_quarterly!$B$7:$AY$102,nominal_quarterly!AP$5,FALSE),"")</f>
        <v/>
      </c>
      <c r="AB68" s="1" t="str">
        <f>IFERROR(VLOOKUP(J68,nominal_quarterly!$B$7:$AY$102,34,FALSE),"")</f>
        <v/>
      </c>
      <c r="AC68" s="28" t="str">
        <f t="shared" si="1"/>
        <v/>
      </c>
      <c r="AD68" s="28" t="str">
        <f t="shared" si="2"/>
        <v/>
      </c>
      <c r="AE68" s="28" t="str">
        <f t="shared" si="3"/>
        <v/>
      </c>
      <c r="AF68" s="28" t="str">
        <f t="shared" si="4"/>
        <v/>
      </c>
      <c r="AG68" s="28" t="str">
        <f t="shared" si="5"/>
        <v/>
      </c>
      <c r="AH68" s="28" t="str">
        <f t="shared" si="6"/>
        <v/>
      </c>
      <c r="AI68" s="28" t="str">
        <f t="shared" si="7"/>
        <v/>
      </c>
      <c r="AJ68" s="28" t="str">
        <f t="shared" si="8"/>
        <v/>
      </c>
      <c r="AK68" s="1" t="str">
        <f>IFERROR(VLOOKUP(S68,nominal_quarterly!$B$7:$AY$102,34,FALSE),"")</f>
        <v/>
      </c>
      <c r="AL68" s="1" t="str">
        <f>IFERROR(VLOOKUP(T68,nominal_quarterly!$B$7:$AY$102,34,FALSE),"")</f>
        <v/>
      </c>
      <c r="AM68" s="1" t="str">
        <f>IFERROR(VLOOKUP(U68,nominal_quarterly!$B$7:$AY$102,34,FALSE),"")</f>
        <v/>
      </c>
      <c r="AN68" s="1" t="str">
        <f>IFERROR(VLOOKUP(V68,nominal_quarterly!$B$7:$AY$102,34,FALSE),"")</f>
        <v/>
      </c>
      <c r="AO68" s="1" t="str">
        <f>IFERROR(VLOOKUP(W68,nominal_quarterly!$B$7:$AY$102,34,FALSE),"")</f>
        <v/>
      </c>
      <c r="AP68" s="1" t="str">
        <f>IFERROR(VLOOKUP(X68,nominal_quarterly!$B$7:$AY$102,34,FALSE),"")</f>
        <v/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>
      <c r="A69" s="1">
        <v>63</v>
      </c>
      <c r="B69" s="10" t="s">
        <v>139</v>
      </c>
      <c r="C69" s="13">
        <v>8446054.9793650005</v>
      </c>
      <c r="D69" s="14">
        <v>8894845.3929230999</v>
      </c>
      <c r="E69" s="14">
        <v>9388609.6405730005</v>
      </c>
      <c r="F69" s="14">
        <v>9620879.7405494004</v>
      </c>
      <c r="G69" s="14">
        <v>9272794.4911111984</v>
      </c>
      <c r="H69" s="14">
        <v>9533176.1403695997</v>
      </c>
      <c r="I69" s="14">
        <v>9795966.3230055999</v>
      </c>
      <c r="J69" s="14">
        <v>9834616.9109544009</v>
      </c>
      <c r="K69" s="14">
        <v>9933318.7112278007</v>
      </c>
      <c r="L69" s="14">
        <v>10167201.266419999</v>
      </c>
      <c r="M69" s="14">
        <v>10519852.781942001</v>
      </c>
      <c r="N69" s="14">
        <v>10815624.635444</v>
      </c>
      <c r="O69" s="14">
        <v>11216705.551996</v>
      </c>
      <c r="P69" s="14">
        <v>11587663.917839</v>
      </c>
      <c r="Q69" s="14">
        <v>11935520.703206999</v>
      </c>
      <c r="R69" s="1"/>
      <c r="S69" s="1"/>
      <c r="T69" s="1">
        <f>IFERROR(VLOOKUP($B69,nominal_quarterly!$B$7:$AY$102,nominal_quarterly!AI$5,FALSE),"")</f>
        <v>11587663.917839002</v>
      </c>
      <c r="U69" s="1">
        <f>IFERROR(VLOOKUP($B69,nominal_quarterly!$B$7:$AY$102,nominal_quarterly!AJ$5,FALSE),"")</f>
        <v>11674138.943784399</v>
      </c>
      <c r="V69" s="1">
        <f>IFERROR(VLOOKUP($B69,nominal_quarterly!$B$7:$AY$102,nominal_quarterly!AK$5,FALSE),"")</f>
        <v>11755038.317860199</v>
      </c>
      <c r="W69" s="1">
        <f>IFERROR(VLOOKUP($B69,nominal_quarterly!$B$7:$AY$102,nominal_quarterly!AL$5,FALSE),"")</f>
        <v>11853695.284421299</v>
      </c>
      <c r="X69" s="1">
        <f>IFERROR(VLOOKUP($B69,nominal_quarterly!$B$7:$AY$102,nominal_quarterly!AM$5,FALSE),"")</f>
        <v>11935520.703207001</v>
      </c>
      <c r="Y69" s="1">
        <f>IFERROR(VLOOKUP($B69,nominal_quarterly!$B$7:$AY$102,nominal_quarterly!AN$5,FALSE),"")</f>
        <v>11903086.952729698</v>
      </c>
      <c r="Z69" s="1">
        <f>IFERROR(VLOOKUP($B69,nominal_quarterly!$B$7:$AY$102,nominal_quarterly!AO$5,FALSE),"")</f>
        <v>11520972.5748417</v>
      </c>
      <c r="AA69" s="1">
        <f>IFERROR(VLOOKUP($B69,nominal_quarterly!$B$7:$AY$102,nominal_quarterly!AP$5,FALSE),"")</f>
        <v>11417583.8963417</v>
      </c>
      <c r="AB69" s="1" t="str">
        <f>IFERROR(VLOOKUP(J69,nominal_quarterly!$B$7:$AY$102,34,FALSE),"")</f>
        <v/>
      </c>
      <c r="AC69" s="28">
        <f t="shared" si="1"/>
        <v>-347856.78536799736</v>
      </c>
      <c r="AD69" s="28">
        <f t="shared" si="2"/>
        <v>-261381.75942260027</v>
      </c>
      <c r="AE69" s="28">
        <f t="shared" si="3"/>
        <v>-180482.38534680009</v>
      </c>
      <c r="AF69" s="28">
        <f t="shared" si="4"/>
        <v>-81825.418785700575</v>
      </c>
      <c r="AG69" s="28">
        <f t="shared" si="5"/>
        <v>1.862645149230957E-9</v>
      </c>
      <c r="AH69" s="28">
        <f t="shared" si="6"/>
        <v>-32433.750477300957</v>
      </c>
      <c r="AI69" s="28">
        <f t="shared" si="7"/>
        <v>-414548.12836529873</v>
      </c>
      <c r="AJ69" s="28">
        <f t="shared" si="8"/>
        <v>-517936.80686529912</v>
      </c>
      <c r="AK69" s="1" t="str">
        <f>IFERROR(VLOOKUP(S69,nominal_quarterly!$B$7:$AY$102,34,FALSE),"")</f>
        <v/>
      </c>
      <c r="AL69" s="1" t="str">
        <f>IFERROR(VLOOKUP(T69,nominal_quarterly!$B$7:$AY$102,34,FALSE),"")</f>
        <v/>
      </c>
      <c r="AM69" s="1" t="str">
        <f>IFERROR(VLOOKUP(U69,nominal_quarterly!$B$7:$AY$102,34,FALSE),"")</f>
        <v/>
      </c>
      <c r="AN69" s="1" t="str">
        <f>IFERROR(VLOOKUP(V69,nominal_quarterly!$B$7:$AY$102,34,FALSE),"")</f>
        <v/>
      </c>
      <c r="AO69" s="1" t="str">
        <f>IFERROR(VLOOKUP(W69,nominal_quarterly!$B$7:$AY$102,34,FALSE),"")</f>
        <v/>
      </c>
      <c r="AP69" s="1" t="str">
        <f>IFERROR(VLOOKUP(X69,nominal_quarterly!$B$7:$AY$102,34,FALSE),"")</f>
        <v/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>
      <c r="A70" s="1">
        <v>64</v>
      </c>
      <c r="B70" s="10" t="s">
        <v>140</v>
      </c>
      <c r="C70" s="11">
        <v>5040.0129390000002</v>
      </c>
      <c r="D70" s="12">
        <v>5325.6815020000004</v>
      </c>
      <c r="E70" s="12">
        <v>5440.0786770000004</v>
      </c>
      <c r="F70" s="12">
        <v>5614.9013585874009</v>
      </c>
      <c r="G70" s="12">
        <v>5614.0806302074498</v>
      </c>
      <c r="H70" s="12">
        <v>6024.4381335886901</v>
      </c>
      <c r="I70" s="12">
        <v>6768.4882515593099</v>
      </c>
      <c r="J70" s="12">
        <v>7109.5052558263706</v>
      </c>
      <c r="K70" s="12">
        <v>7715.7297420443201</v>
      </c>
      <c r="L70" s="12">
        <v>9167</v>
      </c>
      <c r="M70" s="12">
        <v>9822.1</v>
      </c>
      <c r="N70" s="12">
        <v>10327.299999999999</v>
      </c>
      <c r="O70" s="12">
        <v>11065</v>
      </c>
      <c r="P70" s="12">
        <v>11650.5</v>
      </c>
      <c r="Q70" s="12">
        <v>11874.1</v>
      </c>
      <c r="R70" s="1"/>
      <c r="S70" s="1"/>
      <c r="T70" s="1" t="str">
        <f>IFERROR(VLOOKUP($B70,nominal_quarterly!$B$7:$AY$102,nominal_quarterly!AI$5,FALSE),"")</f>
        <v/>
      </c>
      <c r="U70" s="1" t="str">
        <f>IFERROR(VLOOKUP($B70,nominal_quarterly!$B$7:$AY$102,nominal_quarterly!AJ$5,FALSE),"")</f>
        <v/>
      </c>
      <c r="V70" s="1" t="str">
        <f>IFERROR(VLOOKUP($B70,nominal_quarterly!$B$7:$AY$102,nominal_quarterly!AK$5,FALSE),"")</f>
        <v/>
      </c>
      <c r="W70" s="1" t="str">
        <f>IFERROR(VLOOKUP($B70,nominal_quarterly!$B$7:$AY$102,nominal_quarterly!AL$5,FALSE),"")</f>
        <v/>
      </c>
      <c r="X70" s="1" t="str">
        <f>IFERROR(VLOOKUP($B70,nominal_quarterly!$B$7:$AY$102,nominal_quarterly!AM$5,FALSE),"")</f>
        <v/>
      </c>
      <c r="Y70" s="1" t="str">
        <f>IFERROR(VLOOKUP($B70,nominal_quarterly!$B$7:$AY$102,nominal_quarterly!AN$5,FALSE),"")</f>
        <v/>
      </c>
      <c r="Z70" s="1" t="str">
        <f>IFERROR(VLOOKUP($B70,nominal_quarterly!$B$7:$AY$102,nominal_quarterly!AO$5,FALSE),"")</f>
        <v/>
      </c>
      <c r="AA70" s="1" t="str">
        <f>IFERROR(VLOOKUP($B70,nominal_quarterly!$B$7:$AY$102,nominal_quarterly!AP$5,FALSE),"")</f>
        <v/>
      </c>
      <c r="AB70" s="1" t="str">
        <f>IFERROR(VLOOKUP(J70,nominal_quarterly!$B$7:$AY$102,34,FALSE),"")</f>
        <v/>
      </c>
      <c r="AC70" s="28" t="str">
        <f t="shared" si="1"/>
        <v/>
      </c>
      <c r="AD70" s="28" t="str">
        <f t="shared" si="2"/>
        <v/>
      </c>
      <c r="AE70" s="28" t="str">
        <f t="shared" si="3"/>
        <v/>
      </c>
      <c r="AF70" s="28" t="str">
        <f t="shared" si="4"/>
        <v/>
      </c>
      <c r="AG70" s="28" t="str">
        <f t="shared" si="5"/>
        <v/>
      </c>
      <c r="AH70" s="28" t="str">
        <f t="shared" si="6"/>
        <v/>
      </c>
      <c r="AI70" s="28" t="str">
        <f t="shared" si="7"/>
        <v/>
      </c>
      <c r="AJ70" s="28" t="str">
        <f t="shared" si="8"/>
        <v/>
      </c>
      <c r="AK70" s="1" t="str">
        <f>IFERROR(VLOOKUP(S70,nominal_quarterly!$B$7:$AY$102,34,FALSE),"")</f>
        <v/>
      </c>
      <c r="AL70" s="1" t="str">
        <f>IFERROR(VLOOKUP(T70,nominal_quarterly!$B$7:$AY$102,34,FALSE),"")</f>
        <v/>
      </c>
      <c r="AM70" s="1" t="str">
        <f>IFERROR(VLOOKUP(U70,nominal_quarterly!$B$7:$AY$102,34,FALSE),"")</f>
        <v/>
      </c>
      <c r="AN70" s="1" t="str">
        <f>IFERROR(VLOOKUP(V70,nominal_quarterly!$B$7:$AY$102,34,FALSE),"")</f>
        <v/>
      </c>
      <c r="AO70" s="1" t="str">
        <f>IFERROR(VLOOKUP(W70,nominal_quarterly!$B$7:$AY$102,34,FALSE),"")</f>
        <v/>
      </c>
      <c r="AP70" s="1" t="str">
        <f>IFERROR(VLOOKUP(X70,nominal_quarterly!$B$7:$AY$102,34,FALSE),"")</f>
        <v/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>
      <c r="A71" s="1">
        <v>65</v>
      </c>
      <c r="B71" s="10" t="s">
        <v>141</v>
      </c>
      <c r="C71" s="13">
        <v>164687</v>
      </c>
      <c r="D71" s="14">
        <v>172897</v>
      </c>
      <c r="E71" s="14">
        <v>187072</v>
      </c>
      <c r="F71" s="14">
        <v>194265</v>
      </c>
      <c r="G71" s="14">
        <v>181747</v>
      </c>
      <c r="H71" s="14">
        <v>188143</v>
      </c>
      <c r="I71" s="14">
        <v>197998</v>
      </c>
      <c r="J71" s="14">
        <v>201037</v>
      </c>
      <c r="K71" s="14">
        <v>204321</v>
      </c>
      <c r="L71" s="14">
        <v>206897</v>
      </c>
      <c r="M71" s="14">
        <v>211385</v>
      </c>
      <c r="N71" s="14">
        <v>217518</v>
      </c>
      <c r="O71" s="14">
        <v>226301</v>
      </c>
      <c r="P71" s="14">
        <v>233591</v>
      </c>
      <c r="Q71" s="14">
        <v>240561</v>
      </c>
      <c r="R71" s="1"/>
      <c r="S71" s="1"/>
      <c r="T71" s="1">
        <f>IFERROR(VLOOKUP($B71,nominal_quarterly!$B$7:$AY$102,nominal_quarterly!AI$5,FALSE),"")</f>
        <v>233591</v>
      </c>
      <c r="U71" s="1">
        <f>IFERROR(VLOOKUP($B71,nominal_quarterly!$B$7:$AY$102,nominal_quarterly!AJ$5,FALSE),"")</f>
        <v>235129</v>
      </c>
      <c r="V71" s="1">
        <f>IFERROR(VLOOKUP($B71,nominal_quarterly!$B$7:$AY$102,nominal_quarterly!AK$5,FALSE),"")</f>
        <v>237140</v>
      </c>
      <c r="W71" s="1">
        <f>IFERROR(VLOOKUP($B71,nominal_quarterly!$B$7:$AY$102,nominal_quarterly!AL$5,FALSE),"")</f>
        <v>239179</v>
      </c>
      <c r="X71" s="1">
        <f>IFERROR(VLOOKUP($B71,nominal_quarterly!$B$7:$AY$102,nominal_quarterly!AM$5,FALSE),"")</f>
        <v>240561</v>
      </c>
      <c r="Y71" s="1">
        <f>IFERROR(VLOOKUP($B71,nominal_quarterly!$B$7:$AY$102,nominal_quarterly!AN$5,FALSE),"")</f>
        <v>241399</v>
      </c>
      <c r="Z71" s="1">
        <f>IFERROR(VLOOKUP($B71,nominal_quarterly!$B$7:$AY$102,nominal_quarterly!AO$5,FALSE),"")</f>
        <v>238862</v>
      </c>
      <c r="AA71" s="1">
        <f>IFERROR(VLOOKUP($B71,nominal_quarterly!$B$7:$AY$102,nominal_quarterly!AP$5,FALSE),"")</f>
        <v>237891</v>
      </c>
      <c r="AB71" s="1" t="str">
        <f>IFERROR(VLOOKUP(J71,nominal_quarterly!$B$7:$AY$102,34,FALSE),"")</f>
        <v/>
      </c>
      <c r="AC71" s="28">
        <f t="shared" si="1"/>
        <v>-6970</v>
      </c>
      <c r="AD71" s="28">
        <f t="shared" si="2"/>
        <v>-5432</v>
      </c>
      <c r="AE71" s="28">
        <f t="shared" si="3"/>
        <v>-3421</v>
      </c>
      <c r="AF71" s="28">
        <f t="shared" si="4"/>
        <v>-1382</v>
      </c>
      <c r="AG71" s="28">
        <f t="shared" si="5"/>
        <v>0</v>
      </c>
      <c r="AH71" s="28">
        <f t="shared" si="6"/>
        <v>838</v>
      </c>
      <c r="AI71" s="28">
        <f t="shared" si="7"/>
        <v>-1699</v>
      </c>
      <c r="AJ71" s="28">
        <f t="shared" si="8"/>
        <v>-2670</v>
      </c>
      <c r="AK71" s="1" t="str">
        <f>IFERROR(VLOOKUP(S71,nominal_quarterly!$B$7:$AY$102,34,FALSE),"")</f>
        <v/>
      </c>
      <c r="AL71" s="1" t="str">
        <f>IFERROR(VLOOKUP(T71,nominal_quarterly!$B$7:$AY$102,34,FALSE),"")</f>
        <v/>
      </c>
      <c r="AM71" s="1" t="str">
        <f>IFERROR(VLOOKUP(U71,nominal_quarterly!$B$7:$AY$102,34,FALSE),"")</f>
        <v/>
      </c>
      <c r="AN71" s="1" t="str">
        <f>IFERROR(VLOOKUP(V71,nominal_quarterly!$B$7:$AY$102,34,FALSE),"")</f>
        <v/>
      </c>
      <c r="AO71" s="1" t="str">
        <f>IFERROR(VLOOKUP(W71,nominal_quarterly!$B$7:$AY$102,34,FALSE),"")</f>
        <v/>
      </c>
      <c r="AP71" s="1" t="str">
        <f>IFERROR(VLOOKUP(X71,nominal_quarterly!$B$7:$AY$102,34,FALSE),"")</f>
        <v/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>
      <c r="A72" s="1">
        <v>66</v>
      </c>
      <c r="B72" s="10" t="s">
        <v>142</v>
      </c>
      <c r="C72" s="11">
        <v>1765905</v>
      </c>
      <c r="D72" s="12">
        <v>1848151</v>
      </c>
      <c r="E72" s="12">
        <v>1941360</v>
      </c>
      <c r="F72" s="12">
        <v>1992380</v>
      </c>
      <c r="G72" s="12">
        <v>1936422</v>
      </c>
      <c r="H72" s="12">
        <v>1995289</v>
      </c>
      <c r="I72" s="12">
        <v>2058369</v>
      </c>
      <c r="J72" s="12">
        <v>2088804</v>
      </c>
      <c r="K72" s="12">
        <v>2117189</v>
      </c>
      <c r="L72" s="12">
        <v>2149765</v>
      </c>
      <c r="M72" s="12">
        <v>2198432</v>
      </c>
      <c r="N72" s="12">
        <v>2234129</v>
      </c>
      <c r="O72" s="12">
        <v>2297242</v>
      </c>
      <c r="P72" s="12">
        <v>2360687</v>
      </c>
      <c r="Q72" s="12">
        <v>2425708</v>
      </c>
      <c r="R72" s="1"/>
      <c r="S72" s="1"/>
      <c r="T72" s="1">
        <f>IFERROR(VLOOKUP($B72,nominal_quarterly!$B$7:$AY$102,nominal_quarterly!AI$5,FALSE),"")</f>
        <v>2360686</v>
      </c>
      <c r="U72" s="1">
        <f>IFERROR(VLOOKUP($B72,nominal_quarterly!$B$7:$AY$102,nominal_quarterly!AJ$5,FALSE),"")</f>
        <v>2375826</v>
      </c>
      <c r="V72" s="1">
        <f>IFERROR(VLOOKUP($B72,nominal_quarterly!$B$7:$AY$102,nominal_quarterly!AK$5,FALSE),"")</f>
        <v>2394387</v>
      </c>
      <c r="W72" s="1">
        <f>IFERROR(VLOOKUP($B72,nominal_quarterly!$B$7:$AY$102,nominal_quarterly!AL$5,FALSE),"")</f>
        <v>2412787</v>
      </c>
      <c r="X72" s="1">
        <f>IFERROR(VLOOKUP($B72,nominal_quarterly!$B$7:$AY$102,nominal_quarterly!AM$5,FALSE),"")</f>
        <v>2425710</v>
      </c>
      <c r="Y72" s="1">
        <f>IFERROR(VLOOKUP($B72,nominal_quarterly!$B$7:$AY$102,nominal_quarterly!AN$5,FALSE),"")</f>
        <v>2407088</v>
      </c>
      <c r="Z72" s="1">
        <f>IFERROR(VLOOKUP($B72,nominal_quarterly!$B$7:$AY$102,nominal_quarterly!AO$5,FALSE),"")</f>
        <v>2314422</v>
      </c>
      <c r="AA72" s="1">
        <f>IFERROR(VLOOKUP($B72,nominal_quarterly!$B$7:$AY$102,nominal_quarterly!AP$5,FALSE),"")</f>
        <v>2294823</v>
      </c>
      <c r="AB72" s="1" t="str">
        <f>IFERROR(VLOOKUP(J72,nominal_quarterly!$B$7:$AY$102,34,FALSE),"")</f>
        <v/>
      </c>
      <c r="AC72" s="28">
        <f t="shared" ref="AC72:AC135" si="9">IFERROR(T72-$Q72,"")</f>
        <v>-65022</v>
      </c>
      <c r="AD72" s="28">
        <f t="shared" ref="AD72:AD135" si="10">IFERROR(U72-$Q72,"")</f>
        <v>-49882</v>
      </c>
      <c r="AE72" s="28">
        <f t="shared" ref="AE72:AE135" si="11">IFERROR(V72-$Q72,"")</f>
        <v>-31321</v>
      </c>
      <c r="AF72" s="28">
        <f t="shared" ref="AF72:AF135" si="12">IFERROR(W72-$Q72,"")</f>
        <v>-12921</v>
      </c>
      <c r="AG72" s="28">
        <f t="shared" ref="AG72:AG135" si="13">IFERROR(X72-$Q72,"")</f>
        <v>2</v>
      </c>
      <c r="AH72" s="28">
        <f t="shared" ref="AH72:AH135" si="14">IFERROR(Y72-$Q72,"")</f>
        <v>-18620</v>
      </c>
      <c r="AI72" s="28">
        <f t="shared" ref="AI72:AI135" si="15">IFERROR(Z72-$Q72,"")</f>
        <v>-111286</v>
      </c>
      <c r="AJ72" s="28">
        <f t="shared" ref="AJ72:AJ135" si="16">IFERROR(AA72-$Q72,"")</f>
        <v>-130885</v>
      </c>
      <c r="AK72" s="1" t="str">
        <f>IFERROR(VLOOKUP(S72,nominal_quarterly!$B$7:$AY$102,34,FALSE),"")</f>
        <v/>
      </c>
      <c r="AL72" s="1" t="str">
        <f>IFERROR(VLOOKUP(T72,nominal_quarterly!$B$7:$AY$102,34,FALSE),"")</f>
        <v/>
      </c>
      <c r="AM72" s="1" t="str">
        <f>IFERROR(VLOOKUP(U72,nominal_quarterly!$B$7:$AY$102,34,FALSE),"")</f>
        <v/>
      </c>
      <c r="AN72" s="1" t="str">
        <f>IFERROR(VLOOKUP(V72,nominal_quarterly!$B$7:$AY$102,34,FALSE),"")</f>
        <v/>
      </c>
      <c r="AO72" s="1" t="str">
        <f>IFERROR(VLOOKUP(W72,nominal_quarterly!$B$7:$AY$102,34,FALSE),"")</f>
        <v/>
      </c>
      <c r="AP72" s="1" t="str">
        <f>IFERROR(VLOOKUP(X72,nominal_quarterly!$B$7:$AY$102,34,FALSE),"")</f>
        <v/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>
      <c r="A73" s="1">
        <v>67</v>
      </c>
      <c r="B73" s="10" t="s">
        <v>143</v>
      </c>
      <c r="C73" s="13">
        <v>4989260</v>
      </c>
      <c r="D73" s="14">
        <v>5309448</v>
      </c>
      <c r="E73" s="14">
        <v>5961579</v>
      </c>
      <c r="F73" s="14">
        <v>6944822</v>
      </c>
      <c r="G73" s="14">
        <v>5738118.5310954005</v>
      </c>
      <c r="H73" s="14">
        <v>7111476.5565085597</v>
      </c>
      <c r="I73" s="14">
        <v>8581582.5032034293</v>
      </c>
      <c r="J73" s="14">
        <v>8766489.2298366502</v>
      </c>
      <c r="K73" s="14">
        <v>8690517.447519049</v>
      </c>
      <c r="L73" s="14">
        <v>8988325.1642855201</v>
      </c>
      <c r="M73" s="14">
        <v>8503444.9309052099</v>
      </c>
      <c r="N73" s="14">
        <v>8310636.1154420199</v>
      </c>
      <c r="O73" s="14">
        <v>8673344.8050945494</v>
      </c>
      <c r="P73" s="14" t="s">
        <v>20</v>
      </c>
      <c r="Q73" s="14" t="s">
        <v>20</v>
      </c>
      <c r="R73" s="1"/>
      <c r="S73" s="1"/>
      <c r="T73" s="1" t="str">
        <f>IFERROR(VLOOKUP($B73,nominal_quarterly!$B$7:$AY$102,nominal_quarterly!AI$5,FALSE),"")</f>
        <v/>
      </c>
      <c r="U73" s="1" t="str">
        <f>IFERROR(VLOOKUP($B73,nominal_quarterly!$B$7:$AY$102,nominal_quarterly!AJ$5,FALSE),"")</f>
        <v/>
      </c>
      <c r="V73" s="1" t="str">
        <f>IFERROR(VLOOKUP($B73,nominal_quarterly!$B$7:$AY$102,nominal_quarterly!AK$5,FALSE),"")</f>
        <v/>
      </c>
      <c r="W73" s="1" t="str">
        <f>IFERROR(VLOOKUP($B73,nominal_quarterly!$B$7:$AY$102,nominal_quarterly!AL$5,FALSE),"")</f>
        <v/>
      </c>
      <c r="X73" s="1" t="str">
        <f>IFERROR(VLOOKUP($B73,nominal_quarterly!$B$7:$AY$102,nominal_quarterly!AM$5,FALSE),"")</f>
        <v/>
      </c>
      <c r="Y73" s="1" t="str">
        <f>IFERROR(VLOOKUP($B73,nominal_quarterly!$B$7:$AY$102,nominal_quarterly!AN$5,FALSE),"")</f>
        <v/>
      </c>
      <c r="Z73" s="1" t="str">
        <f>IFERROR(VLOOKUP($B73,nominal_quarterly!$B$7:$AY$102,nominal_quarterly!AO$5,FALSE),"")</f>
        <v/>
      </c>
      <c r="AA73" s="1" t="str">
        <f>IFERROR(VLOOKUP($B73,nominal_quarterly!$B$7:$AY$102,nominal_quarterly!AP$5,FALSE),"")</f>
        <v/>
      </c>
      <c r="AB73" s="1" t="str">
        <f>IFERROR(VLOOKUP(J73,nominal_quarterly!$B$7:$AY$102,34,FALSE),"")</f>
        <v/>
      </c>
      <c r="AC73" s="28" t="str">
        <f t="shared" si="9"/>
        <v/>
      </c>
      <c r="AD73" s="28" t="str">
        <f t="shared" si="10"/>
        <v/>
      </c>
      <c r="AE73" s="28" t="str">
        <f t="shared" si="11"/>
        <v/>
      </c>
      <c r="AF73" s="28" t="str">
        <f t="shared" si="12"/>
        <v/>
      </c>
      <c r="AG73" s="28" t="str">
        <f t="shared" si="13"/>
        <v/>
      </c>
      <c r="AH73" s="28" t="str">
        <f t="shared" si="14"/>
        <v/>
      </c>
      <c r="AI73" s="28" t="str">
        <f t="shared" si="15"/>
        <v/>
      </c>
      <c r="AJ73" s="28" t="str">
        <f t="shared" si="16"/>
        <v/>
      </c>
      <c r="AK73" s="1" t="str">
        <f>IFERROR(VLOOKUP(S73,nominal_quarterly!$B$7:$AY$102,34,FALSE),"")</f>
        <v/>
      </c>
      <c r="AL73" s="1" t="str">
        <f>IFERROR(VLOOKUP(T73,nominal_quarterly!$B$7:$AY$102,34,FALSE),"")</f>
        <v/>
      </c>
      <c r="AM73" s="1" t="str">
        <f>IFERROR(VLOOKUP(U73,nominal_quarterly!$B$7:$AY$102,34,FALSE),"")</f>
        <v/>
      </c>
      <c r="AN73" s="1" t="str">
        <f>IFERROR(VLOOKUP(V73,nominal_quarterly!$B$7:$AY$102,34,FALSE),"")</f>
        <v/>
      </c>
      <c r="AO73" s="1" t="str">
        <f>IFERROR(VLOOKUP(W73,nominal_quarterly!$B$7:$AY$102,34,FALSE),"")</f>
        <v/>
      </c>
      <c r="AP73" s="1" t="str">
        <f>IFERROR(VLOOKUP(X73,nominal_quarterly!$B$7:$AY$102,34,FALSE),"")</f>
        <v/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20.399999999999999">
      <c r="A74" s="1">
        <v>68</v>
      </c>
      <c r="B74" s="10" t="s">
        <v>146</v>
      </c>
      <c r="C74" s="11">
        <v>29367.0029745555</v>
      </c>
      <c r="D74" s="12">
        <v>29584.431160091401</v>
      </c>
      <c r="E74" s="12">
        <v>31830.6080355755</v>
      </c>
      <c r="F74" s="12">
        <v>34659.278882047802</v>
      </c>
      <c r="G74" s="12">
        <v>38638.120465079002</v>
      </c>
      <c r="H74" s="12">
        <v>43230.706491824603</v>
      </c>
      <c r="I74" s="12">
        <v>41531.716061731502</v>
      </c>
      <c r="J74" s="12">
        <v>45389.2966249034</v>
      </c>
      <c r="K74" s="12">
        <v>49463.596581155296</v>
      </c>
      <c r="L74" s="12">
        <v>51309.079338932293</v>
      </c>
      <c r="M74" s="12">
        <v>58581.061601176101</v>
      </c>
      <c r="N74" s="12">
        <v>64389.939269001297</v>
      </c>
      <c r="O74" s="12">
        <v>70142.188245350102</v>
      </c>
      <c r="P74" s="12">
        <v>78622.559657591701</v>
      </c>
      <c r="Q74" s="12" t="s">
        <v>20</v>
      </c>
      <c r="R74" s="1"/>
      <c r="S74" s="1"/>
      <c r="T74" s="1" t="str">
        <f>IFERROR(VLOOKUP($B74,nominal_quarterly!$B$7:$AY$102,nominal_quarterly!AI$5,FALSE),"")</f>
        <v/>
      </c>
      <c r="U74" s="1" t="str">
        <f>IFERROR(VLOOKUP($B74,nominal_quarterly!$B$7:$AY$102,nominal_quarterly!AJ$5,FALSE),"")</f>
        <v/>
      </c>
      <c r="V74" s="1" t="str">
        <f>IFERROR(VLOOKUP($B74,nominal_quarterly!$B$7:$AY$102,nominal_quarterly!AK$5,FALSE),"")</f>
        <v/>
      </c>
      <c r="W74" s="1" t="str">
        <f>IFERROR(VLOOKUP($B74,nominal_quarterly!$B$7:$AY$102,nominal_quarterly!AL$5,FALSE),"")</f>
        <v/>
      </c>
      <c r="X74" s="1" t="str">
        <f>IFERROR(VLOOKUP($B74,nominal_quarterly!$B$7:$AY$102,nominal_quarterly!AM$5,FALSE),"")</f>
        <v/>
      </c>
      <c r="Y74" s="1" t="str">
        <f>IFERROR(VLOOKUP($B74,nominal_quarterly!$B$7:$AY$102,nominal_quarterly!AN$5,FALSE),"")</f>
        <v/>
      </c>
      <c r="Z74" s="1" t="str">
        <f>IFERROR(VLOOKUP($B74,nominal_quarterly!$B$7:$AY$102,nominal_quarterly!AO$5,FALSE),"")</f>
        <v/>
      </c>
      <c r="AA74" s="1" t="str">
        <f>IFERROR(VLOOKUP($B74,nominal_quarterly!$B$7:$AY$102,nominal_quarterly!AP$5,FALSE),"")</f>
        <v/>
      </c>
      <c r="AB74" s="1" t="str">
        <f>IFERROR(VLOOKUP(J74,nominal_quarterly!$B$7:$AY$102,34,FALSE),"")</f>
        <v/>
      </c>
      <c r="AC74" s="28" t="str">
        <f t="shared" si="9"/>
        <v/>
      </c>
      <c r="AD74" s="28" t="str">
        <f t="shared" si="10"/>
        <v/>
      </c>
      <c r="AE74" s="28" t="str">
        <f t="shared" si="11"/>
        <v/>
      </c>
      <c r="AF74" s="28" t="str">
        <f t="shared" si="12"/>
        <v/>
      </c>
      <c r="AG74" s="28" t="str">
        <f t="shared" si="13"/>
        <v/>
      </c>
      <c r="AH74" s="28" t="str">
        <f t="shared" si="14"/>
        <v/>
      </c>
      <c r="AI74" s="28" t="str">
        <f t="shared" si="15"/>
        <v/>
      </c>
      <c r="AJ74" s="28" t="str">
        <f t="shared" si="16"/>
        <v/>
      </c>
      <c r="AK74" s="1" t="str">
        <f>IFERROR(VLOOKUP(S74,nominal_quarterly!$B$7:$AY$102,34,FALSE),"")</f>
        <v/>
      </c>
      <c r="AL74" s="1" t="str">
        <f>IFERROR(VLOOKUP(T74,nominal_quarterly!$B$7:$AY$102,34,FALSE),"")</f>
        <v/>
      </c>
      <c r="AM74" s="1" t="str">
        <f>IFERROR(VLOOKUP(U74,nominal_quarterly!$B$7:$AY$102,34,FALSE),"")</f>
        <v/>
      </c>
      <c r="AN74" s="1" t="str">
        <f>IFERROR(VLOOKUP(V74,nominal_quarterly!$B$7:$AY$102,34,FALSE),"")</f>
        <v/>
      </c>
      <c r="AO74" s="1" t="str">
        <f>IFERROR(VLOOKUP(W74,nominal_quarterly!$B$7:$AY$102,34,FALSE),"")</f>
        <v/>
      </c>
      <c r="AP74" s="1" t="str">
        <f>IFERROR(VLOOKUP(X74,nominal_quarterly!$B$7:$AY$102,34,FALSE),"")</f>
        <v/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>
      <c r="A75" s="1">
        <v>69</v>
      </c>
      <c r="B75" s="10" t="s">
        <v>148</v>
      </c>
      <c r="C75" s="13">
        <v>11620.942438490802</v>
      </c>
      <c r="D75" s="14">
        <v>13789.913218215299</v>
      </c>
      <c r="E75" s="14">
        <v>16993.778789722499</v>
      </c>
      <c r="F75" s="14">
        <v>19074.852303629599</v>
      </c>
      <c r="G75" s="14">
        <v>17985.954595150903</v>
      </c>
      <c r="H75" s="14">
        <v>21821.5692222576</v>
      </c>
      <c r="I75" s="14">
        <v>25478.724434617401</v>
      </c>
      <c r="J75" s="14">
        <v>27227.3280620349</v>
      </c>
      <c r="K75" s="14">
        <v>28593.0488378593</v>
      </c>
      <c r="L75" s="14">
        <v>31124.095146338797</v>
      </c>
      <c r="M75" s="14">
        <v>33935.015582911801</v>
      </c>
      <c r="N75" s="14">
        <v>35836.018088688106</v>
      </c>
      <c r="O75" s="14">
        <v>40761.663456774397</v>
      </c>
      <c r="P75" s="14">
        <v>44599.342780523999</v>
      </c>
      <c r="Q75" s="14">
        <v>50002.162710928198</v>
      </c>
      <c r="R75" s="1"/>
      <c r="S75" s="1"/>
      <c r="T75" s="1">
        <f>IFERROR(VLOOKUP($B75,nominal_quarterly!$B$7:$AY$102,nominal_quarterly!AI$5,FALSE),"")</f>
        <v>44599.342780524072</v>
      </c>
      <c r="U75" s="1">
        <f>IFERROR(VLOOKUP($B75,nominal_quarterly!$B$7:$AY$102,nominal_quarterly!AJ$5,FALSE),"")</f>
        <v>45247.785236928801</v>
      </c>
      <c r="V75" s="1">
        <f>IFERROR(VLOOKUP($B75,nominal_quarterly!$B$7:$AY$102,nominal_quarterly!AK$5,FALSE),"")</f>
        <v>46336.9624293632</v>
      </c>
      <c r="W75" s="1">
        <f>IFERROR(VLOOKUP($B75,nominal_quarterly!$B$7:$AY$102,nominal_quarterly!AL$5,FALSE),"")</f>
        <v>47932.5478837056</v>
      </c>
      <c r="X75" s="1">
        <f>IFERROR(VLOOKUP($B75,nominal_quarterly!$B$7:$AY$102,nominal_quarterly!AM$5,FALSE),"")</f>
        <v>50002.162710928205</v>
      </c>
      <c r="Y75" s="1">
        <f>IFERROR(VLOOKUP($B75,nominal_quarterly!$B$7:$AY$102,nominal_quarterly!AN$5,FALSE),"")</f>
        <v>50866.024505711408</v>
      </c>
      <c r="Z75" s="1">
        <f>IFERROR(VLOOKUP($B75,nominal_quarterly!$B$7:$AY$102,nominal_quarterly!AO$5,FALSE),"")</f>
        <v>50051.073148442505</v>
      </c>
      <c r="AA75" s="1">
        <f>IFERROR(VLOOKUP($B75,nominal_quarterly!$B$7:$AY$102,nominal_quarterly!AP$5,FALSE),"")</f>
        <v>36604.550536458402</v>
      </c>
      <c r="AB75" s="1" t="str">
        <f>IFERROR(VLOOKUP(J75,nominal_quarterly!$B$7:$AY$102,34,FALSE),"")</f>
        <v/>
      </c>
      <c r="AC75" s="28">
        <f t="shared" si="9"/>
        <v>-5402.8199304041264</v>
      </c>
      <c r="AD75" s="28">
        <f t="shared" si="10"/>
        <v>-4754.3774739993969</v>
      </c>
      <c r="AE75" s="28">
        <f t="shared" si="11"/>
        <v>-3665.2002815649976</v>
      </c>
      <c r="AF75" s="28">
        <f t="shared" si="12"/>
        <v>-2069.6148272225983</v>
      </c>
      <c r="AG75" s="28">
        <f t="shared" si="13"/>
        <v>7.2759576141834259E-12</v>
      </c>
      <c r="AH75" s="28">
        <f t="shared" si="14"/>
        <v>863.86179478320992</v>
      </c>
      <c r="AI75" s="28">
        <f t="shared" si="15"/>
        <v>48.910437514306977</v>
      </c>
      <c r="AJ75" s="28">
        <f t="shared" si="16"/>
        <v>-13397.612174469796</v>
      </c>
      <c r="AK75" s="1" t="str">
        <f>IFERROR(VLOOKUP(S75,nominal_quarterly!$B$7:$AY$102,34,FALSE),"")</f>
        <v/>
      </c>
      <c r="AL75" s="1" t="str">
        <f>IFERROR(VLOOKUP(T75,nominal_quarterly!$B$7:$AY$102,34,FALSE),"")</f>
        <v/>
      </c>
      <c r="AM75" s="1" t="str">
        <f>IFERROR(VLOOKUP(U75,nominal_quarterly!$B$7:$AY$102,34,FALSE),"")</f>
        <v/>
      </c>
      <c r="AN75" s="1" t="str">
        <f>IFERROR(VLOOKUP(V75,nominal_quarterly!$B$7:$AY$102,34,FALSE),"")</f>
        <v/>
      </c>
      <c r="AO75" s="1" t="str">
        <f>IFERROR(VLOOKUP(W75,nominal_quarterly!$B$7:$AY$102,34,FALSE),"")</f>
        <v/>
      </c>
      <c r="AP75" s="1" t="str">
        <f>IFERROR(VLOOKUP(X75,nominal_quarterly!$B$7:$AY$102,34,FALSE),"")</f>
        <v/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>
      <c r="A76" s="1">
        <v>70</v>
      </c>
      <c r="B76" s="10" t="s">
        <v>149</v>
      </c>
      <c r="C76" s="11">
        <v>2288310</v>
      </c>
      <c r="D76" s="12">
        <v>2385080</v>
      </c>
      <c r="E76" s="12">
        <v>2499550</v>
      </c>
      <c r="F76" s="12">
        <v>2546490</v>
      </c>
      <c r="G76" s="12">
        <v>2445730</v>
      </c>
      <c r="H76" s="12">
        <v>2564400</v>
      </c>
      <c r="I76" s="12">
        <v>2693560</v>
      </c>
      <c r="J76" s="12">
        <v>2745310</v>
      </c>
      <c r="K76" s="12">
        <v>2811350</v>
      </c>
      <c r="L76" s="12">
        <v>2927430</v>
      </c>
      <c r="M76" s="12">
        <v>3026180</v>
      </c>
      <c r="N76" s="12">
        <v>3134740</v>
      </c>
      <c r="O76" s="12">
        <v>3259860</v>
      </c>
      <c r="P76" s="12">
        <v>3356410</v>
      </c>
      <c r="Q76" s="12">
        <v>3449050</v>
      </c>
      <c r="R76" s="1"/>
      <c r="S76" s="1"/>
      <c r="T76" s="1">
        <f>IFERROR(VLOOKUP($B76,nominal_quarterly!$B$7:$AY$102,nominal_quarterly!AI$5,FALSE),"")</f>
        <v>3356410</v>
      </c>
      <c r="U76" s="1">
        <f>IFERROR(VLOOKUP($B76,nominal_quarterly!$B$7:$AY$102,nominal_quarterly!AJ$5,FALSE),"")</f>
        <v>3381080</v>
      </c>
      <c r="V76" s="1">
        <f>IFERROR(VLOOKUP($B76,nominal_quarterly!$B$7:$AY$102,nominal_quarterly!AK$5,FALSE),"")</f>
        <v>3396950</v>
      </c>
      <c r="W76" s="1">
        <f>IFERROR(VLOOKUP($B76,nominal_quarterly!$B$7:$AY$102,nominal_quarterly!AL$5,FALSE),"")</f>
        <v>3427300</v>
      </c>
      <c r="X76" s="1">
        <f>IFERROR(VLOOKUP($B76,nominal_quarterly!$B$7:$AY$102,nominal_quarterly!AM$5,FALSE),"")</f>
        <v>3449050</v>
      </c>
      <c r="Y76" s="1">
        <f>IFERROR(VLOOKUP($B76,nominal_quarterly!$B$7:$AY$102,nominal_quarterly!AN$5,FALSE),"")</f>
        <v>3455040</v>
      </c>
      <c r="Z76" s="1">
        <f>IFERROR(VLOOKUP($B76,nominal_quarterly!$B$7:$AY$102,nominal_quarterly!AO$5,FALSE),"")</f>
        <v>3376870</v>
      </c>
      <c r="AA76" s="1">
        <f>IFERROR(VLOOKUP($B76,nominal_quarterly!$B$7:$AY$102,nominal_quarterly!AP$5,FALSE),"")</f>
        <v>3349690</v>
      </c>
      <c r="AB76" s="1" t="str">
        <f>IFERROR(VLOOKUP(J76,nominal_quarterly!$B$7:$AY$102,34,FALSE),"")</f>
        <v/>
      </c>
      <c r="AC76" s="28">
        <f t="shared" si="9"/>
        <v>-92640</v>
      </c>
      <c r="AD76" s="28">
        <f t="shared" si="10"/>
        <v>-67970</v>
      </c>
      <c r="AE76" s="28">
        <f t="shared" si="11"/>
        <v>-52100</v>
      </c>
      <c r="AF76" s="28">
        <f t="shared" si="12"/>
        <v>-21750</v>
      </c>
      <c r="AG76" s="28">
        <f t="shared" si="13"/>
        <v>0</v>
      </c>
      <c r="AH76" s="28">
        <f t="shared" si="14"/>
        <v>5990</v>
      </c>
      <c r="AI76" s="28">
        <f t="shared" si="15"/>
        <v>-72180</v>
      </c>
      <c r="AJ76" s="28">
        <f t="shared" si="16"/>
        <v>-99360</v>
      </c>
      <c r="AK76" s="1" t="str">
        <f>IFERROR(VLOOKUP(S76,nominal_quarterly!$B$7:$AY$102,34,FALSE),"")</f>
        <v/>
      </c>
      <c r="AL76" s="1" t="str">
        <f>IFERROR(VLOOKUP(T76,nominal_quarterly!$B$7:$AY$102,34,FALSE),"")</f>
        <v/>
      </c>
      <c r="AM76" s="1" t="str">
        <f>IFERROR(VLOOKUP(U76,nominal_quarterly!$B$7:$AY$102,34,FALSE),"")</f>
        <v/>
      </c>
      <c r="AN76" s="1" t="str">
        <f>IFERROR(VLOOKUP(V76,nominal_quarterly!$B$7:$AY$102,34,FALSE),"")</f>
        <v/>
      </c>
      <c r="AO76" s="1" t="str">
        <f>IFERROR(VLOOKUP(W76,nominal_quarterly!$B$7:$AY$102,34,FALSE),"")</f>
        <v/>
      </c>
      <c r="AP76" s="1" t="str">
        <f>IFERROR(VLOOKUP(X76,nominal_quarterly!$B$7:$AY$102,34,FALSE),"")</f>
        <v/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>
      <c r="A77" s="1">
        <v>71</v>
      </c>
      <c r="B77" s="10" t="s">
        <v>150</v>
      </c>
      <c r="C77" s="13">
        <v>22222.697842013</v>
      </c>
      <c r="D77" s="14">
        <v>26379.693221470698</v>
      </c>
      <c r="E77" s="14">
        <v>31743.519310735002</v>
      </c>
      <c r="F77" s="14">
        <v>40635.822249122801</v>
      </c>
      <c r="G77" s="14">
        <v>48988.686908985495</v>
      </c>
      <c r="H77" s="14">
        <v>61595.509707197598</v>
      </c>
      <c r="I77" s="14">
        <v>81102.88295733121</v>
      </c>
      <c r="J77" s="14">
        <v>101471.200573647</v>
      </c>
      <c r="K77" s="14">
        <v>123650.009586178</v>
      </c>
      <c r="L77" s="14">
        <v>155432.54710358</v>
      </c>
      <c r="M77" s="14">
        <v>180399.04338915303</v>
      </c>
      <c r="N77" s="14">
        <v>215077.044658611</v>
      </c>
      <c r="O77" s="14">
        <v>256671.37472899101</v>
      </c>
      <c r="P77" s="14">
        <v>300596.05463794898</v>
      </c>
      <c r="Q77" s="14" t="s">
        <v>20</v>
      </c>
      <c r="R77" s="1"/>
      <c r="S77" s="1"/>
      <c r="T77" s="1" t="str">
        <f>IFERROR(VLOOKUP($B77,nominal_quarterly!$B$7:$AY$102,nominal_quarterly!AI$5,FALSE),"")</f>
        <v/>
      </c>
      <c r="U77" s="1" t="str">
        <f>IFERROR(VLOOKUP($B77,nominal_quarterly!$B$7:$AY$102,nominal_quarterly!AJ$5,FALSE),"")</f>
        <v/>
      </c>
      <c r="V77" s="1" t="str">
        <f>IFERROR(VLOOKUP($B77,nominal_quarterly!$B$7:$AY$102,nominal_quarterly!AK$5,FALSE),"")</f>
        <v/>
      </c>
      <c r="W77" s="1" t="str">
        <f>IFERROR(VLOOKUP($B77,nominal_quarterly!$B$7:$AY$102,nominal_quarterly!AL$5,FALSE),"")</f>
        <v/>
      </c>
      <c r="X77" s="1" t="str">
        <f>IFERROR(VLOOKUP($B77,nominal_quarterly!$B$7:$AY$102,nominal_quarterly!AM$5,FALSE),"")</f>
        <v/>
      </c>
      <c r="Y77" s="1" t="str">
        <f>IFERROR(VLOOKUP($B77,nominal_quarterly!$B$7:$AY$102,nominal_quarterly!AN$5,FALSE),"")</f>
        <v/>
      </c>
      <c r="Z77" s="1" t="str">
        <f>IFERROR(VLOOKUP($B77,nominal_quarterly!$B$7:$AY$102,nominal_quarterly!AO$5,FALSE),"")</f>
        <v/>
      </c>
      <c r="AA77" s="1" t="str">
        <f>IFERROR(VLOOKUP($B77,nominal_quarterly!$B$7:$AY$102,nominal_quarterly!AP$5,FALSE),"")</f>
        <v/>
      </c>
      <c r="AB77" s="1" t="str">
        <f>IFERROR(VLOOKUP(J77,nominal_quarterly!$B$7:$AY$102,34,FALSE),"")</f>
        <v/>
      </c>
      <c r="AC77" s="28" t="str">
        <f t="shared" si="9"/>
        <v/>
      </c>
      <c r="AD77" s="28" t="str">
        <f t="shared" si="10"/>
        <v/>
      </c>
      <c r="AE77" s="28" t="str">
        <f t="shared" si="11"/>
        <v/>
      </c>
      <c r="AF77" s="28" t="str">
        <f t="shared" si="12"/>
        <v/>
      </c>
      <c r="AG77" s="28" t="str">
        <f t="shared" si="13"/>
        <v/>
      </c>
      <c r="AH77" s="28" t="str">
        <f t="shared" si="14"/>
        <v/>
      </c>
      <c r="AI77" s="28" t="str">
        <f t="shared" si="15"/>
        <v/>
      </c>
      <c r="AJ77" s="28" t="str">
        <f t="shared" si="16"/>
        <v/>
      </c>
      <c r="AK77" s="1" t="str">
        <f>IFERROR(VLOOKUP(S77,nominal_quarterly!$B$7:$AY$102,34,FALSE),"")</f>
        <v/>
      </c>
      <c r="AL77" s="1" t="str">
        <f>IFERROR(VLOOKUP(T77,nominal_quarterly!$B$7:$AY$102,34,FALSE),"")</f>
        <v/>
      </c>
      <c r="AM77" s="1" t="str">
        <f>IFERROR(VLOOKUP(U77,nominal_quarterly!$B$7:$AY$102,34,FALSE),"")</f>
        <v/>
      </c>
      <c r="AN77" s="1" t="str">
        <f>IFERROR(VLOOKUP(V77,nominal_quarterly!$B$7:$AY$102,34,FALSE),"")</f>
        <v/>
      </c>
      <c r="AO77" s="1" t="str">
        <f>IFERROR(VLOOKUP(W77,nominal_quarterly!$B$7:$AY$102,34,FALSE),"")</f>
        <v/>
      </c>
      <c r="AP77" s="1" t="str">
        <f>IFERROR(VLOOKUP(X77,nominal_quarterly!$B$7:$AY$102,34,FALSE),"")</f>
        <v/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>
      <c r="A78" s="1">
        <v>72</v>
      </c>
      <c r="B78" s="10" t="s">
        <v>152</v>
      </c>
      <c r="C78" s="11">
        <v>199242.31183699999</v>
      </c>
      <c r="D78" s="12">
        <v>217861.568188</v>
      </c>
      <c r="E78" s="12">
        <v>232694.59266200001</v>
      </c>
      <c r="F78" s="12">
        <v>241990.389907</v>
      </c>
      <c r="G78" s="12">
        <v>237534.18145599999</v>
      </c>
      <c r="H78" s="12">
        <v>224124.02987599999</v>
      </c>
      <c r="I78" s="12">
        <v>203308.21754799999</v>
      </c>
      <c r="J78" s="12">
        <v>188388.71302200001</v>
      </c>
      <c r="K78" s="12">
        <v>179616.448641</v>
      </c>
      <c r="L78" s="12">
        <v>177349.428094</v>
      </c>
      <c r="M78" s="12">
        <v>176110.22008200001</v>
      </c>
      <c r="N78" s="12">
        <v>174236.926782</v>
      </c>
      <c r="O78" s="12">
        <v>177151.87361899999</v>
      </c>
      <c r="P78" s="12">
        <v>179727.29087</v>
      </c>
      <c r="Q78" s="12">
        <v>183413.48770500001</v>
      </c>
      <c r="R78" s="1"/>
      <c r="S78" s="1"/>
      <c r="T78" s="1">
        <f>IFERROR(VLOOKUP($B78,nominal_quarterly!$B$7:$AY$102,nominal_quarterly!AI$5,FALSE),"")</f>
        <v>179727.29087</v>
      </c>
      <c r="U78" s="1">
        <f>IFERROR(VLOOKUP($B78,nominal_quarterly!$B$7:$AY$102,nominal_quarterly!AJ$5,FALSE),"")</f>
        <v>180141.63549399999</v>
      </c>
      <c r="V78" s="1">
        <f>IFERROR(VLOOKUP($B78,nominal_quarterly!$B$7:$AY$102,nominal_quarterly!AK$5,FALSE),"")</f>
        <v>181323.52245799999</v>
      </c>
      <c r="W78" s="1">
        <f>IFERROR(VLOOKUP($B78,nominal_quarterly!$B$7:$AY$102,nominal_quarterly!AL$5,FALSE),"")</f>
        <v>183051.45295200002</v>
      </c>
      <c r="X78" s="1">
        <f>IFERROR(VLOOKUP($B78,nominal_quarterly!$B$7:$AY$102,nominal_quarterly!AM$5,FALSE),"")</f>
        <v>183413.482705</v>
      </c>
      <c r="Y78" s="1">
        <f>IFERROR(VLOOKUP($B78,nominal_quarterly!$B$7:$AY$102,nominal_quarterly!AN$5,FALSE),"")</f>
        <v>182417.84967499998</v>
      </c>
      <c r="Z78" s="1">
        <f>IFERROR(VLOOKUP($B78,nominal_quarterly!$B$7:$AY$102,nominal_quarterly!AO$5,FALSE),"")</f>
        <v>174372.12398099998</v>
      </c>
      <c r="AA78" s="1">
        <f>IFERROR(VLOOKUP($B78,nominal_quarterly!$B$7:$AY$102,nominal_quarterly!AP$5,FALSE),"")</f>
        <v>168863.57789099999</v>
      </c>
      <c r="AB78" s="1" t="str">
        <f>IFERROR(VLOOKUP(J78,nominal_quarterly!$B$7:$AY$102,34,FALSE),"")</f>
        <v/>
      </c>
      <c r="AC78" s="28">
        <f t="shared" si="9"/>
        <v>-3686.1968350000097</v>
      </c>
      <c r="AD78" s="28">
        <f t="shared" si="10"/>
        <v>-3271.8522110000195</v>
      </c>
      <c r="AE78" s="28">
        <f t="shared" si="11"/>
        <v>-2089.9652470000146</v>
      </c>
      <c r="AF78" s="28">
        <f t="shared" si="12"/>
        <v>-362.03475299998536</v>
      </c>
      <c r="AG78" s="28">
        <f t="shared" si="13"/>
        <v>-5.0000000046566129E-3</v>
      </c>
      <c r="AH78" s="28">
        <f t="shared" si="14"/>
        <v>-995.63803000003099</v>
      </c>
      <c r="AI78" s="28">
        <f t="shared" si="15"/>
        <v>-9041.3637240000244</v>
      </c>
      <c r="AJ78" s="28">
        <f t="shared" si="16"/>
        <v>-14549.909814000013</v>
      </c>
      <c r="AK78" s="1" t="str">
        <f>IFERROR(VLOOKUP(S78,nominal_quarterly!$B$7:$AY$102,34,FALSE),"")</f>
        <v/>
      </c>
      <c r="AL78" s="1" t="str">
        <f>IFERROR(VLOOKUP(T78,nominal_quarterly!$B$7:$AY$102,34,FALSE),"")</f>
        <v/>
      </c>
      <c r="AM78" s="1" t="str">
        <f>IFERROR(VLOOKUP(U78,nominal_quarterly!$B$7:$AY$102,34,FALSE),"")</f>
        <v/>
      </c>
      <c r="AN78" s="1" t="str">
        <f>IFERROR(VLOOKUP(V78,nominal_quarterly!$B$7:$AY$102,34,FALSE),"")</f>
        <v/>
      </c>
      <c r="AO78" s="1" t="str">
        <f>IFERROR(VLOOKUP(W78,nominal_quarterly!$B$7:$AY$102,34,FALSE),"")</f>
        <v/>
      </c>
      <c r="AP78" s="1" t="str">
        <f>IFERROR(VLOOKUP(X78,nominal_quarterly!$B$7:$AY$102,34,FALSE),"")</f>
        <v/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>
      <c r="A79" s="1">
        <v>73</v>
      </c>
      <c r="B79" s="10" t="s">
        <v>153</v>
      </c>
      <c r="C79" s="13">
        <v>1877.4997579999999</v>
      </c>
      <c r="D79" s="14">
        <v>1886.491771</v>
      </c>
      <c r="E79" s="14">
        <v>2048.4457160000002</v>
      </c>
      <c r="F79" s="14">
        <v>2230.1402589999998</v>
      </c>
      <c r="G79" s="14">
        <v>2082.4508649999998</v>
      </c>
      <c r="H79" s="14">
        <v>2081.7428650000002</v>
      </c>
      <c r="I79" s="14">
        <v>2102.3709629999998</v>
      </c>
      <c r="J79" s="14">
        <v>2159.6817510000001</v>
      </c>
      <c r="K79" s="14">
        <v>2275.0742599999999</v>
      </c>
      <c r="L79" s="14">
        <v>2461.04</v>
      </c>
      <c r="M79" s="14">
        <v>2691.92</v>
      </c>
      <c r="N79" s="14">
        <v>2866.43</v>
      </c>
      <c r="O79" s="14">
        <v>3039.35</v>
      </c>
      <c r="P79" s="14">
        <v>3198.7582698691904</v>
      </c>
      <c r="Q79" s="14" t="s">
        <v>20</v>
      </c>
      <c r="R79" s="1"/>
      <c r="S79" s="1"/>
      <c r="T79" s="1" t="str">
        <f>IFERROR(VLOOKUP($B79,nominal_quarterly!$B$7:$AY$102,nominal_quarterly!AI$5,FALSE),"")</f>
        <v/>
      </c>
      <c r="U79" s="1" t="str">
        <f>IFERROR(VLOOKUP($B79,nominal_quarterly!$B$7:$AY$102,nominal_quarterly!AJ$5,FALSE),"")</f>
        <v/>
      </c>
      <c r="V79" s="1" t="str">
        <f>IFERROR(VLOOKUP($B79,nominal_quarterly!$B$7:$AY$102,nominal_quarterly!AK$5,FALSE),"")</f>
        <v/>
      </c>
      <c r="W79" s="1" t="str">
        <f>IFERROR(VLOOKUP($B79,nominal_quarterly!$B$7:$AY$102,nominal_quarterly!AL$5,FALSE),"")</f>
        <v/>
      </c>
      <c r="X79" s="1" t="str">
        <f>IFERROR(VLOOKUP($B79,nominal_quarterly!$B$7:$AY$102,nominal_quarterly!AM$5,FALSE),"")</f>
        <v/>
      </c>
      <c r="Y79" s="1" t="str">
        <f>IFERROR(VLOOKUP($B79,nominal_quarterly!$B$7:$AY$102,nominal_quarterly!AN$5,FALSE),"")</f>
        <v/>
      </c>
      <c r="Z79" s="1" t="str">
        <f>IFERROR(VLOOKUP($B79,nominal_quarterly!$B$7:$AY$102,nominal_quarterly!AO$5,FALSE),"")</f>
        <v/>
      </c>
      <c r="AA79" s="1" t="str">
        <f>IFERROR(VLOOKUP($B79,nominal_quarterly!$B$7:$AY$102,nominal_quarterly!AP$5,FALSE),"")</f>
        <v/>
      </c>
      <c r="AB79" s="1" t="str">
        <f>IFERROR(VLOOKUP(J79,nominal_quarterly!$B$7:$AY$102,34,FALSE),"")</f>
        <v/>
      </c>
      <c r="AC79" s="28" t="str">
        <f t="shared" si="9"/>
        <v/>
      </c>
      <c r="AD79" s="28" t="str">
        <f t="shared" si="10"/>
        <v/>
      </c>
      <c r="AE79" s="28" t="str">
        <f t="shared" si="11"/>
        <v/>
      </c>
      <c r="AF79" s="28" t="str">
        <f t="shared" si="12"/>
        <v/>
      </c>
      <c r="AG79" s="28" t="str">
        <f t="shared" si="13"/>
        <v/>
      </c>
      <c r="AH79" s="28" t="str">
        <f t="shared" si="14"/>
        <v/>
      </c>
      <c r="AI79" s="28" t="str">
        <f t="shared" si="15"/>
        <v/>
      </c>
      <c r="AJ79" s="28" t="str">
        <f t="shared" si="16"/>
        <v/>
      </c>
      <c r="AK79" s="1" t="str">
        <f>IFERROR(VLOOKUP(S79,nominal_quarterly!$B$7:$AY$102,34,FALSE),"")</f>
        <v/>
      </c>
      <c r="AL79" s="1" t="str">
        <f>IFERROR(VLOOKUP(T79,nominal_quarterly!$B$7:$AY$102,34,FALSE),"")</f>
        <v/>
      </c>
      <c r="AM79" s="1" t="str">
        <f>IFERROR(VLOOKUP(U79,nominal_quarterly!$B$7:$AY$102,34,FALSE),"")</f>
        <v/>
      </c>
      <c r="AN79" s="1" t="str">
        <f>IFERROR(VLOOKUP(V79,nominal_quarterly!$B$7:$AY$102,34,FALSE),"")</f>
        <v/>
      </c>
      <c r="AO79" s="1" t="str">
        <f>IFERROR(VLOOKUP(W79,nominal_quarterly!$B$7:$AY$102,34,FALSE),"")</f>
        <v/>
      </c>
      <c r="AP79" s="1" t="str">
        <f>IFERROR(VLOOKUP(X79,nominal_quarterly!$B$7:$AY$102,34,FALSE),"")</f>
        <v/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>
      <c r="A80" s="1">
        <v>74</v>
      </c>
      <c r="B80" s="10" t="s">
        <v>155</v>
      </c>
      <c r="C80" s="11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>
        <v>416383.22033799998</v>
      </c>
      <c r="L80" s="12">
        <v>447326.32620100002</v>
      </c>
      <c r="M80" s="12">
        <v>476022.82127900003</v>
      </c>
      <c r="N80" s="12">
        <v>502001.70424300001</v>
      </c>
      <c r="O80" s="12">
        <v>526200.40619300003</v>
      </c>
      <c r="P80" s="12">
        <v>549789.97763099999</v>
      </c>
      <c r="Q80" s="12">
        <v>590416.61327245296</v>
      </c>
      <c r="R80" s="1"/>
      <c r="S80" s="1"/>
      <c r="T80" s="1">
        <f>IFERROR(VLOOKUP($B80,nominal_quarterly!$B$7:$AY$102,nominal_quarterly!AI$5,FALSE),"")</f>
        <v>549789.97749651701</v>
      </c>
      <c r="U80" s="1">
        <f>IFERROR(VLOOKUP($B80,nominal_quarterly!$B$7:$AY$102,nominal_quarterly!AJ$5,FALSE),"")</f>
        <v>557775.48957349709</v>
      </c>
      <c r="V80" s="1">
        <f>IFERROR(VLOOKUP($B80,nominal_quarterly!$B$7:$AY$102,nominal_quarterly!AK$5,FALSE),"")</f>
        <v>567835.33218091005</v>
      </c>
      <c r="W80" s="1">
        <f>IFERROR(VLOOKUP($B80,nominal_quarterly!$B$7:$AY$102,nominal_quarterly!AL$5,FALSE),"")</f>
        <v>579341.97979938192</v>
      </c>
      <c r="X80" s="1">
        <f>IFERROR(VLOOKUP($B80,nominal_quarterly!$B$7:$AY$102,nominal_quarterly!AM$5,FALSE),"")</f>
        <v>590416.59154656599</v>
      </c>
      <c r="Y80" s="1">
        <f>IFERROR(VLOOKUP($B80,nominal_quarterly!$B$7:$AY$102,nominal_quarterly!AN$5,FALSE),"")</f>
        <v>596787.74961439299</v>
      </c>
      <c r="Z80" s="1">
        <f>IFERROR(VLOOKUP($B80,nominal_quarterly!$B$7:$AY$102,nominal_quarterly!AO$5,FALSE),"")</f>
        <v>585351.14834005293</v>
      </c>
      <c r="AA80" s="1">
        <f>IFERROR(VLOOKUP($B80,nominal_quarterly!$B$7:$AY$102,nominal_quarterly!AP$5,FALSE),"")</f>
        <v>437688.06314636703</v>
      </c>
      <c r="AB80" s="1" t="str">
        <f>IFERROR(VLOOKUP(J80,nominal_quarterly!$B$7:$AY$102,34,FALSE),"")</f>
        <v/>
      </c>
      <c r="AC80" s="28">
        <f t="shared" si="9"/>
        <v>-40626.635775935953</v>
      </c>
      <c r="AD80" s="28">
        <f t="shared" si="10"/>
        <v>-32641.123698955867</v>
      </c>
      <c r="AE80" s="28">
        <f t="shared" si="11"/>
        <v>-22581.281091542915</v>
      </c>
      <c r="AF80" s="28">
        <f t="shared" si="12"/>
        <v>-11074.633473071037</v>
      </c>
      <c r="AG80" s="28">
        <f t="shared" si="13"/>
        <v>-2.1725886967033148E-2</v>
      </c>
      <c r="AH80" s="28">
        <f t="shared" si="14"/>
        <v>6371.1363419400295</v>
      </c>
      <c r="AI80" s="28">
        <f t="shared" si="15"/>
        <v>-5065.4649324000347</v>
      </c>
      <c r="AJ80" s="28">
        <f t="shared" si="16"/>
        <v>-152728.55012608593</v>
      </c>
      <c r="AK80" s="1" t="str">
        <f>IFERROR(VLOOKUP(S80,nominal_quarterly!$B$7:$AY$102,34,FALSE),"")</f>
        <v/>
      </c>
      <c r="AL80" s="1" t="str">
        <f>IFERROR(VLOOKUP(T80,nominal_quarterly!$B$7:$AY$102,34,FALSE),"")</f>
        <v/>
      </c>
      <c r="AM80" s="1" t="str">
        <f>IFERROR(VLOOKUP(U80,nominal_quarterly!$B$7:$AY$102,34,FALSE),"")</f>
        <v/>
      </c>
      <c r="AN80" s="1" t="str">
        <f>IFERROR(VLOOKUP(V80,nominal_quarterly!$B$7:$AY$102,34,FALSE),"")</f>
        <v/>
      </c>
      <c r="AO80" s="1" t="str">
        <f>IFERROR(VLOOKUP(W80,nominal_quarterly!$B$7:$AY$102,34,FALSE),"")</f>
        <v/>
      </c>
      <c r="AP80" s="1" t="str">
        <f>IFERROR(VLOOKUP(X80,nominal_quarterly!$B$7:$AY$102,34,FALSE),"")</f>
        <v/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>
      <c r="A81" s="1">
        <v>75</v>
      </c>
      <c r="B81" s="10" t="s">
        <v>164</v>
      </c>
      <c r="C81" s="13">
        <v>16422581.4754999</v>
      </c>
      <c r="D81" s="14">
        <v>21728000</v>
      </c>
      <c r="E81" s="14">
        <v>26369000</v>
      </c>
      <c r="F81" s="14">
        <v>32046000</v>
      </c>
      <c r="G81" s="14">
        <v>32248000</v>
      </c>
      <c r="H81" s="14">
        <v>39289700</v>
      </c>
      <c r="I81" s="14">
        <v>45176000</v>
      </c>
      <c r="J81" s="14">
        <v>51605043.080937102</v>
      </c>
      <c r="K81" s="14">
        <v>57865000</v>
      </c>
      <c r="L81" s="14">
        <v>61663600</v>
      </c>
      <c r="M81" s="14">
        <v>65829000</v>
      </c>
      <c r="N81" s="14">
        <v>77086000</v>
      </c>
      <c r="O81" s="14">
        <v>93664324.424330801</v>
      </c>
      <c r="P81" s="14">
        <v>109022758.654708</v>
      </c>
      <c r="Q81" s="14" t="s">
        <v>20</v>
      </c>
      <c r="R81" s="1"/>
      <c r="S81" s="1"/>
      <c r="T81" s="1" t="str">
        <f>IFERROR(VLOOKUP($B81,nominal_quarterly!$B$7:$AY$102,nominal_quarterly!AI$5,FALSE),"")</f>
        <v/>
      </c>
      <c r="U81" s="1" t="str">
        <f>IFERROR(VLOOKUP($B81,nominal_quarterly!$B$7:$AY$102,nominal_quarterly!AJ$5,FALSE),"")</f>
        <v/>
      </c>
      <c r="V81" s="1" t="str">
        <f>IFERROR(VLOOKUP($B81,nominal_quarterly!$B$7:$AY$102,nominal_quarterly!AK$5,FALSE),"")</f>
        <v/>
      </c>
      <c r="W81" s="1" t="str">
        <f>IFERROR(VLOOKUP($B81,nominal_quarterly!$B$7:$AY$102,nominal_quarterly!AL$5,FALSE),"")</f>
        <v/>
      </c>
      <c r="X81" s="1" t="str">
        <f>IFERROR(VLOOKUP($B81,nominal_quarterly!$B$7:$AY$102,nominal_quarterly!AM$5,FALSE),"")</f>
        <v/>
      </c>
      <c r="Y81" s="1" t="str">
        <f>IFERROR(VLOOKUP($B81,nominal_quarterly!$B$7:$AY$102,nominal_quarterly!AN$5,FALSE),"")</f>
        <v/>
      </c>
      <c r="Z81" s="1" t="str">
        <f>IFERROR(VLOOKUP($B81,nominal_quarterly!$B$7:$AY$102,nominal_quarterly!AO$5,FALSE),"")</f>
        <v/>
      </c>
      <c r="AA81" s="1" t="str">
        <f>IFERROR(VLOOKUP($B81,nominal_quarterly!$B$7:$AY$102,nominal_quarterly!AP$5,FALSE),"")</f>
        <v/>
      </c>
      <c r="AB81" s="1" t="str">
        <f>IFERROR(VLOOKUP(J81,nominal_quarterly!$B$7:$AY$102,34,FALSE),"")</f>
        <v/>
      </c>
      <c r="AC81" s="28" t="str">
        <f t="shared" si="9"/>
        <v/>
      </c>
      <c r="AD81" s="28" t="str">
        <f t="shared" si="10"/>
        <v/>
      </c>
      <c r="AE81" s="28" t="str">
        <f t="shared" si="11"/>
        <v/>
      </c>
      <c r="AF81" s="28" t="str">
        <f t="shared" si="12"/>
        <v/>
      </c>
      <c r="AG81" s="28" t="str">
        <f t="shared" si="13"/>
        <v/>
      </c>
      <c r="AH81" s="28" t="str">
        <f t="shared" si="14"/>
        <v/>
      </c>
      <c r="AI81" s="28" t="str">
        <f t="shared" si="15"/>
        <v/>
      </c>
      <c r="AJ81" s="28" t="str">
        <f t="shared" si="16"/>
        <v/>
      </c>
      <c r="AK81" s="1" t="str">
        <f>IFERROR(VLOOKUP(S81,nominal_quarterly!$B$7:$AY$102,34,FALSE),"")</f>
        <v/>
      </c>
      <c r="AL81" s="1" t="str">
        <f>IFERROR(VLOOKUP(T81,nominal_quarterly!$B$7:$AY$102,34,FALSE),"")</f>
        <v/>
      </c>
      <c r="AM81" s="1" t="str">
        <f>IFERROR(VLOOKUP(U81,nominal_quarterly!$B$7:$AY$102,34,FALSE),"")</f>
        <v/>
      </c>
      <c r="AN81" s="1" t="str">
        <f>IFERROR(VLOOKUP(V81,nominal_quarterly!$B$7:$AY$102,34,FALSE),"")</f>
        <v/>
      </c>
      <c r="AO81" s="1" t="str">
        <f>IFERROR(VLOOKUP(W81,nominal_quarterly!$B$7:$AY$102,34,FALSE),"")</f>
        <v/>
      </c>
      <c r="AP81" s="1" t="str">
        <f>IFERROR(VLOOKUP(X81,nominal_quarterly!$B$7:$AY$102,34,FALSE),"")</f>
        <v/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20.399999999999999">
      <c r="A82" s="1">
        <v>76</v>
      </c>
      <c r="B82" s="10" t="s">
        <v>166</v>
      </c>
      <c r="C82" s="11">
        <v>309516</v>
      </c>
      <c r="D82" s="12">
        <v>309467</v>
      </c>
      <c r="E82" s="12">
        <v>333565</v>
      </c>
      <c r="F82" s="12">
        <v>387197</v>
      </c>
      <c r="G82" s="12">
        <v>390403</v>
      </c>
      <c r="H82" s="12">
        <v>420515</v>
      </c>
      <c r="I82" s="12">
        <v>518288</v>
      </c>
      <c r="J82" s="12">
        <v>505078.65870899998</v>
      </c>
      <c r="K82" s="12">
        <v>516662.15726856998</v>
      </c>
      <c r="L82" s="12">
        <v>520872.30074262002</v>
      </c>
      <c r="M82" s="12">
        <v>619725.71781983203</v>
      </c>
      <c r="N82" s="12">
        <v>698684.503573191</v>
      </c>
      <c r="O82" s="12">
        <v>784042.39534707903</v>
      </c>
      <c r="P82" s="12">
        <v>793129.23652268795</v>
      </c>
      <c r="Q82" s="12" t="s">
        <v>20</v>
      </c>
      <c r="R82" s="1"/>
      <c r="S82" s="1"/>
      <c r="T82" s="1" t="str">
        <f>IFERROR(VLOOKUP($B82,nominal_quarterly!$B$7:$AY$102,nominal_quarterly!AI$5,FALSE),"")</f>
        <v/>
      </c>
      <c r="U82" s="1" t="str">
        <f>IFERROR(VLOOKUP($B82,nominal_quarterly!$B$7:$AY$102,nominal_quarterly!AJ$5,FALSE),"")</f>
        <v/>
      </c>
      <c r="V82" s="1" t="str">
        <f>IFERROR(VLOOKUP($B82,nominal_quarterly!$B$7:$AY$102,nominal_quarterly!AK$5,FALSE),"")</f>
        <v/>
      </c>
      <c r="W82" s="1" t="str">
        <f>IFERROR(VLOOKUP($B82,nominal_quarterly!$B$7:$AY$102,nominal_quarterly!AL$5,FALSE),"")</f>
        <v/>
      </c>
      <c r="X82" s="1" t="str">
        <f>IFERROR(VLOOKUP($B82,nominal_quarterly!$B$7:$AY$102,nominal_quarterly!AM$5,FALSE),"")</f>
        <v/>
      </c>
      <c r="Y82" s="1" t="str">
        <f>IFERROR(VLOOKUP($B82,nominal_quarterly!$B$7:$AY$102,nominal_quarterly!AN$5,FALSE),"")</f>
        <v/>
      </c>
      <c r="Z82" s="1" t="str">
        <f>IFERROR(VLOOKUP($B82,nominal_quarterly!$B$7:$AY$102,nominal_quarterly!AO$5,FALSE),"")</f>
        <v/>
      </c>
      <c r="AA82" s="1" t="str">
        <f>IFERROR(VLOOKUP($B82,nominal_quarterly!$B$7:$AY$102,nominal_quarterly!AP$5,FALSE),"")</f>
        <v/>
      </c>
      <c r="AB82" s="1" t="str">
        <f>IFERROR(VLOOKUP(J82,nominal_quarterly!$B$7:$AY$102,34,FALSE),"")</f>
        <v/>
      </c>
      <c r="AC82" s="28" t="str">
        <f t="shared" si="9"/>
        <v/>
      </c>
      <c r="AD82" s="28" t="str">
        <f t="shared" si="10"/>
        <v/>
      </c>
      <c r="AE82" s="28" t="str">
        <f t="shared" si="11"/>
        <v/>
      </c>
      <c r="AF82" s="28" t="str">
        <f t="shared" si="12"/>
        <v/>
      </c>
      <c r="AG82" s="28" t="str">
        <f t="shared" si="13"/>
        <v/>
      </c>
      <c r="AH82" s="28" t="str">
        <f t="shared" si="14"/>
        <v/>
      </c>
      <c r="AI82" s="28" t="str">
        <f t="shared" si="15"/>
        <v/>
      </c>
      <c r="AJ82" s="28" t="str">
        <f t="shared" si="16"/>
        <v/>
      </c>
      <c r="AK82" s="1" t="str">
        <f>IFERROR(VLOOKUP(S82,nominal_quarterly!$B$7:$AY$102,34,FALSE),"")</f>
        <v/>
      </c>
      <c r="AL82" s="1" t="str">
        <f>IFERROR(VLOOKUP(T82,nominal_quarterly!$B$7:$AY$102,34,FALSE),"")</f>
        <v/>
      </c>
      <c r="AM82" s="1" t="str">
        <f>IFERROR(VLOOKUP(U82,nominal_quarterly!$B$7:$AY$102,34,FALSE),"")</f>
        <v/>
      </c>
      <c r="AN82" s="1" t="str">
        <f>IFERROR(VLOOKUP(V82,nominal_quarterly!$B$7:$AY$102,34,FALSE),"")</f>
        <v/>
      </c>
      <c r="AO82" s="1" t="str">
        <f>IFERROR(VLOOKUP(W82,nominal_quarterly!$B$7:$AY$102,34,FALSE),"")</f>
        <v/>
      </c>
      <c r="AP82" s="1" t="str">
        <f>IFERROR(VLOOKUP(X82,nominal_quarterly!$B$7:$AY$102,34,FALSE),"")</f>
        <v/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>
      <c r="A83" s="1">
        <v>77</v>
      </c>
      <c r="B83" s="10" t="s">
        <v>168</v>
      </c>
      <c r="C83" s="13">
        <v>342156.61771781597</v>
      </c>
      <c r="D83" s="14">
        <v>380060.61854379601</v>
      </c>
      <c r="E83" s="14">
        <v>449982.09648212796</v>
      </c>
      <c r="F83" s="14">
        <v>507162.709723951</v>
      </c>
      <c r="G83" s="14">
        <v>529552.55630572699</v>
      </c>
      <c r="H83" s="14">
        <v>588403.59966877999</v>
      </c>
      <c r="I83" s="14">
        <v>679071.83272819396</v>
      </c>
      <c r="J83" s="14">
        <v>830326.16844956996</v>
      </c>
      <c r="K83" s="14">
        <v>856042.31704297999</v>
      </c>
      <c r="L83" s="14">
        <v>852153</v>
      </c>
      <c r="M83" s="14">
        <v>883787.03468760999</v>
      </c>
      <c r="N83" s="14">
        <v>925677</v>
      </c>
      <c r="O83" s="14">
        <v>980498.000010274</v>
      </c>
      <c r="P83" s="14">
        <v>994471.91363570106</v>
      </c>
      <c r="Q83" s="14">
        <v>1078728.86148522</v>
      </c>
      <c r="R83" s="1"/>
      <c r="S83" s="1"/>
      <c r="T83" s="1" t="str">
        <f>IFERROR(VLOOKUP($B83,nominal_quarterly!$B$7:$AY$102,nominal_quarterly!AI$5,FALSE),"")</f>
        <v/>
      </c>
      <c r="U83" s="1" t="str">
        <f>IFERROR(VLOOKUP($B83,nominal_quarterly!$B$7:$AY$102,nominal_quarterly!AJ$5,FALSE),"")</f>
        <v/>
      </c>
      <c r="V83" s="1" t="str">
        <f>IFERROR(VLOOKUP($B83,nominal_quarterly!$B$7:$AY$102,nominal_quarterly!AK$5,FALSE),"")</f>
        <v/>
      </c>
      <c r="W83" s="1" t="str">
        <f>IFERROR(VLOOKUP($B83,nominal_quarterly!$B$7:$AY$102,nominal_quarterly!AL$5,FALSE),"")</f>
        <v/>
      </c>
      <c r="X83" s="1" t="str">
        <f>IFERROR(VLOOKUP($B83,nominal_quarterly!$B$7:$AY$102,nominal_quarterly!AM$5,FALSE),"")</f>
        <v/>
      </c>
      <c r="Y83" s="1" t="str">
        <f>IFERROR(VLOOKUP($B83,nominal_quarterly!$B$7:$AY$102,nominal_quarterly!AN$5,FALSE),"")</f>
        <v/>
      </c>
      <c r="Z83" s="1" t="str">
        <f>IFERROR(VLOOKUP($B83,nominal_quarterly!$B$7:$AY$102,nominal_quarterly!AO$5,FALSE),"")</f>
        <v/>
      </c>
      <c r="AA83" s="1" t="str">
        <f>IFERROR(VLOOKUP($B83,nominal_quarterly!$B$7:$AY$102,nominal_quarterly!AP$5,FALSE),"")</f>
        <v/>
      </c>
      <c r="AB83" s="1" t="str">
        <f>IFERROR(VLOOKUP(J83,nominal_quarterly!$B$7:$AY$102,34,FALSE),"")</f>
        <v/>
      </c>
      <c r="AC83" s="28" t="str">
        <f t="shared" si="9"/>
        <v/>
      </c>
      <c r="AD83" s="28" t="str">
        <f t="shared" si="10"/>
        <v/>
      </c>
      <c r="AE83" s="28" t="str">
        <f t="shared" si="11"/>
        <v/>
      </c>
      <c r="AF83" s="28" t="str">
        <f t="shared" si="12"/>
        <v/>
      </c>
      <c r="AG83" s="28" t="str">
        <f t="shared" si="13"/>
        <v/>
      </c>
      <c r="AH83" s="28" t="str">
        <f t="shared" si="14"/>
        <v/>
      </c>
      <c r="AI83" s="28" t="str">
        <f t="shared" si="15"/>
        <v/>
      </c>
      <c r="AJ83" s="28" t="str">
        <f t="shared" si="16"/>
        <v/>
      </c>
      <c r="AK83" s="1" t="str">
        <f>IFERROR(VLOOKUP(S83,nominal_quarterly!$B$7:$AY$102,34,FALSE),"")</f>
        <v/>
      </c>
      <c r="AL83" s="1" t="str">
        <f>IFERROR(VLOOKUP(T83,nominal_quarterly!$B$7:$AY$102,34,FALSE),"")</f>
        <v/>
      </c>
      <c r="AM83" s="1" t="str">
        <f>IFERROR(VLOOKUP(U83,nominal_quarterly!$B$7:$AY$102,34,FALSE),"")</f>
        <v/>
      </c>
      <c r="AN83" s="1" t="str">
        <f>IFERROR(VLOOKUP(V83,nominal_quarterly!$B$7:$AY$102,34,FALSE),"")</f>
        <v/>
      </c>
      <c r="AO83" s="1" t="str">
        <f>IFERROR(VLOOKUP(W83,nominal_quarterly!$B$7:$AY$102,34,FALSE),"")</f>
        <v/>
      </c>
      <c r="AP83" s="1" t="str">
        <f>IFERROR(VLOOKUP(X83,nominal_quarterly!$B$7:$AY$102,34,FALSE),"")</f>
        <v/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>
      <c r="A84" s="1">
        <v>78</v>
      </c>
      <c r="B84" s="10" t="s">
        <v>169</v>
      </c>
      <c r="C84" s="11">
        <v>168035</v>
      </c>
      <c r="D84" s="12">
        <v>197138</v>
      </c>
      <c r="E84" s="12">
        <v>220110</v>
      </c>
      <c r="F84" s="12">
        <v>250590</v>
      </c>
      <c r="G84" s="12">
        <v>267880</v>
      </c>
      <c r="H84" s="12">
        <v>266952</v>
      </c>
      <c r="I84" s="12">
        <v>302854</v>
      </c>
      <c r="J84" s="12">
        <v>328061</v>
      </c>
      <c r="K84" s="12">
        <v>364517</v>
      </c>
      <c r="L84" s="12">
        <v>391635</v>
      </c>
      <c r="M84" s="12">
        <v>423644</v>
      </c>
      <c r="N84" s="12">
        <v>481212</v>
      </c>
      <c r="O84" s="12">
        <v>551911</v>
      </c>
      <c r="P84" s="12">
        <v>631829</v>
      </c>
      <c r="Q84" s="12" t="s">
        <v>20</v>
      </c>
      <c r="R84" s="1"/>
      <c r="S84" s="1"/>
      <c r="T84" s="1" t="str">
        <f>IFERROR(VLOOKUP($B84,nominal_quarterly!$B$7:$AY$102,nominal_quarterly!AI$5,FALSE),"")</f>
        <v/>
      </c>
      <c r="U84" s="1" t="str">
        <f>IFERROR(VLOOKUP($B84,nominal_quarterly!$B$7:$AY$102,nominal_quarterly!AJ$5,FALSE),"")</f>
        <v/>
      </c>
      <c r="V84" s="1" t="str">
        <f>IFERROR(VLOOKUP($B84,nominal_quarterly!$B$7:$AY$102,nominal_quarterly!AK$5,FALSE),"")</f>
        <v/>
      </c>
      <c r="W84" s="1" t="str">
        <f>IFERROR(VLOOKUP($B84,nominal_quarterly!$B$7:$AY$102,nominal_quarterly!AL$5,FALSE),"")</f>
        <v/>
      </c>
      <c r="X84" s="1" t="str">
        <f>IFERROR(VLOOKUP($B84,nominal_quarterly!$B$7:$AY$102,nominal_quarterly!AM$5,FALSE),"")</f>
        <v/>
      </c>
      <c r="Y84" s="1" t="str">
        <f>IFERROR(VLOOKUP($B84,nominal_quarterly!$B$7:$AY$102,nominal_quarterly!AN$5,FALSE),"")</f>
        <v/>
      </c>
      <c r="Z84" s="1" t="str">
        <f>IFERROR(VLOOKUP($B84,nominal_quarterly!$B$7:$AY$102,nominal_quarterly!AO$5,FALSE),"")</f>
        <v/>
      </c>
      <c r="AA84" s="1" t="str">
        <f>IFERROR(VLOOKUP($B84,nominal_quarterly!$B$7:$AY$102,nominal_quarterly!AP$5,FALSE),"")</f>
        <v/>
      </c>
      <c r="AB84" s="1" t="str">
        <f>IFERROR(VLOOKUP(J84,nominal_quarterly!$B$7:$AY$102,34,FALSE),"")</f>
        <v/>
      </c>
      <c r="AC84" s="28" t="str">
        <f t="shared" si="9"/>
        <v/>
      </c>
      <c r="AD84" s="28" t="str">
        <f t="shared" si="10"/>
        <v/>
      </c>
      <c r="AE84" s="28" t="str">
        <f t="shared" si="11"/>
        <v/>
      </c>
      <c r="AF84" s="28" t="str">
        <f t="shared" si="12"/>
        <v/>
      </c>
      <c r="AG84" s="28" t="str">
        <f t="shared" si="13"/>
        <v/>
      </c>
      <c r="AH84" s="28" t="str">
        <f t="shared" si="14"/>
        <v/>
      </c>
      <c r="AI84" s="28" t="str">
        <f t="shared" si="15"/>
        <v/>
      </c>
      <c r="AJ84" s="28" t="str">
        <f t="shared" si="16"/>
        <v/>
      </c>
      <c r="AK84" s="1" t="str">
        <f>IFERROR(VLOOKUP(S84,nominal_quarterly!$B$7:$AY$102,34,FALSE),"")</f>
        <v/>
      </c>
      <c r="AL84" s="1" t="str">
        <f>IFERROR(VLOOKUP(T84,nominal_quarterly!$B$7:$AY$102,34,FALSE),"")</f>
        <v/>
      </c>
      <c r="AM84" s="1" t="str">
        <f>IFERROR(VLOOKUP(U84,nominal_quarterly!$B$7:$AY$102,34,FALSE),"")</f>
        <v/>
      </c>
      <c r="AN84" s="1" t="str">
        <f>IFERROR(VLOOKUP(V84,nominal_quarterly!$B$7:$AY$102,34,FALSE),"")</f>
        <v/>
      </c>
      <c r="AO84" s="1" t="str">
        <f>IFERROR(VLOOKUP(W84,nominal_quarterly!$B$7:$AY$102,34,FALSE),"")</f>
        <v/>
      </c>
      <c r="AP84" s="1" t="str">
        <f>IFERROR(VLOOKUP(X84,nominal_quarterly!$B$7:$AY$102,34,FALSE),"")</f>
        <v/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>
      <c r="A85" s="1">
        <v>79</v>
      </c>
      <c r="B85" s="10" t="s">
        <v>171</v>
      </c>
      <c r="C85" s="13">
        <v>183747.4</v>
      </c>
      <c r="D85" s="14">
        <v>206288</v>
      </c>
      <c r="E85" s="14">
        <v>233567.2</v>
      </c>
      <c r="F85" s="14">
        <v>262416.90000000002</v>
      </c>
      <c r="G85" s="14">
        <v>275632.2</v>
      </c>
      <c r="H85" s="14">
        <v>299286</v>
      </c>
      <c r="I85" s="14">
        <v>335027.8</v>
      </c>
      <c r="J85" s="14">
        <v>361348.5</v>
      </c>
      <c r="K85" s="14">
        <v>376539.4</v>
      </c>
      <c r="L85" s="14">
        <v>414633.5</v>
      </c>
      <c r="M85" s="14">
        <v>460405.2</v>
      </c>
      <c r="N85" s="14">
        <v>495921.9</v>
      </c>
      <c r="O85" s="14">
        <v>543403</v>
      </c>
      <c r="P85" s="14">
        <v>574243</v>
      </c>
      <c r="Q85" s="14">
        <v>615050.5</v>
      </c>
      <c r="R85" s="1"/>
      <c r="S85" s="1"/>
      <c r="T85" s="1" t="str">
        <f>IFERROR(VLOOKUP($B85,nominal_quarterly!$B$7:$AY$102,nominal_quarterly!AI$5,FALSE),"")</f>
        <v/>
      </c>
      <c r="U85" s="1" t="str">
        <f>IFERROR(VLOOKUP($B85,nominal_quarterly!$B$7:$AY$102,nominal_quarterly!AJ$5,FALSE),"")</f>
        <v/>
      </c>
      <c r="V85" s="1" t="str">
        <f>IFERROR(VLOOKUP($B85,nominal_quarterly!$B$7:$AY$102,nominal_quarterly!AK$5,FALSE),"")</f>
        <v/>
      </c>
      <c r="W85" s="1" t="str">
        <f>IFERROR(VLOOKUP($B85,nominal_quarterly!$B$7:$AY$102,nominal_quarterly!AL$5,FALSE),"")</f>
        <v/>
      </c>
      <c r="X85" s="1" t="str">
        <f>IFERROR(VLOOKUP($B85,nominal_quarterly!$B$7:$AY$102,nominal_quarterly!AM$5,FALSE),"")</f>
        <v/>
      </c>
      <c r="Y85" s="1" t="str">
        <f>IFERROR(VLOOKUP($B85,nominal_quarterly!$B$7:$AY$102,nominal_quarterly!AN$5,FALSE),"")</f>
        <v/>
      </c>
      <c r="Z85" s="1" t="str">
        <f>IFERROR(VLOOKUP($B85,nominal_quarterly!$B$7:$AY$102,nominal_quarterly!AO$5,FALSE),"")</f>
        <v/>
      </c>
      <c r="AA85" s="1" t="str">
        <f>IFERROR(VLOOKUP($B85,nominal_quarterly!$B$7:$AY$102,nominal_quarterly!AP$5,FALSE),"")</f>
        <v/>
      </c>
      <c r="AB85" s="1" t="str">
        <f>IFERROR(VLOOKUP(J85,nominal_quarterly!$B$7:$AY$102,34,FALSE),"")</f>
        <v/>
      </c>
      <c r="AC85" s="28" t="str">
        <f t="shared" si="9"/>
        <v/>
      </c>
      <c r="AD85" s="28" t="str">
        <f t="shared" si="10"/>
        <v/>
      </c>
      <c r="AE85" s="28" t="str">
        <f t="shared" si="11"/>
        <v/>
      </c>
      <c r="AF85" s="28" t="str">
        <f t="shared" si="12"/>
        <v/>
      </c>
      <c r="AG85" s="28" t="str">
        <f t="shared" si="13"/>
        <v/>
      </c>
      <c r="AH85" s="28" t="str">
        <f t="shared" si="14"/>
        <v/>
      </c>
      <c r="AI85" s="28" t="str">
        <f t="shared" si="15"/>
        <v/>
      </c>
      <c r="AJ85" s="28" t="str">
        <f t="shared" si="16"/>
        <v/>
      </c>
      <c r="AK85" s="1" t="str">
        <f>IFERROR(VLOOKUP(S85,nominal_quarterly!$B$7:$AY$102,34,FALSE),"")</f>
        <v/>
      </c>
      <c r="AL85" s="1" t="str">
        <f>IFERROR(VLOOKUP(T85,nominal_quarterly!$B$7:$AY$102,34,FALSE),"")</f>
        <v/>
      </c>
      <c r="AM85" s="1" t="str">
        <f>IFERROR(VLOOKUP(U85,nominal_quarterly!$B$7:$AY$102,34,FALSE),"")</f>
        <v/>
      </c>
      <c r="AN85" s="1" t="str">
        <f>IFERROR(VLOOKUP(V85,nominal_quarterly!$B$7:$AY$102,34,FALSE),"")</f>
        <v/>
      </c>
      <c r="AO85" s="1" t="str">
        <f>IFERROR(VLOOKUP(W85,nominal_quarterly!$B$7:$AY$102,34,FALSE),"")</f>
        <v/>
      </c>
      <c r="AP85" s="1" t="str">
        <f>IFERROR(VLOOKUP(X85,nominal_quarterly!$B$7:$AY$102,34,FALSE),"")</f>
        <v/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>
      <c r="A86" s="1">
        <v>80</v>
      </c>
      <c r="B86" s="10" t="s">
        <v>172</v>
      </c>
      <c r="C86" s="11">
        <v>22549020</v>
      </c>
      <c r="D86" s="12">
        <v>24316299</v>
      </c>
      <c r="E86" s="12">
        <v>25701369</v>
      </c>
      <c r="F86" s="12">
        <v>27217365</v>
      </c>
      <c r="G86" s="12">
        <v>26458264</v>
      </c>
      <c r="H86" s="12">
        <v>27431270</v>
      </c>
      <c r="I86" s="12">
        <v>28501501</v>
      </c>
      <c r="J86" s="12">
        <v>28920370</v>
      </c>
      <c r="K86" s="12">
        <v>30290920</v>
      </c>
      <c r="L86" s="12">
        <v>32742178</v>
      </c>
      <c r="M86" s="12">
        <v>34937313</v>
      </c>
      <c r="N86" s="12">
        <v>36167453</v>
      </c>
      <c r="O86" s="12">
        <v>39233430</v>
      </c>
      <c r="P86" s="12">
        <v>43347041</v>
      </c>
      <c r="Q86" s="12">
        <v>47513912</v>
      </c>
      <c r="R86" s="1"/>
      <c r="S86" s="1"/>
      <c r="T86" s="1">
        <f>IFERROR(VLOOKUP($B86,nominal_quarterly!$B$7:$AY$102,nominal_quarterly!AI$5,FALSE),"")</f>
        <v>43347041</v>
      </c>
      <c r="U86" s="1">
        <f>IFERROR(VLOOKUP($B86,nominal_quarterly!$B$7:$AY$102,nominal_quarterly!AJ$5,FALSE),"")</f>
        <v>44332974</v>
      </c>
      <c r="V86" s="1">
        <f>IFERROR(VLOOKUP($B86,nominal_quarterly!$B$7:$AY$102,nominal_quarterly!AK$5,FALSE),"")</f>
        <v>45419748</v>
      </c>
      <c r="W86" s="1">
        <f>IFERROR(VLOOKUP($B86,nominal_quarterly!$B$7:$AY$102,nominal_quarterly!AL$5,FALSE),"")</f>
        <v>46452555</v>
      </c>
      <c r="X86" s="1">
        <f>IFERROR(VLOOKUP($B86,nominal_quarterly!$B$7:$AY$102,nominal_quarterly!AM$5,FALSE),"")</f>
        <v>47513912</v>
      </c>
      <c r="Y86" s="1">
        <f>IFERROR(VLOOKUP($B86,nominal_quarterly!$B$7:$AY$102,nominal_quarterly!AN$5,FALSE),"")</f>
        <v>48131333</v>
      </c>
      <c r="Z86" s="1">
        <f>IFERROR(VLOOKUP($B86,nominal_quarterly!$B$7:$AY$102,nominal_quarterly!AO$5,FALSE),"")</f>
        <v>47212720</v>
      </c>
      <c r="AA86" s="1">
        <f>IFERROR(VLOOKUP($B86,nominal_quarterly!$B$7:$AY$102,nominal_quarterly!AP$5,FALSE),"")</f>
        <v>47171722</v>
      </c>
      <c r="AB86" s="1" t="str">
        <f>IFERROR(VLOOKUP(J86,nominal_quarterly!$B$7:$AY$102,34,FALSE),"")</f>
        <v/>
      </c>
      <c r="AC86" s="28">
        <f t="shared" si="9"/>
        <v>-4166871</v>
      </c>
      <c r="AD86" s="28">
        <f t="shared" si="10"/>
        <v>-3180938</v>
      </c>
      <c r="AE86" s="28">
        <f t="shared" si="11"/>
        <v>-2094164</v>
      </c>
      <c r="AF86" s="28">
        <f t="shared" si="12"/>
        <v>-1061357</v>
      </c>
      <c r="AG86" s="28">
        <f t="shared" si="13"/>
        <v>0</v>
      </c>
      <c r="AH86" s="28">
        <f t="shared" si="14"/>
        <v>617421</v>
      </c>
      <c r="AI86" s="28">
        <f t="shared" si="15"/>
        <v>-301192</v>
      </c>
      <c r="AJ86" s="28">
        <f t="shared" si="16"/>
        <v>-342190</v>
      </c>
      <c r="AK86" s="1" t="str">
        <f>IFERROR(VLOOKUP(S86,nominal_quarterly!$B$7:$AY$102,34,FALSE),"")</f>
        <v/>
      </c>
      <c r="AL86" s="1" t="str">
        <f>IFERROR(VLOOKUP(T86,nominal_quarterly!$B$7:$AY$102,34,FALSE),"")</f>
        <v/>
      </c>
      <c r="AM86" s="1" t="str">
        <f>IFERROR(VLOOKUP(U86,nominal_quarterly!$B$7:$AY$102,34,FALSE),"")</f>
        <v/>
      </c>
      <c r="AN86" s="1" t="str">
        <f>IFERROR(VLOOKUP(V86,nominal_quarterly!$B$7:$AY$102,34,FALSE),"")</f>
        <v/>
      </c>
      <c r="AO86" s="1" t="str">
        <f>IFERROR(VLOOKUP(W86,nominal_quarterly!$B$7:$AY$102,34,FALSE),"")</f>
        <v/>
      </c>
      <c r="AP86" s="1" t="str">
        <f>IFERROR(VLOOKUP(X86,nominal_quarterly!$B$7:$AY$102,34,FALSE),"")</f>
        <v/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>
      <c r="A87" s="1">
        <v>81</v>
      </c>
      <c r="B87" s="10" t="s">
        <v>173</v>
      </c>
      <c r="C87" s="13">
        <v>1061428.2642580001</v>
      </c>
      <c r="D87" s="14">
        <v>1225716.056171</v>
      </c>
      <c r="E87" s="14">
        <v>1386951.246116</v>
      </c>
      <c r="F87" s="14">
        <v>1589625.1351610001</v>
      </c>
      <c r="G87" s="14">
        <v>1626390.7272069999</v>
      </c>
      <c r="H87" s="14">
        <v>1680966.938658</v>
      </c>
      <c r="I87" s="14">
        <v>1765008.6697819999</v>
      </c>
      <c r="J87" s="14">
        <v>1845159.7501989999</v>
      </c>
      <c r="K87" s="14">
        <v>1970145.724684</v>
      </c>
      <c r="L87" s="14">
        <v>2086359.607697</v>
      </c>
      <c r="M87" s="14">
        <v>2310847.7867629998</v>
      </c>
      <c r="N87" s="14">
        <v>2512054.819191</v>
      </c>
      <c r="O87" s="14">
        <v>2642422.7756619998</v>
      </c>
      <c r="P87" s="14">
        <v>2835889.4252999998</v>
      </c>
      <c r="Q87" s="14">
        <v>3019377.0677379998</v>
      </c>
      <c r="R87" s="1"/>
      <c r="S87" s="1"/>
      <c r="T87" s="1">
        <f>IFERROR(VLOOKUP($B87,nominal_quarterly!$B$7:$AY$102,nominal_quarterly!AI$5,FALSE),"")</f>
        <v>2835889.6141969999</v>
      </c>
      <c r="U87" s="1">
        <f>IFERROR(VLOOKUP($B87,nominal_quarterly!$B$7:$AY$102,nominal_quarterly!AJ$5,FALSE),"")</f>
        <v>2857411.9371710001</v>
      </c>
      <c r="V87" s="1">
        <f>IFERROR(VLOOKUP($B87,nominal_quarterly!$B$7:$AY$102,nominal_quarterly!AK$5,FALSE),"")</f>
        <v>2913131.2156019998</v>
      </c>
      <c r="W87" s="1">
        <f>IFERROR(VLOOKUP($B87,nominal_quarterly!$B$7:$AY$102,nominal_quarterly!AL$5,FALSE),"")</f>
        <v>2958126.6961739999</v>
      </c>
      <c r="X87" s="1">
        <f>IFERROR(VLOOKUP($B87,nominal_quarterly!$B$7:$AY$102,nominal_quarterly!AM$5,FALSE),"")</f>
        <v>3019376.7826340003</v>
      </c>
      <c r="Y87" s="1">
        <f>IFERROR(VLOOKUP($B87,nominal_quarterly!$B$7:$AY$102,nominal_quarterly!AN$5,FALSE),"")</f>
        <v>3023348.0965190004</v>
      </c>
      <c r="Z87" s="1">
        <f>IFERROR(VLOOKUP($B87,nominal_quarterly!$B$7:$AY$102,nominal_quarterly!AO$5,FALSE),"")</f>
        <v>2961447.679339</v>
      </c>
      <c r="AA87" s="1">
        <f>IFERROR(VLOOKUP($B87,nominal_quarterly!$B$7:$AY$102,nominal_quarterly!AP$5,FALSE),"")</f>
        <v>2899386.643046</v>
      </c>
      <c r="AB87" s="1" t="str">
        <f>IFERROR(VLOOKUP(J87,nominal_quarterly!$B$7:$AY$102,34,FALSE),"")</f>
        <v/>
      </c>
      <c r="AC87" s="28">
        <f t="shared" si="9"/>
        <v>-183487.45354099991</v>
      </c>
      <c r="AD87" s="28">
        <f t="shared" si="10"/>
        <v>-161965.13056699978</v>
      </c>
      <c r="AE87" s="28">
        <f t="shared" si="11"/>
        <v>-106245.85213600006</v>
      </c>
      <c r="AF87" s="28">
        <f t="shared" si="12"/>
        <v>-61250.371563999914</v>
      </c>
      <c r="AG87" s="28">
        <f t="shared" si="13"/>
        <v>-0.28510399954393506</v>
      </c>
      <c r="AH87" s="28">
        <f t="shared" si="14"/>
        <v>3971.0287810005248</v>
      </c>
      <c r="AI87" s="28">
        <f t="shared" si="15"/>
        <v>-57929.388398999814</v>
      </c>
      <c r="AJ87" s="28">
        <f t="shared" si="16"/>
        <v>-119990.4246919998</v>
      </c>
      <c r="AK87" s="1" t="str">
        <f>IFERROR(VLOOKUP(S87,nominal_quarterly!$B$7:$AY$102,34,FALSE),"")</f>
        <v/>
      </c>
      <c r="AL87" s="1" t="str">
        <f>IFERROR(VLOOKUP(T87,nominal_quarterly!$B$7:$AY$102,34,FALSE),"")</f>
        <v/>
      </c>
      <c r="AM87" s="1" t="str">
        <f>IFERROR(VLOOKUP(U87,nominal_quarterly!$B$7:$AY$102,34,FALSE),"")</f>
        <v/>
      </c>
      <c r="AN87" s="1" t="str">
        <f>IFERROR(VLOOKUP(V87,nominal_quarterly!$B$7:$AY$102,34,FALSE),"")</f>
        <v/>
      </c>
      <c r="AO87" s="1" t="str">
        <f>IFERROR(VLOOKUP(W87,nominal_quarterly!$B$7:$AY$102,34,FALSE),"")</f>
        <v/>
      </c>
      <c r="AP87" s="1" t="str">
        <f>IFERROR(VLOOKUP(X87,nominal_quarterly!$B$7:$AY$102,34,FALSE),"")</f>
        <v/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>
      <c r="A88" s="1">
        <v>82</v>
      </c>
      <c r="B88" s="10" t="s">
        <v>174</v>
      </c>
      <c r="C88" s="11">
        <v>34958214.189999998</v>
      </c>
      <c r="D88" s="12">
        <v>40486400.892999999</v>
      </c>
      <c r="E88" s="12">
        <v>47141868.020999998</v>
      </c>
      <c r="F88" s="12">
        <v>54561871.806999996</v>
      </c>
      <c r="G88" s="12">
        <v>59895353.071000002</v>
      </c>
      <c r="H88" s="12">
        <v>72938249.069999993</v>
      </c>
      <c r="I88" s="12">
        <v>85651657.697999999</v>
      </c>
      <c r="J88" s="12">
        <v>96370453.200000003</v>
      </c>
      <c r="K88" s="12">
        <v>108981266.27</v>
      </c>
      <c r="L88" s="12">
        <v>122141664.56</v>
      </c>
      <c r="M88" s="12">
        <v>133907270.58</v>
      </c>
      <c r="N88" s="12">
        <v>149647119.61000001</v>
      </c>
      <c r="O88" s="12">
        <v>166284503.69</v>
      </c>
      <c r="P88" s="12">
        <v>186090911.13</v>
      </c>
      <c r="Q88" s="12">
        <v>199669258.50999999</v>
      </c>
      <c r="R88" s="28"/>
      <c r="S88" s="1"/>
      <c r="T88" s="1">
        <f>IFERROR(VLOOKUP($B88,nominal_quarterly!$B$7:$AY$102,nominal_quarterly!AI$5,FALSE),"")</f>
        <v>189712368.9713532</v>
      </c>
      <c r="U88" s="1">
        <f>IFERROR(VLOOKUP($B88,nominal_quarterly!$B$7:$AY$102,nominal_quarterly!AJ$5,FALSE),"")</f>
        <v>193382417.81304097</v>
      </c>
      <c r="V88" s="1">
        <f>IFERROR(VLOOKUP($B88,nominal_quarterly!$B$7:$AY$102,nominal_quarterly!AK$5,FALSE),"")</f>
        <v>196111047.45249578</v>
      </c>
      <c r="W88" s="1">
        <f>IFERROR(VLOOKUP($B88,nominal_quarterly!$B$7:$AY$102,nominal_quarterly!AL$5,FALSE),"")</f>
        <v>199669258.51280889</v>
      </c>
      <c r="X88" s="1">
        <f>IFERROR(VLOOKUP($B88,nominal_quarterly!$B$7:$AY$102,nominal_quarterly!AM$5,FALSE),"")</f>
        <v>203398488.77895379</v>
      </c>
      <c r="Y88" s="1">
        <f>IFERROR(VLOOKUP($B88,nominal_quarterly!$B$7:$AY$102,nominal_quarterly!AN$5,FALSE),"")</f>
        <v>192298134.3542124</v>
      </c>
      <c r="Z88" s="1">
        <f>IFERROR(VLOOKUP($B88,nominal_quarterly!$B$7:$AY$102,nominal_quarterly!AO$5,FALSE),"")</f>
        <v>143091195.0738506</v>
      </c>
      <c r="AA88" s="1">
        <f>IFERROR(VLOOKUP($B88,nominal_quarterly!$B$7:$AY$102,nominal_quarterly!AP$5,FALSE),"")</f>
        <v>91358858.928532302</v>
      </c>
      <c r="AB88" s="1" t="str">
        <f>IFERROR(VLOOKUP(J88,nominal_quarterly!$B$7:$AY$102,34,FALSE),"")</f>
        <v/>
      </c>
      <c r="AC88" s="28">
        <f t="shared" si="9"/>
        <v>-9956889.5386467874</v>
      </c>
      <c r="AD88" s="28">
        <f t="shared" si="10"/>
        <v>-6286840.6969590187</v>
      </c>
      <c r="AE88" s="28">
        <f t="shared" si="11"/>
        <v>-3558211.0575042069</v>
      </c>
      <c r="AF88" s="28">
        <f t="shared" si="12"/>
        <v>2.8088986873626709E-3</v>
      </c>
      <c r="AG88" s="28">
        <f t="shared" si="13"/>
        <v>3729230.2689538002</v>
      </c>
      <c r="AH88" s="28">
        <f t="shared" si="14"/>
        <v>-7371124.1557875872</v>
      </c>
      <c r="AI88" s="28">
        <f t="shared" si="15"/>
        <v>-56578063.436149389</v>
      </c>
      <c r="AJ88" s="28">
        <f t="shared" si="16"/>
        <v>-108310399.58146769</v>
      </c>
      <c r="AK88" s="1" t="str">
        <f>IFERROR(VLOOKUP(S88,nominal_quarterly!$B$7:$AY$102,34,FALSE),"")</f>
        <v/>
      </c>
      <c r="AL88" s="1" t="str">
        <f>IFERROR(VLOOKUP(T88,nominal_quarterly!$B$7:$AY$102,34,FALSE),"")</f>
        <v/>
      </c>
      <c r="AM88" s="1" t="str">
        <f>IFERROR(VLOOKUP(U88,nominal_quarterly!$B$7:$AY$102,34,FALSE),"")</f>
        <v/>
      </c>
      <c r="AN88" s="1" t="str">
        <f>IFERROR(VLOOKUP(V88,nominal_quarterly!$B$7:$AY$102,34,FALSE),"")</f>
        <v/>
      </c>
      <c r="AO88" s="1" t="str">
        <f>IFERROR(VLOOKUP(W88,nominal_quarterly!$B$7:$AY$102,34,FALSE),"")</f>
        <v/>
      </c>
      <c r="AP88" s="1" t="str">
        <f>IFERROR(VLOOKUP(X88,nominal_quarterly!$B$7:$AY$102,34,FALSE),"")</f>
        <v/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>
      <c r="A89" s="1">
        <v>83</v>
      </c>
      <c r="B89" s="10" t="s">
        <v>175</v>
      </c>
      <c r="C89" s="13">
        <v>3017393800</v>
      </c>
      <c r="D89" s="14">
        <v>3631835300</v>
      </c>
      <c r="E89" s="14">
        <v>4297113400</v>
      </c>
      <c r="F89" s="14">
        <v>5414841900</v>
      </c>
      <c r="G89" s="14">
        <v>6011375000</v>
      </c>
      <c r="H89" s="14">
        <v>6864133100</v>
      </c>
      <c r="I89" s="14">
        <v>7831726000</v>
      </c>
      <c r="J89" s="14">
        <v>8615704500</v>
      </c>
      <c r="K89" s="14">
        <v>9546134000</v>
      </c>
      <c r="L89" s="14">
        <v>10569705300</v>
      </c>
      <c r="M89" s="14">
        <v>11526332800</v>
      </c>
      <c r="N89" s="14">
        <v>12401728500</v>
      </c>
      <c r="O89" s="14">
        <v>13589825700</v>
      </c>
      <c r="P89" s="14">
        <v>14838311500</v>
      </c>
      <c r="Q89" s="14">
        <v>15833943400</v>
      </c>
      <c r="R89" s="1"/>
      <c r="S89" s="1"/>
      <c r="T89" s="1">
        <f>IFERROR(VLOOKUP($B89,nominal_quarterly!$B$7:$AY$102,nominal_quarterly!AI$5,FALSE),"")</f>
        <v>14838311500</v>
      </c>
      <c r="U89" s="1">
        <f>IFERROR(VLOOKUP($B89,nominal_quarterly!$B$7:$AY$102,nominal_quarterly!AJ$5,FALSE),"")</f>
        <v>15110762100</v>
      </c>
      <c r="V89" s="1">
        <f>IFERROR(VLOOKUP($B89,nominal_quarterly!$B$7:$AY$102,nominal_quarterly!AK$5,FALSE),"")</f>
        <v>15389013000</v>
      </c>
      <c r="W89" s="1">
        <f>IFERROR(VLOOKUP($B89,nominal_quarterly!$B$7:$AY$102,nominal_quarterly!AL$5,FALSE),"")</f>
        <v>15614231100</v>
      </c>
      <c r="X89" s="1">
        <f>IFERROR(VLOOKUP($B89,nominal_quarterly!$B$7:$AY$102,nominal_quarterly!AM$5,FALSE),"")</f>
        <v>15833943400</v>
      </c>
      <c r="Y89" s="1">
        <f>IFERROR(VLOOKUP($B89,nominal_quarterly!$B$7:$AY$102,nominal_quarterly!AN$5,FALSE),"")</f>
        <v>15972697900</v>
      </c>
      <c r="Z89" s="1">
        <f>IFERROR(VLOOKUP($B89,nominal_quarterly!$B$7:$AY$102,nominal_quarterly!AO$5,FALSE),"")</f>
        <v>12008836200</v>
      </c>
      <c r="AA89" s="1">
        <f>IFERROR(VLOOKUP($B89,nominal_quarterly!$B$7:$AY$102,nominal_quarterly!AP$5,FALSE),"")</f>
        <v>7941458200</v>
      </c>
      <c r="AB89" s="1" t="str">
        <f>IFERROR(VLOOKUP(J89,nominal_quarterly!$B$7:$AY$102,34,FALSE),"")</f>
        <v/>
      </c>
      <c r="AC89" s="28">
        <f t="shared" si="9"/>
        <v>-995631900</v>
      </c>
      <c r="AD89" s="28">
        <f t="shared" si="10"/>
        <v>-723181300</v>
      </c>
      <c r="AE89" s="28">
        <f t="shared" si="11"/>
        <v>-444930400</v>
      </c>
      <c r="AF89" s="28">
        <f t="shared" si="12"/>
        <v>-219712300</v>
      </c>
      <c r="AG89" s="28">
        <f t="shared" si="13"/>
        <v>0</v>
      </c>
      <c r="AH89" s="28">
        <f t="shared" si="14"/>
        <v>138754500</v>
      </c>
      <c r="AI89" s="28">
        <f t="shared" si="15"/>
        <v>-3825107200</v>
      </c>
      <c r="AJ89" s="28">
        <f t="shared" si="16"/>
        <v>-7892485200</v>
      </c>
      <c r="AK89" s="1" t="str">
        <f>IFERROR(VLOOKUP(S89,nominal_quarterly!$B$7:$AY$102,34,FALSE),"")</f>
        <v/>
      </c>
      <c r="AL89" s="1" t="str">
        <f>IFERROR(VLOOKUP(T89,nominal_quarterly!$B$7:$AY$102,34,FALSE),"")</f>
        <v/>
      </c>
      <c r="AM89" s="1" t="str">
        <f>IFERROR(VLOOKUP(U89,nominal_quarterly!$B$7:$AY$102,34,FALSE),"")</f>
        <v/>
      </c>
      <c r="AN89" s="1" t="str">
        <f>IFERROR(VLOOKUP(V89,nominal_quarterly!$B$7:$AY$102,34,FALSE),"")</f>
        <v/>
      </c>
      <c r="AO89" s="1" t="str">
        <f>IFERROR(VLOOKUP(W89,nominal_quarterly!$B$7:$AY$102,34,FALSE),"")</f>
        <v/>
      </c>
      <c r="AP89" s="1" t="str">
        <f>IFERROR(VLOOKUP(X89,nominal_quarterly!$B$7:$AY$102,34,FALSE),"")</f>
        <v/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30.6">
      <c r="A90" s="1">
        <v>84</v>
      </c>
      <c r="B90" s="10" t="s">
        <v>176</v>
      </c>
      <c r="C90" s="11">
        <v>2060757402.4066501</v>
      </c>
      <c r="D90" s="12">
        <v>2486861686.1764798</v>
      </c>
      <c r="E90" s="12">
        <v>3263076886.16401</v>
      </c>
      <c r="F90" s="12">
        <v>3893894371.02878</v>
      </c>
      <c r="G90" s="12">
        <v>4073178920.8947001</v>
      </c>
      <c r="H90" s="12">
        <v>4990403789.0248699</v>
      </c>
      <c r="I90" s="12">
        <v>6364368558.4362898</v>
      </c>
      <c r="J90" s="12">
        <v>7283991299.2307997</v>
      </c>
      <c r="K90" s="12">
        <v>9842618652.1157494</v>
      </c>
      <c r="L90" s="12">
        <v>11260089217.7773</v>
      </c>
      <c r="M90" s="12">
        <v>11129032802.7785</v>
      </c>
      <c r="N90" s="12">
        <v>12722849000</v>
      </c>
      <c r="O90" s="12">
        <v>14807100800</v>
      </c>
      <c r="P90" s="12">
        <v>18689543232.832199</v>
      </c>
      <c r="Q90" s="12" t="s">
        <v>20</v>
      </c>
      <c r="R90" s="1"/>
      <c r="S90" s="1"/>
      <c r="T90" s="1">
        <f>IFERROR(VLOOKUP($B90,nominal_quarterly!$B$7:$AY$102,nominal_quarterly!AI$5,FALSE),"")</f>
        <v>0</v>
      </c>
      <c r="U90" s="1">
        <f>IFERROR(VLOOKUP($B90,nominal_quarterly!$B$7:$AY$102,nominal_quarterly!AJ$5,FALSE),"")</f>
        <v>0</v>
      </c>
      <c r="V90" s="1">
        <f>IFERROR(VLOOKUP($B90,nominal_quarterly!$B$7:$AY$102,nominal_quarterly!AK$5,FALSE),"")</f>
        <v>0</v>
      </c>
      <c r="W90" s="1">
        <f>IFERROR(VLOOKUP($B90,nominal_quarterly!$B$7:$AY$102,nominal_quarterly!AL$5,FALSE),"")</f>
        <v>0</v>
      </c>
      <c r="X90" s="1">
        <f>IFERROR(VLOOKUP($B90,nominal_quarterly!$B$7:$AY$102,nominal_quarterly!AM$5,FALSE),"")</f>
        <v>0</v>
      </c>
      <c r="Y90" s="1">
        <f>IFERROR(VLOOKUP($B90,nominal_quarterly!$B$7:$AY$102,nominal_quarterly!AN$5,FALSE),"")</f>
        <v>0</v>
      </c>
      <c r="Z90" s="1">
        <f>IFERROR(VLOOKUP($B90,nominal_quarterly!$B$7:$AY$102,nominal_quarterly!AO$5,FALSE),"")</f>
        <v>0</v>
      </c>
      <c r="AA90" s="1">
        <f>IFERROR(VLOOKUP($B90,nominal_quarterly!$B$7:$AY$102,nominal_quarterly!AP$5,FALSE),"")</f>
        <v>0</v>
      </c>
      <c r="AB90" s="1" t="str">
        <f>IFERROR(VLOOKUP(J90,nominal_quarterly!$B$7:$AY$102,34,FALSE),"")</f>
        <v/>
      </c>
      <c r="AC90" s="28" t="str">
        <f t="shared" si="9"/>
        <v/>
      </c>
      <c r="AD90" s="28" t="str">
        <f t="shared" si="10"/>
        <v/>
      </c>
      <c r="AE90" s="28" t="str">
        <f t="shared" si="11"/>
        <v/>
      </c>
      <c r="AF90" s="28" t="str">
        <f t="shared" si="12"/>
        <v/>
      </c>
      <c r="AG90" s="28" t="str">
        <f t="shared" si="13"/>
        <v/>
      </c>
      <c r="AH90" s="28" t="str">
        <f t="shared" si="14"/>
        <v/>
      </c>
      <c r="AI90" s="28" t="str">
        <f t="shared" si="15"/>
        <v/>
      </c>
      <c r="AJ90" s="28" t="str">
        <f t="shared" si="16"/>
        <v/>
      </c>
      <c r="AK90" s="1" t="str">
        <f>IFERROR(VLOOKUP(S90,nominal_quarterly!$B$7:$AY$102,34,FALSE),"")</f>
        <v/>
      </c>
      <c r="AL90" s="1" t="str">
        <f>IFERROR(VLOOKUP(T90,nominal_quarterly!$B$7:$AY$102,34,FALSE),"")</f>
        <v/>
      </c>
      <c r="AM90" s="1" t="str">
        <f>IFERROR(VLOOKUP(U90,nominal_quarterly!$B$7:$AY$102,34,FALSE),"")</f>
        <v/>
      </c>
      <c r="AN90" s="1" t="str">
        <f>IFERROR(VLOOKUP(V90,nominal_quarterly!$B$7:$AY$102,34,FALSE),"")</f>
        <v/>
      </c>
      <c r="AO90" s="1" t="str">
        <f>IFERROR(VLOOKUP(W90,nominal_quarterly!$B$7:$AY$102,34,FALSE),"")</f>
        <v/>
      </c>
      <c r="AP90" s="1" t="str">
        <f>IFERROR(VLOOKUP(X90,nominal_quarterly!$B$7:$AY$102,34,FALSE),"")</f>
        <v/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>
      <c r="A91" s="1">
        <v>85</v>
      </c>
      <c r="B91" s="10" t="s">
        <v>178</v>
      </c>
      <c r="C91" s="13">
        <v>73533598.599999994</v>
      </c>
      <c r="D91" s="14">
        <v>95587954.799999997</v>
      </c>
      <c r="E91" s="14">
        <v>111455813.40000001</v>
      </c>
      <c r="F91" s="14">
        <v>157026061.59999999</v>
      </c>
      <c r="G91" s="14">
        <v>130642187</v>
      </c>
      <c r="H91" s="14">
        <v>162064565.5</v>
      </c>
      <c r="I91" s="14">
        <v>217327107.40000001</v>
      </c>
      <c r="J91" s="14">
        <v>254225490.69999999</v>
      </c>
      <c r="K91" s="14">
        <v>273587529.19999999</v>
      </c>
      <c r="L91" s="14">
        <v>273603020.371225</v>
      </c>
      <c r="M91" s="14">
        <v>207224007.26024699</v>
      </c>
      <c r="N91" s="14">
        <v>201427262.23684499</v>
      </c>
      <c r="O91" s="14">
        <v>227367353.677028</v>
      </c>
      <c r="P91" s="14" t="s">
        <v>20</v>
      </c>
      <c r="Q91" s="14" t="s">
        <v>20</v>
      </c>
      <c r="R91" s="1"/>
      <c r="S91" s="1"/>
      <c r="T91" s="1" t="str">
        <f>IFERROR(VLOOKUP($B91,nominal_quarterly!$B$7:$AY$102,nominal_quarterly!AI$5,FALSE),"")</f>
        <v/>
      </c>
      <c r="U91" s="1" t="str">
        <f>IFERROR(VLOOKUP($B91,nominal_quarterly!$B$7:$AY$102,nominal_quarterly!AJ$5,FALSE),"")</f>
        <v/>
      </c>
      <c r="V91" s="1" t="str">
        <f>IFERROR(VLOOKUP($B91,nominal_quarterly!$B$7:$AY$102,nominal_quarterly!AK$5,FALSE),"")</f>
        <v/>
      </c>
      <c r="W91" s="1" t="str">
        <f>IFERROR(VLOOKUP($B91,nominal_quarterly!$B$7:$AY$102,nominal_quarterly!AL$5,FALSE),"")</f>
        <v/>
      </c>
      <c r="X91" s="1" t="str">
        <f>IFERROR(VLOOKUP($B91,nominal_quarterly!$B$7:$AY$102,nominal_quarterly!AM$5,FALSE),"")</f>
        <v/>
      </c>
      <c r="Y91" s="1" t="str">
        <f>IFERROR(VLOOKUP($B91,nominal_quarterly!$B$7:$AY$102,nominal_quarterly!AN$5,FALSE),"")</f>
        <v/>
      </c>
      <c r="Z91" s="1" t="str">
        <f>IFERROR(VLOOKUP($B91,nominal_quarterly!$B$7:$AY$102,nominal_quarterly!AO$5,FALSE),"")</f>
        <v/>
      </c>
      <c r="AA91" s="1" t="str">
        <f>IFERROR(VLOOKUP($B91,nominal_quarterly!$B$7:$AY$102,nominal_quarterly!AP$5,FALSE),"")</f>
        <v/>
      </c>
      <c r="AB91" s="1" t="str">
        <f>IFERROR(VLOOKUP(J91,nominal_quarterly!$B$7:$AY$102,34,FALSE),"")</f>
        <v/>
      </c>
      <c r="AC91" s="28" t="str">
        <f t="shared" si="9"/>
        <v/>
      </c>
      <c r="AD91" s="28" t="str">
        <f t="shared" si="10"/>
        <v/>
      </c>
      <c r="AE91" s="28" t="str">
        <f t="shared" si="11"/>
        <v/>
      </c>
      <c r="AF91" s="28" t="str">
        <f t="shared" si="12"/>
        <v/>
      </c>
      <c r="AG91" s="28" t="str">
        <f t="shared" si="13"/>
        <v/>
      </c>
      <c r="AH91" s="28" t="str">
        <f t="shared" si="14"/>
        <v/>
      </c>
      <c r="AI91" s="28" t="str">
        <f t="shared" si="15"/>
        <v/>
      </c>
      <c r="AJ91" s="28" t="str">
        <f t="shared" si="16"/>
        <v/>
      </c>
      <c r="AK91" s="1" t="str">
        <f>IFERROR(VLOOKUP(S91,nominal_quarterly!$B$7:$AY$102,34,FALSE),"")</f>
        <v/>
      </c>
      <c r="AL91" s="1" t="str">
        <f>IFERROR(VLOOKUP(T91,nominal_quarterly!$B$7:$AY$102,34,FALSE),"")</f>
        <v/>
      </c>
      <c r="AM91" s="1" t="str">
        <f>IFERROR(VLOOKUP(U91,nominal_quarterly!$B$7:$AY$102,34,FALSE),"")</f>
        <v/>
      </c>
      <c r="AN91" s="1" t="str">
        <f>IFERROR(VLOOKUP(V91,nominal_quarterly!$B$7:$AY$102,34,FALSE),"")</f>
        <v/>
      </c>
      <c r="AO91" s="1" t="str">
        <f>IFERROR(VLOOKUP(W91,nominal_quarterly!$B$7:$AY$102,34,FALSE),"")</f>
        <v/>
      </c>
      <c r="AP91" s="1" t="str">
        <f>IFERROR(VLOOKUP(X91,nominal_quarterly!$B$7:$AY$102,34,FALSE),"")</f>
        <v/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>
      <c r="A92" s="1">
        <v>86</v>
      </c>
      <c r="B92" s="10" t="s">
        <v>181</v>
      </c>
      <c r="C92" s="11">
        <v>170230.87</v>
      </c>
      <c r="D92" s="12">
        <v>184914.12</v>
      </c>
      <c r="E92" s="12">
        <v>197129.51</v>
      </c>
      <c r="F92" s="12">
        <v>187619.48</v>
      </c>
      <c r="G92" s="12">
        <v>169785.75</v>
      </c>
      <c r="H92" s="12">
        <v>167673.71</v>
      </c>
      <c r="I92" s="12">
        <v>170950.85</v>
      </c>
      <c r="J92" s="12">
        <v>175103.9</v>
      </c>
      <c r="K92" s="12">
        <v>179616.28</v>
      </c>
      <c r="L92" s="12">
        <v>195148.11</v>
      </c>
      <c r="M92" s="12">
        <v>262853.3</v>
      </c>
      <c r="N92" s="12">
        <v>270809.46000000002</v>
      </c>
      <c r="O92" s="12">
        <v>300386.84999999998</v>
      </c>
      <c r="P92" s="12">
        <v>326986.06</v>
      </c>
      <c r="Q92" s="12">
        <v>356051.15</v>
      </c>
      <c r="R92" s="1"/>
      <c r="S92" s="1"/>
      <c r="T92" s="1">
        <f>IFERROR(VLOOKUP($B92,nominal_quarterly!$B$7:$AY$102,nominal_quarterly!AI$5,FALSE),"")</f>
        <v>326986.07229400001</v>
      </c>
      <c r="U92" s="1">
        <f>IFERROR(VLOOKUP($B92,nominal_quarterly!$B$7:$AY$102,nominal_quarterly!AJ$5,FALSE),"")</f>
        <v>332264.79249700002</v>
      </c>
      <c r="V92" s="1">
        <f>IFERROR(VLOOKUP($B92,nominal_quarterly!$B$7:$AY$102,nominal_quarterly!AK$5,FALSE),"")</f>
        <v>339192.06288600003</v>
      </c>
      <c r="W92" s="1">
        <f>IFERROR(VLOOKUP($B92,nominal_quarterly!$B$7:$AY$102,nominal_quarterly!AL$5,FALSE),"")</f>
        <v>347375.57666199998</v>
      </c>
      <c r="X92" s="1">
        <f>IFERROR(VLOOKUP($B92,nominal_quarterly!$B$7:$AY$102,nominal_quarterly!AM$5,FALSE),"")</f>
        <v>356051.170583</v>
      </c>
      <c r="Y92" s="1">
        <f>IFERROR(VLOOKUP($B92,nominal_quarterly!$B$7:$AY$102,nominal_quarterly!AN$5,FALSE),"")</f>
        <v>363004.698003</v>
      </c>
      <c r="Z92" s="1">
        <f>IFERROR(VLOOKUP($B92,nominal_quarterly!$B$7:$AY$102,nominal_quarterly!AO$5,FALSE),"")</f>
        <v>360725.570083</v>
      </c>
      <c r="AA92" s="1">
        <f>IFERROR(VLOOKUP($B92,nominal_quarterly!$B$7:$AY$102,nominal_quarterly!AP$5,FALSE),"")</f>
        <v>366798.87767800002</v>
      </c>
      <c r="AB92" s="1" t="str">
        <f>IFERROR(VLOOKUP(J92,nominal_quarterly!$B$7:$AY$102,34,FALSE),"")</f>
        <v/>
      </c>
      <c r="AC92" s="28">
        <f t="shared" si="9"/>
        <v>-29065.077706000011</v>
      </c>
      <c r="AD92" s="28">
        <f t="shared" si="10"/>
        <v>-23786.357503000007</v>
      </c>
      <c r="AE92" s="28">
        <f t="shared" si="11"/>
        <v>-16859.087113999994</v>
      </c>
      <c r="AF92" s="28">
        <f t="shared" si="12"/>
        <v>-8675.5733380000456</v>
      </c>
      <c r="AG92" s="28">
        <f t="shared" si="13"/>
        <v>2.0582999975886196E-2</v>
      </c>
      <c r="AH92" s="28">
        <f t="shared" si="14"/>
        <v>6953.5480029999744</v>
      </c>
      <c r="AI92" s="28">
        <f t="shared" si="15"/>
        <v>4674.4200829999754</v>
      </c>
      <c r="AJ92" s="28">
        <f t="shared" si="16"/>
        <v>10747.727677999996</v>
      </c>
      <c r="AK92" s="1" t="str">
        <f>IFERROR(VLOOKUP(S92,nominal_quarterly!$B$7:$AY$102,34,FALSE),"")</f>
        <v/>
      </c>
      <c r="AL92" s="1" t="str">
        <f>IFERROR(VLOOKUP(T92,nominal_quarterly!$B$7:$AY$102,34,FALSE),"")</f>
        <v/>
      </c>
      <c r="AM92" s="1" t="str">
        <f>IFERROR(VLOOKUP(U92,nominal_quarterly!$B$7:$AY$102,34,FALSE),"")</f>
        <v/>
      </c>
      <c r="AN92" s="1" t="str">
        <f>IFERROR(VLOOKUP(V92,nominal_quarterly!$B$7:$AY$102,34,FALSE),"")</f>
        <v/>
      </c>
      <c r="AO92" s="1" t="str">
        <f>IFERROR(VLOOKUP(W92,nominal_quarterly!$B$7:$AY$102,34,FALSE),"")</f>
        <v/>
      </c>
      <c r="AP92" s="1" t="str">
        <f>IFERROR(VLOOKUP(X92,nominal_quarterly!$B$7:$AY$102,34,FALSE),"")</f>
        <v/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>
      <c r="A93" s="1">
        <v>87</v>
      </c>
      <c r="B93" s="10" t="s">
        <v>182</v>
      </c>
      <c r="C93" s="13">
        <v>639626.99639999995</v>
      </c>
      <c r="D93" s="14">
        <v>686346.11560000002</v>
      </c>
      <c r="E93" s="14">
        <v>735182.75</v>
      </c>
      <c r="F93" s="14">
        <v>775385.33860000002</v>
      </c>
      <c r="G93" s="14">
        <v>815827.09499999997</v>
      </c>
      <c r="H93" s="14">
        <v>874903.98959999997</v>
      </c>
      <c r="I93" s="14">
        <v>935568.58909999998</v>
      </c>
      <c r="J93" s="14">
        <v>991666.5477</v>
      </c>
      <c r="K93" s="14">
        <v>1056638.4733</v>
      </c>
      <c r="L93" s="14">
        <v>1107576.9395999999</v>
      </c>
      <c r="M93" s="14">
        <v>1165323.6385999999</v>
      </c>
      <c r="N93" s="14">
        <v>1224951.0438999999</v>
      </c>
      <c r="O93" s="14">
        <v>1271555.2660000001</v>
      </c>
      <c r="P93" s="14">
        <v>1330617.6780999999</v>
      </c>
      <c r="Q93" s="14" t="s">
        <v>20</v>
      </c>
      <c r="R93" s="1"/>
      <c r="S93" s="1"/>
      <c r="T93" s="1">
        <f>IFERROR(VLOOKUP($B93,nominal_quarterly!$B$7:$AY$102,nominal_quarterly!AI$5,FALSE),"")</f>
        <v>1330617.6780999999</v>
      </c>
      <c r="U93" s="1">
        <f>IFERROR(VLOOKUP($B93,nominal_quarterly!$B$7:$AY$102,nominal_quarterly!AJ$5,FALSE),"")</f>
        <v>1352334.9240999999</v>
      </c>
      <c r="V93" s="1">
        <f>IFERROR(VLOOKUP($B93,nominal_quarterly!$B$7:$AY$102,nominal_quarterly!AK$5,FALSE),"")</f>
        <v>1367964.0246000001</v>
      </c>
      <c r="W93" s="1">
        <f>IFERROR(VLOOKUP($B93,nominal_quarterly!$B$7:$AY$102,nominal_quarterly!AL$5,FALSE),"")</f>
        <v>1389619.2049</v>
      </c>
      <c r="X93" s="1">
        <f>IFERROR(VLOOKUP($B93,nominal_quarterly!$B$7:$AY$102,nominal_quarterly!AM$5,FALSE),"")</f>
        <v>1044588.4853000001</v>
      </c>
      <c r="Y93" s="1">
        <f>IFERROR(VLOOKUP($B93,nominal_quarterly!$B$7:$AY$102,nominal_quarterly!AN$5,FALSE),"")</f>
        <v>699853.55920000002</v>
      </c>
      <c r="Z93" s="1">
        <f>IFERROR(VLOOKUP($B93,nominal_quarterly!$B$7:$AY$102,nominal_quarterly!AO$5,FALSE),"")</f>
        <v>355484.5772</v>
      </c>
      <c r="AA93" s="1">
        <f>IFERROR(VLOOKUP($B93,nominal_quarterly!$B$7:$AY$102,nominal_quarterly!AP$5,FALSE),"")</f>
        <v>0</v>
      </c>
      <c r="AB93" s="1" t="str">
        <f>IFERROR(VLOOKUP(J93,nominal_quarterly!$B$7:$AY$102,34,FALSE),"")</f>
        <v/>
      </c>
      <c r="AC93" s="28" t="str">
        <f t="shared" si="9"/>
        <v/>
      </c>
      <c r="AD93" s="28" t="str">
        <f t="shared" si="10"/>
        <v/>
      </c>
      <c r="AE93" s="28" t="str">
        <f t="shared" si="11"/>
        <v/>
      </c>
      <c r="AF93" s="28" t="str">
        <f t="shared" si="12"/>
        <v/>
      </c>
      <c r="AG93" s="28" t="str">
        <f t="shared" si="13"/>
        <v/>
      </c>
      <c r="AH93" s="28" t="str">
        <f t="shared" si="14"/>
        <v/>
      </c>
      <c r="AI93" s="28" t="str">
        <f t="shared" si="15"/>
        <v/>
      </c>
      <c r="AJ93" s="28" t="str">
        <f t="shared" si="16"/>
        <v/>
      </c>
      <c r="AK93" s="1" t="str">
        <f>IFERROR(VLOOKUP(S93,nominal_quarterly!$B$7:$AY$102,34,FALSE),"")</f>
        <v/>
      </c>
      <c r="AL93" s="1" t="str">
        <f>IFERROR(VLOOKUP(T93,nominal_quarterly!$B$7:$AY$102,34,FALSE),"")</f>
        <v/>
      </c>
      <c r="AM93" s="1" t="str">
        <f>IFERROR(VLOOKUP(U93,nominal_quarterly!$B$7:$AY$102,34,FALSE),"")</f>
        <v/>
      </c>
      <c r="AN93" s="1" t="str">
        <f>IFERROR(VLOOKUP(V93,nominal_quarterly!$B$7:$AY$102,34,FALSE),"")</f>
        <v/>
      </c>
      <c r="AO93" s="1" t="str">
        <f>IFERROR(VLOOKUP(W93,nominal_quarterly!$B$7:$AY$102,34,FALSE),"")</f>
        <v/>
      </c>
      <c r="AP93" s="1" t="str">
        <f>IFERROR(VLOOKUP(X93,nominal_quarterly!$B$7:$AY$102,34,FALSE),"")</f>
        <v/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>
      <c r="A94" s="1">
        <v>88</v>
      </c>
      <c r="B94" s="10" t="s">
        <v>184</v>
      </c>
      <c r="C94" s="11">
        <v>1493635.3</v>
      </c>
      <c r="D94" s="12">
        <v>1552686.8</v>
      </c>
      <c r="E94" s="12">
        <v>1614839.8</v>
      </c>
      <c r="F94" s="12">
        <v>1637699.4</v>
      </c>
      <c r="G94" s="12">
        <v>1577255.9</v>
      </c>
      <c r="H94" s="12">
        <v>1611279.4</v>
      </c>
      <c r="I94" s="12">
        <v>1648755.8</v>
      </c>
      <c r="J94" s="12">
        <v>1624358.7</v>
      </c>
      <c r="K94" s="12">
        <v>1612751.3</v>
      </c>
      <c r="L94" s="12">
        <v>1627405.6</v>
      </c>
      <c r="M94" s="12">
        <v>1655355</v>
      </c>
      <c r="N94" s="12">
        <v>1695786.8</v>
      </c>
      <c r="O94" s="12">
        <v>1736592.8</v>
      </c>
      <c r="P94" s="12">
        <v>1771063.1</v>
      </c>
      <c r="Q94" s="12">
        <v>1789747</v>
      </c>
      <c r="R94" s="1"/>
      <c r="S94" s="1"/>
      <c r="T94" s="1">
        <f>IFERROR(VLOOKUP($B94,nominal_quarterly!$B$7:$AY$102,nominal_quarterly!AI$5,FALSE),"")</f>
        <v>1771063.1</v>
      </c>
      <c r="U94" s="1">
        <f>IFERROR(VLOOKUP($B94,nominal_quarterly!$B$7:$AY$102,nominal_quarterly!AJ$5,FALSE),"")</f>
        <v>1776100.7000000002</v>
      </c>
      <c r="V94" s="1">
        <f>IFERROR(VLOOKUP($B94,nominal_quarterly!$B$7:$AY$102,nominal_quarterly!AK$5,FALSE),"")</f>
        <v>1777849.5</v>
      </c>
      <c r="W94" s="1">
        <f>IFERROR(VLOOKUP($B94,nominal_quarterly!$B$7:$AY$102,nominal_quarterly!AL$5,FALSE),"")</f>
        <v>1784081.5</v>
      </c>
      <c r="X94" s="1">
        <f>IFERROR(VLOOKUP($B94,nominal_quarterly!$B$7:$AY$102,nominal_quarterly!AM$5,FALSE),"")</f>
        <v>1789747</v>
      </c>
      <c r="Y94" s="1">
        <f>IFERROR(VLOOKUP($B94,nominal_quarterly!$B$7:$AY$102,nominal_quarterly!AN$5,FALSE),"")</f>
        <v>1769113</v>
      </c>
      <c r="Z94" s="1">
        <f>IFERROR(VLOOKUP($B94,nominal_quarterly!$B$7:$AY$102,nominal_quarterly!AO$5,FALSE),"")</f>
        <v>1694865.9</v>
      </c>
      <c r="AA94" s="1">
        <f>IFERROR(VLOOKUP($B94,nominal_quarterly!$B$7:$AY$102,nominal_quarterly!AP$5,FALSE),"")</f>
        <v>1675522.5</v>
      </c>
      <c r="AB94" s="1" t="str">
        <f>IFERROR(VLOOKUP(J94,nominal_quarterly!$B$7:$AY$102,34,FALSE),"")</f>
        <v/>
      </c>
      <c r="AC94" s="28">
        <f t="shared" si="9"/>
        <v>-18683.899999999907</v>
      </c>
      <c r="AD94" s="28">
        <f t="shared" si="10"/>
        <v>-13646.299999999814</v>
      </c>
      <c r="AE94" s="28">
        <f t="shared" si="11"/>
        <v>-11897.5</v>
      </c>
      <c r="AF94" s="28">
        <f t="shared" si="12"/>
        <v>-5665.5</v>
      </c>
      <c r="AG94" s="28">
        <f t="shared" si="13"/>
        <v>0</v>
      </c>
      <c r="AH94" s="28">
        <f t="shared" si="14"/>
        <v>-20634</v>
      </c>
      <c r="AI94" s="28">
        <f t="shared" si="15"/>
        <v>-94881.100000000093</v>
      </c>
      <c r="AJ94" s="28">
        <f t="shared" si="16"/>
        <v>-114224.5</v>
      </c>
      <c r="AK94" s="1" t="str">
        <f>IFERROR(VLOOKUP(S94,nominal_quarterly!$B$7:$AY$102,34,FALSE),"")</f>
        <v/>
      </c>
      <c r="AL94" s="1" t="str">
        <f>IFERROR(VLOOKUP(T94,nominal_quarterly!$B$7:$AY$102,34,FALSE),"")</f>
        <v/>
      </c>
      <c r="AM94" s="1" t="str">
        <f>IFERROR(VLOOKUP(U94,nominal_quarterly!$B$7:$AY$102,34,FALSE),"")</f>
        <v/>
      </c>
      <c r="AN94" s="1" t="str">
        <f>IFERROR(VLOOKUP(V94,nominal_quarterly!$B$7:$AY$102,34,FALSE),"")</f>
        <v/>
      </c>
      <c r="AO94" s="1" t="str">
        <f>IFERROR(VLOOKUP(W94,nominal_quarterly!$B$7:$AY$102,34,FALSE),"")</f>
        <v/>
      </c>
      <c r="AP94" s="1" t="str">
        <f>IFERROR(VLOOKUP(X94,nominal_quarterly!$B$7:$AY$102,34,FALSE),"")</f>
        <v/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>
      <c r="A95" s="1">
        <v>89</v>
      </c>
      <c r="B95" s="10" t="s">
        <v>185</v>
      </c>
      <c r="C95" s="13" t="s">
        <v>20</v>
      </c>
      <c r="D95" s="14" t="s">
        <v>20</v>
      </c>
      <c r="E95" s="14">
        <v>885631.84062636096</v>
      </c>
      <c r="F95" s="14">
        <v>997444.23056227295</v>
      </c>
      <c r="G95" s="14">
        <v>1065317.1032409901</v>
      </c>
      <c r="H95" s="14">
        <v>1152736.5783678798</v>
      </c>
      <c r="I95" s="14">
        <v>1240327.2751032601</v>
      </c>
      <c r="J95" s="14">
        <v>1313729.22544182</v>
      </c>
      <c r="K95" s="14">
        <v>1431097.7320737899</v>
      </c>
      <c r="L95" s="14">
        <v>1541718.83354397</v>
      </c>
      <c r="M95" s="14">
        <v>1667193.4438861599</v>
      </c>
      <c r="N95" s="14">
        <v>1760975.6340878999</v>
      </c>
      <c r="O95" s="14">
        <v>1895025.0494834799</v>
      </c>
      <c r="P95" s="14">
        <v>2027251.0874352499</v>
      </c>
      <c r="Q95" s="14">
        <v>2110432.54401311</v>
      </c>
      <c r="R95" s="1"/>
      <c r="S95" s="1"/>
      <c r="T95" s="1" t="str">
        <f>IFERROR(VLOOKUP($B95,nominal_quarterly!$B$7:$AY$102,nominal_quarterly!AI$5,FALSE),"")</f>
        <v/>
      </c>
      <c r="U95" s="1" t="str">
        <f>IFERROR(VLOOKUP($B95,nominal_quarterly!$B$7:$AY$102,nominal_quarterly!AJ$5,FALSE),"")</f>
        <v/>
      </c>
      <c r="V95" s="1" t="str">
        <f>IFERROR(VLOOKUP($B95,nominal_quarterly!$B$7:$AY$102,nominal_quarterly!AK$5,FALSE),"")</f>
        <v/>
      </c>
      <c r="W95" s="1" t="str">
        <f>IFERROR(VLOOKUP($B95,nominal_quarterly!$B$7:$AY$102,nominal_quarterly!AL$5,FALSE),"")</f>
        <v/>
      </c>
      <c r="X95" s="1" t="str">
        <f>IFERROR(VLOOKUP($B95,nominal_quarterly!$B$7:$AY$102,nominal_quarterly!AM$5,FALSE),"")</f>
        <v/>
      </c>
      <c r="Y95" s="1" t="str">
        <f>IFERROR(VLOOKUP($B95,nominal_quarterly!$B$7:$AY$102,nominal_quarterly!AN$5,FALSE),"")</f>
        <v/>
      </c>
      <c r="Z95" s="1" t="str">
        <f>IFERROR(VLOOKUP($B95,nominal_quarterly!$B$7:$AY$102,nominal_quarterly!AO$5,FALSE),"")</f>
        <v/>
      </c>
      <c r="AA95" s="1" t="str">
        <f>IFERROR(VLOOKUP($B95,nominal_quarterly!$B$7:$AY$102,nominal_quarterly!AP$5,FALSE),"")</f>
        <v/>
      </c>
      <c r="AB95" s="1" t="str">
        <f>IFERROR(VLOOKUP(J95,nominal_quarterly!$B$7:$AY$102,34,FALSE),"")</f>
        <v/>
      </c>
      <c r="AC95" s="28" t="str">
        <f t="shared" si="9"/>
        <v/>
      </c>
      <c r="AD95" s="28" t="str">
        <f t="shared" si="10"/>
        <v/>
      </c>
      <c r="AE95" s="28" t="str">
        <f t="shared" si="11"/>
        <v/>
      </c>
      <c r="AF95" s="28" t="str">
        <f t="shared" si="12"/>
        <v/>
      </c>
      <c r="AG95" s="28" t="str">
        <f t="shared" si="13"/>
        <v/>
      </c>
      <c r="AH95" s="28" t="str">
        <f t="shared" si="14"/>
        <v/>
      </c>
      <c r="AI95" s="28" t="str">
        <f t="shared" si="15"/>
        <v/>
      </c>
      <c r="AJ95" s="28" t="str">
        <f t="shared" si="16"/>
        <v/>
      </c>
      <c r="AK95" s="1" t="str">
        <f>IFERROR(VLOOKUP(S95,nominal_quarterly!$B$7:$AY$102,34,FALSE),"")</f>
        <v/>
      </c>
      <c r="AL95" s="1" t="str">
        <f>IFERROR(VLOOKUP(T95,nominal_quarterly!$B$7:$AY$102,34,FALSE),"")</f>
        <v/>
      </c>
      <c r="AM95" s="1" t="str">
        <f>IFERROR(VLOOKUP(U95,nominal_quarterly!$B$7:$AY$102,34,FALSE),"")</f>
        <v/>
      </c>
      <c r="AN95" s="1" t="str">
        <f>IFERROR(VLOOKUP(V95,nominal_quarterly!$B$7:$AY$102,34,FALSE),"")</f>
        <v/>
      </c>
      <c r="AO95" s="1" t="str">
        <f>IFERROR(VLOOKUP(W95,nominal_quarterly!$B$7:$AY$102,34,FALSE),"")</f>
        <v/>
      </c>
      <c r="AP95" s="1" t="str">
        <f>IFERROR(VLOOKUP(X95,nominal_quarterly!$B$7:$AY$102,34,FALSE),"")</f>
        <v/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>
      <c r="A96" s="1">
        <v>90</v>
      </c>
      <c r="B96" s="10" t="s">
        <v>188</v>
      </c>
      <c r="C96" s="11">
        <v>524132900</v>
      </c>
      <c r="D96" s="12">
        <v>526879700</v>
      </c>
      <c r="E96" s="12">
        <v>531688200</v>
      </c>
      <c r="F96" s="12">
        <v>520715700</v>
      </c>
      <c r="G96" s="12">
        <v>489501000</v>
      </c>
      <c r="H96" s="12">
        <v>500354000</v>
      </c>
      <c r="I96" s="12">
        <v>491408400</v>
      </c>
      <c r="J96" s="12">
        <v>494957100</v>
      </c>
      <c r="K96" s="12">
        <v>503175500</v>
      </c>
      <c r="L96" s="12">
        <v>513876000</v>
      </c>
      <c r="M96" s="12">
        <v>531319800</v>
      </c>
      <c r="N96" s="12">
        <v>535537200</v>
      </c>
      <c r="O96" s="12">
        <v>545897400</v>
      </c>
      <c r="P96" s="12">
        <v>546851700</v>
      </c>
      <c r="Q96" s="12">
        <v>553760000</v>
      </c>
      <c r="R96" s="1"/>
      <c r="S96" s="1"/>
      <c r="T96" s="1">
        <f>IFERROR(VLOOKUP($B96,nominal_quarterly!$B$7:$AY$102,nominal_quarterly!AI$5,FALSE),"")</f>
        <v>546851700</v>
      </c>
      <c r="U96" s="1">
        <f>IFERROR(VLOOKUP($B96,nominal_quarterly!$B$7:$AY$102,nominal_quarterly!AJ$5,FALSE),"")</f>
        <v>548121600</v>
      </c>
      <c r="V96" s="1">
        <f>IFERROR(VLOOKUP($B96,nominal_quarterly!$B$7:$AY$102,nominal_quarterly!AK$5,FALSE),"")</f>
        <v>549920700</v>
      </c>
      <c r="W96" s="1">
        <f>IFERROR(VLOOKUP($B96,nominal_quarterly!$B$7:$AY$102,nominal_quarterly!AL$5,FALSE),"")</f>
        <v>553022000</v>
      </c>
      <c r="X96" s="1">
        <f>IFERROR(VLOOKUP($B96,nominal_quarterly!$B$7:$AY$102,nominal_quarterly!AM$5,FALSE),"")</f>
        <v>553760000</v>
      </c>
      <c r="Y96" s="1">
        <f>IFERROR(VLOOKUP($B96,nominal_quarterly!$B$7:$AY$102,nominal_quarterly!AN$5,FALSE),"")</f>
        <v>552499700</v>
      </c>
      <c r="Z96" s="1">
        <f>IFERROR(VLOOKUP($B96,nominal_quarterly!$B$7:$AY$102,nominal_quarterly!AO$5,FALSE),"")</f>
        <v>540517300</v>
      </c>
      <c r="AA96" s="1">
        <f>IFERROR(VLOOKUP($B96,nominal_quarterly!$B$7:$AY$102,nominal_quarterly!AP$5,FALSE),"")</f>
        <v>404221000</v>
      </c>
      <c r="AB96" s="1" t="str">
        <f>IFERROR(VLOOKUP(J96,nominal_quarterly!$B$7:$AY$102,34,FALSE),"")</f>
        <v/>
      </c>
      <c r="AC96" s="28">
        <f t="shared" si="9"/>
        <v>-6908300</v>
      </c>
      <c r="AD96" s="28">
        <f t="shared" si="10"/>
        <v>-5638400</v>
      </c>
      <c r="AE96" s="28">
        <f t="shared" si="11"/>
        <v>-3839300</v>
      </c>
      <c r="AF96" s="28">
        <f t="shared" si="12"/>
        <v>-738000</v>
      </c>
      <c r="AG96" s="28">
        <f t="shared" si="13"/>
        <v>0</v>
      </c>
      <c r="AH96" s="28">
        <f t="shared" si="14"/>
        <v>-1260300</v>
      </c>
      <c r="AI96" s="28">
        <f t="shared" si="15"/>
        <v>-13242700</v>
      </c>
      <c r="AJ96" s="28">
        <f t="shared" si="16"/>
        <v>-149539000</v>
      </c>
      <c r="AK96" s="1" t="str">
        <f>IFERROR(VLOOKUP(S96,nominal_quarterly!$B$7:$AY$102,34,FALSE),"")</f>
        <v/>
      </c>
      <c r="AL96" s="1" t="str">
        <f>IFERROR(VLOOKUP(T96,nominal_quarterly!$B$7:$AY$102,34,FALSE),"")</f>
        <v/>
      </c>
      <c r="AM96" s="1" t="str">
        <f>IFERROR(VLOOKUP(U96,nominal_quarterly!$B$7:$AY$102,34,FALSE),"")</f>
        <v/>
      </c>
      <c r="AN96" s="1" t="str">
        <f>IFERROR(VLOOKUP(V96,nominal_quarterly!$B$7:$AY$102,34,FALSE),"")</f>
        <v/>
      </c>
      <c r="AO96" s="1" t="str">
        <f>IFERROR(VLOOKUP(W96,nominal_quarterly!$B$7:$AY$102,34,FALSE),"")</f>
        <v/>
      </c>
      <c r="AP96" s="1" t="str">
        <f>IFERROR(VLOOKUP(X96,nominal_quarterly!$B$7:$AY$102,34,FALSE),"")</f>
        <v/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>
      <c r="A97" s="1">
        <v>91</v>
      </c>
      <c r="B97" s="10" t="s">
        <v>189</v>
      </c>
      <c r="C97" s="13">
        <v>8925.3637086299987</v>
      </c>
      <c r="D97" s="14">
        <v>10675.368338570001</v>
      </c>
      <c r="E97" s="14">
        <v>12131.422343227599</v>
      </c>
      <c r="F97" s="14">
        <v>15593.411480865801</v>
      </c>
      <c r="G97" s="14">
        <v>16912.209271617099</v>
      </c>
      <c r="H97" s="14">
        <v>18762.019350295399</v>
      </c>
      <c r="I97" s="14">
        <v>20579.999638475201</v>
      </c>
      <c r="J97" s="14">
        <v>22275.575112836199</v>
      </c>
      <c r="K97" s="14">
        <v>24187.254640392501</v>
      </c>
      <c r="L97" s="14">
        <v>25795.058539412603</v>
      </c>
      <c r="M97" s="14">
        <v>26920.472368369599</v>
      </c>
      <c r="N97" s="14">
        <v>27830</v>
      </c>
      <c r="O97" s="14">
        <v>28903</v>
      </c>
      <c r="P97" s="14">
        <v>29984.218779938998</v>
      </c>
      <c r="Q97" s="14" t="s">
        <v>20</v>
      </c>
      <c r="R97" s="1"/>
      <c r="S97" s="1"/>
      <c r="T97" s="1" t="str">
        <f>IFERROR(VLOOKUP($B97,nominal_quarterly!$B$7:$AY$102,nominal_quarterly!AI$5,FALSE),"")</f>
        <v/>
      </c>
      <c r="U97" s="1" t="str">
        <f>IFERROR(VLOOKUP($B97,nominal_quarterly!$B$7:$AY$102,nominal_quarterly!AJ$5,FALSE),"")</f>
        <v/>
      </c>
      <c r="V97" s="1" t="str">
        <f>IFERROR(VLOOKUP($B97,nominal_quarterly!$B$7:$AY$102,nominal_quarterly!AK$5,FALSE),"")</f>
        <v/>
      </c>
      <c r="W97" s="1" t="str">
        <f>IFERROR(VLOOKUP($B97,nominal_quarterly!$B$7:$AY$102,nominal_quarterly!AL$5,FALSE),"")</f>
        <v/>
      </c>
      <c r="X97" s="1" t="str">
        <f>IFERROR(VLOOKUP($B97,nominal_quarterly!$B$7:$AY$102,nominal_quarterly!AM$5,FALSE),"")</f>
        <v/>
      </c>
      <c r="Y97" s="1" t="str">
        <f>IFERROR(VLOOKUP($B97,nominal_quarterly!$B$7:$AY$102,nominal_quarterly!AN$5,FALSE),"")</f>
        <v/>
      </c>
      <c r="Z97" s="1" t="str">
        <f>IFERROR(VLOOKUP($B97,nominal_quarterly!$B$7:$AY$102,nominal_quarterly!AO$5,FALSE),"")</f>
        <v/>
      </c>
      <c r="AA97" s="1" t="str">
        <f>IFERROR(VLOOKUP($B97,nominal_quarterly!$B$7:$AY$102,nominal_quarterly!AP$5,FALSE),"")</f>
        <v/>
      </c>
      <c r="AB97" s="1" t="str">
        <f>IFERROR(VLOOKUP(J97,nominal_quarterly!$B$7:$AY$102,34,FALSE),"")</f>
        <v/>
      </c>
      <c r="AC97" s="28" t="str">
        <f t="shared" si="9"/>
        <v/>
      </c>
      <c r="AD97" s="28" t="str">
        <f t="shared" si="10"/>
        <v/>
      </c>
      <c r="AE97" s="28" t="str">
        <f t="shared" si="11"/>
        <v/>
      </c>
      <c r="AF97" s="28" t="str">
        <f t="shared" si="12"/>
        <v/>
      </c>
      <c r="AG97" s="28" t="str">
        <f t="shared" si="13"/>
        <v/>
      </c>
      <c r="AH97" s="28" t="str">
        <f t="shared" si="14"/>
        <v/>
      </c>
      <c r="AI97" s="28" t="str">
        <f t="shared" si="15"/>
        <v/>
      </c>
      <c r="AJ97" s="28" t="str">
        <f t="shared" si="16"/>
        <v/>
      </c>
      <c r="AK97" s="1" t="str">
        <f>IFERROR(VLOOKUP(S97,nominal_quarterly!$B$7:$AY$102,34,FALSE),"")</f>
        <v/>
      </c>
      <c r="AL97" s="1" t="str">
        <f>IFERROR(VLOOKUP(T97,nominal_quarterly!$B$7:$AY$102,34,FALSE),"")</f>
        <v/>
      </c>
      <c r="AM97" s="1" t="str">
        <f>IFERROR(VLOOKUP(U97,nominal_quarterly!$B$7:$AY$102,34,FALSE),"")</f>
        <v/>
      </c>
      <c r="AN97" s="1" t="str">
        <f>IFERROR(VLOOKUP(V97,nominal_quarterly!$B$7:$AY$102,34,FALSE),"")</f>
        <v/>
      </c>
      <c r="AO97" s="1" t="str">
        <f>IFERROR(VLOOKUP(W97,nominal_quarterly!$B$7:$AY$102,34,FALSE),"")</f>
        <v/>
      </c>
      <c r="AP97" s="1" t="str">
        <f>IFERROR(VLOOKUP(X97,nominal_quarterly!$B$7:$AY$102,34,FALSE),"")</f>
        <v/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20.399999999999999">
      <c r="A98" s="1">
        <v>92</v>
      </c>
      <c r="B98" s="10" t="s">
        <v>191</v>
      </c>
      <c r="C98" s="11">
        <v>7590594</v>
      </c>
      <c r="D98" s="12">
        <v>10213731</v>
      </c>
      <c r="E98" s="12">
        <v>12849794</v>
      </c>
      <c r="F98" s="12">
        <v>16052919</v>
      </c>
      <c r="G98" s="12">
        <v>17007647</v>
      </c>
      <c r="H98" s="12">
        <v>21815517</v>
      </c>
      <c r="I98" s="12">
        <v>28243053</v>
      </c>
      <c r="J98" s="12">
        <v>31015187</v>
      </c>
      <c r="K98" s="12">
        <v>35999025</v>
      </c>
      <c r="L98" s="12">
        <v>39675833</v>
      </c>
      <c r="M98" s="12">
        <v>40884134</v>
      </c>
      <c r="N98" s="12">
        <v>46971150</v>
      </c>
      <c r="O98" s="12">
        <v>54378857.799999997</v>
      </c>
      <c r="P98" s="12">
        <v>61819536.399999999</v>
      </c>
      <c r="Q98" s="12" t="s">
        <v>20</v>
      </c>
      <c r="R98" s="1"/>
      <c r="S98" s="1"/>
      <c r="T98" s="1">
        <f>IFERROR(VLOOKUP($B98,nominal_quarterly!$B$7:$AY$102,nominal_quarterly!AI$5,FALSE),"")</f>
        <v>0</v>
      </c>
      <c r="U98" s="1">
        <f>IFERROR(VLOOKUP($B98,nominal_quarterly!$B$7:$AY$102,nominal_quarterly!AJ$5,FALSE),"")</f>
        <v>0</v>
      </c>
      <c r="V98" s="1">
        <f>IFERROR(VLOOKUP($B98,nominal_quarterly!$B$7:$AY$102,nominal_quarterly!AK$5,FALSE),"")</f>
        <v>0</v>
      </c>
      <c r="W98" s="1">
        <f>IFERROR(VLOOKUP($B98,nominal_quarterly!$B$7:$AY$102,nominal_quarterly!AL$5,FALSE),"")</f>
        <v>0</v>
      </c>
      <c r="X98" s="1">
        <f>IFERROR(VLOOKUP($B98,nominal_quarterly!$B$7:$AY$102,nominal_quarterly!AM$5,FALSE),"")</f>
        <v>0</v>
      </c>
      <c r="Y98" s="1">
        <f>IFERROR(VLOOKUP($B98,nominal_quarterly!$B$7:$AY$102,nominal_quarterly!AN$5,FALSE),"")</f>
        <v>0</v>
      </c>
      <c r="Z98" s="1">
        <f>IFERROR(VLOOKUP($B98,nominal_quarterly!$B$7:$AY$102,nominal_quarterly!AO$5,FALSE),"")</f>
        <v>0</v>
      </c>
      <c r="AA98" s="1">
        <f>IFERROR(VLOOKUP($B98,nominal_quarterly!$B$7:$AY$102,nominal_quarterly!AP$5,FALSE),"")</f>
        <v>0</v>
      </c>
      <c r="AB98" s="1" t="str">
        <f>IFERROR(VLOOKUP(J98,nominal_quarterly!$B$7:$AY$102,34,FALSE),"")</f>
        <v/>
      </c>
      <c r="AC98" s="28" t="str">
        <f t="shared" si="9"/>
        <v/>
      </c>
      <c r="AD98" s="28" t="str">
        <f t="shared" si="10"/>
        <v/>
      </c>
      <c r="AE98" s="28" t="str">
        <f t="shared" si="11"/>
        <v/>
      </c>
      <c r="AF98" s="28" t="str">
        <f t="shared" si="12"/>
        <v/>
      </c>
      <c r="AG98" s="28" t="str">
        <f t="shared" si="13"/>
        <v/>
      </c>
      <c r="AH98" s="28" t="str">
        <f t="shared" si="14"/>
        <v/>
      </c>
      <c r="AI98" s="28" t="str">
        <f t="shared" si="15"/>
        <v/>
      </c>
      <c r="AJ98" s="28" t="str">
        <f t="shared" si="16"/>
        <v/>
      </c>
      <c r="AK98" s="1" t="str">
        <f>IFERROR(VLOOKUP(S98,nominal_quarterly!$B$7:$AY$102,34,FALSE),"")</f>
        <v/>
      </c>
      <c r="AL98" s="1" t="str">
        <f>IFERROR(VLOOKUP(T98,nominal_quarterly!$B$7:$AY$102,34,FALSE),"")</f>
        <v/>
      </c>
      <c r="AM98" s="1" t="str">
        <f>IFERROR(VLOOKUP(U98,nominal_quarterly!$B$7:$AY$102,34,FALSE),"")</f>
        <v/>
      </c>
      <c r="AN98" s="1" t="str">
        <f>IFERROR(VLOOKUP(V98,nominal_quarterly!$B$7:$AY$102,34,FALSE),"")</f>
        <v/>
      </c>
      <c r="AO98" s="1" t="str">
        <f>IFERROR(VLOOKUP(W98,nominal_quarterly!$B$7:$AY$102,34,FALSE),"")</f>
        <v/>
      </c>
      <c r="AP98" s="1" t="str">
        <f>IFERROR(VLOOKUP(X98,nominal_quarterly!$B$7:$AY$102,34,FALSE),"")</f>
        <v/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>
      <c r="A99" s="1">
        <v>93</v>
      </c>
      <c r="B99" s="10" t="s">
        <v>193</v>
      </c>
      <c r="C99" s="13">
        <v>1586738.6456532199</v>
      </c>
      <c r="D99" s="14">
        <v>1862040.7</v>
      </c>
      <c r="E99" s="14">
        <v>2151349.2999999998</v>
      </c>
      <c r="F99" s="14">
        <v>2483058</v>
      </c>
      <c r="G99" s="14">
        <v>2863688</v>
      </c>
      <c r="H99" s="14">
        <v>3169301</v>
      </c>
      <c r="I99" s="14">
        <v>3725917.6</v>
      </c>
      <c r="J99" s="14">
        <v>4261370</v>
      </c>
      <c r="K99" s="14">
        <v>4745088</v>
      </c>
      <c r="L99" s="14">
        <v>5402645</v>
      </c>
      <c r="M99" s="14">
        <v>6284187</v>
      </c>
      <c r="N99" s="14">
        <v>7022963.2999999998</v>
      </c>
      <c r="O99" s="14">
        <v>8144372.5</v>
      </c>
      <c r="P99" s="14">
        <v>8904983.9000000004</v>
      </c>
      <c r="Q99" s="14" t="s">
        <v>20</v>
      </c>
      <c r="R99" s="1"/>
      <c r="S99" s="1"/>
      <c r="T99" s="1" t="str">
        <f>IFERROR(VLOOKUP($B99,nominal_quarterly!$B$7:$AY$102,nominal_quarterly!AI$5,FALSE),"")</f>
        <v/>
      </c>
      <c r="U99" s="1" t="str">
        <f>IFERROR(VLOOKUP($B99,nominal_quarterly!$B$7:$AY$102,nominal_quarterly!AJ$5,FALSE),"")</f>
        <v/>
      </c>
      <c r="V99" s="1" t="str">
        <f>IFERROR(VLOOKUP($B99,nominal_quarterly!$B$7:$AY$102,nominal_quarterly!AK$5,FALSE),"")</f>
        <v/>
      </c>
      <c r="W99" s="1" t="str">
        <f>IFERROR(VLOOKUP($B99,nominal_quarterly!$B$7:$AY$102,nominal_quarterly!AL$5,FALSE),"")</f>
        <v/>
      </c>
      <c r="X99" s="1" t="str">
        <f>IFERROR(VLOOKUP($B99,nominal_quarterly!$B$7:$AY$102,nominal_quarterly!AM$5,FALSE),"")</f>
        <v/>
      </c>
      <c r="Y99" s="1" t="str">
        <f>IFERROR(VLOOKUP($B99,nominal_quarterly!$B$7:$AY$102,nominal_quarterly!AN$5,FALSE),"")</f>
        <v/>
      </c>
      <c r="Z99" s="1" t="str">
        <f>IFERROR(VLOOKUP($B99,nominal_quarterly!$B$7:$AY$102,nominal_quarterly!AO$5,FALSE),"")</f>
        <v/>
      </c>
      <c r="AA99" s="1" t="str">
        <f>IFERROR(VLOOKUP($B99,nominal_quarterly!$B$7:$AY$102,nominal_quarterly!AP$5,FALSE),"")</f>
        <v/>
      </c>
      <c r="AB99" s="1" t="str">
        <f>IFERROR(VLOOKUP(J99,nominal_quarterly!$B$7:$AY$102,34,FALSE),"")</f>
        <v/>
      </c>
      <c r="AC99" s="28" t="str">
        <f t="shared" si="9"/>
        <v/>
      </c>
      <c r="AD99" s="28" t="str">
        <f t="shared" si="10"/>
        <v/>
      </c>
      <c r="AE99" s="28" t="str">
        <f t="shared" si="11"/>
        <v/>
      </c>
      <c r="AF99" s="28" t="str">
        <f t="shared" si="12"/>
        <v/>
      </c>
      <c r="AG99" s="28" t="str">
        <f t="shared" si="13"/>
        <v/>
      </c>
      <c r="AH99" s="28" t="str">
        <f t="shared" si="14"/>
        <v/>
      </c>
      <c r="AI99" s="28" t="str">
        <f t="shared" si="15"/>
        <v/>
      </c>
      <c r="AJ99" s="28" t="str">
        <f t="shared" si="16"/>
        <v/>
      </c>
      <c r="AK99" s="1" t="str">
        <f>IFERROR(VLOOKUP(S99,nominal_quarterly!$B$7:$AY$102,34,FALSE),"")</f>
        <v/>
      </c>
      <c r="AL99" s="1" t="str">
        <f>IFERROR(VLOOKUP(T99,nominal_quarterly!$B$7:$AY$102,34,FALSE),"")</f>
        <v/>
      </c>
      <c r="AM99" s="1" t="str">
        <f>IFERROR(VLOOKUP(U99,nominal_quarterly!$B$7:$AY$102,34,FALSE),"")</f>
        <v/>
      </c>
      <c r="AN99" s="1" t="str">
        <f>IFERROR(VLOOKUP(V99,nominal_quarterly!$B$7:$AY$102,34,FALSE),"")</f>
        <v/>
      </c>
      <c r="AO99" s="1" t="str">
        <f>IFERROR(VLOOKUP(W99,nominal_quarterly!$B$7:$AY$102,34,FALSE),"")</f>
        <v/>
      </c>
      <c r="AP99" s="1" t="str">
        <f>IFERROR(VLOOKUP(X99,nominal_quarterly!$B$7:$AY$102,34,FALSE),"")</f>
        <v/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>
      <c r="A100" s="1">
        <v>94</v>
      </c>
      <c r="B100" s="10" t="s">
        <v>195</v>
      </c>
      <c r="C100" s="11">
        <v>146.83938318955001</v>
      </c>
      <c r="D100" s="12">
        <v>146.39196877083401</v>
      </c>
      <c r="E100" s="12">
        <v>158.55550729032902</v>
      </c>
      <c r="F100" s="12">
        <v>168.150889814718</v>
      </c>
      <c r="G100" s="12">
        <v>169.78880135171801</v>
      </c>
      <c r="H100" s="12">
        <v>170.20219584700399</v>
      </c>
      <c r="I100" s="12">
        <v>176.16300000000001</v>
      </c>
      <c r="J100" s="12">
        <v>183.73699999999999</v>
      </c>
      <c r="K100" s="12">
        <v>191.74100000000001</v>
      </c>
      <c r="L100" s="12">
        <v>199.363</v>
      </c>
      <c r="M100" s="12">
        <v>227.77500000000001</v>
      </c>
      <c r="N100" s="12">
        <v>239.88800000000001</v>
      </c>
      <c r="O100" s="12">
        <v>244.35788762676299</v>
      </c>
      <c r="P100" s="12">
        <v>263.31426487729703</v>
      </c>
      <c r="Q100" s="12">
        <v>280.31695401515901</v>
      </c>
      <c r="R100" s="1"/>
      <c r="S100" s="1"/>
      <c r="T100" s="1" t="str">
        <f>IFERROR(VLOOKUP($B100,nominal_quarterly!$B$7:$AY$102,nominal_quarterly!AI$5,FALSE),"")</f>
        <v/>
      </c>
      <c r="U100" s="1" t="str">
        <f>IFERROR(VLOOKUP($B100,nominal_quarterly!$B$7:$AY$102,nominal_quarterly!AJ$5,FALSE),"")</f>
        <v/>
      </c>
      <c r="V100" s="1" t="str">
        <f>IFERROR(VLOOKUP($B100,nominal_quarterly!$B$7:$AY$102,nominal_quarterly!AK$5,FALSE),"")</f>
        <v/>
      </c>
      <c r="W100" s="1" t="str">
        <f>IFERROR(VLOOKUP($B100,nominal_quarterly!$B$7:$AY$102,nominal_quarterly!AL$5,FALSE),"")</f>
        <v/>
      </c>
      <c r="X100" s="1" t="str">
        <f>IFERROR(VLOOKUP($B100,nominal_quarterly!$B$7:$AY$102,nominal_quarterly!AM$5,FALSE),"")</f>
        <v/>
      </c>
      <c r="Y100" s="1" t="str">
        <f>IFERROR(VLOOKUP($B100,nominal_quarterly!$B$7:$AY$102,nominal_quarterly!AN$5,FALSE),"")</f>
        <v/>
      </c>
      <c r="Z100" s="1" t="str">
        <f>IFERROR(VLOOKUP($B100,nominal_quarterly!$B$7:$AY$102,nominal_quarterly!AO$5,FALSE),"")</f>
        <v/>
      </c>
      <c r="AA100" s="1" t="str">
        <f>IFERROR(VLOOKUP($B100,nominal_quarterly!$B$7:$AY$102,nominal_quarterly!AP$5,FALSE),"")</f>
        <v/>
      </c>
      <c r="AB100" s="1" t="str">
        <f>IFERROR(VLOOKUP(J100,nominal_quarterly!$B$7:$AY$102,34,FALSE),"")</f>
        <v/>
      </c>
      <c r="AC100" s="28" t="str">
        <f t="shared" si="9"/>
        <v/>
      </c>
      <c r="AD100" s="28" t="str">
        <f t="shared" si="10"/>
        <v/>
      </c>
      <c r="AE100" s="28" t="str">
        <f t="shared" si="11"/>
        <v/>
      </c>
      <c r="AF100" s="28" t="str">
        <f t="shared" si="12"/>
        <v/>
      </c>
      <c r="AG100" s="28" t="str">
        <f t="shared" si="13"/>
        <v/>
      </c>
      <c r="AH100" s="28" t="str">
        <f t="shared" si="14"/>
        <v/>
      </c>
      <c r="AI100" s="28" t="str">
        <f t="shared" si="15"/>
        <v/>
      </c>
      <c r="AJ100" s="28" t="str">
        <f t="shared" si="16"/>
        <v/>
      </c>
      <c r="AK100" s="1" t="str">
        <f>IFERROR(VLOOKUP(S100,nominal_quarterly!$B$7:$AY$102,34,FALSE),"")</f>
        <v/>
      </c>
      <c r="AL100" s="1" t="str">
        <f>IFERROR(VLOOKUP(T100,nominal_quarterly!$B$7:$AY$102,34,FALSE),"")</f>
        <v/>
      </c>
      <c r="AM100" s="1" t="str">
        <f>IFERROR(VLOOKUP(U100,nominal_quarterly!$B$7:$AY$102,34,FALSE),"")</f>
        <v/>
      </c>
      <c r="AN100" s="1" t="str">
        <f>IFERROR(VLOOKUP(V100,nominal_quarterly!$B$7:$AY$102,34,FALSE),"")</f>
        <v/>
      </c>
      <c r="AO100" s="1" t="str">
        <f>IFERROR(VLOOKUP(W100,nominal_quarterly!$B$7:$AY$102,34,FALSE),"")</f>
        <v/>
      </c>
      <c r="AP100" s="1" t="str">
        <f>IFERROR(VLOOKUP(X100,nominal_quarterly!$B$7:$AY$102,34,FALSE),"")</f>
        <v/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20.399999999999999">
      <c r="A101" s="1">
        <v>95</v>
      </c>
      <c r="B101" s="10" t="s">
        <v>196</v>
      </c>
      <c r="C101" s="13">
        <v>957447800</v>
      </c>
      <c r="D101" s="14">
        <v>1005601500</v>
      </c>
      <c r="E101" s="14">
        <v>1089660200</v>
      </c>
      <c r="F101" s="14">
        <v>1154216600</v>
      </c>
      <c r="G101" s="14">
        <v>1205347800</v>
      </c>
      <c r="H101" s="14">
        <v>1322611200</v>
      </c>
      <c r="I101" s="14">
        <v>1388937200</v>
      </c>
      <c r="J101" s="14">
        <v>1440111300</v>
      </c>
      <c r="K101" s="14">
        <v>1500819200</v>
      </c>
      <c r="L101" s="14">
        <v>1562929000</v>
      </c>
      <c r="M101" s="14">
        <v>1658020500</v>
      </c>
      <c r="N101" s="14">
        <v>1740779500</v>
      </c>
      <c r="O101" s="14">
        <v>1835698100</v>
      </c>
      <c r="P101" s="14">
        <v>1893497100</v>
      </c>
      <c r="Q101" s="14">
        <v>1913963600</v>
      </c>
      <c r="R101" s="1"/>
      <c r="S101" s="1"/>
      <c r="T101" s="1">
        <f>IFERROR(VLOOKUP($B101,nominal_quarterly!$B$7:$AY$102,nominal_quarterly!AI$5,FALSE),"")</f>
        <v>1893497100</v>
      </c>
      <c r="U101" s="1">
        <f>IFERROR(VLOOKUP($B101,nominal_quarterly!$B$7:$AY$102,nominal_quarterly!AJ$5,FALSE),"")</f>
        <v>1898685800</v>
      </c>
      <c r="V101" s="1">
        <f>IFERROR(VLOOKUP($B101,nominal_quarterly!$B$7:$AY$102,nominal_quarterly!AK$5,FALSE),"")</f>
        <v>1905034800</v>
      </c>
      <c r="W101" s="1">
        <f>IFERROR(VLOOKUP($B101,nominal_quarterly!$B$7:$AY$102,nominal_quarterly!AL$5,FALSE),"")</f>
        <v>1906917500</v>
      </c>
      <c r="X101" s="1">
        <f>IFERROR(VLOOKUP($B101,nominal_quarterly!$B$7:$AY$102,nominal_quarterly!AM$5,FALSE),"")</f>
        <v>1913963600</v>
      </c>
      <c r="Y101" s="1">
        <f>IFERROR(VLOOKUP($B101,nominal_quarterly!$B$7:$AY$102,nominal_quarterly!AN$5,FALSE),"")</f>
        <v>1459263800</v>
      </c>
      <c r="Z101" s="1">
        <f>IFERROR(VLOOKUP($B101,nominal_quarterly!$B$7:$AY$102,nominal_quarterly!AO$5,FALSE),"")</f>
        <v>981284900</v>
      </c>
      <c r="AA101" s="1">
        <f>IFERROR(VLOOKUP($B101,nominal_quarterly!$B$7:$AY$102,nominal_quarterly!AP$5,FALSE),"")</f>
        <v>494910700</v>
      </c>
      <c r="AB101" s="1" t="str">
        <f>IFERROR(VLOOKUP(J101,nominal_quarterly!$B$7:$AY$102,34,FALSE),"")</f>
        <v/>
      </c>
      <c r="AC101" s="28">
        <f t="shared" si="9"/>
        <v>-20466500</v>
      </c>
      <c r="AD101" s="28">
        <f t="shared" si="10"/>
        <v>-15277800</v>
      </c>
      <c r="AE101" s="28">
        <f t="shared" si="11"/>
        <v>-8928800</v>
      </c>
      <c r="AF101" s="28">
        <f t="shared" si="12"/>
        <v>-7046100</v>
      </c>
      <c r="AG101" s="28">
        <f t="shared" si="13"/>
        <v>0</v>
      </c>
      <c r="AH101" s="28">
        <f t="shared" si="14"/>
        <v>-454699800</v>
      </c>
      <c r="AI101" s="28">
        <f t="shared" si="15"/>
        <v>-932678700</v>
      </c>
      <c r="AJ101" s="28">
        <f t="shared" si="16"/>
        <v>-1419052900</v>
      </c>
      <c r="AK101" s="1" t="str">
        <f>IFERROR(VLOOKUP(S101,nominal_quarterly!$B$7:$AY$102,34,FALSE),"")</f>
        <v/>
      </c>
      <c r="AL101" s="1" t="str">
        <f>IFERROR(VLOOKUP(T101,nominal_quarterly!$B$7:$AY$102,34,FALSE),"")</f>
        <v/>
      </c>
      <c r="AM101" s="1" t="str">
        <f>IFERROR(VLOOKUP(U101,nominal_quarterly!$B$7:$AY$102,34,FALSE),"")</f>
        <v/>
      </c>
      <c r="AN101" s="1" t="str">
        <f>IFERROR(VLOOKUP(V101,nominal_quarterly!$B$7:$AY$102,34,FALSE),"")</f>
        <v/>
      </c>
      <c r="AO101" s="1" t="str">
        <f>IFERROR(VLOOKUP(W101,nominal_quarterly!$B$7:$AY$102,34,FALSE),"")</f>
        <v/>
      </c>
      <c r="AP101" s="1" t="str">
        <f>IFERROR(VLOOKUP(X101,nominal_quarterly!$B$7:$AY$102,34,FALSE),"")</f>
        <v/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20.399999999999999">
      <c r="A102" s="1">
        <v>96</v>
      </c>
      <c r="B102" s="10" t="s">
        <v>197</v>
      </c>
      <c r="C102" s="11" t="s">
        <v>20</v>
      </c>
      <c r="D102" s="12" t="s">
        <v>20</v>
      </c>
      <c r="E102" s="12" t="s">
        <v>20</v>
      </c>
      <c r="F102" s="12">
        <v>3882.77</v>
      </c>
      <c r="G102" s="12">
        <v>4069.63</v>
      </c>
      <c r="H102" s="12">
        <v>4401.97</v>
      </c>
      <c r="I102" s="12">
        <v>4814.54</v>
      </c>
      <c r="J102" s="12">
        <v>5058.7700000000004</v>
      </c>
      <c r="K102" s="12">
        <v>5326.62</v>
      </c>
      <c r="L102" s="12">
        <v>5567.5</v>
      </c>
      <c r="M102" s="12">
        <v>5806.95</v>
      </c>
      <c r="N102" s="12">
        <v>6070.05</v>
      </c>
      <c r="O102" s="12">
        <v>6413.81</v>
      </c>
      <c r="P102" s="12">
        <v>6725.91</v>
      </c>
      <c r="Q102" s="12">
        <v>7103.76</v>
      </c>
      <c r="R102" s="1"/>
      <c r="S102" s="1"/>
      <c r="T102" s="1">
        <f>IFERROR(VLOOKUP($B102,nominal_quarterly!$B$7:$AY$102,nominal_quarterly!AI$5,FALSE),"")</f>
        <v>6726.0899999999992</v>
      </c>
      <c r="U102" s="1">
        <f>IFERROR(VLOOKUP($B102,nominal_quarterly!$B$7:$AY$102,nominal_quarterly!AJ$5,FALSE),"")</f>
        <v>6800.0599999999995</v>
      </c>
      <c r="V102" s="1">
        <f>IFERROR(VLOOKUP($B102,nominal_quarterly!$B$7:$AY$102,nominal_quarterly!AK$5,FALSE),"")</f>
        <v>6904.7699999999995</v>
      </c>
      <c r="W102" s="1">
        <f>IFERROR(VLOOKUP($B102,nominal_quarterly!$B$7:$AY$102,nominal_quarterly!AL$5,FALSE),"")</f>
        <v>7002.45</v>
      </c>
      <c r="X102" s="1">
        <f>IFERROR(VLOOKUP($B102,nominal_quarterly!$B$7:$AY$102,nominal_quarterly!AM$5,FALSE),"")</f>
        <v>7079.62</v>
      </c>
      <c r="Y102" s="1">
        <f>IFERROR(VLOOKUP($B102,nominal_quarterly!$B$7:$AY$102,nominal_quarterly!AN$5,FALSE),"")</f>
        <v>7095.99</v>
      </c>
      <c r="Z102" s="1">
        <f>IFERROR(VLOOKUP($B102,nominal_quarterly!$B$7:$AY$102,nominal_quarterly!AO$5,FALSE),"")</f>
        <v>6907.7500000000009</v>
      </c>
      <c r="AA102" s="1">
        <f>IFERROR(VLOOKUP($B102,nominal_quarterly!$B$7:$AY$102,nominal_quarterly!AP$5,FALSE),"")</f>
        <v>6768.8200000000006</v>
      </c>
      <c r="AB102" s="1" t="str">
        <f>IFERROR(VLOOKUP(J102,nominal_quarterly!$B$7:$AY$102,34,FALSE),"")</f>
        <v/>
      </c>
      <c r="AC102" s="28">
        <f t="shared" si="9"/>
        <v>-377.67000000000098</v>
      </c>
      <c r="AD102" s="28">
        <f t="shared" si="10"/>
        <v>-303.70000000000073</v>
      </c>
      <c r="AE102" s="28">
        <f t="shared" si="11"/>
        <v>-198.99000000000069</v>
      </c>
      <c r="AF102" s="28">
        <f t="shared" si="12"/>
        <v>-101.3100000000004</v>
      </c>
      <c r="AG102" s="28">
        <f t="shared" si="13"/>
        <v>-24.140000000000327</v>
      </c>
      <c r="AH102" s="28">
        <f t="shared" si="14"/>
        <v>-7.7700000000004366</v>
      </c>
      <c r="AI102" s="28">
        <f t="shared" si="15"/>
        <v>-196.00999999999931</v>
      </c>
      <c r="AJ102" s="28">
        <f t="shared" si="16"/>
        <v>-334.9399999999996</v>
      </c>
      <c r="AK102" s="1" t="str">
        <f>IFERROR(VLOOKUP(S102,nominal_quarterly!$B$7:$AY$102,34,FALSE),"")</f>
        <v/>
      </c>
      <c r="AL102" s="1" t="str">
        <f>IFERROR(VLOOKUP(T102,nominal_quarterly!$B$7:$AY$102,34,FALSE),"")</f>
        <v/>
      </c>
      <c r="AM102" s="1" t="str">
        <f>IFERROR(VLOOKUP(U102,nominal_quarterly!$B$7:$AY$102,34,FALSE),"")</f>
        <v/>
      </c>
      <c r="AN102" s="1" t="str">
        <f>IFERROR(VLOOKUP(V102,nominal_quarterly!$B$7:$AY$102,34,FALSE),"")</f>
        <v/>
      </c>
      <c r="AO102" s="1" t="str">
        <f>IFERROR(VLOOKUP(W102,nominal_quarterly!$B$7:$AY$102,34,FALSE),"")</f>
        <v/>
      </c>
      <c r="AP102" s="1" t="str">
        <f>IFERROR(VLOOKUP(X102,nominal_quarterly!$B$7:$AY$102,34,FALSE),"")</f>
        <v/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>
      <c r="A103" s="1">
        <v>97</v>
      </c>
      <c r="B103" s="10" t="s">
        <v>201</v>
      </c>
      <c r="C103" s="13">
        <v>23595.3</v>
      </c>
      <c r="D103" s="14">
        <v>29469.5</v>
      </c>
      <c r="E103" s="14">
        <v>32580.5</v>
      </c>
      <c r="F103" s="14">
        <v>39619.800000000003</v>
      </c>
      <c r="G103" s="14">
        <v>30496.2</v>
      </c>
      <c r="H103" s="14">
        <v>33079.1</v>
      </c>
      <c r="I103" s="14">
        <v>42511.5</v>
      </c>
      <c r="J103" s="14">
        <v>48722.2</v>
      </c>
      <c r="K103" s="14">
        <v>49392.203000000001</v>
      </c>
      <c r="L103" s="14">
        <v>46284.995000000003</v>
      </c>
      <c r="M103" s="14">
        <v>34473.32</v>
      </c>
      <c r="N103" s="14">
        <v>33055.75</v>
      </c>
      <c r="O103" s="14">
        <v>36610.6</v>
      </c>
      <c r="P103" s="14">
        <v>42474.9</v>
      </c>
      <c r="Q103" s="14" t="s">
        <v>20</v>
      </c>
      <c r="R103" s="1"/>
      <c r="S103" s="1"/>
      <c r="T103" s="1" t="str">
        <f>IFERROR(VLOOKUP($B103,nominal_quarterly!$B$7:$AY$102,nominal_quarterly!AI$5,FALSE),"")</f>
        <v/>
      </c>
      <c r="U103" s="1" t="str">
        <f>IFERROR(VLOOKUP($B103,nominal_quarterly!$B$7:$AY$102,nominal_quarterly!AJ$5,FALSE),"")</f>
        <v/>
      </c>
      <c r="V103" s="1" t="str">
        <f>IFERROR(VLOOKUP($B103,nominal_quarterly!$B$7:$AY$102,nominal_quarterly!AK$5,FALSE),"")</f>
        <v/>
      </c>
      <c r="W103" s="1" t="str">
        <f>IFERROR(VLOOKUP($B103,nominal_quarterly!$B$7:$AY$102,nominal_quarterly!AL$5,FALSE),"")</f>
        <v/>
      </c>
      <c r="X103" s="1" t="str">
        <f>IFERROR(VLOOKUP($B103,nominal_quarterly!$B$7:$AY$102,nominal_quarterly!AM$5,FALSE),"")</f>
        <v/>
      </c>
      <c r="Y103" s="1" t="str">
        <f>IFERROR(VLOOKUP($B103,nominal_quarterly!$B$7:$AY$102,nominal_quarterly!AN$5,FALSE),"")</f>
        <v/>
      </c>
      <c r="Z103" s="1" t="str">
        <f>IFERROR(VLOOKUP($B103,nominal_quarterly!$B$7:$AY$102,nominal_quarterly!AO$5,FALSE),"")</f>
        <v/>
      </c>
      <c r="AA103" s="1" t="str">
        <f>IFERROR(VLOOKUP($B103,nominal_quarterly!$B$7:$AY$102,nominal_quarterly!AP$5,FALSE),"")</f>
        <v/>
      </c>
      <c r="AB103" s="1" t="str">
        <f>IFERROR(VLOOKUP(J103,nominal_quarterly!$B$7:$AY$102,34,FALSE),"")</f>
        <v/>
      </c>
      <c r="AC103" s="28" t="str">
        <f t="shared" si="9"/>
        <v/>
      </c>
      <c r="AD103" s="28" t="str">
        <f t="shared" si="10"/>
        <v/>
      </c>
      <c r="AE103" s="28" t="str">
        <f t="shared" si="11"/>
        <v/>
      </c>
      <c r="AF103" s="28" t="str">
        <f t="shared" si="12"/>
        <v/>
      </c>
      <c r="AG103" s="28" t="str">
        <f t="shared" si="13"/>
        <v/>
      </c>
      <c r="AH103" s="28" t="str">
        <f t="shared" si="14"/>
        <v/>
      </c>
      <c r="AI103" s="28" t="str">
        <f t="shared" si="15"/>
        <v/>
      </c>
      <c r="AJ103" s="28" t="str">
        <f t="shared" si="16"/>
        <v/>
      </c>
      <c r="AK103" s="1" t="str">
        <f>IFERROR(VLOOKUP(S103,nominal_quarterly!$B$7:$AY$102,34,FALSE),"")</f>
        <v/>
      </c>
      <c r="AL103" s="1" t="str">
        <f>IFERROR(VLOOKUP(T103,nominal_quarterly!$B$7:$AY$102,34,FALSE),"")</f>
        <v/>
      </c>
      <c r="AM103" s="1" t="str">
        <f>IFERROR(VLOOKUP(U103,nominal_quarterly!$B$7:$AY$102,34,FALSE),"")</f>
        <v/>
      </c>
      <c r="AN103" s="1" t="str">
        <f>IFERROR(VLOOKUP(V103,nominal_quarterly!$B$7:$AY$102,34,FALSE),"")</f>
        <v/>
      </c>
      <c r="AO103" s="1" t="str">
        <f>IFERROR(VLOOKUP(W103,nominal_quarterly!$B$7:$AY$102,34,FALSE),"")</f>
        <v/>
      </c>
      <c r="AP103" s="1" t="str">
        <f>IFERROR(VLOOKUP(X103,nominal_quarterly!$B$7:$AY$102,34,FALSE),"")</f>
        <v/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20.399999999999999">
      <c r="A104" s="1">
        <v>98</v>
      </c>
      <c r="B104" s="10" t="s">
        <v>203</v>
      </c>
      <c r="C104" s="11">
        <v>100899.2</v>
      </c>
      <c r="D104" s="12">
        <v>113800.1</v>
      </c>
      <c r="E104" s="12">
        <v>141897.70000000001</v>
      </c>
      <c r="F104" s="12">
        <v>187991.9</v>
      </c>
      <c r="G104" s="12">
        <v>201222.9</v>
      </c>
      <c r="H104" s="12">
        <v>220369.3</v>
      </c>
      <c r="I104" s="12">
        <v>285989.09999999998</v>
      </c>
      <c r="J104" s="12">
        <v>310471.3</v>
      </c>
      <c r="K104" s="12">
        <v>355294.8</v>
      </c>
      <c r="L104" s="12">
        <v>400694</v>
      </c>
      <c r="M104" s="12">
        <v>430489.4</v>
      </c>
      <c r="N104" s="12">
        <v>476331.2</v>
      </c>
      <c r="O104" s="12">
        <v>530476</v>
      </c>
      <c r="P104" s="12">
        <v>557113.30000000005</v>
      </c>
      <c r="Q104" s="12" t="s">
        <v>20</v>
      </c>
      <c r="R104" s="1"/>
      <c r="S104" s="1"/>
      <c r="T104" s="1">
        <f>IFERROR(VLOOKUP($B104,nominal_quarterly!$B$7:$AY$102,nominal_quarterly!AI$5,FALSE),"")</f>
        <v>0</v>
      </c>
      <c r="U104" s="1">
        <f>IFERROR(VLOOKUP($B104,nominal_quarterly!$B$7:$AY$102,nominal_quarterly!AJ$5,FALSE),"")</f>
        <v>0</v>
      </c>
      <c r="V104" s="1">
        <f>IFERROR(VLOOKUP($B104,nominal_quarterly!$B$7:$AY$102,nominal_quarterly!AK$5,FALSE),"")</f>
        <v>0</v>
      </c>
      <c r="W104" s="1">
        <f>IFERROR(VLOOKUP($B104,nominal_quarterly!$B$7:$AY$102,nominal_quarterly!AL$5,FALSE),"")</f>
        <v>0</v>
      </c>
      <c r="X104" s="1">
        <f>IFERROR(VLOOKUP($B104,nominal_quarterly!$B$7:$AY$102,nominal_quarterly!AM$5,FALSE),"")</f>
        <v>0</v>
      </c>
      <c r="Y104" s="1">
        <f>IFERROR(VLOOKUP($B104,nominal_quarterly!$B$7:$AY$102,nominal_quarterly!AN$5,FALSE),"")</f>
        <v>0</v>
      </c>
      <c r="Z104" s="1">
        <f>IFERROR(VLOOKUP($B104,nominal_quarterly!$B$7:$AY$102,nominal_quarterly!AO$5,FALSE),"")</f>
        <v>0</v>
      </c>
      <c r="AA104" s="1">
        <f>IFERROR(VLOOKUP($B104,nominal_quarterly!$B$7:$AY$102,nominal_quarterly!AP$5,FALSE),"")</f>
        <v>0</v>
      </c>
      <c r="AB104" s="1" t="str">
        <f>IFERROR(VLOOKUP(J104,nominal_quarterly!$B$7:$AY$102,34,FALSE),"")</f>
        <v/>
      </c>
      <c r="AC104" s="28" t="str">
        <f t="shared" si="9"/>
        <v/>
      </c>
      <c r="AD104" s="28" t="str">
        <f t="shared" si="10"/>
        <v/>
      </c>
      <c r="AE104" s="28" t="str">
        <f t="shared" si="11"/>
        <v/>
      </c>
      <c r="AF104" s="28" t="str">
        <f t="shared" si="12"/>
        <v/>
      </c>
      <c r="AG104" s="28" t="str">
        <f t="shared" si="13"/>
        <v/>
      </c>
      <c r="AH104" s="28" t="str">
        <f t="shared" si="14"/>
        <v/>
      </c>
      <c r="AI104" s="28" t="str">
        <f t="shared" si="15"/>
        <v/>
      </c>
      <c r="AJ104" s="28" t="str">
        <f t="shared" si="16"/>
        <v/>
      </c>
      <c r="AK104" s="1" t="str">
        <f>IFERROR(VLOOKUP(S104,nominal_quarterly!$B$7:$AY$102,34,FALSE),"")</f>
        <v/>
      </c>
      <c r="AL104" s="1" t="str">
        <f>IFERROR(VLOOKUP(T104,nominal_quarterly!$B$7:$AY$102,34,FALSE),"")</f>
        <v/>
      </c>
      <c r="AM104" s="1" t="str">
        <f>IFERROR(VLOOKUP(U104,nominal_quarterly!$B$7:$AY$102,34,FALSE),"")</f>
        <v/>
      </c>
      <c r="AN104" s="1" t="str">
        <f>IFERROR(VLOOKUP(V104,nominal_quarterly!$B$7:$AY$102,34,FALSE),"")</f>
        <v/>
      </c>
      <c r="AO104" s="1" t="str">
        <f>IFERROR(VLOOKUP(W104,nominal_quarterly!$B$7:$AY$102,34,FALSE),"")</f>
        <v/>
      </c>
      <c r="AP104" s="1" t="str">
        <f>IFERROR(VLOOKUP(X104,nominal_quarterly!$B$7:$AY$102,34,FALSE),"")</f>
        <v/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30.6">
      <c r="A105" s="1">
        <v>99</v>
      </c>
      <c r="B105" s="10" t="s">
        <v>205</v>
      </c>
      <c r="C105" s="13">
        <v>32483363.992037799</v>
      </c>
      <c r="D105" s="14">
        <v>39704193.440484099</v>
      </c>
      <c r="E105" s="14">
        <v>45647649.377988003</v>
      </c>
      <c r="F105" s="14">
        <v>51950014.145007402</v>
      </c>
      <c r="G105" s="14">
        <v>54789537.1193242</v>
      </c>
      <c r="H105" s="14">
        <v>61996763.913181901</v>
      </c>
      <c r="I105" s="14">
        <v>71961759.730365098</v>
      </c>
      <c r="J105" s="14">
        <v>81609860.355990291</v>
      </c>
      <c r="K105" s="14">
        <v>93867573.852202907</v>
      </c>
      <c r="L105" s="14">
        <v>106797293.551009</v>
      </c>
      <c r="M105" s="14">
        <v>117251584.10516199</v>
      </c>
      <c r="N105" s="14">
        <v>129279119.485707</v>
      </c>
      <c r="O105" s="14">
        <v>140749000</v>
      </c>
      <c r="P105" s="14">
        <v>152414000</v>
      </c>
      <c r="Q105" s="14" t="s">
        <v>20</v>
      </c>
      <c r="R105" s="1"/>
      <c r="S105" s="1"/>
      <c r="T105" s="1" t="str">
        <f>IFERROR(VLOOKUP($B105,nominal_quarterly!$B$7:$AY$102,nominal_quarterly!AI$5,FALSE),"")</f>
        <v/>
      </c>
      <c r="U105" s="1" t="str">
        <f>IFERROR(VLOOKUP($B105,nominal_quarterly!$B$7:$AY$102,nominal_quarterly!AJ$5,FALSE),"")</f>
        <v/>
      </c>
      <c r="V105" s="1" t="str">
        <f>IFERROR(VLOOKUP($B105,nominal_quarterly!$B$7:$AY$102,nominal_quarterly!AK$5,FALSE),"")</f>
        <v/>
      </c>
      <c r="W105" s="1" t="str">
        <f>IFERROR(VLOOKUP($B105,nominal_quarterly!$B$7:$AY$102,nominal_quarterly!AL$5,FALSE),"")</f>
        <v/>
      </c>
      <c r="X105" s="1" t="str">
        <f>IFERROR(VLOOKUP($B105,nominal_quarterly!$B$7:$AY$102,nominal_quarterly!AM$5,FALSE),"")</f>
        <v/>
      </c>
      <c r="Y105" s="1" t="str">
        <f>IFERROR(VLOOKUP($B105,nominal_quarterly!$B$7:$AY$102,nominal_quarterly!AN$5,FALSE),"")</f>
        <v/>
      </c>
      <c r="Z105" s="1" t="str">
        <f>IFERROR(VLOOKUP($B105,nominal_quarterly!$B$7:$AY$102,nominal_quarterly!AO$5,FALSE),"")</f>
        <v/>
      </c>
      <c r="AA105" s="1" t="str">
        <f>IFERROR(VLOOKUP($B105,nominal_quarterly!$B$7:$AY$102,nominal_quarterly!AP$5,FALSE),"")</f>
        <v/>
      </c>
      <c r="AB105" s="1" t="str">
        <f>IFERROR(VLOOKUP(J105,nominal_quarterly!$B$7:$AY$102,34,FALSE),"")</f>
        <v/>
      </c>
      <c r="AC105" s="28" t="str">
        <f t="shared" si="9"/>
        <v/>
      </c>
      <c r="AD105" s="28" t="str">
        <f t="shared" si="10"/>
        <v/>
      </c>
      <c r="AE105" s="28" t="str">
        <f t="shared" si="11"/>
        <v/>
      </c>
      <c r="AF105" s="28" t="str">
        <f t="shared" si="12"/>
        <v/>
      </c>
      <c r="AG105" s="28" t="str">
        <f t="shared" si="13"/>
        <v/>
      </c>
      <c r="AH105" s="28" t="str">
        <f t="shared" si="14"/>
        <v/>
      </c>
      <c r="AI105" s="28" t="str">
        <f t="shared" si="15"/>
        <v/>
      </c>
      <c r="AJ105" s="28" t="str">
        <f t="shared" si="16"/>
        <v/>
      </c>
      <c r="AK105" s="1" t="str">
        <f>IFERROR(VLOOKUP(S105,nominal_quarterly!$B$7:$AY$102,34,FALSE),"")</f>
        <v/>
      </c>
      <c r="AL105" s="1" t="str">
        <f>IFERROR(VLOOKUP(T105,nominal_quarterly!$B$7:$AY$102,34,FALSE),"")</f>
        <v/>
      </c>
      <c r="AM105" s="1" t="str">
        <f>IFERROR(VLOOKUP(U105,nominal_quarterly!$B$7:$AY$102,34,FALSE),"")</f>
        <v/>
      </c>
      <c r="AN105" s="1" t="str">
        <f>IFERROR(VLOOKUP(V105,nominal_quarterly!$B$7:$AY$102,34,FALSE),"")</f>
        <v/>
      </c>
      <c r="AO105" s="1" t="str">
        <f>IFERROR(VLOOKUP(W105,nominal_quarterly!$B$7:$AY$102,34,FALSE),"")</f>
        <v/>
      </c>
      <c r="AP105" s="1" t="str">
        <f>IFERROR(VLOOKUP(X105,nominal_quarterly!$B$7:$AY$102,34,FALSE),"")</f>
        <v/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>
      <c r="A106" s="1">
        <v>100</v>
      </c>
      <c r="B106" s="10" t="s">
        <v>207</v>
      </c>
      <c r="C106" s="11">
        <v>13626.808000000001</v>
      </c>
      <c r="D106" s="12">
        <v>17158.010999999999</v>
      </c>
      <c r="E106" s="12">
        <v>22667.670999999998</v>
      </c>
      <c r="F106" s="12">
        <v>24460.833999999999</v>
      </c>
      <c r="G106" s="12">
        <v>18932.655999999999</v>
      </c>
      <c r="H106" s="12">
        <v>18022.736000000001</v>
      </c>
      <c r="I106" s="12">
        <v>20411.513999999999</v>
      </c>
      <c r="J106" s="12">
        <v>22045.001</v>
      </c>
      <c r="K106" s="12">
        <v>22923.701000000001</v>
      </c>
      <c r="L106" s="12">
        <v>23613.906999999999</v>
      </c>
      <c r="M106" s="12">
        <v>24560.878000000001</v>
      </c>
      <c r="N106" s="12">
        <v>25360.288</v>
      </c>
      <c r="O106" s="12">
        <v>26962.264999999999</v>
      </c>
      <c r="P106" s="12">
        <v>29142.539000000001</v>
      </c>
      <c r="Q106" s="12">
        <v>30463.323</v>
      </c>
      <c r="R106" s="1"/>
      <c r="S106" s="1"/>
      <c r="T106" s="1">
        <f>IFERROR(VLOOKUP($B106,nominal_quarterly!$B$7:$AY$102,nominal_quarterly!AI$5,FALSE),"")</f>
        <v>29142.538</v>
      </c>
      <c r="U106" s="1">
        <f>IFERROR(VLOOKUP($B106,nominal_quarterly!$B$7:$AY$102,nominal_quarterly!AJ$5,FALSE),"")</f>
        <v>29583.761999999999</v>
      </c>
      <c r="V106" s="1">
        <f>IFERROR(VLOOKUP($B106,nominal_quarterly!$B$7:$AY$102,nominal_quarterly!AK$5,FALSE),"")</f>
        <v>29921.14</v>
      </c>
      <c r="W106" s="1">
        <f>IFERROR(VLOOKUP($B106,nominal_quarterly!$B$7:$AY$102,nominal_quarterly!AL$5,FALSE),"")</f>
        <v>30292.911</v>
      </c>
      <c r="X106" s="1">
        <f>IFERROR(VLOOKUP($B106,nominal_quarterly!$B$7:$AY$102,nominal_quarterly!AM$5,FALSE),"")</f>
        <v>30463.323</v>
      </c>
      <c r="Y106" s="1">
        <f>IFERROR(VLOOKUP($B106,nominal_quarterly!$B$7:$AY$102,nominal_quarterly!AN$5,FALSE),"")</f>
        <v>30462.366999999998</v>
      </c>
      <c r="Z106" s="1">
        <f>IFERROR(VLOOKUP($B106,nominal_quarterly!$B$7:$AY$102,nominal_quarterly!AO$5,FALSE),"")</f>
        <v>29708.936999999998</v>
      </c>
      <c r="AA106" s="1">
        <f>IFERROR(VLOOKUP($B106,nominal_quarterly!$B$7:$AY$102,nominal_quarterly!AP$5,FALSE),"")</f>
        <v>29462.756000000001</v>
      </c>
      <c r="AB106" s="1" t="str">
        <f>IFERROR(VLOOKUP(J106,nominal_quarterly!$B$7:$AY$102,34,FALSE),"")</f>
        <v/>
      </c>
      <c r="AC106" s="28">
        <f t="shared" si="9"/>
        <v>-1320.7849999999999</v>
      </c>
      <c r="AD106" s="28">
        <f t="shared" si="10"/>
        <v>-879.56100000000151</v>
      </c>
      <c r="AE106" s="28">
        <f t="shared" si="11"/>
        <v>-542.1830000000009</v>
      </c>
      <c r="AF106" s="28">
        <f t="shared" si="12"/>
        <v>-170.41200000000026</v>
      </c>
      <c r="AG106" s="28">
        <f t="shared" si="13"/>
        <v>0</v>
      </c>
      <c r="AH106" s="28">
        <f t="shared" si="14"/>
        <v>-0.95600000000194996</v>
      </c>
      <c r="AI106" s="28">
        <f t="shared" si="15"/>
        <v>-754.38600000000224</v>
      </c>
      <c r="AJ106" s="28">
        <f t="shared" si="16"/>
        <v>-1000.5669999999991</v>
      </c>
      <c r="AK106" s="1" t="str">
        <f>IFERROR(VLOOKUP(S106,nominal_quarterly!$B$7:$AY$102,34,FALSE),"")</f>
        <v/>
      </c>
      <c r="AL106" s="1" t="str">
        <f>IFERROR(VLOOKUP(T106,nominal_quarterly!$B$7:$AY$102,34,FALSE),"")</f>
        <v/>
      </c>
      <c r="AM106" s="1" t="str">
        <f>IFERROR(VLOOKUP(U106,nominal_quarterly!$B$7:$AY$102,34,FALSE),"")</f>
        <v/>
      </c>
      <c r="AN106" s="1" t="str">
        <f>IFERROR(VLOOKUP(V106,nominal_quarterly!$B$7:$AY$102,34,FALSE),"")</f>
        <v/>
      </c>
      <c r="AO106" s="1" t="str">
        <f>IFERROR(VLOOKUP(W106,nominal_quarterly!$B$7:$AY$102,34,FALSE),"")</f>
        <v/>
      </c>
      <c r="AP106" s="1" t="str">
        <f>IFERROR(VLOOKUP(X106,nominal_quarterly!$B$7:$AY$102,34,FALSE),"")</f>
        <v/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>
      <c r="A107" s="1">
        <v>101</v>
      </c>
      <c r="B107" s="10" t="s">
        <v>208</v>
      </c>
      <c r="C107" s="13">
        <v>32396117.834973399</v>
      </c>
      <c r="D107" s="14">
        <v>33238361.441608701</v>
      </c>
      <c r="E107" s="14">
        <v>37496774.856237203</v>
      </c>
      <c r="F107" s="14">
        <v>44060520.710065797</v>
      </c>
      <c r="G107" s="14">
        <v>53482028.278491497</v>
      </c>
      <c r="H107" s="14">
        <v>57917587.107575402</v>
      </c>
      <c r="I107" s="14">
        <v>60414078.801100999</v>
      </c>
      <c r="J107" s="14">
        <v>66401356.282181002</v>
      </c>
      <c r="K107" s="14">
        <v>70055614.1691401</v>
      </c>
      <c r="L107" s="14">
        <v>73150839.105769202</v>
      </c>
      <c r="M107" s="14">
        <v>75239732.118691087</v>
      </c>
      <c r="N107" s="14">
        <v>77611993.955450401</v>
      </c>
      <c r="O107" s="14">
        <v>81682711.520359799</v>
      </c>
      <c r="P107" s="14" t="s">
        <v>20</v>
      </c>
      <c r="Q107" s="14" t="s">
        <v>20</v>
      </c>
      <c r="R107" s="1"/>
      <c r="S107" s="1"/>
      <c r="T107" s="1" t="str">
        <f>IFERROR(VLOOKUP($B107,nominal_quarterly!$B$7:$AY$102,nominal_quarterly!AI$5,FALSE),"")</f>
        <v/>
      </c>
      <c r="U107" s="1" t="str">
        <f>IFERROR(VLOOKUP($B107,nominal_quarterly!$B$7:$AY$102,nominal_quarterly!AJ$5,FALSE),"")</f>
        <v/>
      </c>
      <c r="V107" s="1" t="str">
        <f>IFERROR(VLOOKUP($B107,nominal_quarterly!$B$7:$AY$102,nominal_quarterly!AK$5,FALSE),"")</f>
        <v/>
      </c>
      <c r="W107" s="1" t="str">
        <f>IFERROR(VLOOKUP($B107,nominal_quarterly!$B$7:$AY$102,nominal_quarterly!AL$5,FALSE),"")</f>
        <v/>
      </c>
      <c r="X107" s="1" t="str">
        <f>IFERROR(VLOOKUP($B107,nominal_quarterly!$B$7:$AY$102,nominal_quarterly!AM$5,FALSE),"")</f>
        <v/>
      </c>
      <c r="Y107" s="1" t="str">
        <f>IFERROR(VLOOKUP($B107,nominal_quarterly!$B$7:$AY$102,nominal_quarterly!AN$5,FALSE),"")</f>
        <v/>
      </c>
      <c r="Z107" s="1" t="str">
        <f>IFERROR(VLOOKUP($B107,nominal_quarterly!$B$7:$AY$102,nominal_quarterly!AO$5,FALSE),"")</f>
        <v/>
      </c>
      <c r="AA107" s="1" t="str">
        <f>IFERROR(VLOOKUP($B107,nominal_quarterly!$B$7:$AY$102,nominal_quarterly!AP$5,FALSE),"")</f>
        <v/>
      </c>
      <c r="AB107" s="1" t="str">
        <f>IFERROR(VLOOKUP(J107,nominal_quarterly!$B$7:$AY$102,34,FALSE),"")</f>
        <v/>
      </c>
      <c r="AC107" s="28" t="str">
        <f t="shared" si="9"/>
        <v/>
      </c>
      <c r="AD107" s="28" t="str">
        <f t="shared" si="10"/>
        <v/>
      </c>
      <c r="AE107" s="28" t="str">
        <f t="shared" si="11"/>
        <v/>
      </c>
      <c r="AF107" s="28" t="str">
        <f t="shared" si="12"/>
        <v/>
      </c>
      <c r="AG107" s="28" t="str">
        <f t="shared" si="13"/>
        <v/>
      </c>
      <c r="AH107" s="28" t="str">
        <f t="shared" si="14"/>
        <v/>
      </c>
      <c r="AI107" s="28" t="str">
        <f t="shared" si="15"/>
        <v/>
      </c>
      <c r="AJ107" s="28" t="str">
        <f t="shared" si="16"/>
        <v/>
      </c>
      <c r="AK107" s="1" t="str">
        <f>IFERROR(VLOOKUP(S107,nominal_quarterly!$B$7:$AY$102,34,FALSE),"")</f>
        <v/>
      </c>
      <c r="AL107" s="1" t="str">
        <f>IFERROR(VLOOKUP(T107,nominal_quarterly!$B$7:$AY$102,34,FALSE),"")</f>
        <v/>
      </c>
      <c r="AM107" s="1" t="str">
        <f>IFERROR(VLOOKUP(U107,nominal_quarterly!$B$7:$AY$102,34,FALSE),"")</f>
        <v/>
      </c>
      <c r="AN107" s="1" t="str">
        <f>IFERROR(VLOOKUP(V107,nominal_quarterly!$B$7:$AY$102,34,FALSE),"")</f>
        <v/>
      </c>
      <c r="AO107" s="1" t="str">
        <f>IFERROR(VLOOKUP(W107,nominal_quarterly!$B$7:$AY$102,34,FALSE),"")</f>
        <v/>
      </c>
      <c r="AP107" s="1" t="str">
        <f>IFERROR(VLOOKUP(X107,nominal_quarterly!$B$7:$AY$102,34,FALSE),"")</f>
        <v/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20.399999999999999">
      <c r="A108" s="1">
        <v>102</v>
      </c>
      <c r="B108" s="10" t="s">
        <v>211</v>
      </c>
      <c r="C108" s="11">
        <v>9612.2693113813712</v>
      </c>
      <c r="D108" s="12">
        <v>10821.305983600902</v>
      </c>
      <c r="E108" s="12">
        <v>12689.6058235131</v>
      </c>
      <c r="F108" s="12">
        <v>14815.773770239201</v>
      </c>
      <c r="G108" s="12">
        <v>15372.172233886999</v>
      </c>
      <c r="H108" s="12">
        <v>17218.8306542635</v>
      </c>
      <c r="I108" s="12">
        <v>19464.682055413701</v>
      </c>
      <c r="J108" s="12">
        <v>21400.087459579103</v>
      </c>
      <c r="K108" s="12">
        <v>24306.3420638442</v>
      </c>
      <c r="L108" s="12">
        <v>27914.138131275799</v>
      </c>
      <c r="M108" s="12">
        <v>30663.836127594102</v>
      </c>
      <c r="N108" s="12">
        <v>31901.116794973597</v>
      </c>
      <c r="O108" s="12">
        <v>32131.9624890339</v>
      </c>
      <c r="P108" s="12">
        <v>34002.675554226604</v>
      </c>
      <c r="Q108" s="12">
        <v>35899.895007735999</v>
      </c>
      <c r="R108" s="1"/>
      <c r="S108" s="1"/>
      <c r="T108" s="1" t="str">
        <f>IFERROR(VLOOKUP($B108,nominal_quarterly!$B$7:$AY$102,nominal_quarterly!AI$5,FALSE),"")</f>
        <v/>
      </c>
      <c r="U108" s="1" t="str">
        <f>IFERROR(VLOOKUP($B108,nominal_quarterly!$B$7:$AY$102,nominal_quarterly!AJ$5,FALSE),"")</f>
        <v/>
      </c>
      <c r="V108" s="1" t="str">
        <f>IFERROR(VLOOKUP($B108,nominal_quarterly!$B$7:$AY$102,nominal_quarterly!AK$5,FALSE),"")</f>
        <v/>
      </c>
      <c r="W108" s="1" t="str">
        <f>IFERROR(VLOOKUP($B108,nominal_quarterly!$B$7:$AY$102,nominal_quarterly!AL$5,FALSE),"")</f>
        <v/>
      </c>
      <c r="X108" s="1" t="str">
        <f>IFERROR(VLOOKUP($B108,nominal_quarterly!$B$7:$AY$102,nominal_quarterly!AM$5,FALSE),"")</f>
        <v/>
      </c>
      <c r="Y108" s="1" t="str">
        <f>IFERROR(VLOOKUP($B108,nominal_quarterly!$B$7:$AY$102,nominal_quarterly!AN$5,FALSE),"")</f>
        <v/>
      </c>
      <c r="Z108" s="1" t="str">
        <f>IFERROR(VLOOKUP($B108,nominal_quarterly!$B$7:$AY$102,nominal_quarterly!AO$5,FALSE),"")</f>
        <v/>
      </c>
      <c r="AA108" s="1" t="str">
        <f>IFERROR(VLOOKUP($B108,nominal_quarterly!$B$7:$AY$102,nominal_quarterly!AP$5,FALSE),"")</f>
        <v/>
      </c>
      <c r="AB108" s="1" t="str">
        <f>IFERROR(VLOOKUP(J108,nominal_quarterly!$B$7:$AY$102,34,FALSE),"")</f>
        <v/>
      </c>
      <c r="AC108" s="28" t="str">
        <f t="shared" si="9"/>
        <v/>
      </c>
      <c r="AD108" s="28" t="str">
        <f t="shared" si="10"/>
        <v/>
      </c>
      <c r="AE108" s="28" t="str">
        <f t="shared" si="11"/>
        <v/>
      </c>
      <c r="AF108" s="28" t="str">
        <f t="shared" si="12"/>
        <v/>
      </c>
      <c r="AG108" s="28" t="str">
        <f t="shared" si="13"/>
        <v/>
      </c>
      <c r="AH108" s="28" t="str">
        <f t="shared" si="14"/>
        <v/>
      </c>
      <c r="AI108" s="28" t="str">
        <f t="shared" si="15"/>
        <v/>
      </c>
      <c r="AJ108" s="28" t="str">
        <f t="shared" si="16"/>
        <v/>
      </c>
      <c r="AK108" s="1" t="str">
        <f>IFERROR(VLOOKUP(S108,nominal_quarterly!$B$7:$AY$102,34,FALSE),"")</f>
        <v/>
      </c>
      <c r="AL108" s="1" t="str">
        <f>IFERROR(VLOOKUP(T108,nominal_quarterly!$B$7:$AY$102,34,FALSE),"")</f>
        <v/>
      </c>
      <c r="AM108" s="1" t="str">
        <f>IFERROR(VLOOKUP(U108,nominal_quarterly!$B$7:$AY$102,34,FALSE),"")</f>
        <v/>
      </c>
      <c r="AN108" s="1" t="str">
        <f>IFERROR(VLOOKUP(V108,nominal_quarterly!$B$7:$AY$102,34,FALSE),"")</f>
        <v/>
      </c>
      <c r="AO108" s="1" t="str">
        <f>IFERROR(VLOOKUP(W108,nominal_quarterly!$B$7:$AY$102,34,FALSE),"")</f>
        <v/>
      </c>
      <c r="AP108" s="1" t="str">
        <f>IFERROR(VLOOKUP(X108,nominal_quarterly!$B$7:$AY$102,34,FALSE),"")</f>
        <v/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>
      <c r="A109" s="1">
        <v>103</v>
      </c>
      <c r="B109" s="10" t="s">
        <v>212</v>
      </c>
      <c r="C109" s="13">
        <v>755.10066951219301</v>
      </c>
      <c r="D109" s="14">
        <v>819.13334368680501</v>
      </c>
      <c r="E109" s="14">
        <v>926.464135079377</v>
      </c>
      <c r="F109" s="14">
        <v>983.02601048910799</v>
      </c>
      <c r="G109" s="14">
        <v>1034.0625037479599</v>
      </c>
      <c r="H109" s="14">
        <v>1099.73942895554</v>
      </c>
      <c r="I109" s="14">
        <v>1184.4236893863899</v>
      </c>
      <c r="J109" s="14">
        <v>1284.1495542011801</v>
      </c>
      <c r="K109" s="14">
        <v>1397.61247288341</v>
      </c>
      <c r="L109" s="14">
        <v>1407.32102254805</v>
      </c>
      <c r="M109" s="14">
        <v>1407.4205227611999</v>
      </c>
      <c r="N109" s="14">
        <v>1384.4785848072399</v>
      </c>
      <c r="O109" s="14">
        <v>1418.65622219599</v>
      </c>
      <c r="P109" s="14" t="s">
        <v>20</v>
      </c>
      <c r="Q109" s="14" t="s">
        <v>20</v>
      </c>
      <c r="R109" s="1"/>
      <c r="S109" s="1"/>
      <c r="T109" s="1" t="str">
        <f>IFERROR(VLOOKUP($B109,nominal_quarterly!$B$7:$AY$102,nominal_quarterly!AI$5,FALSE),"")</f>
        <v/>
      </c>
      <c r="U109" s="1" t="str">
        <f>IFERROR(VLOOKUP($B109,nominal_quarterly!$B$7:$AY$102,nominal_quarterly!AJ$5,FALSE),"")</f>
        <v/>
      </c>
      <c r="V109" s="1" t="str">
        <f>IFERROR(VLOOKUP($B109,nominal_quarterly!$B$7:$AY$102,nominal_quarterly!AK$5,FALSE),"")</f>
        <v/>
      </c>
      <c r="W109" s="1" t="str">
        <f>IFERROR(VLOOKUP($B109,nominal_quarterly!$B$7:$AY$102,nominal_quarterly!AL$5,FALSE),"")</f>
        <v/>
      </c>
      <c r="X109" s="1" t="str">
        <f>IFERROR(VLOOKUP($B109,nominal_quarterly!$B$7:$AY$102,nominal_quarterly!AM$5,FALSE),"")</f>
        <v/>
      </c>
      <c r="Y109" s="1" t="str">
        <f>IFERROR(VLOOKUP($B109,nominal_quarterly!$B$7:$AY$102,nominal_quarterly!AN$5,FALSE),"")</f>
        <v/>
      </c>
      <c r="Z109" s="1" t="str">
        <f>IFERROR(VLOOKUP($B109,nominal_quarterly!$B$7:$AY$102,nominal_quarterly!AO$5,FALSE),"")</f>
        <v/>
      </c>
      <c r="AA109" s="1" t="str">
        <f>IFERROR(VLOOKUP($B109,nominal_quarterly!$B$7:$AY$102,nominal_quarterly!AP$5,FALSE),"")</f>
        <v/>
      </c>
      <c r="AB109" s="1" t="str">
        <f>IFERROR(VLOOKUP(J109,nominal_quarterly!$B$7:$AY$102,34,FALSE),"")</f>
        <v/>
      </c>
      <c r="AC109" s="28" t="str">
        <f t="shared" si="9"/>
        <v/>
      </c>
      <c r="AD109" s="28" t="str">
        <f t="shared" si="10"/>
        <v/>
      </c>
      <c r="AE109" s="28" t="str">
        <f t="shared" si="11"/>
        <v/>
      </c>
      <c r="AF109" s="28" t="str">
        <f t="shared" si="12"/>
        <v/>
      </c>
      <c r="AG109" s="28" t="str">
        <f t="shared" si="13"/>
        <v/>
      </c>
      <c r="AH109" s="28" t="str">
        <f t="shared" si="14"/>
        <v/>
      </c>
      <c r="AI109" s="28" t="str">
        <f t="shared" si="15"/>
        <v/>
      </c>
      <c r="AJ109" s="28" t="str">
        <f t="shared" si="16"/>
        <v/>
      </c>
      <c r="AK109" s="1" t="str">
        <f>IFERROR(VLOOKUP(S109,nominal_quarterly!$B$7:$AY$102,34,FALSE),"")</f>
        <v/>
      </c>
      <c r="AL109" s="1" t="str">
        <f>IFERROR(VLOOKUP(T109,nominal_quarterly!$B$7:$AY$102,34,FALSE),"")</f>
        <v/>
      </c>
      <c r="AM109" s="1" t="str">
        <f>IFERROR(VLOOKUP(U109,nominal_quarterly!$B$7:$AY$102,34,FALSE),"")</f>
        <v/>
      </c>
      <c r="AN109" s="1" t="str">
        <f>IFERROR(VLOOKUP(V109,nominal_quarterly!$B$7:$AY$102,34,FALSE),"")</f>
        <v/>
      </c>
      <c r="AO109" s="1" t="str">
        <f>IFERROR(VLOOKUP(W109,nominal_quarterly!$B$7:$AY$102,34,FALSE),"")</f>
        <v/>
      </c>
      <c r="AP109" s="1" t="str">
        <f>IFERROR(VLOOKUP(X109,nominal_quarterly!$B$7:$AY$102,34,FALSE),"")</f>
        <v/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>
      <c r="A110" s="1">
        <v>104</v>
      </c>
      <c r="B110" s="10" t="s">
        <v>215</v>
      </c>
      <c r="C110" s="11">
        <v>59158</v>
      </c>
      <c r="D110" s="12">
        <v>72032</v>
      </c>
      <c r="E110" s="12">
        <v>85245.501798784695</v>
      </c>
      <c r="F110" s="12">
        <v>90344.6</v>
      </c>
      <c r="G110" s="12">
        <v>63689.1</v>
      </c>
      <c r="H110" s="12">
        <v>87375.1</v>
      </c>
      <c r="I110" s="12">
        <v>39171.1</v>
      </c>
      <c r="J110" s="12">
        <v>100627.3</v>
      </c>
      <c r="K110" s="12">
        <v>65994.399999999994</v>
      </c>
      <c r="L110" s="12">
        <v>30871</v>
      </c>
      <c r="M110" s="12">
        <v>23748.420555676897</v>
      </c>
      <c r="N110" s="12">
        <v>25753.313254709999</v>
      </c>
      <c r="O110" s="12">
        <v>42345.369972324093</v>
      </c>
      <c r="P110" s="12" t="s">
        <v>20</v>
      </c>
      <c r="Q110" s="12" t="s">
        <v>20</v>
      </c>
      <c r="R110" s="1"/>
      <c r="S110" s="1"/>
      <c r="T110" s="1" t="str">
        <f>IFERROR(VLOOKUP($B110,nominal_quarterly!$B$7:$AY$102,nominal_quarterly!AI$5,FALSE),"")</f>
        <v/>
      </c>
      <c r="U110" s="1" t="str">
        <f>IFERROR(VLOOKUP($B110,nominal_quarterly!$B$7:$AY$102,nominal_quarterly!AJ$5,FALSE),"")</f>
        <v/>
      </c>
      <c r="V110" s="1" t="str">
        <f>IFERROR(VLOOKUP($B110,nominal_quarterly!$B$7:$AY$102,nominal_quarterly!AK$5,FALSE),"")</f>
        <v/>
      </c>
      <c r="W110" s="1" t="str">
        <f>IFERROR(VLOOKUP($B110,nominal_quarterly!$B$7:$AY$102,nominal_quarterly!AL$5,FALSE),"")</f>
        <v/>
      </c>
      <c r="X110" s="1" t="str">
        <f>IFERROR(VLOOKUP($B110,nominal_quarterly!$B$7:$AY$102,nominal_quarterly!AM$5,FALSE),"")</f>
        <v/>
      </c>
      <c r="Y110" s="1" t="str">
        <f>IFERROR(VLOOKUP($B110,nominal_quarterly!$B$7:$AY$102,nominal_quarterly!AN$5,FALSE),"")</f>
        <v/>
      </c>
      <c r="Z110" s="1" t="str">
        <f>IFERROR(VLOOKUP($B110,nominal_quarterly!$B$7:$AY$102,nominal_quarterly!AO$5,FALSE),"")</f>
        <v/>
      </c>
      <c r="AA110" s="1" t="str">
        <f>IFERROR(VLOOKUP($B110,nominal_quarterly!$B$7:$AY$102,nominal_quarterly!AP$5,FALSE),"")</f>
        <v/>
      </c>
      <c r="AB110" s="1" t="str">
        <f>IFERROR(VLOOKUP(J110,nominal_quarterly!$B$7:$AY$102,34,FALSE),"")</f>
        <v/>
      </c>
      <c r="AC110" s="28" t="str">
        <f t="shared" si="9"/>
        <v/>
      </c>
      <c r="AD110" s="28" t="str">
        <f t="shared" si="10"/>
        <v/>
      </c>
      <c r="AE110" s="28" t="str">
        <f t="shared" si="11"/>
        <v/>
      </c>
      <c r="AF110" s="28" t="str">
        <f t="shared" si="12"/>
        <v/>
      </c>
      <c r="AG110" s="28" t="str">
        <f t="shared" si="13"/>
        <v/>
      </c>
      <c r="AH110" s="28" t="str">
        <f t="shared" si="14"/>
        <v/>
      </c>
      <c r="AI110" s="28" t="str">
        <f t="shared" si="15"/>
        <v/>
      </c>
      <c r="AJ110" s="28" t="str">
        <f t="shared" si="16"/>
        <v/>
      </c>
      <c r="AK110" s="1" t="str">
        <f>IFERROR(VLOOKUP(S110,nominal_quarterly!$B$7:$AY$102,34,FALSE),"")</f>
        <v/>
      </c>
      <c r="AL110" s="1" t="str">
        <f>IFERROR(VLOOKUP(T110,nominal_quarterly!$B$7:$AY$102,34,FALSE),"")</f>
        <v/>
      </c>
      <c r="AM110" s="1" t="str">
        <f>IFERROR(VLOOKUP(U110,nominal_quarterly!$B$7:$AY$102,34,FALSE),"")</f>
        <v/>
      </c>
      <c r="AN110" s="1" t="str">
        <f>IFERROR(VLOOKUP(V110,nominal_quarterly!$B$7:$AY$102,34,FALSE),"")</f>
        <v/>
      </c>
      <c r="AO110" s="1" t="str">
        <f>IFERROR(VLOOKUP(W110,nominal_quarterly!$B$7:$AY$102,34,FALSE),"")</f>
        <v/>
      </c>
      <c r="AP110" s="1" t="str">
        <f>IFERROR(VLOOKUP(X110,nominal_quarterly!$B$7:$AY$102,34,FALSE),"")</f>
        <v/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>
      <c r="A111" s="1">
        <v>105</v>
      </c>
      <c r="B111" s="10" t="s">
        <v>218</v>
      </c>
      <c r="C111" s="13">
        <v>20979.922715000001</v>
      </c>
      <c r="D111" s="14">
        <v>24053.290839000001</v>
      </c>
      <c r="E111" s="14">
        <v>29011.219047999999</v>
      </c>
      <c r="F111" s="14">
        <v>32660.066507</v>
      </c>
      <c r="G111" s="14">
        <v>26897.014515999999</v>
      </c>
      <c r="H111" s="14">
        <v>28033.833371000001</v>
      </c>
      <c r="I111" s="14">
        <v>31317.168365000001</v>
      </c>
      <c r="J111" s="14">
        <v>33410.162713999998</v>
      </c>
      <c r="K111" s="14">
        <v>35039.540624000001</v>
      </c>
      <c r="L111" s="14">
        <v>36581.310772999997</v>
      </c>
      <c r="M111" s="14">
        <v>37345.698272000001</v>
      </c>
      <c r="N111" s="14">
        <v>38889.862365000001</v>
      </c>
      <c r="O111" s="14">
        <v>42276.297249000003</v>
      </c>
      <c r="P111" s="14">
        <v>45491.069033</v>
      </c>
      <c r="Q111" s="14">
        <v>48797.370034</v>
      </c>
      <c r="R111" s="1"/>
      <c r="S111" s="1"/>
      <c r="T111" s="1">
        <f>IFERROR(VLOOKUP($B111,nominal_quarterly!$B$7:$AY$102,nominal_quarterly!AI$5,FALSE),"")</f>
        <v>45491.069033</v>
      </c>
      <c r="U111" s="1">
        <f>IFERROR(VLOOKUP($B111,nominal_quarterly!$B$7:$AY$102,nominal_quarterly!AJ$5,FALSE),"")</f>
        <v>46291.132237999998</v>
      </c>
      <c r="V111" s="1">
        <f>IFERROR(VLOOKUP($B111,nominal_quarterly!$B$7:$AY$102,nominal_quarterly!AK$5,FALSE),"")</f>
        <v>47111.475340999998</v>
      </c>
      <c r="W111" s="1">
        <f>IFERROR(VLOOKUP($B111,nominal_quarterly!$B$7:$AY$102,nominal_quarterly!AL$5,FALSE),"")</f>
        <v>48025.654890000005</v>
      </c>
      <c r="X111" s="1">
        <f>IFERROR(VLOOKUP($B111,nominal_quarterly!$B$7:$AY$102,nominal_quarterly!AM$5,FALSE),"")</f>
        <v>48797.370034</v>
      </c>
      <c r="Y111" s="1">
        <f>IFERROR(VLOOKUP($B111,nominal_quarterly!$B$7:$AY$102,nominal_quarterly!AN$5,FALSE),"")</f>
        <v>49206.325792000003</v>
      </c>
      <c r="Z111" s="1">
        <f>IFERROR(VLOOKUP($B111,nominal_quarterly!$B$7:$AY$102,nominal_quarterly!AO$5,FALSE),"")</f>
        <v>48669.311486000006</v>
      </c>
      <c r="AA111" s="1">
        <f>IFERROR(VLOOKUP($B111,nominal_quarterly!$B$7:$AY$102,nominal_quarterly!AP$5,FALSE),"")</f>
        <v>48795.363637000002</v>
      </c>
      <c r="AB111" s="1" t="str">
        <f>IFERROR(VLOOKUP(J111,nominal_quarterly!$B$7:$AY$102,34,FALSE),"")</f>
        <v/>
      </c>
      <c r="AC111" s="28">
        <f t="shared" si="9"/>
        <v>-3306.3010009999998</v>
      </c>
      <c r="AD111" s="28">
        <f t="shared" si="10"/>
        <v>-2506.2377960000013</v>
      </c>
      <c r="AE111" s="28">
        <f t="shared" si="11"/>
        <v>-1685.894693000002</v>
      </c>
      <c r="AF111" s="28">
        <f t="shared" si="12"/>
        <v>-771.71514399999432</v>
      </c>
      <c r="AG111" s="28">
        <f t="shared" si="13"/>
        <v>0</v>
      </c>
      <c r="AH111" s="28">
        <f t="shared" si="14"/>
        <v>408.9557580000037</v>
      </c>
      <c r="AI111" s="28">
        <f t="shared" si="15"/>
        <v>-128.05854799999361</v>
      </c>
      <c r="AJ111" s="28">
        <f t="shared" si="16"/>
        <v>-2.0063969999973779</v>
      </c>
      <c r="AK111" s="1" t="str">
        <f>IFERROR(VLOOKUP(S111,nominal_quarterly!$B$7:$AY$102,34,FALSE),"")</f>
        <v/>
      </c>
      <c r="AL111" s="1" t="str">
        <f>IFERROR(VLOOKUP(T111,nominal_quarterly!$B$7:$AY$102,34,FALSE),"")</f>
        <v/>
      </c>
      <c r="AM111" s="1" t="str">
        <f>IFERROR(VLOOKUP(U111,nominal_quarterly!$B$7:$AY$102,34,FALSE),"")</f>
        <v/>
      </c>
      <c r="AN111" s="1" t="str">
        <f>IFERROR(VLOOKUP(V111,nominal_quarterly!$B$7:$AY$102,34,FALSE),"")</f>
        <v/>
      </c>
      <c r="AO111" s="1" t="str">
        <f>IFERROR(VLOOKUP(W111,nominal_quarterly!$B$7:$AY$102,34,FALSE),"")</f>
        <v/>
      </c>
      <c r="AP111" s="1" t="str">
        <f>IFERROR(VLOOKUP(X111,nominal_quarterly!$B$7:$AY$102,34,FALSE),"")</f>
        <v/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20.399999999999999">
      <c r="A112" s="1">
        <v>106</v>
      </c>
      <c r="B112" s="10" t="s">
        <v>219</v>
      </c>
      <c r="C112" s="11">
        <v>30031.040000000001</v>
      </c>
      <c r="D112" s="12">
        <v>33808.445</v>
      </c>
      <c r="E112" s="12">
        <v>37178.870999999999</v>
      </c>
      <c r="F112" s="12">
        <v>38128.580999999998</v>
      </c>
      <c r="G112" s="12">
        <v>36976.517</v>
      </c>
      <c r="H112" s="12">
        <v>40177.811999999998</v>
      </c>
      <c r="I112" s="12">
        <v>43164.646000000001</v>
      </c>
      <c r="J112" s="12">
        <v>44112.095000000001</v>
      </c>
      <c r="K112" s="12">
        <v>46499.56</v>
      </c>
      <c r="L112" s="12">
        <v>49824.506000000001</v>
      </c>
      <c r="M112" s="12">
        <v>52065.807999999997</v>
      </c>
      <c r="N112" s="12">
        <v>54867.233</v>
      </c>
      <c r="O112" s="12">
        <v>56814.211000000003</v>
      </c>
      <c r="P112" s="12">
        <v>60053.082000000002</v>
      </c>
      <c r="Q112" s="12">
        <v>63516.336000000003</v>
      </c>
      <c r="R112" s="1"/>
      <c r="S112" s="1"/>
      <c r="T112" s="1">
        <f>IFERROR(VLOOKUP($B112,nominal_quarterly!$B$7:$AY$102,nominal_quarterly!AI$5,FALSE),"")</f>
        <v>60053.067000000003</v>
      </c>
      <c r="U112" s="1">
        <f>IFERROR(VLOOKUP($B112,nominal_quarterly!$B$7:$AY$102,nominal_quarterly!AJ$5,FALSE),"")</f>
        <v>60766.436999999998</v>
      </c>
      <c r="V112" s="1">
        <f>IFERROR(VLOOKUP($B112,nominal_quarterly!$B$7:$AY$102,nominal_quarterly!AK$5,FALSE),"")</f>
        <v>61745.137999999999</v>
      </c>
      <c r="W112" s="1">
        <f>IFERROR(VLOOKUP($B112,nominal_quarterly!$B$7:$AY$102,nominal_quarterly!AL$5,FALSE),"")</f>
        <v>62544.464</v>
      </c>
      <c r="X112" s="1">
        <f>IFERROR(VLOOKUP($B112,nominal_quarterly!$B$7:$AY$102,nominal_quarterly!AM$5,FALSE),"")</f>
        <v>63516.337</v>
      </c>
      <c r="Y112" s="1">
        <f>IFERROR(VLOOKUP($B112,nominal_quarterly!$B$7:$AY$102,nominal_quarterly!AN$5,FALSE),"")</f>
        <v>64002.181000000004</v>
      </c>
      <c r="Z112" s="1">
        <f>IFERROR(VLOOKUP($B112,nominal_quarterly!$B$7:$AY$102,nominal_quarterly!AO$5,FALSE),"")</f>
        <v>63103.894000000008</v>
      </c>
      <c r="AA112" s="1">
        <f>IFERROR(VLOOKUP($B112,nominal_quarterly!$B$7:$AY$102,nominal_quarterly!AP$5,FALSE),"")</f>
        <v>63363.228000000003</v>
      </c>
      <c r="AB112" s="1" t="str">
        <f>IFERROR(VLOOKUP(J112,nominal_quarterly!$B$7:$AY$102,34,FALSE),"")</f>
        <v/>
      </c>
      <c r="AC112" s="28">
        <f t="shared" si="9"/>
        <v>-3463.2690000000002</v>
      </c>
      <c r="AD112" s="28">
        <f t="shared" si="10"/>
        <v>-2749.8990000000049</v>
      </c>
      <c r="AE112" s="28">
        <f t="shared" si="11"/>
        <v>-1771.198000000004</v>
      </c>
      <c r="AF112" s="28">
        <f t="shared" si="12"/>
        <v>-971.87200000000303</v>
      </c>
      <c r="AG112" s="28">
        <f t="shared" si="13"/>
        <v>9.9999999656574801E-4</v>
      </c>
      <c r="AH112" s="28">
        <f t="shared" si="14"/>
        <v>485.84500000000116</v>
      </c>
      <c r="AI112" s="28">
        <f t="shared" si="15"/>
        <v>-412.44199999999546</v>
      </c>
      <c r="AJ112" s="28">
        <f t="shared" si="16"/>
        <v>-153.10800000000017</v>
      </c>
      <c r="AK112" s="1" t="str">
        <f>IFERROR(VLOOKUP(S112,nominal_quarterly!$B$7:$AY$102,34,FALSE),"")</f>
        <v/>
      </c>
      <c r="AL112" s="1" t="str">
        <f>IFERROR(VLOOKUP(T112,nominal_quarterly!$B$7:$AY$102,34,FALSE),"")</f>
        <v/>
      </c>
      <c r="AM112" s="1" t="str">
        <f>IFERROR(VLOOKUP(U112,nominal_quarterly!$B$7:$AY$102,34,FALSE),"")</f>
        <v/>
      </c>
      <c r="AN112" s="1" t="str">
        <f>IFERROR(VLOOKUP(V112,nominal_quarterly!$B$7:$AY$102,34,FALSE),"")</f>
        <v/>
      </c>
      <c r="AO112" s="1" t="str">
        <f>IFERROR(VLOOKUP(W112,nominal_quarterly!$B$7:$AY$102,34,FALSE),"")</f>
        <v/>
      </c>
      <c r="AP112" s="1" t="str">
        <f>IFERROR(VLOOKUP(X112,nominal_quarterly!$B$7:$AY$102,34,FALSE),"")</f>
        <v/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20.399999999999999">
      <c r="A113" s="1">
        <v>107</v>
      </c>
      <c r="B113" s="10" t="s">
        <v>220</v>
      </c>
      <c r="C113" s="13">
        <v>10093833.9545315</v>
      </c>
      <c r="D113" s="14">
        <v>11816688.416916599</v>
      </c>
      <c r="E113" s="14">
        <v>13759733.236098001</v>
      </c>
      <c r="F113" s="14">
        <v>16080899.3304573</v>
      </c>
      <c r="G113" s="14">
        <v>16726271.5996376</v>
      </c>
      <c r="H113" s="14">
        <v>18245130.026872002</v>
      </c>
      <c r="I113" s="14">
        <v>20033884.666573603</v>
      </c>
      <c r="J113" s="14">
        <v>21773586.9278454</v>
      </c>
      <c r="K113" s="14">
        <v>23397022.128863897</v>
      </c>
      <c r="L113" s="14">
        <v>25774535.398780201</v>
      </c>
      <c r="M113" s="14">
        <v>28584819.276008397</v>
      </c>
      <c r="N113" s="14">
        <v>31769182.612521499</v>
      </c>
      <c r="O113" s="14">
        <v>35834653.639749207</v>
      </c>
      <c r="P113" s="14" t="s">
        <v>20</v>
      </c>
      <c r="Q113" s="14" t="s">
        <v>20</v>
      </c>
      <c r="R113" s="1"/>
      <c r="S113" s="1"/>
      <c r="T113" s="1" t="str">
        <f>IFERROR(VLOOKUP($B113,nominal_quarterly!$B$7:$AY$102,nominal_quarterly!AI$5,FALSE),"")</f>
        <v/>
      </c>
      <c r="U113" s="1" t="str">
        <f>IFERROR(VLOOKUP($B113,nominal_quarterly!$B$7:$AY$102,nominal_quarterly!AJ$5,FALSE),"")</f>
        <v/>
      </c>
      <c r="V113" s="1" t="str">
        <f>IFERROR(VLOOKUP($B113,nominal_quarterly!$B$7:$AY$102,nominal_quarterly!AK$5,FALSE),"")</f>
        <v/>
      </c>
      <c r="W113" s="1" t="str">
        <f>IFERROR(VLOOKUP($B113,nominal_quarterly!$B$7:$AY$102,nominal_quarterly!AL$5,FALSE),"")</f>
        <v/>
      </c>
      <c r="X113" s="1" t="str">
        <f>IFERROR(VLOOKUP($B113,nominal_quarterly!$B$7:$AY$102,nominal_quarterly!AM$5,FALSE),"")</f>
        <v/>
      </c>
      <c r="Y113" s="1" t="str">
        <f>IFERROR(VLOOKUP($B113,nominal_quarterly!$B$7:$AY$102,nominal_quarterly!AN$5,FALSE),"")</f>
        <v/>
      </c>
      <c r="Z113" s="1" t="str">
        <f>IFERROR(VLOOKUP($B113,nominal_quarterly!$B$7:$AY$102,nominal_quarterly!AO$5,FALSE),"")</f>
        <v/>
      </c>
      <c r="AA113" s="1" t="str">
        <f>IFERROR(VLOOKUP($B113,nominal_quarterly!$B$7:$AY$102,nominal_quarterly!AP$5,FALSE),"")</f>
        <v/>
      </c>
      <c r="AB113" s="1" t="str">
        <f>IFERROR(VLOOKUP(J113,nominal_quarterly!$B$7:$AY$102,34,FALSE),"")</f>
        <v/>
      </c>
      <c r="AC113" s="28" t="str">
        <f t="shared" si="9"/>
        <v/>
      </c>
      <c r="AD113" s="28" t="str">
        <f t="shared" si="10"/>
        <v/>
      </c>
      <c r="AE113" s="28" t="str">
        <f t="shared" si="11"/>
        <v/>
      </c>
      <c r="AF113" s="28" t="str">
        <f t="shared" si="12"/>
        <v/>
      </c>
      <c r="AG113" s="28" t="str">
        <f t="shared" si="13"/>
        <v/>
      </c>
      <c r="AH113" s="28" t="str">
        <f t="shared" si="14"/>
        <v/>
      </c>
      <c r="AI113" s="28" t="str">
        <f t="shared" si="15"/>
        <v/>
      </c>
      <c r="AJ113" s="28" t="str">
        <f t="shared" si="16"/>
        <v/>
      </c>
      <c r="AK113" s="1" t="str">
        <f>IFERROR(VLOOKUP(S113,nominal_quarterly!$B$7:$AY$102,34,FALSE),"")</f>
        <v/>
      </c>
      <c r="AL113" s="1" t="str">
        <f>IFERROR(VLOOKUP(T113,nominal_quarterly!$B$7:$AY$102,34,FALSE),"")</f>
        <v/>
      </c>
      <c r="AM113" s="1" t="str">
        <f>IFERROR(VLOOKUP(U113,nominal_quarterly!$B$7:$AY$102,34,FALSE),"")</f>
        <v/>
      </c>
      <c r="AN113" s="1" t="str">
        <f>IFERROR(VLOOKUP(V113,nominal_quarterly!$B$7:$AY$102,34,FALSE),"")</f>
        <v/>
      </c>
      <c r="AO113" s="1" t="str">
        <f>IFERROR(VLOOKUP(W113,nominal_quarterly!$B$7:$AY$102,34,FALSE),"")</f>
        <v/>
      </c>
      <c r="AP113" s="1" t="str">
        <f>IFERROR(VLOOKUP(X113,nominal_quarterly!$B$7:$AY$102,34,FALSE),"")</f>
        <v/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>
      <c r="A114" s="1">
        <v>108</v>
      </c>
      <c r="B114" s="10" t="s">
        <v>223</v>
      </c>
      <c r="C114" s="11">
        <v>432929.89772607002</v>
      </c>
      <c r="D114" s="12">
        <v>543784.71733540297</v>
      </c>
      <c r="E114" s="12">
        <v>620421.9</v>
      </c>
      <c r="F114" s="12">
        <v>747723</v>
      </c>
      <c r="G114" s="12">
        <v>873982.3</v>
      </c>
      <c r="H114" s="12">
        <v>1047335.6</v>
      </c>
      <c r="I114" s="12">
        <v>1252750.1774306002</v>
      </c>
      <c r="J114" s="12">
        <v>1501732.51398034</v>
      </c>
      <c r="K114" s="12">
        <v>2011120.4398610801</v>
      </c>
      <c r="L114" s="12">
        <v>2569690.5287417499</v>
      </c>
      <c r="M114" s="12">
        <v>3198515.5470317001</v>
      </c>
      <c r="N114" s="12">
        <v>3909583.6374582299</v>
      </c>
      <c r="O114" s="12">
        <v>4527869.1355147697</v>
      </c>
      <c r="P114" s="12" t="s">
        <v>20</v>
      </c>
      <c r="Q114" s="12" t="s">
        <v>20</v>
      </c>
      <c r="R114" s="1"/>
      <c r="S114" s="1"/>
      <c r="T114" s="1" t="str">
        <f>IFERROR(VLOOKUP($B114,nominal_quarterly!$B$7:$AY$102,nominal_quarterly!AI$5,FALSE),"")</f>
        <v/>
      </c>
      <c r="U114" s="1" t="str">
        <f>IFERROR(VLOOKUP($B114,nominal_quarterly!$B$7:$AY$102,nominal_quarterly!AJ$5,FALSE),"")</f>
        <v/>
      </c>
      <c r="V114" s="1" t="str">
        <f>IFERROR(VLOOKUP($B114,nominal_quarterly!$B$7:$AY$102,nominal_quarterly!AK$5,FALSE),"")</f>
        <v/>
      </c>
      <c r="W114" s="1" t="str">
        <f>IFERROR(VLOOKUP($B114,nominal_quarterly!$B$7:$AY$102,nominal_quarterly!AL$5,FALSE),"")</f>
        <v/>
      </c>
      <c r="X114" s="1" t="str">
        <f>IFERROR(VLOOKUP($B114,nominal_quarterly!$B$7:$AY$102,nominal_quarterly!AM$5,FALSE),"")</f>
        <v/>
      </c>
      <c r="Y114" s="1" t="str">
        <f>IFERROR(VLOOKUP($B114,nominal_quarterly!$B$7:$AY$102,nominal_quarterly!AN$5,FALSE),"")</f>
        <v/>
      </c>
      <c r="Z114" s="1" t="str">
        <f>IFERROR(VLOOKUP($B114,nominal_quarterly!$B$7:$AY$102,nominal_quarterly!AO$5,FALSE),"")</f>
        <v/>
      </c>
      <c r="AA114" s="1" t="str">
        <f>IFERROR(VLOOKUP($B114,nominal_quarterly!$B$7:$AY$102,nominal_quarterly!AP$5,FALSE),"")</f>
        <v/>
      </c>
      <c r="AB114" s="1" t="str">
        <f>IFERROR(VLOOKUP(J114,nominal_quarterly!$B$7:$AY$102,34,FALSE),"")</f>
        <v/>
      </c>
      <c r="AC114" s="28" t="str">
        <f t="shared" si="9"/>
        <v/>
      </c>
      <c r="AD114" s="28" t="str">
        <f t="shared" si="10"/>
        <v/>
      </c>
      <c r="AE114" s="28" t="str">
        <f t="shared" si="11"/>
        <v/>
      </c>
      <c r="AF114" s="28" t="str">
        <f t="shared" si="12"/>
        <v/>
      </c>
      <c r="AG114" s="28" t="str">
        <f t="shared" si="13"/>
        <v/>
      </c>
      <c r="AH114" s="28" t="str">
        <f t="shared" si="14"/>
        <v/>
      </c>
      <c r="AI114" s="28" t="str">
        <f t="shared" si="15"/>
        <v/>
      </c>
      <c r="AJ114" s="28" t="str">
        <f t="shared" si="16"/>
        <v/>
      </c>
      <c r="AK114" s="1" t="str">
        <f>IFERROR(VLOOKUP(S114,nominal_quarterly!$B$7:$AY$102,34,FALSE),"")</f>
        <v/>
      </c>
      <c r="AL114" s="1" t="str">
        <f>IFERROR(VLOOKUP(T114,nominal_quarterly!$B$7:$AY$102,34,FALSE),"")</f>
        <v/>
      </c>
      <c r="AM114" s="1" t="str">
        <f>IFERROR(VLOOKUP(U114,nominal_quarterly!$B$7:$AY$102,34,FALSE),"")</f>
        <v/>
      </c>
      <c r="AN114" s="1" t="str">
        <f>IFERROR(VLOOKUP(V114,nominal_quarterly!$B$7:$AY$102,34,FALSE),"")</f>
        <v/>
      </c>
      <c r="AO114" s="1" t="str">
        <f>IFERROR(VLOOKUP(W114,nominal_quarterly!$B$7:$AY$102,34,FALSE),"")</f>
        <v/>
      </c>
      <c r="AP114" s="1" t="str">
        <f>IFERROR(VLOOKUP(X114,nominal_quarterly!$B$7:$AY$102,34,FALSE),"")</f>
        <v/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>
      <c r="A115" s="1">
        <v>109</v>
      </c>
      <c r="B115" s="10" t="s">
        <v>226</v>
      </c>
      <c r="C115" s="13">
        <v>569371</v>
      </c>
      <c r="D115" s="14">
        <v>625100</v>
      </c>
      <c r="E115" s="14">
        <v>696910</v>
      </c>
      <c r="F115" s="14">
        <v>806480</v>
      </c>
      <c r="G115" s="14">
        <v>746679</v>
      </c>
      <c r="H115" s="14">
        <v>833104</v>
      </c>
      <c r="I115" s="14">
        <v>924685</v>
      </c>
      <c r="J115" s="14">
        <v>985049</v>
      </c>
      <c r="K115" s="14">
        <v>1033085</v>
      </c>
      <c r="L115" s="14">
        <v>1122160</v>
      </c>
      <c r="M115" s="14">
        <v>1176941</v>
      </c>
      <c r="N115" s="14">
        <v>1249697</v>
      </c>
      <c r="O115" s="14">
        <v>1371649</v>
      </c>
      <c r="P115" s="14">
        <v>1446914</v>
      </c>
      <c r="Q115" s="14" t="s">
        <v>20</v>
      </c>
      <c r="R115" s="1"/>
      <c r="S115" s="1"/>
      <c r="T115" s="1">
        <f>IFERROR(VLOOKUP($B115,nominal_quarterly!$B$7:$AY$102,nominal_quarterly!AI$5,FALSE),"")</f>
        <v>1429842</v>
      </c>
      <c r="U115" s="1">
        <f>IFERROR(VLOOKUP($B115,nominal_quarterly!$B$7:$AY$102,nominal_quarterly!AJ$5,FALSE),"")</f>
        <v>1086691</v>
      </c>
      <c r="V115" s="1">
        <f>IFERROR(VLOOKUP($B115,nominal_quarterly!$B$7:$AY$102,nominal_quarterly!AK$5,FALSE),"")</f>
        <v>737712</v>
      </c>
      <c r="W115" s="1">
        <f>IFERROR(VLOOKUP($B115,nominal_quarterly!$B$7:$AY$102,nominal_quarterly!AL$5,FALSE),"")</f>
        <v>374627</v>
      </c>
      <c r="X115" s="1">
        <f>IFERROR(VLOOKUP($B115,nominal_quarterly!$B$7:$AY$102,nominal_quarterly!AM$5,FALSE),"")</f>
        <v>0</v>
      </c>
      <c r="Y115" s="1">
        <f>IFERROR(VLOOKUP($B115,nominal_quarterly!$B$7:$AY$102,nominal_quarterly!AN$5,FALSE),"")</f>
        <v>0</v>
      </c>
      <c r="Z115" s="1">
        <f>IFERROR(VLOOKUP($B115,nominal_quarterly!$B$7:$AY$102,nominal_quarterly!AO$5,FALSE),"")</f>
        <v>0</v>
      </c>
      <c r="AA115" s="1">
        <f>IFERROR(VLOOKUP($B115,nominal_quarterly!$B$7:$AY$102,nominal_quarterly!AP$5,FALSE),"")</f>
        <v>0</v>
      </c>
      <c r="AB115" s="1" t="str">
        <f>IFERROR(VLOOKUP(J115,nominal_quarterly!$B$7:$AY$102,34,FALSE),"")</f>
        <v/>
      </c>
      <c r="AC115" s="28" t="str">
        <f t="shared" si="9"/>
        <v/>
      </c>
      <c r="AD115" s="28" t="str">
        <f t="shared" si="10"/>
        <v/>
      </c>
      <c r="AE115" s="28" t="str">
        <f t="shared" si="11"/>
        <v/>
      </c>
      <c r="AF115" s="28" t="str">
        <f t="shared" si="12"/>
        <v/>
      </c>
      <c r="AG115" s="28" t="str">
        <f t="shared" si="13"/>
        <v/>
      </c>
      <c r="AH115" s="28" t="str">
        <f t="shared" si="14"/>
        <v/>
      </c>
      <c r="AI115" s="28" t="str">
        <f t="shared" si="15"/>
        <v/>
      </c>
      <c r="AJ115" s="28" t="str">
        <f t="shared" si="16"/>
        <v/>
      </c>
      <c r="AK115" s="1" t="str">
        <f>IFERROR(VLOOKUP(S115,nominal_quarterly!$B$7:$AY$102,34,FALSE),"")</f>
        <v/>
      </c>
      <c r="AL115" s="1" t="str">
        <f>IFERROR(VLOOKUP(T115,nominal_quarterly!$B$7:$AY$102,34,FALSE),"")</f>
        <v/>
      </c>
      <c r="AM115" s="1" t="str">
        <f>IFERROR(VLOOKUP(U115,nominal_quarterly!$B$7:$AY$102,34,FALSE),"")</f>
        <v/>
      </c>
      <c r="AN115" s="1" t="str">
        <f>IFERROR(VLOOKUP(V115,nominal_quarterly!$B$7:$AY$102,34,FALSE),"")</f>
        <v/>
      </c>
      <c r="AO115" s="1" t="str">
        <f>IFERROR(VLOOKUP(W115,nominal_quarterly!$B$7:$AY$102,34,FALSE),"")</f>
        <v/>
      </c>
      <c r="AP115" s="1" t="str">
        <f>IFERROR(VLOOKUP(X115,nominal_quarterly!$B$7:$AY$102,34,FALSE),"")</f>
        <v/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>
      <c r="A116" s="1">
        <v>110</v>
      </c>
      <c r="B116" s="10" t="s">
        <v>228</v>
      </c>
      <c r="C116" s="11">
        <v>14891.0138550763</v>
      </c>
      <c r="D116" s="12">
        <v>20162.519751253301</v>
      </c>
      <c r="E116" s="12">
        <v>23915.2308112828</v>
      </c>
      <c r="F116" s="12">
        <v>29076.9925368367</v>
      </c>
      <c r="G116" s="12">
        <v>30019.662677889199</v>
      </c>
      <c r="H116" s="12">
        <v>33128.520606133803</v>
      </c>
      <c r="I116" s="12">
        <v>40510.868190821297</v>
      </c>
      <c r="J116" s="12">
        <v>44345.190754368501</v>
      </c>
      <c r="K116" s="12">
        <v>50633</v>
      </c>
      <c r="L116" s="12">
        <v>56866.746459796501</v>
      </c>
      <c r="M116" s="12">
        <v>63147</v>
      </c>
      <c r="N116" s="12">
        <v>67837</v>
      </c>
      <c r="O116" s="12">
        <v>74866</v>
      </c>
      <c r="P116" s="12">
        <v>82101.419368739109</v>
      </c>
      <c r="Q116" s="12" t="s">
        <v>20</v>
      </c>
      <c r="R116" s="1"/>
      <c r="S116" s="1"/>
      <c r="T116" s="1" t="str">
        <f>IFERROR(VLOOKUP($B116,nominal_quarterly!$B$7:$AY$102,nominal_quarterly!AI$5,FALSE),"")</f>
        <v/>
      </c>
      <c r="U116" s="1" t="str">
        <f>IFERROR(VLOOKUP($B116,nominal_quarterly!$B$7:$AY$102,nominal_quarterly!AJ$5,FALSE),"")</f>
        <v/>
      </c>
      <c r="V116" s="1" t="str">
        <f>IFERROR(VLOOKUP($B116,nominal_quarterly!$B$7:$AY$102,nominal_quarterly!AK$5,FALSE),"")</f>
        <v/>
      </c>
      <c r="W116" s="1" t="str">
        <f>IFERROR(VLOOKUP($B116,nominal_quarterly!$B$7:$AY$102,nominal_quarterly!AL$5,FALSE),"")</f>
        <v/>
      </c>
      <c r="X116" s="1" t="str">
        <f>IFERROR(VLOOKUP($B116,nominal_quarterly!$B$7:$AY$102,nominal_quarterly!AM$5,FALSE),"")</f>
        <v/>
      </c>
      <c r="Y116" s="1" t="str">
        <f>IFERROR(VLOOKUP($B116,nominal_quarterly!$B$7:$AY$102,nominal_quarterly!AN$5,FALSE),"")</f>
        <v/>
      </c>
      <c r="Z116" s="1" t="str">
        <f>IFERROR(VLOOKUP($B116,nominal_quarterly!$B$7:$AY$102,nominal_quarterly!AO$5,FALSE),"")</f>
        <v/>
      </c>
      <c r="AA116" s="1" t="str">
        <f>IFERROR(VLOOKUP($B116,nominal_quarterly!$B$7:$AY$102,nominal_quarterly!AP$5,FALSE),"")</f>
        <v/>
      </c>
      <c r="AB116" s="1" t="str">
        <f>IFERROR(VLOOKUP(J116,nominal_quarterly!$B$7:$AY$102,34,FALSE),"")</f>
        <v/>
      </c>
      <c r="AC116" s="28" t="str">
        <f t="shared" si="9"/>
        <v/>
      </c>
      <c r="AD116" s="28" t="str">
        <f t="shared" si="10"/>
        <v/>
      </c>
      <c r="AE116" s="28" t="str">
        <f t="shared" si="11"/>
        <v/>
      </c>
      <c r="AF116" s="28" t="str">
        <f t="shared" si="12"/>
        <v/>
      </c>
      <c r="AG116" s="28" t="str">
        <f t="shared" si="13"/>
        <v/>
      </c>
      <c r="AH116" s="28" t="str">
        <f t="shared" si="14"/>
        <v/>
      </c>
      <c r="AI116" s="28" t="str">
        <f t="shared" si="15"/>
        <v/>
      </c>
      <c r="AJ116" s="28" t="str">
        <f t="shared" si="16"/>
        <v/>
      </c>
      <c r="AK116" s="1" t="str">
        <f>IFERROR(VLOOKUP(S116,nominal_quarterly!$B$7:$AY$102,34,FALSE),"")</f>
        <v/>
      </c>
      <c r="AL116" s="1" t="str">
        <f>IFERROR(VLOOKUP(T116,nominal_quarterly!$B$7:$AY$102,34,FALSE),"")</f>
        <v/>
      </c>
      <c r="AM116" s="1" t="str">
        <f>IFERROR(VLOOKUP(U116,nominal_quarterly!$B$7:$AY$102,34,FALSE),"")</f>
        <v/>
      </c>
      <c r="AN116" s="1" t="str">
        <f>IFERROR(VLOOKUP(V116,nominal_quarterly!$B$7:$AY$102,34,FALSE),"")</f>
        <v/>
      </c>
      <c r="AO116" s="1" t="str">
        <f>IFERROR(VLOOKUP(W116,nominal_quarterly!$B$7:$AY$102,34,FALSE),"")</f>
        <v/>
      </c>
      <c r="AP116" s="1" t="str">
        <f>IFERROR(VLOOKUP(X116,nominal_quarterly!$B$7:$AY$102,34,FALSE),"")</f>
        <v/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>
      <c r="A117" s="1">
        <v>111</v>
      </c>
      <c r="B117" s="10" t="s">
        <v>230</v>
      </c>
      <c r="C117" s="13">
        <v>3294055</v>
      </c>
      <c r="D117" s="14">
        <v>3607837</v>
      </c>
      <c r="E117" s="14">
        <v>3903961</v>
      </c>
      <c r="F117" s="14">
        <v>4387928.1862000003</v>
      </c>
      <c r="G117" s="14">
        <v>4812024.6164555298</v>
      </c>
      <c r="H117" s="14">
        <v>5288939</v>
      </c>
      <c r="I117" s="14">
        <v>6123929</v>
      </c>
      <c r="J117" s="14">
        <v>6352360</v>
      </c>
      <c r="K117" s="14">
        <v>6540559.9984451905</v>
      </c>
      <c r="L117" s="14">
        <v>7093033.0088870805</v>
      </c>
      <c r="M117" s="14">
        <v>7747730.0000735996</v>
      </c>
      <c r="N117" s="14">
        <v>8308393.90141505</v>
      </c>
      <c r="O117" s="14">
        <v>8927999.3750749305</v>
      </c>
      <c r="P117" s="14">
        <v>9538200</v>
      </c>
      <c r="Q117" s="14" t="s">
        <v>20</v>
      </c>
      <c r="R117" s="1"/>
      <c r="S117" s="1"/>
      <c r="T117" s="1" t="str">
        <f>IFERROR(VLOOKUP($B117,nominal_quarterly!$B$7:$AY$102,nominal_quarterly!AI$5,FALSE),"")</f>
        <v/>
      </c>
      <c r="U117" s="1" t="str">
        <f>IFERROR(VLOOKUP($B117,nominal_quarterly!$B$7:$AY$102,nominal_quarterly!AJ$5,FALSE),"")</f>
        <v/>
      </c>
      <c r="V117" s="1" t="str">
        <f>IFERROR(VLOOKUP($B117,nominal_quarterly!$B$7:$AY$102,nominal_quarterly!AK$5,FALSE),"")</f>
        <v/>
      </c>
      <c r="W117" s="1" t="str">
        <f>IFERROR(VLOOKUP($B117,nominal_quarterly!$B$7:$AY$102,nominal_quarterly!AL$5,FALSE),"")</f>
        <v/>
      </c>
      <c r="X117" s="1" t="str">
        <f>IFERROR(VLOOKUP($B117,nominal_quarterly!$B$7:$AY$102,nominal_quarterly!AM$5,FALSE),"")</f>
        <v/>
      </c>
      <c r="Y117" s="1" t="str">
        <f>IFERROR(VLOOKUP($B117,nominal_quarterly!$B$7:$AY$102,nominal_quarterly!AN$5,FALSE),"")</f>
        <v/>
      </c>
      <c r="Z117" s="1" t="str">
        <f>IFERROR(VLOOKUP($B117,nominal_quarterly!$B$7:$AY$102,nominal_quarterly!AO$5,FALSE),"")</f>
        <v/>
      </c>
      <c r="AA117" s="1" t="str">
        <f>IFERROR(VLOOKUP($B117,nominal_quarterly!$B$7:$AY$102,nominal_quarterly!AP$5,FALSE),"")</f>
        <v/>
      </c>
      <c r="AB117" s="1" t="str">
        <f>IFERROR(VLOOKUP(J117,nominal_quarterly!$B$7:$AY$102,34,FALSE),"")</f>
        <v/>
      </c>
      <c r="AC117" s="28" t="str">
        <f t="shared" si="9"/>
        <v/>
      </c>
      <c r="AD117" s="28" t="str">
        <f t="shared" si="10"/>
        <v/>
      </c>
      <c r="AE117" s="28" t="str">
        <f t="shared" si="11"/>
        <v/>
      </c>
      <c r="AF117" s="28" t="str">
        <f t="shared" si="12"/>
        <v/>
      </c>
      <c r="AG117" s="28" t="str">
        <f t="shared" si="13"/>
        <v/>
      </c>
      <c r="AH117" s="28" t="str">
        <f t="shared" si="14"/>
        <v/>
      </c>
      <c r="AI117" s="28" t="str">
        <f t="shared" si="15"/>
        <v/>
      </c>
      <c r="AJ117" s="28" t="str">
        <f t="shared" si="16"/>
        <v/>
      </c>
      <c r="AK117" s="1" t="str">
        <f>IFERROR(VLOOKUP(S117,nominal_quarterly!$B$7:$AY$102,34,FALSE),"")</f>
        <v/>
      </c>
      <c r="AL117" s="1" t="str">
        <f>IFERROR(VLOOKUP(T117,nominal_quarterly!$B$7:$AY$102,34,FALSE),"")</f>
        <v/>
      </c>
      <c r="AM117" s="1" t="str">
        <f>IFERROR(VLOOKUP(U117,nominal_quarterly!$B$7:$AY$102,34,FALSE),"")</f>
        <v/>
      </c>
      <c r="AN117" s="1" t="str">
        <f>IFERROR(VLOOKUP(V117,nominal_quarterly!$B$7:$AY$102,34,FALSE),"")</f>
        <v/>
      </c>
      <c r="AO117" s="1" t="str">
        <f>IFERROR(VLOOKUP(W117,nominal_quarterly!$B$7:$AY$102,34,FALSE),"")</f>
        <v/>
      </c>
      <c r="AP117" s="1" t="str">
        <f>IFERROR(VLOOKUP(X117,nominal_quarterly!$B$7:$AY$102,34,FALSE),"")</f>
        <v/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>
      <c r="A118" s="1">
        <v>112</v>
      </c>
      <c r="B118" s="10" t="s">
        <v>232</v>
      </c>
      <c r="C118" s="11">
        <v>5159.2537439999996</v>
      </c>
      <c r="D118" s="12">
        <v>5403.0021299999999</v>
      </c>
      <c r="E118" s="12">
        <v>5790.2763880000002</v>
      </c>
      <c r="F118" s="12">
        <v>6206.0206879999996</v>
      </c>
      <c r="G118" s="12">
        <v>6259.6448719999999</v>
      </c>
      <c r="H118" s="12">
        <v>6815.8036419999999</v>
      </c>
      <c r="I118" s="12">
        <v>6924.5975939999998</v>
      </c>
      <c r="J118" s="12">
        <v>7364.4600350000001</v>
      </c>
      <c r="K118" s="12">
        <v>7944.3457330000001</v>
      </c>
      <c r="L118" s="12">
        <v>8751.1020470000003</v>
      </c>
      <c r="M118" s="12">
        <v>9996.7098559999995</v>
      </c>
      <c r="N118" s="12">
        <v>10571.460628999999</v>
      </c>
      <c r="O118" s="12">
        <v>11674.743277</v>
      </c>
      <c r="P118" s="12">
        <v>12508.295635</v>
      </c>
      <c r="Q118" s="12">
        <v>13462.410447</v>
      </c>
      <c r="R118" s="1"/>
      <c r="S118" s="1"/>
      <c r="T118" s="1">
        <f>IFERROR(VLOOKUP($B118,nominal_quarterly!$B$7:$AY$102,nominal_quarterly!AI$5,FALSE),"")</f>
        <v>12508.295634</v>
      </c>
      <c r="U118" s="1">
        <f>IFERROR(VLOOKUP($B118,nominal_quarterly!$B$7:$AY$102,nominal_quarterly!AJ$5,FALSE),"")</f>
        <v>12762.868278</v>
      </c>
      <c r="V118" s="1">
        <f>IFERROR(VLOOKUP($B118,nominal_quarterly!$B$7:$AY$102,nominal_quarterly!AK$5,FALSE),"")</f>
        <v>13005.433924999999</v>
      </c>
      <c r="W118" s="1">
        <f>IFERROR(VLOOKUP($B118,nominal_quarterly!$B$7:$AY$102,nominal_quarterly!AL$5,FALSE),"")</f>
        <v>13208.823206999999</v>
      </c>
      <c r="X118" s="1">
        <f>IFERROR(VLOOKUP($B118,nominal_quarterly!$B$7:$AY$102,nominal_quarterly!AM$5,FALSE),"")</f>
        <v>13462.410447</v>
      </c>
      <c r="Y118" s="1">
        <f>IFERROR(VLOOKUP($B118,nominal_quarterly!$B$7:$AY$102,nominal_quarterly!AN$5,FALSE),"")</f>
        <v>13539.398385</v>
      </c>
      <c r="Z118" s="1">
        <f>IFERROR(VLOOKUP($B118,nominal_quarterly!$B$7:$AY$102,nominal_quarterly!AO$5,FALSE),"")</f>
        <v>13042.033362000002</v>
      </c>
      <c r="AA118" s="1">
        <f>IFERROR(VLOOKUP($B118,nominal_quarterly!$B$7:$AY$102,nominal_quarterly!AP$5,FALSE),"")</f>
        <v>12729.447823</v>
      </c>
      <c r="AB118" s="1" t="str">
        <f>IFERROR(VLOOKUP(J118,nominal_quarterly!$B$7:$AY$102,34,FALSE),"")</f>
        <v/>
      </c>
      <c r="AC118" s="28">
        <f t="shared" si="9"/>
        <v>-954.11481300000014</v>
      </c>
      <c r="AD118" s="28">
        <f t="shared" si="10"/>
        <v>-699.54216900000029</v>
      </c>
      <c r="AE118" s="28">
        <f t="shared" si="11"/>
        <v>-456.97652200000084</v>
      </c>
      <c r="AF118" s="28">
        <f t="shared" si="12"/>
        <v>-253.58724000000075</v>
      </c>
      <c r="AG118" s="28">
        <f t="shared" si="13"/>
        <v>0</v>
      </c>
      <c r="AH118" s="28">
        <f t="shared" si="14"/>
        <v>76.987938000000213</v>
      </c>
      <c r="AI118" s="28">
        <f t="shared" si="15"/>
        <v>-420.37708499999826</v>
      </c>
      <c r="AJ118" s="28">
        <f t="shared" si="16"/>
        <v>-732.96262399999978</v>
      </c>
      <c r="AK118" s="1" t="str">
        <f>IFERROR(VLOOKUP(S118,nominal_quarterly!$B$7:$AY$102,34,FALSE),"")</f>
        <v/>
      </c>
      <c r="AL118" s="1" t="str">
        <f>IFERROR(VLOOKUP(T118,nominal_quarterly!$B$7:$AY$102,34,FALSE),"")</f>
        <v/>
      </c>
      <c r="AM118" s="1" t="str">
        <f>IFERROR(VLOOKUP(U118,nominal_quarterly!$B$7:$AY$102,34,FALSE),"")</f>
        <v/>
      </c>
      <c r="AN118" s="1" t="str">
        <f>IFERROR(VLOOKUP(V118,nominal_quarterly!$B$7:$AY$102,34,FALSE),"")</f>
        <v/>
      </c>
      <c r="AO118" s="1" t="str">
        <f>IFERROR(VLOOKUP(W118,nominal_quarterly!$B$7:$AY$102,34,FALSE),"")</f>
        <v/>
      </c>
      <c r="AP118" s="1" t="str">
        <f>IFERROR(VLOOKUP(X118,nominal_quarterly!$B$7:$AY$102,34,FALSE),"")</f>
        <v/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30.6">
      <c r="A119" s="1">
        <v>113</v>
      </c>
      <c r="B119" s="10" t="s">
        <v>233</v>
      </c>
      <c r="C119" s="13">
        <v>140.28105956573799</v>
      </c>
      <c r="D119" s="14">
        <v>146.681720202485</v>
      </c>
      <c r="E119" s="14">
        <v>154.262928548134</v>
      </c>
      <c r="F119" s="14">
        <v>155.26559278359699</v>
      </c>
      <c r="G119" s="14">
        <v>154.87166862446901</v>
      </c>
      <c r="H119" s="14">
        <v>168.31343060338398</v>
      </c>
      <c r="I119" s="14">
        <v>175.54469147198401</v>
      </c>
      <c r="J119" s="14">
        <v>186.60737691007998</v>
      </c>
      <c r="K119" s="14">
        <v>192.305672298594</v>
      </c>
      <c r="L119" s="14">
        <v>185.153947522788</v>
      </c>
      <c r="M119" s="14">
        <v>181.34235650088999</v>
      </c>
      <c r="N119" s="14">
        <v>196.26830905779002</v>
      </c>
      <c r="O119" s="14">
        <v>222.2941025481</v>
      </c>
      <c r="P119" s="14" t="s">
        <v>20</v>
      </c>
      <c r="Q119" s="14" t="s">
        <v>20</v>
      </c>
      <c r="R119" s="1"/>
      <c r="S119" s="1"/>
      <c r="T119" s="1" t="str">
        <f>IFERROR(VLOOKUP($B119,nominal_quarterly!$B$7:$AY$102,nominal_quarterly!AI$5,FALSE),"")</f>
        <v/>
      </c>
      <c r="U119" s="1" t="str">
        <f>IFERROR(VLOOKUP($B119,nominal_quarterly!$B$7:$AY$102,nominal_quarterly!AJ$5,FALSE),"")</f>
        <v/>
      </c>
      <c r="V119" s="1" t="str">
        <f>IFERROR(VLOOKUP($B119,nominal_quarterly!$B$7:$AY$102,nominal_quarterly!AK$5,FALSE),"")</f>
        <v/>
      </c>
      <c r="W119" s="1" t="str">
        <f>IFERROR(VLOOKUP($B119,nominal_quarterly!$B$7:$AY$102,nominal_quarterly!AL$5,FALSE),"")</f>
        <v/>
      </c>
      <c r="X119" s="1" t="str">
        <f>IFERROR(VLOOKUP($B119,nominal_quarterly!$B$7:$AY$102,nominal_quarterly!AM$5,FALSE),"")</f>
        <v/>
      </c>
      <c r="Y119" s="1" t="str">
        <f>IFERROR(VLOOKUP($B119,nominal_quarterly!$B$7:$AY$102,nominal_quarterly!AN$5,FALSE),"")</f>
        <v/>
      </c>
      <c r="Z119" s="1" t="str">
        <f>IFERROR(VLOOKUP($B119,nominal_quarterly!$B$7:$AY$102,nominal_quarterly!AO$5,FALSE),"")</f>
        <v/>
      </c>
      <c r="AA119" s="1" t="str">
        <f>IFERROR(VLOOKUP($B119,nominal_quarterly!$B$7:$AY$102,nominal_quarterly!AP$5,FALSE),"")</f>
        <v/>
      </c>
      <c r="AB119" s="1" t="str">
        <f>IFERROR(VLOOKUP(J119,nominal_quarterly!$B$7:$AY$102,34,FALSE),"")</f>
        <v/>
      </c>
      <c r="AC119" s="28" t="str">
        <f t="shared" si="9"/>
        <v/>
      </c>
      <c r="AD119" s="28" t="str">
        <f t="shared" si="10"/>
        <v/>
      </c>
      <c r="AE119" s="28" t="str">
        <f t="shared" si="11"/>
        <v/>
      </c>
      <c r="AF119" s="28" t="str">
        <f t="shared" si="12"/>
        <v/>
      </c>
      <c r="AG119" s="28" t="str">
        <f t="shared" si="13"/>
        <v/>
      </c>
      <c r="AH119" s="28" t="str">
        <f t="shared" si="14"/>
        <v/>
      </c>
      <c r="AI119" s="28" t="str">
        <f t="shared" si="15"/>
        <v/>
      </c>
      <c r="AJ119" s="28" t="str">
        <f t="shared" si="16"/>
        <v/>
      </c>
      <c r="AK119" s="1" t="str">
        <f>IFERROR(VLOOKUP(S119,nominal_quarterly!$B$7:$AY$102,34,FALSE),"")</f>
        <v/>
      </c>
      <c r="AL119" s="1" t="str">
        <f>IFERROR(VLOOKUP(T119,nominal_quarterly!$B$7:$AY$102,34,FALSE),"")</f>
        <v/>
      </c>
      <c r="AM119" s="1" t="str">
        <f>IFERROR(VLOOKUP(U119,nominal_quarterly!$B$7:$AY$102,34,FALSE),"")</f>
        <v/>
      </c>
      <c r="AN119" s="1" t="str">
        <f>IFERROR(VLOOKUP(V119,nominal_quarterly!$B$7:$AY$102,34,FALSE),"")</f>
        <v/>
      </c>
      <c r="AO119" s="1" t="str">
        <f>IFERROR(VLOOKUP(W119,nominal_quarterly!$B$7:$AY$102,34,FALSE),"")</f>
        <v/>
      </c>
      <c r="AP119" s="1" t="str">
        <f>IFERROR(VLOOKUP(X119,nominal_quarterly!$B$7:$AY$102,34,FALSE),"")</f>
        <v/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30.6">
      <c r="A120" s="1">
        <v>114</v>
      </c>
      <c r="B120" s="10" t="s">
        <v>236</v>
      </c>
      <c r="C120" s="11">
        <v>74570.0536286922</v>
      </c>
      <c r="D120" s="12">
        <v>100015.35154803999</v>
      </c>
      <c r="E120" s="12">
        <v>110900.891963146</v>
      </c>
      <c r="F120" s="12">
        <v>124116.68769222799</v>
      </c>
      <c r="G120" s="12">
        <v>119204.60785984599</v>
      </c>
      <c r="H120" s="12">
        <v>150354.17292816401</v>
      </c>
      <c r="I120" s="12">
        <v>172204.45045436898</v>
      </c>
      <c r="J120" s="12">
        <v>186629.93569210698</v>
      </c>
      <c r="K120" s="12">
        <v>203833.998668202</v>
      </c>
      <c r="L120" s="12">
        <v>203385.4</v>
      </c>
      <c r="M120" s="12">
        <v>205213.8</v>
      </c>
      <c r="N120" s="12">
        <v>231372.3</v>
      </c>
      <c r="O120" s="12">
        <v>252801.606897369</v>
      </c>
      <c r="P120" s="12">
        <v>269010.56504766596</v>
      </c>
      <c r="Q120" s="12" t="s">
        <v>20</v>
      </c>
      <c r="R120" s="1"/>
      <c r="S120" s="1"/>
      <c r="T120" s="1" t="str">
        <f>IFERROR(VLOOKUP($B120,nominal_quarterly!$B$7:$AY$102,nominal_quarterly!AI$5,FALSE),"")</f>
        <v/>
      </c>
      <c r="U120" s="1" t="str">
        <f>IFERROR(VLOOKUP($B120,nominal_quarterly!$B$7:$AY$102,nominal_quarterly!AJ$5,FALSE),"")</f>
        <v/>
      </c>
      <c r="V120" s="1" t="str">
        <f>IFERROR(VLOOKUP($B120,nominal_quarterly!$B$7:$AY$102,nominal_quarterly!AK$5,FALSE),"")</f>
        <v/>
      </c>
      <c r="W120" s="1" t="str">
        <f>IFERROR(VLOOKUP($B120,nominal_quarterly!$B$7:$AY$102,nominal_quarterly!AL$5,FALSE),"")</f>
        <v/>
      </c>
      <c r="X120" s="1" t="str">
        <f>IFERROR(VLOOKUP($B120,nominal_quarterly!$B$7:$AY$102,nominal_quarterly!AM$5,FALSE),"")</f>
        <v/>
      </c>
      <c r="Y120" s="1" t="str">
        <f>IFERROR(VLOOKUP($B120,nominal_quarterly!$B$7:$AY$102,nominal_quarterly!AN$5,FALSE),"")</f>
        <v/>
      </c>
      <c r="Z120" s="1" t="str">
        <f>IFERROR(VLOOKUP($B120,nominal_quarterly!$B$7:$AY$102,nominal_quarterly!AO$5,FALSE),"")</f>
        <v/>
      </c>
      <c r="AA120" s="1" t="str">
        <f>IFERROR(VLOOKUP($B120,nominal_quarterly!$B$7:$AY$102,nominal_quarterly!AP$5,FALSE),"")</f>
        <v/>
      </c>
      <c r="AB120" s="1" t="str">
        <f>IFERROR(VLOOKUP(J120,nominal_quarterly!$B$7:$AY$102,34,FALSE),"")</f>
        <v/>
      </c>
      <c r="AC120" s="28" t="str">
        <f t="shared" si="9"/>
        <v/>
      </c>
      <c r="AD120" s="28" t="str">
        <f t="shared" si="10"/>
        <v/>
      </c>
      <c r="AE120" s="28" t="str">
        <f t="shared" si="11"/>
        <v/>
      </c>
      <c r="AF120" s="28" t="str">
        <f t="shared" si="12"/>
        <v/>
      </c>
      <c r="AG120" s="28" t="str">
        <f t="shared" si="13"/>
        <v/>
      </c>
      <c r="AH120" s="28" t="str">
        <f t="shared" si="14"/>
        <v/>
      </c>
      <c r="AI120" s="28" t="str">
        <f t="shared" si="15"/>
        <v/>
      </c>
      <c r="AJ120" s="28" t="str">
        <f t="shared" si="16"/>
        <v/>
      </c>
      <c r="AK120" s="1" t="str">
        <f>IFERROR(VLOOKUP(S120,nominal_quarterly!$B$7:$AY$102,34,FALSE),"")</f>
        <v/>
      </c>
      <c r="AL120" s="1" t="str">
        <f>IFERROR(VLOOKUP(T120,nominal_quarterly!$B$7:$AY$102,34,FALSE),"")</f>
        <v/>
      </c>
      <c r="AM120" s="1" t="str">
        <f>IFERROR(VLOOKUP(U120,nominal_quarterly!$B$7:$AY$102,34,FALSE),"")</f>
        <v/>
      </c>
      <c r="AN120" s="1" t="str">
        <f>IFERROR(VLOOKUP(V120,nominal_quarterly!$B$7:$AY$102,34,FALSE),"")</f>
        <v/>
      </c>
      <c r="AO120" s="1" t="str">
        <f>IFERROR(VLOOKUP(W120,nominal_quarterly!$B$7:$AY$102,34,FALSE),"")</f>
        <v/>
      </c>
      <c r="AP120" s="1" t="str">
        <f>IFERROR(VLOOKUP(X120,nominal_quarterly!$B$7:$AY$102,34,FALSE),"")</f>
        <v/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>
      <c r="A121" s="1">
        <v>115</v>
      </c>
      <c r="B121" s="10" t="s">
        <v>238</v>
      </c>
      <c r="C121" s="13">
        <v>191393.481133839</v>
      </c>
      <c r="D121" s="14">
        <v>222870</v>
      </c>
      <c r="E121" s="14">
        <v>255211</v>
      </c>
      <c r="F121" s="14">
        <v>284254</v>
      </c>
      <c r="G121" s="14">
        <v>291756</v>
      </c>
      <c r="H121" s="14">
        <v>307955</v>
      </c>
      <c r="I121" s="14">
        <v>330647</v>
      </c>
      <c r="J121" s="14">
        <v>350644</v>
      </c>
      <c r="K121" s="14">
        <v>372397</v>
      </c>
      <c r="L121" s="14">
        <v>392062</v>
      </c>
      <c r="M121" s="14">
        <v>409893</v>
      </c>
      <c r="N121" s="14">
        <v>434765</v>
      </c>
      <c r="O121" s="14">
        <v>457201</v>
      </c>
      <c r="P121" s="14">
        <v>481255</v>
      </c>
      <c r="Q121" s="14">
        <v>498274</v>
      </c>
      <c r="R121" s="1"/>
      <c r="S121" s="1"/>
      <c r="T121" s="1">
        <f>IFERROR(VLOOKUP($B121,nominal_quarterly!$B$7:$AY$102,nominal_quarterly!AI$5,FALSE),"")</f>
        <v>481256</v>
      </c>
      <c r="U121" s="1">
        <f>IFERROR(VLOOKUP($B121,nominal_quarterly!$B$7:$AY$102,nominal_quarterly!AJ$5,FALSE),"")</f>
        <v>486262</v>
      </c>
      <c r="V121" s="1">
        <f>IFERROR(VLOOKUP($B121,nominal_quarterly!$B$7:$AY$102,nominal_quarterly!AK$5,FALSE),"")</f>
        <v>490557</v>
      </c>
      <c r="W121" s="1">
        <f>IFERROR(VLOOKUP($B121,nominal_quarterly!$B$7:$AY$102,nominal_quarterly!AL$5,FALSE),"")</f>
        <v>495753</v>
      </c>
      <c r="X121" s="1">
        <f>IFERROR(VLOOKUP($B121,nominal_quarterly!$B$7:$AY$102,nominal_quarterly!AM$5,FALSE),"")</f>
        <v>498274</v>
      </c>
      <c r="Y121" s="1">
        <f>IFERROR(VLOOKUP($B121,nominal_quarterly!$B$7:$AY$102,nominal_quarterly!AN$5,FALSE),"")</f>
        <v>497895</v>
      </c>
      <c r="Z121" s="1">
        <f>IFERROR(VLOOKUP($B121,nominal_quarterly!$B$7:$AY$102,nominal_quarterly!AO$5,FALSE),"")</f>
        <v>457863</v>
      </c>
      <c r="AA121" s="1">
        <f>IFERROR(VLOOKUP($B121,nominal_quarterly!$B$7:$AY$102,nominal_quarterly!AP$5,FALSE),"")</f>
        <v>334698</v>
      </c>
      <c r="AB121" s="1" t="str">
        <f>IFERROR(VLOOKUP(J121,nominal_quarterly!$B$7:$AY$102,34,FALSE),"")</f>
        <v/>
      </c>
      <c r="AC121" s="28">
        <f t="shared" si="9"/>
        <v>-17018</v>
      </c>
      <c r="AD121" s="28">
        <f t="shared" si="10"/>
        <v>-12012</v>
      </c>
      <c r="AE121" s="28">
        <f t="shared" si="11"/>
        <v>-7717</v>
      </c>
      <c r="AF121" s="28">
        <f t="shared" si="12"/>
        <v>-2521</v>
      </c>
      <c r="AG121" s="28">
        <f t="shared" si="13"/>
        <v>0</v>
      </c>
      <c r="AH121" s="28">
        <f t="shared" si="14"/>
        <v>-379</v>
      </c>
      <c r="AI121" s="28">
        <f t="shared" si="15"/>
        <v>-40411</v>
      </c>
      <c r="AJ121" s="28">
        <f t="shared" si="16"/>
        <v>-163576</v>
      </c>
      <c r="AK121" s="1" t="str">
        <f>IFERROR(VLOOKUP(S121,nominal_quarterly!$B$7:$AY$102,34,FALSE),"")</f>
        <v/>
      </c>
      <c r="AL121" s="1" t="str">
        <f>IFERROR(VLOOKUP(T121,nominal_quarterly!$B$7:$AY$102,34,FALSE),"")</f>
        <v/>
      </c>
      <c r="AM121" s="1" t="str">
        <f>IFERROR(VLOOKUP(U121,nominal_quarterly!$B$7:$AY$102,34,FALSE),"")</f>
        <v/>
      </c>
      <c r="AN121" s="1" t="str">
        <f>IFERROR(VLOOKUP(V121,nominal_quarterly!$B$7:$AY$102,34,FALSE),"")</f>
        <v/>
      </c>
      <c r="AO121" s="1" t="str">
        <f>IFERROR(VLOOKUP(W121,nominal_quarterly!$B$7:$AY$102,34,FALSE),"")</f>
        <v/>
      </c>
      <c r="AP121" s="1" t="str">
        <f>IFERROR(VLOOKUP(X121,nominal_quarterly!$B$7:$AY$102,34,FALSE),"")</f>
        <v/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>
      <c r="A122" s="1">
        <v>116</v>
      </c>
      <c r="B122" s="10" t="s">
        <v>239</v>
      </c>
      <c r="C122" s="11">
        <v>9562648.0999999996</v>
      </c>
      <c r="D122" s="12">
        <v>10630939.4</v>
      </c>
      <c r="E122" s="12">
        <v>11504075.5</v>
      </c>
      <c r="F122" s="12">
        <v>12353845.300000001</v>
      </c>
      <c r="G122" s="12">
        <v>12162762.800000001</v>
      </c>
      <c r="H122" s="12">
        <v>13366377.199999999</v>
      </c>
      <c r="I122" s="12">
        <v>14665576.5</v>
      </c>
      <c r="J122" s="12">
        <v>15817754.6</v>
      </c>
      <c r="K122" s="12">
        <v>16277187.1</v>
      </c>
      <c r="L122" s="12">
        <v>17484305.600000001</v>
      </c>
      <c r="M122" s="12">
        <v>18572109.399999999</v>
      </c>
      <c r="N122" s="12">
        <v>20129057.399999999</v>
      </c>
      <c r="O122" s="12">
        <v>21934167.600000001</v>
      </c>
      <c r="P122" s="12">
        <v>23523247.199999999</v>
      </c>
      <c r="Q122" s="12">
        <v>24443014.300000001</v>
      </c>
      <c r="R122" s="1"/>
      <c r="S122" s="1"/>
      <c r="T122" s="1">
        <f>IFERROR(VLOOKUP($B122,nominal_quarterly!$B$7:$AY$102,nominal_quarterly!AI$5,FALSE),"")</f>
        <v>23523247.199999999</v>
      </c>
      <c r="U122" s="1">
        <f>IFERROR(VLOOKUP($B122,nominal_quarterly!$B$7:$AY$102,nominal_quarterly!AJ$5,FALSE),"")</f>
        <v>23879453.199999999</v>
      </c>
      <c r="V122" s="1">
        <f>IFERROR(VLOOKUP($B122,nominal_quarterly!$B$7:$AY$102,nominal_quarterly!AK$5,FALSE),"")</f>
        <v>24096747.100000001</v>
      </c>
      <c r="W122" s="1">
        <f>IFERROR(VLOOKUP($B122,nominal_quarterly!$B$7:$AY$102,nominal_quarterly!AL$5,FALSE),"")</f>
        <v>24317141.199999999</v>
      </c>
      <c r="X122" s="1">
        <f>IFERROR(VLOOKUP($B122,nominal_quarterly!$B$7:$AY$102,nominal_quarterly!AM$5,FALSE),"")</f>
        <v>24443014.300000001</v>
      </c>
      <c r="Y122" s="1">
        <f>IFERROR(VLOOKUP($B122,nominal_quarterly!$B$7:$AY$102,nominal_quarterly!AN$5,FALSE),"")</f>
        <v>24542537.5</v>
      </c>
      <c r="Z122" s="1">
        <f>IFERROR(VLOOKUP($B122,nominal_quarterly!$B$7:$AY$102,nominal_quarterly!AO$5,FALSE),"")</f>
        <v>23425765.800000004</v>
      </c>
      <c r="AA122" s="1">
        <f>IFERROR(VLOOKUP($B122,nominal_quarterly!$B$7:$AY$102,nominal_quarterly!AP$5,FALSE),"")</f>
        <v>23133427.799999997</v>
      </c>
      <c r="AB122" s="1" t="str">
        <f>IFERROR(VLOOKUP(J122,nominal_quarterly!$B$7:$AY$102,34,FALSE),"")</f>
        <v/>
      </c>
      <c r="AC122" s="28">
        <f t="shared" si="9"/>
        <v>-919767.10000000149</v>
      </c>
      <c r="AD122" s="28">
        <f t="shared" si="10"/>
        <v>-563561.10000000149</v>
      </c>
      <c r="AE122" s="28">
        <f t="shared" si="11"/>
        <v>-346267.19999999925</v>
      </c>
      <c r="AF122" s="28">
        <f t="shared" si="12"/>
        <v>-125873.10000000149</v>
      </c>
      <c r="AG122" s="28">
        <f t="shared" si="13"/>
        <v>0</v>
      </c>
      <c r="AH122" s="28">
        <f t="shared" si="14"/>
        <v>99523.199999999255</v>
      </c>
      <c r="AI122" s="28">
        <f t="shared" si="15"/>
        <v>-1017248.4999999963</v>
      </c>
      <c r="AJ122" s="28">
        <f t="shared" si="16"/>
        <v>-1309586.5000000037</v>
      </c>
      <c r="AK122" s="1" t="str">
        <f>IFERROR(VLOOKUP(S122,nominal_quarterly!$B$7:$AY$102,34,FALSE),"")</f>
        <v/>
      </c>
      <c r="AL122" s="1" t="str">
        <f>IFERROR(VLOOKUP(T122,nominal_quarterly!$B$7:$AY$102,34,FALSE),"")</f>
        <v/>
      </c>
      <c r="AM122" s="1" t="str">
        <f>IFERROR(VLOOKUP(U122,nominal_quarterly!$B$7:$AY$102,34,FALSE),"")</f>
        <v/>
      </c>
      <c r="AN122" s="1" t="str">
        <f>IFERROR(VLOOKUP(V122,nominal_quarterly!$B$7:$AY$102,34,FALSE),"")</f>
        <v/>
      </c>
      <c r="AO122" s="1" t="str">
        <f>IFERROR(VLOOKUP(W122,nominal_quarterly!$B$7:$AY$102,34,FALSE),"")</f>
        <v/>
      </c>
      <c r="AP122" s="1" t="str">
        <f>IFERROR(VLOOKUP(X122,nominal_quarterly!$B$7:$AY$102,34,FALSE),"")</f>
        <v/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30.6">
      <c r="A123" s="1">
        <v>117</v>
      </c>
      <c r="B123" s="10" t="s">
        <v>240</v>
      </c>
      <c r="C123" s="13">
        <v>250.28188117015699</v>
      </c>
      <c r="D123" s="14">
        <v>253.54186415094401</v>
      </c>
      <c r="E123" s="14">
        <v>256.78715087410103</v>
      </c>
      <c r="F123" s="14">
        <v>263.145104610435</v>
      </c>
      <c r="G123" s="14">
        <v>280.28456806175706</v>
      </c>
      <c r="H123" s="14">
        <v>296.94412202267404</v>
      </c>
      <c r="I123" s="14">
        <v>311.301557087302</v>
      </c>
      <c r="J123" s="14">
        <v>327.248654764484</v>
      </c>
      <c r="K123" s="14">
        <v>317.21435009523498</v>
      </c>
      <c r="L123" s="14">
        <v>319.27115635329699</v>
      </c>
      <c r="M123" s="14">
        <v>316.48994749436702</v>
      </c>
      <c r="N123" s="14">
        <v>332.26516249754798</v>
      </c>
      <c r="O123" s="14">
        <v>366.66680857641796</v>
      </c>
      <c r="P123" s="14">
        <v>401.93227901922103</v>
      </c>
      <c r="Q123" s="14">
        <v>380.85037566512602</v>
      </c>
      <c r="R123" s="1"/>
      <c r="S123" s="1"/>
      <c r="T123" s="1" t="str">
        <f>IFERROR(VLOOKUP($B123,nominal_quarterly!$B$7:$AY$102,nominal_quarterly!AI$5,FALSE),"")</f>
        <v/>
      </c>
      <c r="U123" s="1" t="str">
        <f>IFERROR(VLOOKUP($B123,nominal_quarterly!$B$7:$AY$102,nominal_quarterly!AJ$5,FALSE),"")</f>
        <v/>
      </c>
      <c r="V123" s="1" t="str">
        <f>IFERROR(VLOOKUP($B123,nominal_quarterly!$B$7:$AY$102,nominal_quarterly!AK$5,FALSE),"")</f>
        <v/>
      </c>
      <c r="W123" s="1" t="str">
        <f>IFERROR(VLOOKUP($B123,nominal_quarterly!$B$7:$AY$102,nominal_quarterly!AL$5,FALSE),"")</f>
        <v/>
      </c>
      <c r="X123" s="1" t="str">
        <f>IFERROR(VLOOKUP($B123,nominal_quarterly!$B$7:$AY$102,nominal_quarterly!AM$5,FALSE),"")</f>
        <v/>
      </c>
      <c r="Y123" s="1" t="str">
        <f>IFERROR(VLOOKUP($B123,nominal_quarterly!$B$7:$AY$102,nominal_quarterly!AN$5,FALSE),"")</f>
        <v/>
      </c>
      <c r="Z123" s="1" t="str">
        <f>IFERROR(VLOOKUP($B123,nominal_quarterly!$B$7:$AY$102,nominal_quarterly!AO$5,FALSE),"")</f>
        <v/>
      </c>
      <c r="AA123" s="1" t="str">
        <f>IFERROR(VLOOKUP($B123,nominal_quarterly!$B$7:$AY$102,nominal_quarterly!AP$5,FALSE),"")</f>
        <v/>
      </c>
      <c r="AB123" s="1" t="str">
        <f>IFERROR(VLOOKUP(J123,nominal_quarterly!$B$7:$AY$102,34,FALSE),"")</f>
        <v/>
      </c>
      <c r="AC123" s="28" t="str">
        <f t="shared" si="9"/>
        <v/>
      </c>
      <c r="AD123" s="28" t="str">
        <f t="shared" si="10"/>
        <v/>
      </c>
      <c r="AE123" s="28" t="str">
        <f t="shared" si="11"/>
        <v/>
      </c>
      <c r="AF123" s="28" t="str">
        <f t="shared" si="12"/>
        <v/>
      </c>
      <c r="AG123" s="28" t="str">
        <f t="shared" si="13"/>
        <v/>
      </c>
      <c r="AH123" s="28" t="str">
        <f t="shared" si="14"/>
        <v/>
      </c>
      <c r="AI123" s="28" t="str">
        <f t="shared" si="15"/>
        <v/>
      </c>
      <c r="AJ123" s="28" t="str">
        <f t="shared" si="16"/>
        <v/>
      </c>
      <c r="AK123" s="1" t="str">
        <f>IFERROR(VLOOKUP(S123,nominal_quarterly!$B$7:$AY$102,34,FALSE),"")</f>
        <v/>
      </c>
      <c r="AL123" s="1" t="str">
        <f>IFERROR(VLOOKUP(T123,nominal_quarterly!$B$7:$AY$102,34,FALSE),"")</f>
        <v/>
      </c>
      <c r="AM123" s="1" t="str">
        <f>IFERROR(VLOOKUP(U123,nominal_quarterly!$B$7:$AY$102,34,FALSE),"")</f>
        <v/>
      </c>
      <c r="AN123" s="1" t="str">
        <f>IFERROR(VLOOKUP(V123,nominal_quarterly!$B$7:$AY$102,34,FALSE),"")</f>
        <v/>
      </c>
      <c r="AO123" s="1" t="str">
        <f>IFERROR(VLOOKUP(W123,nominal_quarterly!$B$7:$AY$102,34,FALSE),"")</f>
        <v/>
      </c>
      <c r="AP123" s="1" t="str">
        <f>IFERROR(VLOOKUP(X123,nominal_quarterly!$B$7:$AY$102,34,FALSE),"")</f>
        <v/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20.399999999999999">
      <c r="A124" s="1">
        <v>118</v>
      </c>
      <c r="B124" s="10" t="s">
        <v>241</v>
      </c>
      <c r="C124" s="11">
        <v>37651.870000000003</v>
      </c>
      <c r="D124" s="12">
        <v>44754.366000000002</v>
      </c>
      <c r="E124" s="12">
        <v>53429.572</v>
      </c>
      <c r="F124" s="12">
        <v>62921.542999999998</v>
      </c>
      <c r="G124" s="12">
        <v>60429.803</v>
      </c>
      <c r="H124" s="12">
        <v>86275.377415427094</v>
      </c>
      <c r="I124" s="12">
        <v>98772.813603097908</v>
      </c>
      <c r="J124" s="12">
        <v>105480.18387028501</v>
      </c>
      <c r="K124" s="12">
        <v>119532.87071913901</v>
      </c>
      <c r="L124" s="12">
        <v>133481.63432558</v>
      </c>
      <c r="M124" s="12">
        <v>145753.64243313301</v>
      </c>
      <c r="N124" s="12">
        <v>160814.56361651502</v>
      </c>
      <c r="O124" s="12">
        <v>178880.889878474</v>
      </c>
      <c r="P124" s="12">
        <v>192508.552728398</v>
      </c>
      <c r="Q124" s="12">
        <v>210351.08319922298</v>
      </c>
      <c r="R124" s="1"/>
      <c r="S124" s="1"/>
      <c r="T124" s="1">
        <f>IFERROR(VLOOKUP($B124,nominal_quarterly!$B$7:$AY$102,nominal_quarterly!AI$5,FALSE),"")</f>
        <v>192508.5527283976</v>
      </c>
      <c r="U124" s="1">
        <f>IFERROR(VLOOKUP($B124,nominal_quarterly!$B$7:$AY$102,nominal_quarterly!AJ$5,FALSE),"")</f>
        <v>195815.21653771331</v>
      </c>
      <c r="V124" s="1">
        <f>IFERROR(VLOOKUP($B124,nominal_quarterly!$B$7:$AY$102,nominal_quarterly!AK$5,FALSE),"")</f>
        <v>200880.08922366961</v>
      </c>
      <c r="W124" s="1">
        <f>IFERROR(VLOOKUP($B124,nominal_quarterly!$B$7:$AY$102,nominal_quarterly!AL$5,FALSE),"")</f>
        <v>207073.24153503042</v>
      </c>
      <c r="X124" s="1">
        <f>IFERROR(VLOOKUP($B124,nominal_quarterly!$B$7:$AY$102,nominal_quarterly!AM$5,FALSE),"")</f>
        <v>210351.08319922292</v>
      </c>
      <c r="Y124" s="1">
        <f>IFERROR(VLOOKUP($B124,nominal_quarterly!$B$7:$AY$102,nominal_quarterly!AN$5,FALSE),"")</f>
        <v>212821.45071066919</v>
      </c>
      <c r="Z124" s="1">
        <f>IFERROR(VLOOKUP($B124,nominal_quarterly!$B$7:$AY$102,nominal_quarterly!AO$5,FALSE),"")</f>
        <v>163062.9432049625</v>
      </c>
      <c r="AA124" s="1">
        <f>IFERROR(VLOOKUP($B124,nominal_quarterly!$B$7:$AY$102,nominal_quarterly!AP$5,FALSE),"")</f>
        <v>98652.498323956388</v>
      </c>
      <c r="AB124" s="1" t="str">
        <f>IFERROR(VLOOKUP(J124,nominal_quarterly!$B$7:$AY$102,34,FALSE),"")</f>
        <v/>
      </c>
      <c r="AC124" s="28">
        <f t="shared" si="9"/>
        <v>-17842.530470825383</v>
      </c>
      <c r="AD124" s="28">
        <f t="shared" si="10"/>
        <v>-14535.866661509674</v>
      </c>
      <c r="AE124" s="28">
        <f t="shared" si="11"/>
        <v>-9470.9939755533705</v>
      </c>
      <c r="AF124" s="28">
        <f t="shared" si="12"/>
        <v>-3277.8416641925578</v>
      </c>
      <c r="AG124" s="28">
        <f t="shared" si="13"/>
        <v>-5.8207660913467407E-11</v>
      </c>
      <c r="AH124" s="28">
        <f t="shared" si="14"/>
        <v>2470.3675114462094</v>
      </c>
      <c r="AI124" s="28">
        <f t="shared" si="15"/>
        <v>-47288.139994260477</v>
      </c>
      <c r="AJ124" s="28">
        <f t="shared" si="16"/>
        <v>-111698.58487526659</v>
      </c>
      <c r="AK124" s="1" t="str">
        <f>IFERROR(VLOOKUP(S124,nominal_quarterly!$B$7:$AY$102,34,FALSE),"")</f>
        <v/>
      </c>
      <c r="AL124" s="1" t="str">
        <f>IFERROR(VLOOKUP(T124,nominal_quarterly!$B$7:$AY$102,34,FALSE),"")</f>
        <v/>
      </c>
      <c r="AM124" s="1" t="str">
        <f>IFERROR(VLOOKUP(U124,nominal_quarterly!$B$7:$AY$102,34,FALSE),"")</f>
        <v/>
      </c>
      <c r="AN124" s="1" t="str">
        <f>IFERROR(VLOOKUP(V124,nominal_quarterly!$B$7:$AY$102,34,FALSE),"")</f>
        <v/>
      </c>
      <c r="AO124" s="1" t="str">
        <f>IFERROR(VLOOKUP(W124,nominal_quarterly!$B$7:$AY$102,34,FALSE),"")</f>
        <v/>
      </c>
      <c r="AP124" s="1" t="str">
        <f>IFERROR(VLOOKUP(X124,nominal_quarterly!$B$7:$AY$102,34,FALSE),"")</f>
        <v/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>
      <c r="A125" s="1">
        <v>119</v>
      </c>
      <c r="B125" s="10" t="s">
        <v>242</v>
      </c>
      <c r="C125" s="13">
        <v>3530374.3551815799</v>
      </c>
      <c r="D125" s="14">
        <v>4807536.8462636704</v>
      </c>
      <c r="E125" s="14">
        <v>6285175.1075764298</v>
      </c>
      <c r="F125" s="14">
        <v>9451762.7158261091</v>
      </c>
      <c r="G125" s="14">
        <v>8592973.2433319502</v>
      </c>
      <c r="H125" s="14">
        <v>9756588.3000000007</v>
      </c>
      <c r="I125" s="14">
        <v>13173763.4</v>
      </c>
      <c r="J125" s="14">
        <v>16688419.6</v>
      </c>
      <c r="K125" s="14">
        <v>19174242.600000001</v>
      </c>
      <c r="L125" s="14">
        <v>22227054.300000001</v>
      </c>
      <c r="M125" s="14">
        <v>23150385.600000001</v>
      </c>
      <c r="N125" s="14">
        <v>23942866.399999999</v>
      </c>
      <c r="O125" s="14">
        <v>27895524.100000001</v>
      </c>
      <c r="P125" s="14" t="s">
        <v>20</v>
      </c>
      <c r="Q125" s="14" t="s">
        <v>20</v>
      </c>
      <c r="R125" s="1"/>
      <c r="S125" s="1"/>
      <c r="T125" s="1">
        <f>IFERROR(VLOOKUP($B125,nominal_quarterly!$B$7:$AY$102,nominal_quarterly!AI$5,FALSE),"")</f>
        <v>23460012.800000001</v>
      </c>
      <c r="U125" s="1">
        <f>IFERROR(VLOOKUP($B125,nominal_quarterly!$B$7:$AY$102,nominal_quarterly!AJ$5,FALSE),"")</f>
        <v>16701490.9</v>
      </c>
      <c r="V125" s="1">
        <f>IFERROR(VLOOKUP($B125,nominal_quarterly!$B$7:$AY$102,nominal_quarterly!AK$5,FALSE),"")</f>
        <v>8293359.5</v>
      </c>
      <c r="W125" s="1">
        <f>IFERROR(VLOOKUP($B125,nominal_quarterly!$B$7:$AY$102,nominal_quarterly!AL$5,FALSE),"")</f>
        <v>0</v>
      </c>
      <c r="X125" s="1">
        <f>IFERROR(VLOOKUP($B125,nominal_quarterly!$B$7:$AY$102,nominal_quarterly!AM$5,FALSE),"")</f>
        <v>0</v>
      </c>
      <c r="Y125" s="1">
        <f>IFERROR(VLOOKUP($B125,nominal_quarterly!$B$7:$AY$102,nominal_quarterly!AN$5,FALSE),"")</f>
        <v>0</v>
      </c>
      <c r="Z125" s="1">
        <f>IFERROR(VLOOKUP($B125,nominal_quarterly!$B$7:$AY$102,nominal_quarterly!AO$5,FALSE),"")</f>
        <v>0</v>
      </c>
      <c r="AA125" s="1">
        <f>IFERROR(VLOOKUP($B125,nominal_quarterly!$B$7:$AY$102,nominal_quarterly!AP$5,FALSE),"")</f>
        <v>0</v>
      </c>
      <c r="AB125" s="1" t="str">
        <f>IFERROR(VLOOKUP(J125,nominal_quarterly!$B$7:$AY$102,34,FALSE),"")</f>
        <v/>
      </c>
      <c r="AC125" s="28" t="str">
        <f t="shared" si="9"/>
        <v/>
      </c>
      <c r="AD125" s="28" t="str">
        <f t="shared" si="10"/>
        <v/>
      </c>
      <c r="AE125" s="28" t="str">
        <f t="shared" si="11"/>
        <v/>
      </c>
      <c r="AF125" s="28" t="str">
        <f t="shared" si="12"/>
        <v/>
      </c>
      <c r="AG125" s="28" t="str">
        <f t="shared" si="13"/>
        <v/>
      </c>
      <c r="AH125" s="28" t="str">
        <f t="shared" si="14"/>
        <v/>
      </c>
      <c r="AI125" s="28" t="str">
        <f t="shared" si="15"/>
        <v/>
      </c>
      <c r="AJ125" s="28" t="str">
        <f t="shared" si="16"/>
        <v/>
      </c>
      <c r="AK125" s="1" t="str">
        <f>IFERROR(VLOOKUP(S125,nominal_quarterly!$B$7:$AY$102,34,FALSE),"")</f>
        <v/>
      </c>
      <c r="AL125" s="1" t="str">
        <f>IFERROR(VLOOKUP(T125,nominal_quarterly!$B$7:$AY$102,34,FALSE),"")</f>
        <v/>
      </c>
      <c r="AM125" s="1" t="str">
        <f>IFERROR(VLOOKUP(U125,nominal_quarterly!$B$7:$AY$102,34,FALSE),"")</f>
        <v/>
      </c>
      <c r="AN125" s="1" t="str">
        <f>IFERROR(VLOOKUP(V125,nominal_quarterly!$B$7:$AY$102,34,FALSE),"")</f>
        <v/>
      </c>
      <c r="AO125" s="1" t="str">
        <f>IFERROR(VLOOKUP(W125,nominal_quarterly!$B$7:$AY$102,34,FALSE),"")</f>
        <v/>
      </c>
      <c r="AP125" s="1" t="str">
        <f>IFERROR(VLOOKUP(X125,nominal_quarterly!$B$7:$AY$102,34,FALSE),"")</f>
        <v/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20.399999999999999">
      <c r="A126" s="1">
        <v>120</v>
      </c>
      <c r="B126" s="10" t="s">
        <v>245</v>
      </c>
      <c r="C126" s="11" t="s">
        <v>20</v>
      </c>
      <c r="D126" s="12">
        <v>2169.6309999999999</v>
      </c>
      <c r="E126" s="12">
        <v>2689.1280000000002</v>
      </c>
      <c r="F126" s="12">
        <v>3103.3310000000001</v>
      </c>
      <c r="G126" s="12">
        <v>2993.8829999999998</v>
      </c>
      <c r="H126" s="12">
        <v>3125.09</v>
      </c>
      <c r="I126" s="12">
        <v>3264.7840000000001</v>
      </c>
      <c r="J126" s="12">
        <v>3181.4769999999999</v>
      </c>
      <c r="K126" s="12">
        <v>3362.4769999999999</v>
      </c>
      <c r="L126" s="12">
        <v>3457.922</v>
      </c>
      <c r="M126" s="12">
        <v>3654.5135369999998</v>
      </c>
      <c r="N126" s="12">
        <v>3954.2122939999999</v>
      </c>
      <c r="O126" s="12">
        <v>4299.0912230000004</v>
      </c>
      <c r="P126" s="12">
        <v>4663.1303699999999</v>
      </c>
      <c r="Q126" s="12">
        <v>4950.7171230000004</v>
      </c>
      <c r="R126" s="1"/>
      <c r="S126" s="1"/>
      <c r="T126" s="1">
        <f>IFERROR(VLOOKUP($B126,nominal_quarterly!$B$7:$AY$102,nominal_quarterly!AI$5,FALSE),"")</f>
        <v>4663.1289999999999</v>
      </c>
      <c r="U126" s="1">
        <f>IFERROR(VLOOKUP($B126,nominal_quarterly!$B$7:$AY$102,nominal_quarterly!AJ$5,FALSE),"")</f>
        <v>4705.1210000000001</v>
      </c>
      <c r="V126" s="1">
        <f>IFERROR(VLOOKUP($B126,nominal_quarterly!$B$7:$AY$102,nominal_quarterly!AK$5,FALSE),"")</f>
        <v>4757.5370000000003</v>
      </c>
      <c r="W126" s="1">
        <f>IFERROR(VLOOKUP($B126,nominal_quarterly!$B$7:$AY$102,nominal_quarterly!AL$5,FALSE),"")</f>
        <v>4872.9879999999994</v>
      </c>
      <c r="X126" s="1">
        <f>IFERROR(VLOOKUP($B126,nominal_quarterly!$B$7:$AY$102,nominal_quarterly!AM$5,FALSE),"")</f>
        <v>4950.7160000000003</v>
      </c>
      <c r="Y126" s="1">
        <f>IFERROR(VLOOKUP($B126,nominal_quarterly!$B$7:$AY$102,nominal_quarterly!AN$5,FALSE),"")</f>
        <v>4977.4140000000007</v>
      </c>
      <c r="Z126" s="1">
        <f>IFERROR(VLOOKUP($B126,nominal_quarterly!$B$7:$AY$102,nominal_quarterly!AO$5,FALSE),"")</f>
        <v>4719.13</v>
      </c>
      <c r="AA126" s="1">
        <f>IFERROR(VLOOKUP($B126,nominal_quarterly!$B$7:$AY$102,nominal_quarterly!AP$5,FALSE),"")</f>
        <v>4286.0279999999993</v>
      </c>
      <c r="AB126" s="1" t="str">
        <f>IFERROR(VLOOKUP(J126,nominal_quarterly!$B$7:$AY$102,34,FALSE),"")</f>
        <v/>
      </c>
      <c r="AC126" s="28">
        <f t="shared" si="9"/>
        <v>-287.58812300000045</v>
      </c>
      <c r="AD126" s="28">
        <f t="shared" si="10"/>
        <v>-245.59612300000026</v>
      </c>
      <c r="AE126" s="28">
        <f t="shared" si="11"/>
        <v>-193.18012300000009</v>
      </c>
      <c r="AF126" s="28">
        <f t="shared" si="12"/>
        <v>-77.729123000000982</v>
      </c>
      <c r="AG126" s="28">
        <f t="shared" si="13"/>
        <v>-1.1230000000068685E-3</v>
      </c>
      <c r="AH126" s="28">
        <f t="shared" si="14"/>
        <v>26.696877000000313</v>
      </c>
      <c r="AI126" s="28">
        <f t="shared" si="15"/>
        <v>-231.58712300000025</v>
      </c>
      <c r="AJ126" s="28">
        <f t="shared" si="16"/>
        <v>-664.68912300000102</v>
      </c>
      <c r="AK126" s="1" t="str">
        <f>IFERROR(VLOOKUP(S126,nominal_quarterly!$B$7:$AY$102,34,FALSE),"")</f>
        <v/>
      </c>
      <c r="AL126" s="1" t="str">
        <f>IFERROR(VLOOKUP(T126,nominal_quarterly!$B$7:$AY$102,34,FALSE),"")</f>
        <v/>
      </c>
      <c r="AM126" s="1" t="str">
        <f>IFERROR(VLOOKUP(U126,nominal_quarterly!$B$7:$AY$102,34,FALSE),"")</f>
        <v/>
      </c>
      <c r="AN126" s="1" t="str">
        <f>IFERROR(VLOOKUP(V126,nominal_quarterly!$B$7:$AY$102,34,FALSE),"")</f>
        <v/>
      </c>
      <c r="AO126" s="1" t="str">
        <f>IFERROR(VLOOKUP(W126,nominal_quarterly!$B$7:$AY$102,34,FALSE),"")</f>
        <v/>
      </c>
      <c r="AP126" s="1" t="str">
        <f>IFERROR(VLOOKUP(X126,nominal_quarterly!$B$7:$AY$102,34,FALSE),"")</f>
        <v/>
      </c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>
      <c r="A127" s="1">
        <v>121</v>
      </c>
      <c r="B127" s="10" t="s">
        <v>247</v>
      </c>
      <c r="C127" s="13">
        <v>131.96</v>
      </c>
      <c r="D127" s="14">
        <v>139.34</v>
      </c>
      <c r="E127" s="14">
        <v>145.99</v>
      </c>
      <c r="F127" s="14">
        <v>154.99</v>
      </c>
      <c r="G127" s="14">
        <v>160.38999999999999</v>
      </c>
      <c r="H127" s="14">
        <v>149.88</v>
      </c>
      <c r="I127" s="14">
        <v>171.99</v>
      </c>
      <c r="J127" s="14">
        <v>168.83</v>
      </c>
      <c r="K127" s="14">
        <v>160.61000000000001</v>
      </c>
      <c r="L127" s="14">
        <v>159.26</v>
      </c>
      <c r="M127" s="14">
        <v>159.87</v>
      </c>
      <c r="N127" s="14">
        <v>169.66386600000001</v>
      </c>
      <c r="O127" s="14">
        <v>161.88654399999999</v>
      </c>
      <c r="P127" s="14" t="s">
        <v>20</v>
      </c>
      <c r="Q127" s="14" t="s">
        <v>20</v>
      </c>
      <c r="R127" s="1"/>
      <c r="S127" s="1"/>
      <c r="T127" s="1" t="str">
        <f>IFERROR(VLOOKUP($B127,nominal_quarterly!$B$7:$AY$102,nominal_quarterly!AI$5,FALSE),"")</f>
        <v/>
      </c>
      <c r="U127" s="1" t="str">
        <f>IFERROR(VLOOKUP($B127,nominal_quarterly!$B$7:$AY$102,nominal_quarterly!AJ$5,FALSE),"")</f>
        <v/>
      </c>
      <c r="V127" s="1" t="str">
        <f>IFERROR(VLOOKUP($B127,nominal_quarterly!$B$7:$AY$102,nominal_quarterly!AK$5,FALSE),"")</f>
        <v/>
      </c>
      <c r="W127" s="1" t="str">
        <f>IFERROR(VLOOKUP($B127,nominal_quarterly!$B$7:$AY$102,nominal_quarterly!AL$5,FALSE),"")</f>
        <v/>
      </c>
      <c r="X127" s="1" t="str">
        <f>IFERROR(VLOOKUP($B127,nominal_quarterly!$B$7:$AY$102,nominal_quarterly!AM$5,FALSE),"")</f>
        <v/>
      </c>
      <c r="Y127" s="1" t="str">
        <f>IFERROR(VLOOKUP($B127,nominal_quarterly!$B$7:$AY$102,nominal_quarterly!AN$5,FALSE),"")</f>
        <v/>
      </c>
      <c r="Z127" s="1" t="str">
        <f>IFERROR(VLOOKUP($B127,nominal_quarterly!$B$7:$AY$102,nominal_quarterly!AO$5,FALSE),"")</f>
        <v/>
      </c>
      <c r="AA127" s="1" t="str">
        <f>IFERROR(VLOOKUP($B127,nominal_quarterly!$B$7:$AY$102,nominal_quarterly!AP$5,FALSE),"")</f>
        <v/>
      </c>
      <c r="AB127" s="1" t="str">
        <f>IFERROR(VLOOKUP(J127,nominal_quarterly!$B$7:$AY$102,34,FALSE),"")</f>
        <v/>
      </c>
      <c r="AC127" s="28" t="str">
        <f t="shared" si="9"/>
        <v/>
      </c>
      <c r="AD127" s="28" t="str">
        <f t="shared" si="10"/>
        <v/>
      </c>
      <c r="AE127" s="28" t="str">
        <f t="shared" si="11"/>
        <v/>
      </c>
      <c r="AF127" s="28" t="str">
        <f t="shared" si="12"/>
        <v/>
      </c>
      <c r="AG127" s="28" t="str">
        <f t="shared" si="13"/>
        <v/>
      </c>
      <c r="AH127" s="28" t="str">
        <f t="shared" si="14"/>
        <v/>
      </c>
      <c r="AI127" s="28" t="str">
        <f t="shared" si="15"/>
        <v/>
      </c>
      <c r="AJ127" s="28" t="str">
        <f t="shared" si="16"/>
        <v/>
      </c>
      <c r="AK127" s="1" t="str">
        <f>IFERROR(VLOOKUP(S127,nominal_quarterly!$B$7:$AY$102,34,FALSE),"")</f>
        <v/>
      </c>
      <c r="AL127" s="1" t="str">
        <f>IFERROR(VLOOKUP(T127,nominal_quarterly!$B$7:$AY$102,34,FALSE),"")</f>
        <v/>
      </c>
      <c r="AM127" s="1" t="str">
        <f>IFERROR(VLOOKUP(U127,nominal_quarterly!$B$7:$AY$102,34,FALSE),"")</f>
        <v/>
      </c>
      <c r="AN127" s="1" t="str">
        <f>IFERROR(VLOOKUP(V127,nominal_quarterly!$B$7:$AY$102,34,FALSE),"")</f>
        <v/>
      </c>
      <c r="AO127" s="1" t="str">
        <f>IFERROR(VLOOKUP(W127,nominal_quarterly!$B$7:$AY$102,34,FALSE),"")</f>
        <v/>
      </c>
      <c r="AP127" s="1" t="str">
        <f>IFERROR(VLOOKUP(X127,nominal_quarterly!$B$7:$AY$102,34,FALSE),"")</f>
        <v/>
      </c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>
      <c r="A128" s="1">
        <v>122</v>
      </c>
      <c r="B128" s="10" t="s">
        <v>250</v>
      </c>
      <c r="C128" s="11">
        <v>552670.89577989792</v>
      </c>
      <c r="D128" s="12">
        <v>603737.28639813093</v>
      </c>
      <c r="E128" s="12">
        <v>647532</v>
      </c>
      <c r="F128" s="12">
        <v>716959</v>
      </c>
      <c r="G128" s="12">
        <v>748483</v>
      </c>
      <c r="H128" s="12">
        <v>784624</v>
      </c>
      <c r="I128" s="12">
        <v>820077</v>
      </c>
      <c r="J128" s="12">
        <v>847881</v>
      </c>
      <c r="K128" s="12">
        <v>897923</v>
      </c>
      <c r="L128" s="12">
        <v>925376</v>
      </c>
      <c r="M128" s="12">
        <v>987950</v>
      </c>
      <c r="N128" s="12">
        <v>1013559</v>
      </c>
      <c r="O128" s="12">
        <v>1063297</v>
      </c>
      <c r="P128" s="12">
        <v>1112567.76956146</v>
      </c>
      <c r="Q128" s="12" t="s">
        <v>20</v>
      </c>
      <c r="R128" s="1"/>
      <c r="S128" s="1"/>
      <c r="T128" s="1">
        <f>IFERROR(VLOOKUP($B128,nominal_quarterly!$B$7:$AY$102,nominal_quarterly!AI$5,FALSE),"")</f>
        <v>0</v>
      </c>
      <c r="U128" s="1">
        <f>IFERROR(VLOOKUP($B128,nominal_quarterly!$B$7:$AY$102,nominal_quarterly!AJ$5,FALSE),"")</f>
        <v>0</v>
      </c>
      <c r="V128" s="1">
        <f>IFERROR(VLOOKUP($B128,nominal_quarterly!$B$7:$AY$102,nominal_quarterly!AK$5,FALSE),"")</f>
        <v>0</v>
      </c>
      <c r="W128" s="1">
        <f>IFERROR(VLOOKUP($B128,nominal_quarterly!$B$7:$AY$102,nominal_quarterly!AL$5,FALSE),"")</f>
        <v>0</v>
      </c>
      <c r="X128" s="1">
        <f>IFERROR(VLOOKUP($B128,nominal_quarterly!$B$7:$AY$102,nominal_quarterly!AM$5,FALSE),"")</f>
        <v>0</v>
      </c>
      <c r="Y128" s="1">
        <f>IFERROR(VLOOKUP($B128,nominal_quarterly!$B$7:$AY$102,nominal_quarterly!AN$5,FALSE),"")</f>
        <v>0</v>
      </c>
      <c r="Z128" s="1">
        <f>IFERROR(VLOOKUP($B128,nominal_quarterly!$B$7:$AY$102,nominal_quarterly!AO$5,FALSE),"")</f>
        <v>0</v>
      </c>
      <c r="AA128" s="1">
        <f>IFERROR(VLOOKUP($B128,nominal_quarterly!$B$7:$AY$102,nominal_quarterly!AP$5,FALSE),"")</f>
        <v>0</v>
      </c>
      <c r="AB128" s="1" t="str">
        <f>IFERROR(VLOOKUP(J128,nominal_quarterly!$B$7:$AY$102,34,FALSE),"")</f>
        <v/>
      </c>
      <c r="AC128" s="28" t="str">
        <f t="shared" si="9"/>
        <v/>
      </c>
      <c r="AD128" s="28" t="str">
        <f t="shared" si="10"/>
        <v/>
      </c>
      <c r="AE128" s="28" t="str">
        <f t="shared" si="11"/>
        <v/>
      </c>
      <c r="AF128" s="28" t="str">
        <f t="shared" si="12"/>
        <v/>
      </c>
      <c r="AG128" s="28" t="str">
        <f t="shared" si="13"/>
        <v/>
      </c>
      <c r="AH128" s="28" t="str">
        <f t="shared" si="14"/>
        <v/>
      </c>
      <c r="AI128" s="28" t="str">
        <f t="shared" si="15"/>
        <v/>
      </c>
      <c r="AJ128" s="28" t="str">
        <f t="shared" si="16"/>
        <v/>
      </c>
      <c r="AK128" s="1" t="str">
        <f>IFERROR(VLOOKUP(S128,nominal_quarterly!$B$7:$AY$102,34,FALSE),"")</f>
        <v/>
      </c>
      <c r="AL128" s="1" t="str">
        <f>IFERROR(VLOOKUP(T128,nominal_quarterly!$B$7:$AY$102,34,FALSE),"")</f>
        <v/>
      </c>
      <c r="AM128" s="1" t="str">
        <f>IFERROR(VLOOKUP(U128,nominal_quarterly!$B$7:$AY$102,34,FALSE),"")</f>
        <v/>
      </c>
      <c r="AN128" s="1" t="str">
        <f>IFERROR(VLOOKUP(V128,nominal_quarterly!$B$7:$AY$102,34,FALSE),"")</f>
        <v/>
      </c>
      <c r="AO128" s="1" t="str">
        <f>IFERROR(VLOOKUP(W128,nominal_quarterly!$B$7:$AY$102,34,FALSE),"")</f>
        <v/>
      </c>
      <c r="AP128" s="1" t="str">
        <f>IFERROR(VLOOKUP(X128,nominal_quarterly!$B$7:$AY$102,34,FALSE),"")</f>
        <v/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20.399999999999999">
      <c r="A129" s="1">
        <v>123</v>
      </c>
      <c r="B129" s="10" t="s">
        <v>252</v>
      </c>
      <c r="C129" s="13">
        <v>195079.13559940798</v>
      </c>
      <c r="D129" s="14">
        <v>231237.68410003901</v>
      </c>
      <c r="E129" s="14">
        <v>265085.53203257697</v>
      </c>
      <c r="F129" s="14">
        <v>305929.27206656098</v>
      </c>
      <c r="G129" s="14">
        <v>328862.43966410903</v>
      </c>
      <c r="H129" s="14">
        <v>377675.90691145696</v>
      </c>
      <c r="I129" s="14">
        <v>418037.205078125</v>
      </c>
      <c r="J129" s="14">
        <v>463921.39941406297</v>
      </c>
      <c r="K129" s="14">
        <v>510996.646484375</v>
      </c>
      <c r="L129" s="14">
        <v>555447.08300781297</v>
      </c>
      <c r="M129" s="14">
        <v>637759.599609375</v>
      </c>
      <c r="N129" s="14">
        <v>752701.83300781297</v>
      </c>
      <c r="O129" s="14">
        <v>840526.224609375</v>
      </c>
      <c r="P129" s="14">
        <v>887806.15136718797</v>
      </c>
      <c r="Q129" s="14" t="s">
        <v>20</v>
      </c>
      <c r="R129" s="1"/>
      <c r="S129" s="1"/>
      <c r="T129" s="1" t="str">
        <f>IFERROR(VLOOKUP($B129,nominal_quarterly!$B$7:$AY$102,nominal_quarterly!AI$5,FALSE),"")</f>
        <v/>
      </c>
      <c r="U129" s="1" t="str">
        <f>IFERROR(VLOOKUP($B129,nominal_quarterly!$B$7:$AY$102,nominal_quarterly!AJ$5,FALSE),"")</f>
        <v/>
      </c>
      <c r="V129" s="1" t="str">
        <f>IFERROR(VLOOKUP($B129,nominal_quarterly!$B$7:$AY$102,nominal_quarterly!AK$5,FALSE),"")</f>
        <v/>
      </c>
      <c r="W129" s="1" t="str">
        <f>IFERROR(VLOOKUP($B129,nominal_quarterly!$B$7:$AY$102,nominal_quarterly!AL$5,FALSE),"")</f>
        <v/>
      </c>
      <c r="X129" s="1" t="str">
        <f>IFERROR(VLOOKUP($B129,nominal_quarterly!$B$7:$AY$102,nominal_quarterly!AM$5,FALSE),"")</f>
        <v/>
      </c>
      <c r="Y129" s="1" t="str">
        <f>IFERROR(VLOOKUP($B129,nominal_quarterly!$B$7:$AY$102,nominal_quarterly!AN$5,FALSE),"")</f>
        <v/>
      </c>
      <c r="Z129" s="1" t="str">
        <f>IFERROR(VLOOKUP($B129,nominal_quarterly!$B$7:$AY$102,nominal_quarterly!AO$5,FALSE),"")</f>
        <v/>
      </c>
      <c r="AA129" s="1" t="str">
        <f>IFERROR(VLOOKUP($B129,nominal_quarterly!$B$7:$AY$102,nominal_quarterly!AP$5,FALSE),"")</f>
        <v/>
      </c>
      <c r="AB129" s="1" t="str">
        <f>IFERROR(VLOOKUP(J129,nominal_quarterly!$B$7:$AY$102,34,FALSE),"")</f>
        <v/>
      </c>
      <c r="AC129" s="28" t="str">
        <f t="shared" si="9"/>
        <v/>
      </c>
      <c r="AD129" s="28" t="str">
        <f t="shared" si="10"/>
        <v/>
      </c>
      <c r="AE129" s="28" t="str">
        <f t="shared" si="11"/>
        <v/>
      </c>
      <c r="AF129" s="28" t="str">
        <f t="shared" si="12"/>
        <v/>
      </c>
      <c r="AG129" s="28" t="str">
        <f t="shared" si="13"/>
        <v/>
      </c>
      <c r="AH129" s="28" t="str">
        <f t="shared" si="14"/>
        <v/>
      </c>
      <c r="AI129" s="28" t="str">
        <f t="shared" si="15"/>
        <v/>
      </c>
      <c r="AJ129" s="28" t="str">
        <f t="shared" si="16"/>
        <v/>
      </c>
      <c r="AK129" s="1" t="str">
        <f>IFERROR(VLOOKUP(S129,nominal_quarterly!$B$7:$AY$102,34,FALSE),"")</f>
        <v/>
      </c>
      <c r="AL129" s="1" t="str">
        <f>IFERROR(VLOOKUP(T129,nominal_quarterly!$B$7:$AY$102,34,FALSE),"")</f>
        <v/>
      </c>
      <c r="AM129" s="1" t="str">
        <f>IFERROR(VLOOKUP(U129,nominal_quarterly!$B$7:$AY$102,34,FALSE),"")</f>
        <v/>
      </c>
      <c r="AN129" s="1" t="str">
        <f>IFERROR(VLOOKUP(V129,nominal_quarterly!$B$7:$AY$102,34,FALSE),"")</f>
        <v/>
      </c>
      <c r="AO129" s="1" t="str">
        <f>IFERROR(VLOOKUP(W129,nominal_quarterly!$B$7:$AY$102,34,FALSE),"")</f>
        <v/>
      </c>
      <c r="AP129" s="1" t="str">
        <f>IFERROR(VLOOKUP(X129,nominal_quarterly!$B$7:$AY$102,34,FALSE),"")</f>
        <v/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>
      <c r="A130" s="1">
        <v>124</v>
      </c>
      <c r="B130" s="10" t="s">
        <v>254</v>
      </c>
      <c r="C130" s="11">
        <v>13301288.4497741</v>
      </c>
      <c r="D130" s="12">
        <v>17523649.099548198</v>
      </c>
      <c r="E130" s="12">
        <v>22760533.099096499</v>
      </c>
      <c r="F130" s="12">
        <v>28668308.2981929</v>
      </c>
      <c r="G130" s="12">
        <v>34000503.696385898</v>
      </c>
      <c r="H130" s="12">
        <v>38767719.492771797</v>
      </c>
      <c r="I130" s="12">
        <v>43042326.299999997</v>
      </c>
      <c r="J130" s="12">
        <v>48783573.850000001</v>
      </c>
      <c r="K130" s="12">
        <v>54636007.25</v>
      </c>
      <c r="L130" s="12">
        <v>61637322.350000001</v>
      </c>
      <c r="M130" s="12">
        <v>68987945.099999994</v>
      </c>
      <c r="N130" s="12">
        <v>74265404.900000006</v>
      </c>
      <c r="O130" s="12">
        <v>82541752.099999994</v>
      </c>
      <c r="P130" s="12">
        <v>94893425.715742797</v>
      </c>
      <c r="Q130" s="12" t="s">
        <v>20</v>
      </c>
      <c r="R130" s="1"/>
      <c r="S130" s="1"/>
      <c r="T130" s="1" t="str">
        <f>IFERROR(VLOOKUP($B130,nominal_quarterly!$B$7:$AY$102,nominal_quarterly!AI$5,FALSE),"")</f>
        <v/>
      </c>
      <c r="U130" s="1" t="str">
        <f>IFERROR(VLOOKUP($B130,nominal_quarterly!$B$7:$AY$102,nominal_quarterly!AJ$5,FALSE),"")</f>
        <v/>
      </c>
      <c r="V130" s="1" t="str">
        <f>IFERROR(VLOOKUP($B130,nominal_quarterly!$B$7:$AY$102,nominal_quarterly!AK$5,FALSE),"")</f>
        <v/>
      </c>
      <c r="W130" s="1" t="str">
        <f>IFERROR(VLOOKUP($B130,nominal_quarterly!$B$7:$AY$102,nominal_quarterly!AL$5,FALSE),"")</f>
        <v/>
      </c>
      <c r="X130" s="1" t="str">
        <f>IFERROR(VLOOKUP($B130,nominal_quarterly!$B$7:$AY$102,nominal_quarterly!AM$5,FALSE),"")</f>
        <v/>
      </c>
      <c r="Y130" s="1" t="str">
        <f>IFERROR(VLOOKUP($B130,nominal_quarterly!$B$7:$AY$102,nominal_quarterly!AN$5,FALSE),"")</f>
        <v/>
      </c>
      <c r="Z130" s="1" t="str">
        <f>IFERROR(VLOOKUP($B130,nominal_quarterly!$B$7:$AY$102,nominal_quarterly!AO$5,FALSE),"")</f>
        <v/>
      </c>
      <c r="AA130" s="1" t="str">
        <f>IFERROR(VLOOKUP($B130,nominal_quarterly!$B$7:$AY$102,nominal_quarterly!AP$5,FALSE),"")</f>
        <v/>
      </c>
      <c r="AB130" s="1" t="str">
        <f>IFERROR(VLOOKUP(J130,nominal_quarterly!$B$7:$AY$102,34,FALSE),"")</f>
        <v/>
      </c>
      <c r="AC130" s="28" t="str">
        <f t="shared" si="9"/>
        <v/>
      </c>
      <c r="AD130" s="28" t="str">
        <f t="shared" si="10"/>
        <v/>
      </c>
      <c r="AE130" s="28" t="str">
        <f t="shared" si="11"/>
        <v/>
      </c>
      <c r="AF130" s="28" t="str">
        <f t="shared" si="12"/>
        <v/>
      </c>
      <c r="AG130" s="28" t="str">
        <f t="shared" si="13"/>
        <v/>
      </c>
      <c r="AH130" s="28" t="str">
        <f t="shared" si="14"/>
        <v/>
      </c>
      <c r="AI130" s="28" t="str">
        <f t="shared" si="15"/>
        <v/>
      </c>
      <c r="AJ130" s="28" t="str">
        <f t="shared" si="16"/>
        <v/>
      </c>
      <c r="AK130" s="1" t="str">
        <f>IFERROR(VLOOKUP(S130,nominal_quarterly!$B$7:$AY$102,34,FALSE),"")</f>
        <v/>
      </c>
      <c r="AL130" s="1" t="str">
        <f>IFERROR(VLOOKUP(T130,nominal_quarterly!$B$7:$AY$102,34,FALSE),"")</f>
        <v/>
      </c>
      <c r="AM130" s="1" t="str">
        <f>IFERROR(VLOOKUP(U130,nominal_quarterly!$B$7:$AY$102,34,FALSE),"")</f>
        <v/>
      </c>
      <c r="AN130" s="1" t="str">
        <f>IFERROR(VLOOKUP(V130,nominal_quarterly!$B$7:$AY$102,34,FALSE),"")</f>
        <v/>
      </c>
      <c r="AO130" s="1" t="str">
        <f>IFERROR(VLOOKUP(W130,nominal_quarterly!$B$7:$AY$102,34,FALSE),"")</f>
        <v/>
      </c>
      <c r="AP130" s="1" t="str">
        <f>IFERROR(VLOOKUP(X130,nominal_quarterly!$B$7:$AY$102,34,FALSE),"")</f>
        <v/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>
      <c r="A131" s="1">
        <v>125</v>
      </c>
      <c r="B131" s="10" t="s">
        <v>256</v>
      </c>
      <c r="C131" s="13" t="s">
        <v>20</v>
      </c>
      <c r="D131" s="14" t="s">
        <v>20</v>
      </c>
      <c r="E131" s="14">
        <v>61582.894460948504</v>
      </c>
      <c r="F131" s="14">
        <v>70110.507139597205</v>
      </c>
      <c r="G131" s="14">
        <v>75214.18074265981</v>
      </c>
      <c r="H131" s="14">
        <v>82599.188454900403</v>
      </c>
      <c r="I131" s="14">
        <v>90107.563151905502</v>
      </c>
      <c r="J131" s="14">
        <v>106862.60811371001</v>
      </c>
      <c r="K131" s="14">
        <v>117423.1484375</v>
      </c>
      <c r="L131" s="14">
        <v>134835.96875</v>
      </c>
      <c r="M131" s="14">
        <v>146018.65625</v>
      </c>
      <c r="N131" s="14">
        <v>157707.671875</v>
      </c>
      <c r="O131" s="14">
        <v>171570.015625</v>
      </c>
      <c r="P131" s="14">
        <v>181009.140625</v>
      </c>
      <c r="Q131" s="14">
        <v>181233.640625</v>
      </c>
      <c r="R131" s="1"/>
      <c r="S131" s="1"/>
      <c r="T131" s="1" t="str">
        <f>IFERROR(VLOOKUP($B131,nominal_quarterly!$B$7:$AY$102,nominal_quarterly!AI$5,FALSE),"")</f>
        <v/>
      </c>
      <c r="U131" s="1" t="str">
        <f>IFERROR(VLOOKUP($B131,nominal_quarterly!$B$7:$AY$102,nominal_quarterly!AJ$5,FALSE),"")</f>
        <v/>
      </c>
      <c r="V131" s="1" t="str">
        <f>IFERROR(VLOOKUP($B131,nominal_quarterly!$B$7:$AY$102,nominal_quarterly!AK$5,FALSE),"")</f>
        <v/>
      </c>
      <c r="W131" s="1" t="str">
        <f>IFERROR(VLOOKUP($B131,nominal_quarterly!$B$7:$AY$102,nominal_quarterly!AL$5,FALSE),"")</f>
        <v/>
      </c>
      <c r="X131" s="1" t="str">
        <f>IFERROR(VLOOKUP($B131,nominal_quarterly!$B$7:$AY$102,nominal_quarterly!AM$5,FALSE),"")</f>
        <v/>
      </c>
      <c r="Y131" s="1" t="str">
        <f>IFERROR(VLOOKUP($B131,nominal_quarterly!$B$7:$AY$102,nominal_quarterly!AN$5,FALSE),"")</f>
        <v/>
      </c>
      <c r="Z131" s="1" t="str">
        <f>IFERROR(VLOOKUP($B131,nominal_quarterly!$B$7:$AY$102,nominal_quarterly!AO$5,FALSE),"")</f>
        <v/>
      </c>
      <c r="AA131" s="1" t="str">
        <f>IFERROR(VLOOKUP($B131,nominal_quarterly!$B$7:$AY$102,nominal_quarterly!AP$5,FALSE),"")</f>
        <v/>
      </c>
      <c r="AB131" s="1" t="str">
        <f>IFERROR(VLOOKUP(J131,nominal_quarterly!$B$7:$AY$102,34,FALSE),"")</f>
        <v/>
      </c>
      <c r="AC131" s="28" t="str">
        <f t="shared" si="9"/>
        <v/>
      </c>
      <c r="AD131" s="28" t="str">
        <f t="shared" si="10"/>
        <v/>
      </c>
      <c r="AE131" s="28" t="str">
        <f t="shared" si="11"/>
        <v/>
      </c>
      <c r="AF131" s="28" t="str">
        <f t="shared" si="12"/>
        <v/>
      </c>
      <c r="AG131" s="28" t="str">
        <f t="shared" si="13"/>
        <v/>
      </c>
      <c r="AH131" s="28" t="str">
        <f t="shared" si="14"/>
        <v/>
      </c>
      <c r="AI131" s="28" t="str">
        <f t="shared" si="15"/>
        <v/>
      </c>
      <c r="AJ131" s="28" t="str">
        <f t="shared" si="16"/>
        <v/>
      </c>
      <c r="AK131" s="1" t="str">
        <f>IFERROR(VLOOKUP(S131,nominal_quarterly!$B$7:$AY$102,34,FALSE),"")</f>
        <v/>
      </c>
      <c r="AL131" s="1" t="str">
        <f>IFERROR(VLOOKUP(T131,nominal_quarterly!$B$7:$AY$102,34,FALSE),"")</f>
        <v/>
      </c>
      <c r="AM131" s="1" t="str">
        <f>IFERROR(VLOOKUP(U131,nominal_quarterly!$B$7:$AY$102,34,FALSE),"")</f>
        <v/>
      </c>
      <c r="AN131" s="1" t="str">
        <f>IFERROR(VLOOKUP(V131,nominal_quarterly!$B$7:$AY$102,34,FALSE),"")</f>
        <v/>
      </c>
      <c r="AO131" s="1" t="str">
        <f>IFERROR(VLOOKUP(W131,nominal_quarterly!$B$7:$AY$102,34,FALSE),"")</f>
        <v/>
      </c>
      <c r="AP131" s="1" t="str">
        <f>IFERROR(VLOOKUP(X131,nominal_quarterly!$B$7:$AY$102,34,FALSE),"")</f>
        <v/>
      </c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>
      <c r="A132" s="1">
        <v>126</v>
      </c>
      <c r="B132" s="10" t="s">
        <v>259</v>
      </c>
      <c r="C132" s="11">
        <v>589411.67320720304</v>
      </c>
      <c r="D132" s="12">
        <v>654084.12841433403</v>
      </c>
      <c r="E132" s="12">
        <v>727826.96656927792</v>
      </c>
      <c r="F132" s="12">
        <v>815658.20103257708</v>
      </c>
      <c r="G132" s="12">
        <v>988271.52694157104</v>
      </c>
      <c r="H132" s="12">
        <v>1192773.5738653799</v>
      </c>
      <c r="I132" s="12">
        <v>1366954.0672136699</v>
      </c>
      <c r="J132" s="12">
        <v>1527343.5655751599</v>
      </c>
      <c r="K132" s="12">
        <v>1695011.1042007001</v>
      </c>
      <c r="L132" s="12">
        <v>1964539.5767162901</v>
      </c>
      <c r="M132" s="12">
        <v>2130149.5743641998</v>
      </c>
      <c r="N132" s="12">
        <v>2253163.1013304302</v>
      </c>
      <c r="O132" s="12">
        <v>2674492.7536631003</v>
      </c>
      <c r="P132" s="12">
        <v>3031033.56298446</v>
      </c>
      <c r="Q132" s="12">
        <v>3464319.1245102501</v>
      </c>
      <c r="R132" s="1"/>
      <c r="S132" s="1"/>
      <c r="T132" s="1" t="str">
        <f>IFERROR(VLOOKUP($B132,nominal_quarterly!$B$7:$AY$102,nominal_quarterly!AI$5,FALSE),"")</f>
        <v/>
      </c>
      <c r="U132" s="1" t="str">
        <f>IFERROR(VLOOKUP($B132,nominal_quarterly!$B$7:$AY$102,nominal_quarterly!AJ$5,FALSE),"")</f>
        <v/>
      </c>
      <c r="V132" s="1" t="str">
        <f>IFERROR(VLOOKUP($B132,nominal_quarterly!$B$7:$AY$102,nominal_quarterly!AK$5,FALSE),"")</f>
        <v/>
      </c>
      <c r="W132" s="1" t="str">
        <f>IFERROR(VLOOKUP($B132,nominal_quarterly!$B$7:$AY$102,nominal_quarterly!AL$5,FALSE),"")</f>
        <v/>
      </c>
      <c r="X132" s="1" t="str">
        <f>IFERROR(VLOOKUP($B132,nominal_quarterly!$B$7:$AY$102,nominal_quarterly!AM$5,FALSE),"")</f>
        <v/>
      </c>
      <c r="Y132" s="1" t="str">
        <f>IFERROR(VLOOKUP($B132,nominal_quarterly!$B$7:$AY$102,nominal_quarterly!AN$5,FALSE),"")</f>
        <v/>
      </c>
      <c r="Z132" s="1" t="str">
        <f>IFERROR(VLOOKUP($B132,nominal_quarterly!$B$7:$AY$102,nominal_quarterly!AO$5,FALSE),"")</f>
        <v/>
      </c>
      <c r="AA132" s="1" t="str">
        <f>IFERROR(VLOOKUP($B132,nominal_quarterly!$B$7:$AY$102,nominal_quarterly!AP$5,FALSE),"")</f>
        <v/>
      </c>
      <c r="AB132" s="1" t="str">
        <f>IFERROR(VLOOKUP(J132,nominal_quarterly!$B$7:$AY$102,34,FALSE),"")</f>
        <v/>
      </c>
      <c r="AC132" s="28" t="str">
        <f t="shared" si="9"/>
        <v/>
      </c>
      <c r="AD132" s="28" t="str">
        <f t="shared" si="10"/>
        <v/>
      </c>
      <c r="AE132" s="28" t="str">
        <f t="shared" si="11"/>
        <v/>
      </c>
      <c r="AF132" s="28" t="str">
        <f t="shared" si="12"/>
        <v/>
      </c>
      <c r="AG132" s="28" t="str">
        <f t="shared" si="13"/>
        <v/>
      </c>
      <c r="AH132" s="28" t="str">
        <f t="shared" si="14"/>
        <v/>
      </c>
      <c r="AI132" s="28" t="str">
        <f t="shared" si="15"/>
        <v/>
      </c>
      <c r="AJ132" s="28" t="str">
        <f t="shared" si="16"/>
        <v/>
      </c>
      <c r="AK132" s="1" t="str">
        <f>IFERROR(VLOOKUP(S132,nominal_quarterly!$B$7:$AY$102,34,FALSE),"")</f>
        <v/>
      </c>
      <c r="AL132" s="1" t="str">
        <f>IFERROR(VLOOKUP(T132,nominal_quarterly!$B$7:$AY$102,34,FALSE),"")</f>
        <v/>
      </c>
      <c r="AM132" s="1" t="str">
        <f>IFERROR(VLOOKUP(U132,nominal_quarterly!$B$7:$AY$102,34,FALSE),"")</f>
        <v/>
      </c>
      <c r="AN132" s="1" t="str">
        <f>IFERROR(VLOOKUP(V132,nominal_quarterly!$B$7:$AY$102,34,FALSE),"")</f>
        <v/>
      </c>
      <c r="AO132" s="1" t="str">
        <f>IFERROR(VLOOKUP(W132,nominal_quarterly!$B$7:$AY$102,34,FALSE),"")</f>
        <v/>
      </c>
      <c r="AP132" s="1" t="str">
        <f>IFERROR(VLOOKUP(X132,nominal_quarterly!$B$7:$AY$102,34,FALSE),"")</f>
        <v/>
      </c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20.399999999999999">
      <c r="A133" s="1">
        <v>127</v>
      </c>
      <c r="B133" s="10" t="s">
        <v>260</v>
      </c>
      <c r="C133" s="13">
        <v>550883</v>
      </c>
      <c r="D133" s="14">
        <v>584546</v>
      </c>
      <c r="E133" s="14">
        <v>619170</v>
      </c>
      <c r="F133" s="14">
        <v>647198</v>
      </c>
      <c r="G133" s="14">
        <v>624842</v>
      </c>
      <c r="H133" s="14">
        <v>639187</v>
      </c>
      <c r="I133" s="14">
        <v>650359</v>
      </c>
      <c r="J133" s="14">
        <v>652966</v>
      </c>
      <c r="K133" s="14">
        <v>660463</v>
      </c>
      <c r="L133" s="14">
        <v>671560</v>
      </c>
      <c r="M133" s="14">
        <v>690008</v>
      </c>
      <c r="N133" s="14">
        <v>708337</v>
      </c>
      <c r="O133" s="14">
        <v>738146</v>
      </c>
      <c r="P133" s="14">
        <v>773987</v>
      </c>
      <c r="Q133" s="14">
        <v>810247</v>
      </c>
      <c r="R133" s="1"/>
      <c r="S133" s="1"/>
      <c r="T133" s="1">
        <f>IFERROR(VLOOKUP($B133,nominal_quarterly!$B$7:$AY$102,nominal_quarterly!AI$5,FALSE),"")</f>
        <v>773987</v>
      </c>
      <c r="U133" s="1">
        <f>IFERROR(VLOOKUP($B133,nominal_quarterly!$B$7:$AY$102,nominal_quarterly!AJ$5,FALSE),"")</f>
        <v>782466</v>
      </c>
      <c r="V133" s="1">
        <f>IFERROR(VLOOKUP($B133,nominal_quarterly!$B$7:$AY$102,nominal_quarterly!AK$5,FALSE),"")</f>
        <v>792180</v>
      </c>
      <c r="W133" s="1">
        <f>IFERROR(VLOOKUP($B133,nominal_quarterly!$B$7:$AY$102,nominal_quarterly!AL$5,FALSE),"")</f>
        <v>801235</v>
      </c>
      <c r="X133" s="1">
        <f>IFERROR(VLOOKUP($B133,nominal_quarterly!$B$7:$AY$102,nominal_quarterly!AM$5,FALSE),"")</f>
        <v>810247</v>
      </c>
      <c r="Y133" s="1">
        <f>IFERROR(VLOOKUP($B133,nominal_quarterly!$B$7:$AY$102,nominal_quarterly!AN$5,FALSE),"")</f>
        <v>814649</v>
      </c>
      <c r="Z133" s="1">
        <f>IFERROR(VLOOKUP($B133,nominal_quarterly!$B$7:$AY$102,nominal_quarterly!AO$5,FALSE),"")</f>
        <v>799480</v>
      </c>
      <c r="AA133" s="1">
        <f>IFERROR(VLOOKUP($B133,nominal_quarterly!$B$7:$AY$102,nominal_quarterly!AP$5,FALSE),"")</f>
        <v>798981</v>
      </c>
      <c r="AB133" s="1" t="str">
        <f>IFERROR(VLOOKUP(J133,nominal_quarterly!$B$7:$AY$102,34,FALSE),"")</f>
        <v/>
      </c>
      <c r="AC133" s="28">
        <f t="shared" si="9"/>
        <v>-36260</v>
      </c>
      <c r="AD133" s="28">
        <f t="shared" si="10"/>
        <v>-27781</v>
      </c>
      <c r="AE133" s="28">
        <f t="shared" si="11"/>
        <v>-18067</v>
      </c>
      <c r="AF133" s="28">
        <f t="shared" si="12"/>
        <v>-9012</v>
      </c>
      <c r="AG133" s="28">
        <f t="shared" si="13"/>
        <v>0</v>
      </c>
      <c r="AH133" s="28">
        <f t="shared" si="14"/>
        <v>4402</v>
      </c>
      <c r="AI133" s="28">
        <f t="shared" si="15"/>
        <v>-10767</v>
      </c>
      <c r="AJ133" s="28">
        <f t="shared" si="16"/>
        <v>-11266</v>
      </c>
      <c r="AK133" s="1" t="str">
        <f>IFERROR(VLOOKUP(S133,nominal_quarterly!$B$7:$AY$102,34,FALSE),"")</f>
        <v/>
      </c>
      <c r="AL133" s="1" t="str">
        <f>IFERROR(VLOOKUP(T133,nominal_quarterly!$B$7:$AY$102,34,FALSE),"")</f>
        <v/>
      </c>
      <c r="AM133" s="1" t="str">
        <f>IFERROR(VLOOKUP(U133,nominal_quarterly!$B$7:$AY$102,34,FALSE),"")</f>
        <v/>
      </c>
      <c r="AN133" s="1" t="str">
        <f>IFERROR(VLOOKUP(V133,nominal_quarterly!$B$7:$AY$102,34,FALSE),"")</f>
        <v/>
      </c>
      <c r="AO133" s="1" t="str">
        <f>IFERROR(VLOOKUP(W133,nominal_quarterly!$B$7:$AY$102,34,FALSE),"")</f>
        <v/>
      </c>
      <c r="AP133" s="1" t="str">
        <f>IFERROR(VLOOKUP(X133,nominal_quarterly!$B$7:$AY$102,34,FALSE),"")</f>
        <v/>
      </c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20.399999999999999">
      <c r="A134" s="1">
        <v>128</v>
      </c>
      <c r="B134" s="10" t="s">
        <v>261</v>
      </c>
      <c r="C134" s="11">
        <v>160768</v>
      </c>
      <c r="D134" s="12">
        <v>168971</v>
      </c>
      <c r="E134" s="12">
        <v>183197</v>
      </c>
      <c r="F134" s="12">
        <v>189424</v>
      </c>
      <c r="G134" s="12">
        <v>191966</v>
      </c>
      <c r="H134" s="12">
        <v>201445</v>
      </c>
      <c r="I134" s="12">
        <v>211024</v>
      </c>
      <c r="J134" s="12">
        <v>215935</v>
      </c>
      <c r="K134" s="12">
        <v>228107</v>
      </c>
      <c r="L134" s="12">
        <v>240888</v>
      </c>
      <c r="M134" s="12">
        <v>251586</v>
      </c>
      <c r="N134" s="12">
        <v>266877</v>
      </c>
      <c r="O134" s="12">
        <v>286801</v>
      </c>
      <c r="P134" s="12">
        <v>302874</v>
      </c>
      <c r="Q134" s="12">
        <v>318861</v>
      </c>
      <c r="R134" s="1"/>
      <c r="S134" s="1"/>
      <c r="T134" s="1">
        <f>IFERROR(VLOOKUP($B134,nominal_quarterly!$B$7:$AY$102,nominal_quarterly!AI$5,FALSE),"")</f>
        <v>302874</v>
      </c>
      <c r="U134" s="1">
        <f>IFERROR(VLOOKUP($B134,nominal_quarterly!$B$7:$AY$102,nominal_quarterly!AJ$5,FALSE),"")</f>
        <v>306720</v>
      </c>
      <c r="V134" s="1">
        <f>IFERROR(VLOOKUP($B134,nominal_quarterly!$B$7:$AY$102,nominal_quarterly!AK$5,FALSE),"")</f>
        <v>310239</v>
      </c>
      <c r="W134" s="1">
        <f>IFERROR(VLOOKUP($B134,nominal_quarterly!$B$7:$AY$102,nominal_quarterly!AL$5,FALSE),"")</f>
        <v>314165</v>
      </c>
      <c r="X134" s="1">
        <f>IFERROR(VLOOKUP($B134,nominal_quarterly!$B$7:$AY$102,nominal_quarterly!AM$5,FALSE),"")</f>
        <v>318861</v>
      </c>
      <c r="Y134" s="1">
        <f>IFERROR(VLOOKUP($B134,nominal_quarterly!$B$7:$AY$102,nominal_quarterly!AN$5,FALSE),"")</f>
        <v>322014</v>
      </c>
      <c r="Z134" s="1">
        <f>IFERROR(VLOOKUP($B134,nominal_quarterly!$B$7:$AY$102,nominal_quarterly!AO$5,FALSE),"")</f>
        <v>316452</v>
      </c>
      <c r="AA134" s="1">
        <f>IFERROR(VLOOKUP($B134,nominal_quarterly!$B$7:$AY$102,nominal_quarterly!AP$5,FALSE),"")</f>
        <v>320698</v>
      </c>
      <c r="AB134" s="1" t="str">
        <f>IFERROR(VLOOKUP(J134,nominal_quarterly!$B$7:$AY$102,34,FALSE),"")</f>
        <v/>
      </c>
      <c r="AC134" s="28">
        <f t="shared" si="9"/>
        <v>-15987</v>
      </c>
      <c r="AD134" s="28">
        <f t="shared" si="10"/>
        <v>-12141</v>
      </c>
      <c r="AE134" s="28">
        <f t="shared" si="11"/>
        <v>-8622</v>
      </c>
      <c r="AF134" s="28">
        <f t="shared" si="12"/>
        <v>-4696</v>
      </c>
      <c r="AG134" s="28">
        <f t="shared" si="13"/>
        <v>0</v>
      </c>
      <c r="AH134" s="28">
        <f t="shared" si="14"/>
        <v>3153</v>
      </c>
      <c r="AI134" s="28">
        <f t="shared" si="15"/>
        <v>-2409</v>
      </c>
      <c r="AJ134" s="28">
        <f t="shared" si="16"/>
        <v>1837</v>
      </c>
      <c r="AK134" s="1" t="str">
        <f>IFERROR(VLOOKUP(S134,nominal_quarterly!$B$7:$AY$102,34,FALSE),"")</f>
        <v/>
      </c>
      <c r="AL134" s="1" t="str">
        <f>IFERROR(VLOOKUP(T134,nominal_quarterly!$B$7:$AY$102,34,FALSE),"")</f>
        <v/>
      </c>
      <c r="AM134" s="1" t="str">
        <f>IFERROR(VLOOKUP(U134,nominal_quarterly!$B$7:$AY$102,34,FALSE),"")</f>
        <v/>
      </c>
      <c r="AN134" s="1" t="str">
        <f>IFERROR(VLOOKUP(V134,nominal_quarterly!$B$7:$AY$102,34,FALSE),"")</f>
        <v/>
      </c>
      <c r="AO134" s="1" t="str">
        <f>IFERROR(VLOOKUP(W134,nominal_quarterly!$B$7:$AY$102,34,FALSE),"")</f>
        <v/>
      </c>
      <c r="AP134" s="1" t="str">
        <f>IFERROR(VLOOKUP(X134,nominal_quarterly!$B$7:$AY$102,34,FALSE),"")</f>
        <v/>
      </c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>
      <c r="A135" s="1">
        <v>129</v>
      </c>
      <c r="B135" s="10" t="s">
        <v>262</v>
      </c>
      <c r="C135" s="13">
        <v>105776.8</v>
      </c>
      <c r="D135" s="14">
        <v>118837.7</v>
      </c>
      <c r="E135" s="14">
        <v>136950.20000000001</v>
      </c>
      <c r="F135" s="14">
        <v>164602.4</v>
      </c>
      <c r="G135" s="14">
        <v>168791.3</v>
      </c>
      <c r="H135" s="14">
        <v>187052.6</v>
      </c>
      <c r="I135" s="14">
        <v>219182.2</v>
      </c>
      <c r="J135" s="14">
        <v>247993.9</v>
      </c>
      <c r="K135" s="14">
        <v>271529.8</v>
      </c>
      <c r="L135" s="14">
        <v>308403.09999999998</v>
      </c>
      <c r="M135" s="14">
        <v>347707.3</v>
      </c>
      <c r="N135" s="14">
        <v>380260.8</v>
      </c>
      <c r="O135" s="14">
        <v>414279.1</v>
      </c>
      <c r="P135" s="14">
        <v>412207</v>
      </c>
      <c r="Q135" s="14">
        <v>414713.59999999998</v>
      </c>
      <c r="R135" s="1"/>
      <c r="S135" s="1"/>
      <c r="T135" s="1" t="str">
        <f>IFERROR(VLOOKUP($B135,nominal_quarterly!$B$7:$AY$102,nominal_quarterly!AI$5,FALSE),"")</f>
        <v/>
      </c>
      <c r="U135" s="1" t="str">
        <f>IFERROR(VLOOKUP($B135,nominal_quarterly!$B$7:$AY$102,nominal_quarterly!AJ$5,FALSE),"")</f>
        <v/>
      </c>
      <c r="V135" s="1" t="str">
        <f>IFERROR(VLOOKUP($B135,nominal_quarterly!$B$7:$AY$102,nominal_quarterly!AK$5,FALSE),"")</f>
        <v/>
      </c>
      <c r="W135" s="1" t="str">
        <f>IFERROR(VLOOKUP($B135,nominal_quarterly!$B$7:$AY$102,nominal_quarterly!AL$5,FALSE),"")</f>
        <v/>
      </c>
      <c r="X135" s="1" t="str">
        <f>IFERROR(VLOOKUP($B135,nominal_quarterly!$B$7:$AY$102,nominal_quarterly!AM$5,FALSE),"")</f>
        <v/>
      </c>
      <c r="Y135" s="1" t="str">
        <f>IFERROR(VLOOKUP($B135,nominal_quarterly!$B$7:$AY$102,nominal_quarterly!AN$5,FALSE),"")</f>
        <v/>
      </c>
      <c r="Z135" s="1" t="str">
        <f>IFERROR(VLOOKUP($B135,nominal_quarterly!$B$7:$AY$102,nominal_quarterly!AO$5,FALSE),"")</f>
        <v/>
      </c>
      <c r="AA135" s="1" t="str">
        <f>IFERROR(VLOOKUP($B135,nominal_quarterly!$B$7:$AY$102,nominal_quarterly!AP$5,FALSE),"")</f>
        <v/>
      </c>
      <c r="AB135" s="1" t="str">
        <f>IFERROR(VLOOKUP(J135,nominal_quarterly!$B$7:$AY$102,34,FALSE),"")</f>
        <v/>
      </c>
      <c r="AC135" s="28" t="str">
        <f t="shared" si="9"/>
        <v/>
      </c>
      <c r="AD135" s="28" t="str">
        <f t="shared" si="10"/>
        <v/>
      </c>
      <c r="AE135" s="28" t="str">
        <f t="shared" si="11"/>
        <v/>
      </c>
      <c r="AF135" s="28" t="str">
        <f t="shared" si="12"/>
        <v/>
      </c>
      <c r="AG135" s="28" t="str">
        <f t="shared" si="13"/>
        <v/>
      </c>
      <c r="AH135" s="28" t="str">
        <f t="shared" si="14"/>
        <v/>
      </c>
      <c r="AI135" s="28" t="str">
        <f t="shared" si="15"/>
        <v/>
      </c>
      <c r="AJ135" s="28" t="str">
        <f t="shared" si="16"/>
        <v/>
      </c>
      <c r="AK135" s="1" t="str">
        <f>IFERROR(VLOOKUP(S135,nominal_quarterly!$B$7:$AY$102,34,FALSE),"")</f>
        <v/>
      </c>
      <c r="AL135" s="1" t="str">
        <f>IFERROR(VLOOKUP(T135,nominal_quarterly!$B$7:$AY$102,34,FALSE),"")</f>
        <v/>
      </c>
      <c r="AM135" s="1" t="str">
        <f>IFERROR(VLOOKUP(U135,nominal_quarterly!$B$7:$AY$102,34,FALSE),"")</f>
        <v/>
      </c>
      <c r="AN135" s="1" t="str">
        <f>IFERROR(VLOOKUP(V135,nominal_quarterly!$B$7:$AY$102,34,FALSE),"")</f>
        <v/>
      </c>
      <c r="AO135" s="1" t="str">
        <f>IFERROR(VLOOKUP(W135,nominal_quarterly!$B$7:$AY$102,34,FALSE),"")</f>
        <v/>
      </c>
      <c r="AP135" s="1" t="str">
        <f>IFERROR(VLOOKUP(X135,nominal_quarterly!$B$7:$AY$102,34,FALSE),"")</f>
        <v/>
      </c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>
      <c r="A136" s="1">
        <v>130</v>
      </c>
      <c r="B136" s="10" t="s">
        <v>263</v>
      </c>
      <c r="C136" s="11">
        <v>1776953</v>
      </c>
      <c r="D136" s="12">
        <v>1906838</v>
      </c>
      <c r="E136" s="12">
        <v>2052962</v>
      </c>
      <c r="F136" s="12">
        <v>2419656</v>
      </c>
      <c r="G136" s="12">
        <v>2548447</v>
      </c>
      <c r="H136" s="12">
        <v>2832286</v>
      </c>
      <c r="I136" s="12">
        <v>3024270</v>
      </c>
      <c r="J136" s="12">
        <v>3544186</v>
      </c>
      <c r="K136" s="12">
        <v>3788275</v>
      </c>
      <c r="L136" s="12">
        <v>4069164</v>
      </c>
      <c r="M136" s="12">
        <v>4288788</v>
      </c>
      <c r="N136" s="12">
        <v>4510901</v>
      </c>
      <c r="O136" s="12">
        <v>4726440</v>
      </c>
      <c r="P136" s="12">
        <v>5162785.9577629101</v>
      </c>
      <c r="Q136" s="12" t="s">
        <v>20</v>
      </c>
      <c r="R136" s="1"/>
      <c r="S136" s="1"/>
      <c r="T136" s="1" t="str">
        <f>IFERROR(VLOOKUP($B136,nominal_quarterly!$B$7:$AY$102,nominal_quarterly!AI$5,FALSE),"")</f>
        <v/>
      </c>
      <c r="U136" s="1" t="str">
        <f>IFERROR(VLOOKUP($B136,nominal_quarterly!$B$7:$AY$102,nominal_quarterly!AJ$5,FALSE),"")</f>
        <v/>
      </c>
      <c r="V136" s="1" t="str">
        <f>IFERROR(VLOOKUP($B136,nominal_quarterly!$B$7:$AY$102,nominal_quarterly!AK$5,FALSE),"")</f>
        <v/>
      </c>
      <c r="W136" s="1" t="str">
        <f>IFERROR(VLOOKUP($B136,nominal_quarterly!$B$7:$AY$102,nominal_quarterly!AL$5,FALSE),"")</f>
        <v/>
      </c>
      <c r="X136" s="1" t="str">
        <f>IFERROR(VLOOKUP($B136,nominal_quarterly!$B$7:$AY$102,nominal_quarterly!AM$5,FALSE),"")</f>
        <v/>
      </c>
      <c r="Y136" s="1" t="str">
        <f>IFERROR(VLOOKUP($B136,nominal_quarterly!$B$7:$AY$102,nominal_quarterly!AN$5,FALSE),"")</f>
        <v/>
      </c>
      <c r="Z136" s="1" t="str">
        <f>IFERROR(VLOOKUP($B136,nominal_quarterly!$B$7:$AY$102,nominal_quarterly!AO$5,FALSE),"")</f>
        <v/>
      </c>
      <c r="AA136" s="1" t="str">
        <f>IFERROR(VLOOKUP($B136,nominal_quarterly!$B$7:$AY$102,nominal_quarterly!AP$5,FALSE),"")</f>
        <v/>
      </c>
      <c r="AB136" s="1" t="str">
        <f>IFERROR(VLOOKUP(J136,nominal_quarterly!$B$7:$AY$102,34,FALSE),"")</f>
        <v/>
      </c>
      <c r="AC136" s="28" t="str">
        <f t="shared" ref="AC136:AC199" si="17">IFERROR(T136-$Q136,"")</f>
        <v/>
      </c>
      <c r="AD136" s="28" t="str">
        <f t="shared" ref="AD136:AD199" si="18">IFERROR(U136-$Q136,"")</f>
        <v/>
      </c>
      <c r="AE136" s="28" t="str">
        <f t="shared" ref="AE136:AE199" si="19">IFERROR(V136-$Q136,"")</f>
        <v/>
      </c>
      <c r="AF136" s="28" t="str">
        <f t="shared" ref="AF136:AF199" si="20">IFERROR(W136-$Q136,"")</f>
        <v/>
      </c>
      <c r="AG136" s="28" t="str">
        <f t="shared" ref="AG136:AG199" si="21">IFERROR(X136-$Q136,"")</f>
        <v/>
      </c>
      <c r="AH136" s="28" t="str">
        <f t="shared" ref="AH136:AH199" si="22">IFERROR(Y136-$Q136,"")</f>
        <v/>
      </c>
      <c r="AI136" s="28" t="str">
        <f t="shared" ref="AI136:AI199" si="23">IFERROR(Z136-$Q136,"")</f>
        <v/>
      </c>
      <c r="AJ136" s="28" t="str">
        <f t="shared" ref="AJ136:AJ199" si="24">IFERROR(AA136-$Q136,"")</f>
        <v/>
      </c>
      <c r="AK136" s="1" t="str">
        <f>IFERROR(VLOOKUP(S136,nominal_quarterly!$B$7:$AY$102,34,FALSE),"")</f>
        <v/>
      </c>
      <c r="AL136" s="1" t="str">
        <f>IFERROR(VLOOKUP(T136,nominal_quarterly!$B$7:$AY$102,34,FALSE),"")</f>
        <v/>
      </c>
      <c r="AM136" s="1" t="str">
        <f>IFERROR(VLOOKUP(U136,nominal_quarterly!$B$7:$AY$102,34,FALSE),"")</f>
        <v/>
      </c>
      <c r="AN136" s="1" t="str">
        <f>IFERROR(VLOOKUP(V136,nominal_quarterly!$B$7:$AY$102,34,FALSE),"")</f>
        <v/>
      </c>
      <c r="AO136" s="1" t="str">
        <f>IFERROR(VLOOKUP(W136,nominal_quarterly!$B$7:$AY$102,34,FALSE),"")</f>
        <v/>
      </c>
      <c r="AP136" s="1" t="str">
        <f>IFERROR(VLOOKUP(X136,nominal_quarterly!$B$7:$AY$102,34,FALSE),"")</f>
        <v/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>
      <c r="A137" s="1">
        <v>131</v>
      </c>
      <c r="B137" s="10" t="s">
        <v>265</v>
      </c>
      <c r="C137" s="13">
        <v>22269977.829999998</v>
      </c>
      <c r="D137" s="14">
        <v>28662468.77</v>
      </c>
      <c r="E137" s="14">
        <v>32995384.350000001</v>
      </c>
      <c r="F137" s="14">
        <v>39157884.390000001</v>
      </c>
      <c r="G137" s="14">
        <v>44285560.5</v>
      </c>
      <c r="H137" s="14">
        <v>55469350.700000003</v>
      </c>
      <c r="I137" s="14">
        <v>63713360.600000001</v>
      </c>
      <c r="J137" s="14">
        <v>72599631</v>
      </c>
      <c r="K137" s="14">
        <v>81009965.299999997</v>
      </c>
      <c r="L137" s="14">
        <v>90136985.099999994</v>
      </c>
      <c r="M137" s="14">
        <v>95177735.900000006</v>
      </c>
      <c r="N137" s="14">
        <v>102575419.2</v>
      </c>
      <c r="O137" s="14">
        <v>114899250.90000001</v>
      </c>
      <c r="P137" s="14">
        <v>129086908.2</v>
      </c>
      <c r="Q137" s="14" t="s">
        <v>20</v>
      </c>
      <c r="R137" s="1"/>
      <c r="S137" s="1"/>
      <c r="T137" s="1">
        <f>IFERROR(VLOOKUP($B137,nominal_quarterly!$B$7:$AY$102,nominal_quarterly!AI$5,FALSE),"")</f>
        <v>0</v>
      </c>
      <c r="U137" s="1">
        <f>IFERROR(VLOOKUP($B137,nominal_quarterly!$B$7:$AY$102,nominal_quarterly!AJ$5,FALSE),"")</f>
        <v>0</v>
      </c>
      <c r="V137" s="1">
        <f>IFERROR(VLOOKUP($B137,nominal_quarterly!$B$7:$AY$102,nominal_quarterly!AK$5,FALSE),"")</f>
        <v>0</v>
      </c>
      <c r="W137" s="1">
        <f>IFERROR(VLOOKUP($B137,nominal_quarterly!$B$7:$AY$102,nominal_quarterly!AL$5,FALSE),"")</f>
        <v>0</v>
      </c>
      <c r="X137" s="1">
        <f>IFERROR(VLOOKUP($B137,nominal_quarterly!$B$7:$AY$102,nominal_quarterly!AM$5,FALSE),"")</f>
        <v>0</v>
      </c>
      <c r="Y137" s="1">
        <f>IFERROR(VLOOKUP($B137,nominal_quarterly!$B$7:$AY$102,nominal_quarterly!AN$5,FALSE),"")</f>
        <v>0</v>
      </c>
      <c r="Z137" s="1">
        <f>IFERROR(VLOOKUP($B137,nominal_quarterly!$B$7:$AY$102,nominal_quarterly!AO$5,FALSE),"")</f>
        <v>0</v>
      </c>
      <c r="AA137" s="1">
        <f>IFERROR(VLOOKUP($B137,nominal_quarterly!$B$7:$AY$102,nominal_quarterly!AP$5,FALSE),"")</f>
        <v>0</v>
      </c>
      <c r="AB137" s="1" t="str">
        <f>IFERROR(VLOOKUP(J137,nominal_quarterly!$B$7:$AY$102,34,FALSE),"")</f>
        <v/>
      </c>
      <c r="AC137" s="28" t="str">
        <f t="shared" si="17"/>
        <v/>
      </c>
      <c r="AD137" s="28" t="str">
        <f t="shared" si="18"/>
        <v/>
      </c>
      <c r="AE137" s="28" t="str">
        <f t="shared" si="19"/>
        <v/>
      </c>
      <c r="AF137" s="28" t="str">
        <f t="shared" si="20"/>
        <v/>
      </c>
      <c r="AG137" s="28" t="str">
        <f t="shared" si="21"/>
        <v/>
      </c>
      <c r="AH137" s="28" t="str">
        <f t="shared" si="22"/>
        <v/>
      </c>
      <c r="AI137" s="28" t="str">
        <f t="shared" si="23"/>
        <v/>
      </c>
      <c r="AJ137" s="28" t="str">
        <f t="shared" si="24"/>
        <v/>
      </c>
      <c r="AK137" s="1" t="str">
        <f>IFERROR(VLOOKUP(S137,nominal_quarterly!$B$7:$AY$102,34,FALSE),"")</f>
        <v/>
      </c>
      <c r="AL137" s="1" t="str">
        <f>IFERROR(VLOOKUP(T137,nominal_quarterly!$B$7:$AY$102,34,FALSE),"")</f>
        <v/>
      </c>
      <c r="AM137" s="1" t="str">
        <f>IFERROR(VLOOKUP(U137,nominal_quarterly!$B$7:$AY$102,34,FALSE),"")</f>
        <v/>
      </c>
      <c r="AN137" s="1" t="str">
        <f>IFERROR(VLOOKUP(V137,nominal_quarterly!$B$7:$AY$102,34,FALSE),"")</f>
        <v/>
      </c>
      <c r="AO137" s="1" t="str">
        <f>IFERROR(VLOOKUP(W137,nominal_quarterly!$B$7:$AY$102,34,FALSE),"")</f>
        <v/>
      </c>
      <c r="AP137" s="1" t="str">
        <f>IFERROR(VLOOKUP(X137,nominal_quarterly!$B$7:$AY$102,34,FALSE),"")</f>
        <v/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40.799999999999997">
      <c r="A138" s="1">
        <v>132</v>
      </c>
      <c r="B138" s="10" t="s">
        <v>267</v>
      </c>
      <c r="C138" s="11">
        <v>308447.20464100002</v>
      </c>
      <c r="D138" s="12">
        <v>334840.147956</v>
      </c>
      <c r="E138" s="12">
        <v>372889.23671299999</v>
      </c>
      <c r="F138" s="12">
        <v>414890.11300000001</v>
      </c>
      <c r="G138" s="12">
        <v>414621.90100000001</v>
      </c>
      <c r="H138" s="12">
        <v>437295.50599999999</v>
      </c>
      <c r="I138" s="12">
        <v>464186.33186799998</v>
      </c>
      <c r="J138" s="12">
        <v>466702.70449999999</v>
      </c>
      <c r="K138" s="12">
        <v>501891</v>
      </c>
      <c r="L138" s="12">
        <v>527631</v>
      </c>
      <c r="M138" s="12">
        <v>558953.61545699998</v>
      </c>
      <c r="N138" s="12">
        <v>594794.86282000004</v>
      </c>
      <c r="O138" s="12">
        <v>618105.48199999996</v>
      </c>
      <c r="P138" s="12">
        <v>660878.19824900001</v>
      </c>
      <c r="Q138" s="12">
        <v>689424.74370200001</v>
      </c>
      <c r="R138" s="1"/>
      <c r="S138" s="1"/>
      <c r="T138" s="1">
        <f>IFERROR(VLOOKUP($B138,nominal_quarterly!$B$7:$AY$102,nominal_quarterly!AI$5,FALSE),"")</f>
        <v>660878.19912699994</v>
      </c>
      <c r="U138" s="1">
        <f>IFERROR(VLOOKUP($B138,nominal_quarterly!$B$7:$AY$102,nominal_quarterly!AJ$5,FALSE),"")</f>
        <v>665940.7807629999</v>
      </c>
      <c r="V138" s="1">
        <f>IFERROR(VLOOKUP($B138,nominal_quarterly!$B$7:$AY$102,nominal_quarterly!AK$5,FALSE),"")</f>
        <v>673982.00085700001</v>
      </c>
      <c r="W138" s="1">
        <f>IFERROR(VLOOKUP($B138,nominal_quarterly!$B$7:$AY$102,nominal_quarterly!AL$5,FALSE),"")</f>
        <v>683307.30248700001</v>
      </c>
      <c r="X138" s="1">
        <f>IFERROR(VLOOKUP($B138,nominal_quarterly!$B$7:$AY$102,nominal_quarterly!AM$5,FALSE),"")</f>
        <v>689424.743701</v>
      </c>
      <c r="Y138" s="1">
        <f>IFERROR(VLOOKUP($B138,nominal_quarterly!$B$7:$AY$102,nominal_quarterly!AN$5,FALSE),"")</f>
        <v>693937.82300400001</v>
      </c>
      <c r="Z138" s="1">
        <f>IFERROR(VLOOKUP($B138,nominal_quarterly!$B$7:$AY$102,nominal_quarterly!AO$5,FALSE),"")</f>
        <v>666909.6658379999</v>
      </c>
      <c r="AA138" s="1">
        <f>IFERROR(VLOOKUP($B138,nominal_quarterly!$B$7:$AY$102,nominal_quarterly!AP$5,FALSE),"")</f>
        <v>661708.98473100003</v>
      </c>
      <c r="AB138" s="1" t="str">
        <f>IFERROR(VLOOKUP(J138,nominal_quarterly!$B$7:$AY$102,34,FALSE),"")</f>
        <v/>
      </c>
      <c r="AC138" s="28">
        <f t="shared" si="17"/>
        <v>-28546.544575000065</v>
      </c>
      <c r="AD138" s="28">
        <f t="shared" si="18"/>
        <v>-23483.962939000106</v>
      </c>
      <c r="AE138" s="28">
        <f t="shared" si="19"/>
        <v>-15442.742845000001</v>
      </c>
      <c r="AF138" s="28">
        <f t="shared" si="20"/>
        <v>-6117.4412149999989</v>
      </c>
      <c r="AG138" s="28">
        <f t="shared" si="21"/>
        <v>-1.0000076144933701E-6</v>
      </c>
      <c r="AH138" s="28">
        <f t="shared" si="22"/>
        <v>4513.0793019999983</v>
      </c>
      <c r="AI138" s="28">
        <f t="shared" si="23"/>
        <v>-22515.077864000108</v>
      </c>
      <c r="AJ138" s="28">
        <f t="shared" si="24"/>
        <v>-27715.758970999974</v>
      </c>
      <c r="AK138" s="1" t="str">
        <f>IFERROR(VLOOKUP(S138,nominal_quarterly!$B$7:$AY$102,34,FALSE),"")</f>
        <v/>
      </c>
      <c r="AL138" s="1" t="str">
        <f>IFERROR(VLOOKUP(T138,nominal_quarterly!$B$7:$AY$102,34,FALSE),"")</f>
        <v/>
      </c>
      <c r="AM138" s="1" t="str">
        <f>IFERROR(VLOOKUP(U138,nominal_quarterly!$B$7:$AY$102,34,FALSE),"")</f>
        <v/>
      </c>
      <c r="AN138" s="1" t="str">
        <f>IFERROR(VLOOKUP(V138,nominal_quarterly!$B$7:$AY$102,34,FALSE),"")</f>
        <v/>
      </c>
      <c r="AO138" s="1" t="str">
        <f>IFERROR(VLOOKUP(W138,nominal_quarterly!$B$7:$AY$102,34,FALSE),"")</f>
        <v/>
      </c>
      <c r="AP138" s="1" t="str">
        <f>IFERROR(VLOOKUP(X138,nominal_quarterly!$B$7:$AY$102,34,FALSE),"")</f>
        <v/>
      </c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>
      <c r="A139" s="1">
        <v>133</v>
      </c>
      <c r="B139" s="10" t="s">
        <v>268</v>
      </c>
      <c r="C139" s="13">
        <v>1989987</v>
      </c>
      <c r="D139" s="14">
        <v>2216317</v>
      </c>
      <c r="E139" s="14">
        <v>2350173</v>
      </c>
      <c r="F139" s="14">
        <v>2607090</v>
      </c>
      <c r="G139" s="14">
        <v>2428481</v>
      </c>
      <c r="H139" s="14">
        <v>2591479</v>
      </c>
      <c r="I139" s="14">
        <v>2792683</v>
      </c>
      <c r="J139" s="14">
        <v>2964053</v>
      </c>
      <c r="K139" s="14">
        <v>3071224</v>
      </c>
      <c r="L139" s="14">
        <v>3140814</v>
      </c>
      <c r="M139" s="14">
        <v>3111168</v>
      </c>
      <c r="N139" s="14">
        <v>3098148</v>
      </c>
      <c r="O139" s="14">
        <v>3295382</v>
      </c>
      <c r="P139" s="14">
        <v>3553900</v>
      </c>
      <c r="Q139" s="14">
        <v>3568488</v>
      </c>
      <c r="R139" s="1"/>
      <c r="S139" s="1"/>
      <c r="T139" s="1">
        <f>IFERROR(VLOOKUP($B139,nominal_quarterly!$B$7:$AY$102,nominal_quarterly!AI$5,FALSE),"")</f>
        <v>3553900</v>
      </c>
      <c r="U139" s="1">
        <f>IFERROR(VLOOKUP($B139,nominal_quarterly!$B$7:$AY$102,nominal_quarterly!AJ$5,FALSE),"")</f>
        <v>3592646</v>
      </c>
      <c r="V139" s="1">
        <f>IFERROR(VLOOKUP($B139,nominal_quarterly!$B$7:$AY$102,nominal_quarterly!AK$5,FALSE),"")</f>
        <v>3584294</v>
      </c>
      <c r="W139" s="1">
        <f>IFERROR(VLOOKUP($B139,nominal_quarterly!$B$7:$AY$102,nominal_quarterly!AL$5,FALSE),"")</f>
        <v>3570626</v>
      </c>
      <c r="X139" s="1">
        <f>IFERROR(VLOOKUP($B139,nominal_quarterly!$B$7:$AY$102,nominal_quarterly!AM$5,FALSE),"")</f>
        <v>3568489</v>
      </c>
      <c r="Y139" s="1">
        <f>IFERROR(VLOOKUP($B139,nominal_quarterly!$B$7:$AY$102,nominal_quarterly!AN$5,FALSE),"")</f>
        <v>3560630</v>
      </c>
      <c r="Z139" s="1">
        <f>IFERROR(VLOOKUP($B139,nominal_quarterly!$B$7:$AY$102,nominal_quarterly!AO$5,FALSE),"")</f>
        <v>3476520</v>
      </c>
      <c r="AA139" s="1">
        <f>IFERROR(VLOOKUP($B139,nominal_quarterly!$B$7:$AY$102,nominal_quarterly!AP$5,FALSE),"")</f>
        <v>3440800</v>
      </c>
      <c r="AB139" s="1" t="str">
        <f>IFERROR(VLOOKUP(J139,nominal_quarterly!$B$7:$AY$102,34,FALSE),"")</f>
        <v/>
      </c>
      <c r="AC139" s="28">
        <f t="shared" si="17"/>
        <v>-14588</v>
      </c>
      <c r="AD139" s="28">
        <f t="shared" si="18"/>
        <v>24158</v>
      </c>
      <c r="AE139" s="28">
        <f t="shared" si="19"/>
        <v>15806</v>
      </c>
      <c r="AF139" s="28">
        <f t="shared" si="20"/>
        <v>2138</v>
      </c>
      <c r="AG139" s="28">
        <f t="shared" si="21"/>
        <v>1</v>
      </c>
      <c r="AH139" s="28">
        <f t="shared" si="22"/>
        <v>-7858</v>
      </c>
      <c r="AI139" s="28">
        <f t="shared" si="23"/>
        <v>-91968</v>
      </c>
      <c r="AJ139" s="28">
        <f t="shared" si="24"/>
        <v>-127688</v>
      </c>
      <c r="AK139" s="1" t="str">
        <f>IFERROR(VLOOKUP(S139,nominal_quarterly!$B$7:$AY$102,34,FALSE),"")</f>
        <v/>
      </c>
      <c r="AL139" s="1" t="str">
        <f>IFERROR(VLOOKUP(T139,nominal_quarterly!$B$7:$AY$102,34,FALSE),"")</f>
        <v/>
      </c>
      <c r="AM139" s="1" t="str">
        <f>IFERROR(VLOOKUP(U139,nominal_quarterly!$B$7:$AY$102,34,FALSE),"")</f>
        <v/>
      </c>
      <c r="AN139" s="1" t="str">
        <f>IFERROR(VLOOKUP(V139,nominal_quarterly!$B$7:$AY$102,34,FALSE),"")</f>
        <v/>
      </c>
      <c r="AO139" s="1" t="str">
        <f>IFERROR(VLOOKUP(W139,nominal_quarterly!$B$7:$AY$102,34,FALSE),"")</f>
        <v/>
      </c>
      <c r="AP139" s="1" t="str">
        <f>IFERROR(VLOOKUP(X139,nominal_quarterly!$B$7:$AY$102,34,FALSE),"")</f>
        <v/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>
      <c r="A140" s="1">
        <v>134</v>
      </c>
      <c r="B140" s="10" t="s">
        <v>269</v>
      </c>
      <c r="C140" s="11">
        <v>11951.0258181799</v>
      </c>
      <c r="D140" s="12">
        <v>14309.467277575701</v>
      </c>
      <c r="E140" s="12">
        <v>16181.828413539601</v>
      </c>
      <c r="F140" s="12">
        <v>23418.146470073298</v>
      </c>
      <c r="G140" s="12">
        <v>18605.325772066299</v>
      </c>
      <c r="H140" s="12">
        <v>21935.1</v>
      </c>
      <c r="I140" s="12">
        <v>26152.5</v>
      </c>
      <c r="J140" s="12">
        <v>29458.799999999999</v>
      </c>
      <c r="K140" s="12">
        <v>30292.6</v>
      </c>
      <c r="L140" s="12">
        <v>31174</v>
      </c>
      <c r="M140" s="12">
        <v>26499.5</v>
      </c>
      <c r="N140" s="12">
        <v>25177.3</v>
      </c>
      <c r="O140" s="12">
        <v>27144.9</v>
      </c>
      <c r="P140" s="12">
        <v>30481.9</v>
      </c>
      <c r="Q140" s="12" t="s">
        <v>20</v>
      </c>
      <c r="R140" s="1"/>
      <c r="S140" s="1"/>
      <c r="T140" s="1" t="str">
        <f>IFERROR(VLOOKUP($B140,nominal_quarterly!$B$7:$AY$102,nominal_quarterly!AI$5,FALSE),"")</f>
        <v/>
      </c>
      <c r="U140" s="1" t="str">
        <f>IFERROR(VLOOKUP($B140,nominal_quarterly!$B$7:$AY$102,nominal_quarterly!AJ$5,FALSE),"")</f>
        <v/>
      </c>
      <c r="V140" s="1" t="str">
        <f>IFERROR(VLOOKUP($B140,nominal_quarterly!$B$7:$AY$102,nominal_quarterly!AK$5,FALSE),"")</f>
        <v/>
      </c>
      <c r="W140" s="1" t="str">
        <f>IFERROR(VLOOKUP($B140,nominal_quarterly!$B$7:$AY$102,nominal_quarterly!AL$5,FALSE),"")</f>
        <v/>
      </c>
      <c r="X140" s="1" t="str">
        <f>IFERROR(VLOOKUP($B140,nominal_quarterly!$B$7:$AY$102,nominal_quarterly!AM$5,FALSE),"")</f>
        <v/>
      </c>
      <c r="Y140" s="1" t="str">
        <f>IFERROR(VLOOKUP($B140,nominal_quarterly!$B$7:$AY$102,nominal_quarterly!AN$5,FALSE),"")</f>
        <v/>
      </c>
      <c r="Z140" s="1" t="str">
        <f>IFERROR(VLOOKUP($B140,nominal_quarterly!$B$7:$AY$102,nominal_quarterly!AO$5,FALSE),"")</f>
        <v/>
      </c>
      <c r="AA140" s="1" t="str">
        <f>IFERROR(VLOOKUP($B140,nominal_quarterly!$B$7:$AY$102,nominal_quarterly!AP$5,FALSE),"")</f>
        <v/>
      </c>
      <c r="AB140" s="1" t="str">
        <f>IFERROR(VLOOKUP(J140,nominal_quarterly!$B$7:$AY$102,34,FALSE),"")</f>
        <v/>
      </c>
      <c r="AC140" s="28" t="str">
        <f t="shared" si="17"/>
        <v/>
      </c>
      <c r="AD140" s="28" t="str">
        <f t="shared" si="18"/>
        <v/>
      </c>
      <c r="AE140" s="28" t="str">
        <f t="shared" si="19"/>
        <v/>
      </c>
      <c r="AF140" s="28" t="str">
        <f t="shared" si="20"/>
        <v/>
      </c>
      <c r="AG140" s="28" t="str">
        <f t="shared" si="21"/>
        <v/>
      </c>
      <c r="AH140" s="28" t="str">
        <f t="shared" si="22"/>
        <v/>
      </c>
      <c r="AI140" s="28" t="str">
        <f t="shared" si="23"/>
        <v/>
      </c>
      <c r="AJ140" s="28" t="str">
        <f t="shared" si="24"/>
        <v/>
      </c>
      <c r="AK140" s="1" t="str">
        <f>IFERROR(VLOOKUP(S140,nominal_quarterly!$B$7:$AY$102,34,FALSE),"")</f>
        <v/>
      </c>
      <c r="AL140" s="1" t="str">
        <f>IFERROR(VLOOKUP(T140,nominal_quarterly!$B$7:$AY$102,34,FALSE),"")</f>
        <v/>
      </c>
      <c r="AM140" s="1" t="str">
        <f>IFERROR(VLOOKUP(U140,nominal_quarterly!$B$7:$AY$102,34,FALSE),"")</f>
        <v/>
      </c>
      <c r="AN140" s="1" t="str">
        <f>IFERROR(VLOOKUP(V140,nominal_quarterly!$B$7:$AY$102,34,FALSE),"")</f>
        <v/>
      </c>
      <c r="AO140" s="1" t="str">
        <f>IFERROR(VLOOKUP(W140,nominal_quarterly!$B$7:$AY$102,34,FALSE),"")</f>
        <v/>
      </c>
      <c r="AP140" s="1" t="str">
        <f>IFERROR(VLOOKUP(X140,nominal_quarterly!$B$7:$AY$102,34,FALSE),"")</f>
        <v/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>
      <c r="A141" s="1">
        <v>135</v>
      </c>
      <c r="B141" s="10" t="s">
        <v>271</v>
      </c>
      <c r="C141" s="13">
        <v>7005353900</v>
      </c>
      <c r="D141" s="14">
        <v>8216160000</v>
      </c>
      <c r="E141" s="14">
        <v>9239786000</v>
      </c>
      <c r="F141" s="14">
        <v>10637772000</v>
      </c>
      <c r="G141" s="14">
        <v>13199707000</v>
      </c>
      <c r="H141" s="14">
        <v>14866996000</v>
      </c>
      <c r="I141" s="14">
        <v>18276440000</v>
      </c>
      <c r="J141" s="14">
        <v>20046500000</v>
      </c>
      <c r="K141" s="14">
        <v>22385657000</v>
      </c>
      <c r="L141" s="14">
        <v>25168805000</v>
      </c>
      <c r="M141" s="14">
        <v>27443022500</v>
      </c>
      <c r="N141" s="14">
        <v>29075633000</v>
      </c>
      <c r="O141" s="14">
        <v>31922302900</v>
      </c>
      <c r="P141" s="14">
        <v>34616302000</v>
      </c>
      <c r="Q141" s="14">
        <v>37972310000</v>
      </c>
      <c r="R141" s="1"/>
      <c r="S141" s="1"/>
      <c r="T141" s="1" t="str">
        <f>IFERROR(VLOOKUP($B141,nominal_quarterly!$B$7:$AY$102,nominal_quarterly!AI$5,FALSE),"")</f>
        <v/>
      </c>
      <c r="U141" s="1" t="str">
        <f>IFERROR(VLOOKUP($B141,nominal_quarterly!$B$7:$AY$102,nominal_quarterly!AJ$5,FALSE),"")</f>
        <v/>
      </c>
      <c r="V141" s="1" t="str">
        <f>IFERROR(VLOOKUP($B141,nominal_quarterly!$B$7:$AY$102,nominal_quarterly!AK$5,FALSE),"")</f>
        <v/>
      </c>
      <c r="W141" s="1" t="str">
        <f>IFERROR(VLOOKUP($B141,nominal_quarterly!$B$7:$AY$102,nominal_quarterly!AL$5,FALSE),"")</f>
        <v/>
      </c>
      <c r="X141" s="1" t="str">
        <f>IFERROR(VLOOKUP($B141,nominal_quarterly!$B$7:$AY$102,nominal_quarterly!AM$5,FALSE),"")</f>
        <v/>
      </c>
      <c r="Y141" s="1" t="str">
        <f>IFERROR(VLOOKUP($B141,nominal_quarterly!$B$7:$AY$102,nominal_quarterly!AN$5,FALSE),"")</f>
        <v/>
      </c>
      <c r="Z141" s="1" t="str">
        <f>IFERROR(VLOOKUP($B141,nominal_quarterly!$B$7:$AY$102,nominal_quarterly!AO$5,FALSE),"")</f>
        <v/>
      </c>
      <c r="AA141" s="1" t="str">
        <f>IFERROR(VLOOKUP($B141,nominal_quarterly!$B$7:$AY$102,nominal_quarterly!AP$5,FALSE),"")</f>
        <v/>
      </c>
      <c r="AB141" s="1" t="str">
        <f>IFERROR(VLOOKUP(J141,nominal_quarterly!$B$7:$AY$102,34,FALSE),"")</f>
        <v/>
      </c>
      <c r="AC141" s="28" t="str">
        <f t="shared" si="17"/>
        <v/>
      </c>
      <c r="AD141" s="28" t="str">
        <f t="shared" si="18"/>
        <v/>
      </c>
      <c r="AE141" s="28" t="str">
        <f t="shared" si="19"/>
        <v/>
      </c>
      <c r="AF141" s="28" t="str">
        <f t="shared" si="20"/>
        <v/>
      </c>
      <c r="AG141" s="28" t="str">
        <f t="shared" si="21"/>
        <v/>
      </c>
      <c r="AH141" s="28" t="str">
        <f t="shared" si="22"/>
        <v/>
      </c>
      <c r="AI141" s="28" t="str">
        <f t="shared" si="23"/>
        <v/>
      </c>
      <c r="AJ141" s="28" t="str">
        <f t="shared" si="24"/>
        <v/>
      </c>
      <c r="AK141" s="1" t="str">
        <f>IFERROR(VLOOKUP(S141,nominal_quarterly!$B$7:$AY$102,34,FALSE),"")</f>
        <v/>
      </c>
      <c r="AL141" s="1" t="str">
        <f>IFERROR(VLOOKUP(T141,nominal_quarterly!$B$7:$AY$102,34,FALSE),"")</f>
        <v/>
      </c>
      <c r="AM141" s="1" t="str">
        <f>IFERROR(VLOOKUP(U141,nominal_quarterly!$B$7:$AY$102,34,FALSE),"")</f>
        <v/>
      </c>
      <c r="AN141" s="1" t="str">
        <f>IFERROR(VLOOKUP(V141,nominal_quarterly!$B$7:$AY$102,34,FALSE),"")</f>
        <v/>
      </c>
      <c r="AO141" s="1" t="str">
        <f>IFERROR(VLOOKUP(W141,nominal_quarterly!$B$7:$AY$102,34,FALSE),"")</f>
        <v/>
      </c>
      <c r="AP141" s="1" t="str">
        <f>IFERROR(VLOOKUP(X141,nominal_quarterly!$B$7:$AY$102,34,FALSE),"")</f>
        <v/>
      </c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20.399999999999999">
      <c r="A142" s="1">
        <v>136</v>
      </c>
      <c r="B142" s="10" t="s">
        <v>272</v>
      </c>
      <c r="C142" s="11">
        <v>184.46879687500001</v>
      </c>
      <c r="D142" s="12">
        <v>189.028859375</v>
      </c>
      <c r="E142" s="12">
        <v>194.63026562499999</v>
      </c>
      <c r="F142" s="12">
        <v>198.02435937499999</v>
      </c>
      <c r="G142" s="12">
        <v>183.369296875</v>
      </c>
      <c r="H142" s="12">
        <v>183.49881250000001</v>
      </c>
      <c r="I142" s="12">
        <v>193.14392187499999</v>
      </c>
      <c r="J142" s="12">
        <v>211.10334374999999</v>
      </c>
      <c r="K142" s="12">
        <v>223.388390625</v>
      </c>
      <c r="L142" s="12">
        <v>243.14696875000001</v>
      </c>
      <c r="M142" s="12">
        <v>280.37609375</v>
      </c>
      <c r="N142" s="12">
        <v>300.12559375000001</v>
      </c>
      <c r="O142" s="12">
        <v>286.32175000000001</v>
      </c>
      <c r="P142" s="12">
        <v>283.99487499999998</v>
      </c>
      <c r="Q142" s="12" t="s">
        <v>20</v>
      </c>
      <c r="R142" s="1"/>
      <c r="S142" s="1"/>
      <c r="T142" s="1" t="str">
        <f>IFERROR(VLOOKUP($B142,nominal_quarterly!$B$7:$AY$102,nominal_quarterly!AI$5,FALSE),"")</f>
        <v/>
      </c>
      <c r="U142" s="1" t="str">
        <f>IFERROR(VLOOKUP($B142,nominal_quarterly!$B$7:$AY$102,nominal_quarterly!AJ$5,FALSE),"")</f>
        <v/>
      </c>
      <c r="V142" s="1" t="str">
        <f>IFERROR(VLOOKUP($B142,nominal_quarterly!$B$7:$AY$102,nominal_quarterly!AK$5,FALSE),"")</f>
        <v/>
      </c>
      <c r="W142" s="1" t="str">
        <f>IFERROR(VLOOKUP($B142,nominal_quarterly!$B$7:$AY$102,nominal_quarterly!AL$5,FALSE),"")</f>
        <v/>
      </c>
      <c r="X142" s="1" t="str">
        <f>IFERROR(VLOOKUP($B142,nominal_quarterly!$B$7:$AY$102,nominal_quarterly!AM$5,FALSE),"")</f>
        <v/>
      </c>
      <c r="Y142" s="1" t="str">
        <f>IFERROR(VLOOKUP($B142,nominal_quarterly!$B$7:$AY$102,nominal_quarterly!AN$5,FALSE),"")</f>
        <v/>
      </c>
      <c r="Z142" s="1" t="str">
        <f>IFERROR(VLOOKUP($B142,nominal_quarterly!$B$7:$AY$102,nominal_quarterly!AO$5,FALSE),"")</f>
        <v/>
      </c>
      <c r="AA142" s="1" t="str">
        <f>IFERROR(VLOOKUP($B142,nominal_quarterly!$B$7:$AY$102,nominal_quarterly!AP$5,FALSE),"")</f>
        <v/>
      </c>
      <c r="AB142" s="1" t="str">
        <f>IFERROR(VLOOKUP(J142,nominal_quarterly!$B$7:$AY$102,34,FALSE),"")</f>
        <v/>
      </c>
      <c r="AC142" s="28" t="str">
        <f t="shared" si="17"/>
        <v/>
      </c>
      <c r="AD142" s="28" t="str">
        <f t="shared" si="18"/>
        <v/>
      </c>
      <c r="AE142" s="28" t="str">
        <f t="shared" si="19"/>
        <v/>
      </c>
      <c r="AF142" s="28" t="str">
        <f t="shared" si="20"/>
        <v/>
      </c>
      <c r="AG142" s="28" t="str">
        <f t="shared" si="21"/>
        <v/>
      </c>
      <c r="AH142" s="28" t="str">
        <f t="shared" si="22"/>
        <v/>
      </c>
      <c r="AI142" s="28" t="str">
        <f t="shared" si="23"/>
        <v/>
      </c>
      <c r="AJ142" s="28" t="str">
        <f t="shared" si="24"/>
        <v/>
      </c>
      <c r="AK142" s="1" t="str">
        <f>IFERROR(VLOOKUP(S142,nominal_quarterly!$B$7:$AY$102,34,FALSE),"")</f>
        <v/>
      </c>
      <c r="AL142" s="1" t="str">
        <f>IFERROR(VLOOKUP(T142,nominal_quarterly!$B$7:$AY$102,34,FALSE),"")</f>
        <v/>
      </c>
      <c r="AM142" s="1" t="str">
        <f>IFERROR(VLOOKUP(U142,nominal_quarterly!$B$7:$AY$102,34,FALSE),"")</f>
        <v/>
      </c>
      <c r="AN142" s="1" t="str">
        <f>IFERROR(VLOOKUP(V142,nominal_quarterly!$B$7:$AY$102,34,FALSE),"")</f>
        <v/>
      </c>
      <c r="AO142" s="1" t="str">
        <f>IFERROR(VLOOKUP(W142,nominal_quarterly!$B$7:$AY$102,34,FALSE),"")</f>
        <v/>
      </c>
      <c r="AP142" s="1" t="str">
        <f>IFERROR(VLOOKUP(X142,nominal_quarterly!$B$7:$AY$102,34,FALSE),"")</f>
        <v/>
      </c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>
      <c r="A143" s="1">
        <v>137</v>
      </c>
      <c r="B143" s="10" t="s">
        <v>274</v>
      </c>
      <c r="C143" s="13">
        <v>16638.459527584298</v>
      </c>
      <c r="D143" s="14">
        <v>18437.685886193198</v>
      </c>
      <c r="E143" s="14">
        <v>21295.984230256599</v>
      </c>
      <c r="F143" s="14">
        <v>25155.888616321899</v>
      </c>
      <c r="G143" s="14">
        <v>27116.635565526798</v>
      </c>
      <c r="H143" s="14">
        <v>29440.287582104498</v>
      </c>
      <c r="I143" s="14">
        <v>34686.224301353497</v>
      </c>
      <c r="J143" s="14">
        <v>40429.734385715201</v>
      </c>
      <c r="K143" s="14">
        <v>45599.994001372594</v>
      </c>
      <c r="L143" s="14">
        <v>49921.464355117503</v>
      </c>
      <c r="M143" s="14">
        <v>54091.713775554905</v>
      </c>
      <c r="N143" s="14">
        <v>57957.594212221804</v>
      </c>
      <c r="O143" s="14">
        <v>62283.756584432194</v>
      </c>
      <c r="P143" s="14">
        <v>65055.080455930496</v>
      </c>
      <c r="Q143" s="14" t="s">
        <v>20</v>
      </c>
      <c r="R143" s="1"/>
      <c r="S143" s="1"/>
      <c r="T143" s="1" t="str">
        <f>IFERROR(VLOOKUP($B143,nominal_quarterly!$B$7:$AY$102,nominal_quarterly!AI$5,FALSE),"")</f>
        <v/>
      </c>
      <c r="U143" s="1" t="str">
        <f>IFERROR(VLOOKUP($B143,nominal_quarterly!$B$7:$AY$102,nominal_quarterly!AJ$5,FALSE),"")</f>
        <v/>
      </c>
      <c r="V143" s="1" t="str">
        <f>IFERROR(VLOOKUP($B143,nominal_quarterly!$B$7:$AY$102,nominal_quarterly!AK$5,FALSE),"")</f>
        <v/>
      </c>
      <c r="W143" s="1" t="str">
        <f>IFERROR(VLOOKUP($B143,nominal_quarterly!$B$7:$AY$102,nominal_quarterly!AL$5,FALSE),"")</f>
        <v/>
      </c>
      <c r="X143" s="1" t="str">
        <f>IFERROR(VLOOKUP($B143,nominal_quarterly!$B$7:$AY$102,nominal_quarterly!AM$5,FALSE),"")</f>
        <v/>
      </c>
      <c r="Y143" s="1" t="str">
        <f>IFERROR(VLOOKUP($B143,nominal_quarterly!$B$7:$AY$102,nominal_quarterly!AN$5,FALSE),"")</f>
        <v/>
      </c>
      <c r="Z143" s="1" t="str">
        <f>IFERROR(VLOOKUP($B143,nominal_quarterly!$B$7:$AY$102,nominal_quarterly!AO$5,FALSE),"")</f>
        <v/>
      </c>
      <c r="AA143" s="1" t="str">
        <f>IFERROR(VLOOKUP($B143,nominal_quarterly!$B$7:$AY$102,nominal_quarterly!AP$5,FALSE),"")</f>
        <v/>
      </c>
      <c r="AB143" s="1" t="str">
        <f>IFERROR(VLOOKUP(J143,nominal_quarterly!$B$7:$AY$102,34,FALSE),"")</f>
        <v/>
      </c>
      <c r="AC143" s="28" t="str">
        <f t="shared" si="17"/>
        <v/>
      </c>
      <c r="AD143" s="28" t="str">
        <f t="shared" si="18"/>
        <v/>
      </c>
      <c r="AE143" s="28" t="str">
        <f t="shared" si="19"/>
        <v/>
      </c>
      <c r="AF143" s="28" t="str">
        <f t="shared" si="20"/>
        <v/>
      </c>
      <c r="AG143" s="28" t="str">
        <f t="shared" si="21"/>
        <v/>
      </c>
      <c r="AH143" s="28" t="str">
        <f t="shared" si="22"/>
        <v/>
      </c>
      <c r="AI143" s="28" t="str">
        <f t="shared" si="23"/>
        <v/>
      </c>
      <c r="AJ143" s="28" t="str">
        <f t="shared" si="24"/>
        <v/>
      </c>
      <c r="AK143" s="1" t="str">
        <f>IFERROR(VLOOKUP(S143,nominal_quarterly!$B$7:$AY$102,34,FALSE),"")</f>
        <v/>
      </c>
      <c r="AL143" s="1" t="str">
        <f>IFERROR(VLOOKUP(T143,nominal_quarterly!$B$7:$AY$102,34,FALSE),"")</f>
        <v/>
      </c>
      <c r="AM143" s="1" t="str">
        <f>IFERROR(VLOOKUP(U143,nominal_quarterly!$B$7:$AY$102,34,FALSE),"")</f>
        <v/>
      </c>
      <c r="AN143" s="1" t="str">
        <f>IFERROR(VLOOKUP(V143,nominal_quarterly!$B$7:$AY$102,34,FALSE),"")</f>
        <v/>
      </c>
      <c r="AO143" s="1" t="str">
        <f>IFERROR(VLOOKUP(W143,nominal_quarterly!$B$7:$AY$102,34,FALSE),"")</f>
        <v/>
      </c>
      <c r="AP143" s="1" t="str">
        <f>IFERROR(VLOOKUP(X143,nominal_quarterly!$B$7:$AY$102,34,FALSE),"")</f>
        <v/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20.399999999999999">
      <c r="A144" s="1">
        <v>138</v>
      </c>
      <c r="B144" s="10" t="s">
        <v>276</v>
      </c>
      <c r="C144" s="11">
        <v>22681.573047672598</v>
      </c>
      <c r="D144" s="12">
        <v>25390</v>
      </c>
      <c r="E144" s="12">
        <v>28304</v>
      </c>
      <c r="F144" s="12">
        <v>31512</v>
      </c>
      <c r="G144" s="12">
        <v>32013</v>
      </c>
      <c r="H144" s="12">
        <v>38752</v>
      </c>
      <c r="I144" s="12">
        <v>42642</v>
      </c>
      <c r="J144" s="12">
        <v>44372</v>
      </c>
      <c r="K144" s="12">
        <v>47721</v>
      </c>
      <c r="L144" s="12">
        <v>56760</v>
      </c>
      <c r="M144" s="12">
        <v>57136</v>
      </c>
      <c r="N144" s="12">
        <v>59312.319414288599</v>
      </c>
      <c r="O144" s="12">
        <v>63835.941257979102</v>
      </c>
      <c r="P144" s="12" t="s">
        <v>20</v>
      </c>
      <c r="Q144" s="12" t="s">
        <v>20</v>
      </c>
      <c r="R144" s="1"/>
      <c r="S144" s="1"/>
      <c r="T144" s="1" t="str">
        <f>IFERROR(VLOOKUP($B144,nominal_quarterly!$B$7:$AY$102,nominal_quarterly!AI$5,FALSE),"")</f>
        <v/>
      </c>
      <c r="U144" s="1" t="str">
        <f>IFERROR(VLOOKUP($B144,nominal_quarterly!$B$7:$AY$102,nominal_quarterly!AJ$5,FALSE),"")</f>
        <v/>
      </c>
      <c r="V144" s="1" t="str">
        <f>IFERROR(VLOOKUP($B144,nominal_quarterly!$B$7:$AY$102,nominal_quarterly!AK$5,FALSE),"")</f>
        <v/>
      </c>
      <c r="W144" s="1" t="str">
        <f>IFERROR(VLOOKUP($B144,nominal_quarterly!$B$7:$AY$102,nominal_quarterly!AL$5,FALSE),"")</f>
        <v/>
      </c>
      <c r="X144" s="1" t="str">
        <f>IFERROR(VLOOKUP($B144,nominal_quarterly!$B$7:$AY$102,nominal_quarterly!AM$5,FALSE),"")</f>
        <v/>
      </c>
      <c r="Y144" s="1" t="str">
        <f>IFERROR(VLOOKUP($B144,nominal_quarterly!$B$7:$AY$102,nominal_quarterly!AN$5,FALSE),"")</f>
        <v/>
      </c>
      <c r="Z144" s="1" t="str">
        <f>IFERROR(VLOOKUP($B144,nominal_quarterly!$B$7:$AY$102,nominal_quarterly!AO$5,FALSE),"")</f>
        <v/>
      </c>
      <c r="AA144" s="1" t="str">
        <f>IFERROR(VLOOKUP($B144,nominal_quarterly!$B$7:$AY$102,nominal_quarterly!AP$5,FALSE),"")</f>
        <v/>
      </c>
      <c r="AB144" s="1" t="str">
        <f>IFERROR(VLOOKUP(J144,nominal_quarterly!$B$7:$AY$102,34,FALSE),"")</f>
        <v/>
      </c>
      <c r="AC144" s="28" t="str">
        <f t="shared" si="17"/>
        <v/>
      </c>
      <c r="AD144" s="28" t="str">
        <f t="shared" si="18"/>
        <v/>
      </c>
      <c r="AE144" s="28" t="str">
        <f t="shared" si="19"/>
        <v/>
      </c>
      <c r="AF144" s="28" t="str">
        <f t="shared" si="20"/>
        <v/>
      </c>
      <c r="AG144" s="28" t="str">
        <f t="shared" si="21"/>
        <v/>
      </c>
      <c r="AH144" s="28" t="str">
        <f t="shared" si="22"/>
        <v/>
      </c>
      <c r="AI144" s="28" t="str">
        <f t="shared" si="23"/>
        <v/>
      </c>
      <c r="AJ144" s="28" t="str">
        <f t="shared" si="24"/>
        <v/>
      </c>
      <c r="AK144" s="1" t="str">
        <f>IFERROR(VLOOKUP(S144,nominal_quarterly!$B$7:$AY$102,34,FALSE),"")</f>
        <v/>
      </c>
      <c r="AL144" s="1" t="str">
        <f>IFERROR(VLOOKUP(T144,nominal_quarterly!$B$7:$AY$102,34,FALSE),"")</f>
        <v/>
      </c>
      <c r="AM144" s="1" t="str">
        <f>IFERROR(VLOOKUP(U144,nominal_quarterly!$B$7:$AY$102,34,FALSE),"")</f>
        <v/>
      </c>
      <c r="AN144" s="1" t="str">
        <f>IFERROR(VLOOKUP(V144,nominal_quarterly!$B$7:$AY$102,34,FALSE),"")</f>
        <v/>
      </c>
      <c r="AO144" s="1" t="str">
        <f>IFERROR(VLOOKUP(W144,nominal_quarterly!$B$7:$AY$102,34,FALSE),"")</f>
        <v/>
      </c>
      <c r="AP144" s="1" t="str">
        <f>IFERROR(VLOOKUP(X144,nominal_quarterly!$B$7:$AY$102,34,FALSE),"")</f>
        <v/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>
      <c r="A145" s="1">
        <v>139</v>
      </c>
      <c r="B145" s="10" t="s">
        <v>279</v>
      </c>
      <c r="C145" s="13">
        <v>66335828.408449203</v>
      </c>
      <c r="D145" s="14">
        <v>75681657.797839791</v>
      </c>
      <c r="E145" s="14">
        <v>89866048.799896702</v>
      </c>
      <c r="F145" s="14">
        <v>107403590.628069</v>
      </c>
      <c r="G145" s="14">
        <v>111030933.59014501</v>
      </c>
      <c r="H145" s="14">
        <v>129092883.480037</v>
      </c>
      <c r="I145" s="14">
        <v>141486449.392571</v>
      </c>
      <c r="J145" s="14">
        <v>147225506.09466499</v>
      </c>
      <c r="K145" s="14">
        <v>166350805.107454</v>
      </c>
      <c r="L145" s="14">
        <v>180174060.96624601</v>
      </c>
      <c r="M145" s="14">
        <v>188477326.977429</v>
      </c>
      <c r="N145" s="14">
        <v>204647273.075048</v>
      </c>
      <c r="O145" s="14">
        <v>219122277.202831</v>
      </c>
      <c r="P145" s="14">
        <v>230576477.470411</v>
      </c>
      <c r="Q145" s="14">
        <v>236566703.62985599</v>
      </c>
      <c r="R145" s="1"/>
      <c r="S145" s="1"/>
      <c r="T145" s="1">
        <f>IFERROR(VLOOKUP($B145,nominal_quarterly!$B$7:$AY$102,nominal_quarterly!AI$5,FALSE),"")</f>
        <v>230576477.47041118</v>
      </c>
      <c r="U145" s="1">
        <f>IFERROR(VLOOKUP($B145,nominal_quarterly!$B$7:$AY$102,nominal_quarterly!AJ$5,FALSE),"")</f>
        <v>230875113.36168039</v>
      </c>
      <c r="V145" s="1">
        <f>IFERROR(VLOOKUP($B145,nominal_quarterly!$B$7:$AY$102,nominal_quarterly!AK$5,FALSE),"")</f>
        <v>230250823.1342971</v>
      </c>
      <c r="W145" s="1">
        <f>IFERROR(VLOOKUP($B145,nominal_quarterly!$B$7:$AY$102,nominal_quarterly!AL$5,FALSE),"")</f>
        <v>233252160.62945813</v>
      </c>
      <c r="X145" s="1">
        <f>IFERROR(VLOOKUP($B145,nominal_quarterly!$B$7:$AY$102,nominal_quarterly!AM$5,FALSE),"")</f>
        <v>236566703.62985611</v>
      </c>
      <c r="Y145" s="1">
        <f>IFERROR(VLOOKUP($B145,nominal_quarterly!$B$7:$AY$102,nominal_quarterly!AN$5,FALSE),"")</f>
        <v>239989652.22482559</v>
      </c>
      <c r="Z145" s="1">
        <f>IFERROR(VLOOKUP($B145,nominal_quarterly!$B$7:$AY$102,nominal_quarterly!AO$5,FALSE),"")</f>
        <v>237448440.70407033</v>
      </c>
      <c r="AA145" s="1">
        <f>IFERROR(VLOOKUP($B145,nominal_quarterly!$B$7:$AY$102,nominal_quarterly!AP$5,FALSE),"")</f>
        <v>238381666.28247097</v>
      </c>
      <c r="AB145" s="1" t="str">
        <f>IFERROR(VLOOKUP(J145,nominal_quarterly!$B$7:$AY$102,34,FALSE),"")</f>
        <v/>
      </c>
      <c r="AC145" s="28">
        <f t="shared" si="17"/>
        <v>-5990226.159444809</v>
      </c>
      <c r="AD145" s="28">
        <f t="shared" si="18"/>
        <v>-5691590.268175602</v>
      </c>
      <c r="AE145" s="28">
        <f t="shared" si="19"/>
        <v>-6315880.4955588877</v>
      </c>
      <c r="AF145" s="28">
        <f t="shared" si="20"/>
        <v>-3314543.000397861</v>
      </c>
      <c r="AG145" s="28">
        <f t="shared" si="21"/>
        <v>1.1920928955078125E-7</v>
      </c>
      <c r="AH145" s="28">
        <f t="shared" si="22"/>
        <v>3422948.5949696004</v>
      </c>
      <c r="AI145" s="28">
        <f t="shared" si="23"/>
        <v>881737.07421433926</v>
      </c>
      <c r="AJ145" s="28">
        <f t="shared" si="24"/>
        <v>1814962.6526149809</v>
      </c>
      <c r="AK145" s="1" t="str">
        <f>IFERROR(VLOOKUP(S145,nominal_quarterly!$B$7:$AY$102,34,FALSE),"")</f>
        <v/>
      </c>
      <c r="AL145" s="1" t="str">
        <f>IFERROR(VLOOKUP(T145,nominal_quarterly!$B$7:$AY$102,34,FALSE),"")</f>
        <v/>
      </c>
      <c r="AM145" s="1" t="str">
        <f>IFERROR(VLOOKUP(U145,nominal_quarterly!$B$7:$AY$102,34,FALSE),"")</f>
        <v/>
      </c>
      <c r="AN145" s="1" t="str">
        <f>IFERROR(VLOOKUP(V145,nominal_quarterly!$B$7:$AY$102,34,FALSE),"")</f>
        <v/>
      </c>
      <c r="AO145" s="1" t="str">
        <f>IFERROR(VLOOKUP(W145,nominal_quarterly!$B$7:$AY$102,34,FALSE),"")</f>
        <v/>
      </c>
      <c r="AP145" s="1" t="str">
        <f>IFERROR(VLOOKUP(X145,nominal_quarterly!$B$7:$AY$102,34,FALSE),"")</f>
        <v/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>
      <c r="A146" s="1">
        <v>140</v>
      </c>
      <c r="B146" s="10" t="s">
        <v>280</v>
      </c>
      <c r="C146" s="11">
        <v>244651</v>
      </c>
      <c r="D146" s="12">
        <v>286314</v>
      </c>
      <c r="E146" s="12">
        <v>319693</v>
      </c>
      <c r="F146" s="12">
        <v>356131</v>
      </c>
      <c r="G146" s="12">
        <v>365852</v>
      </c>
      <c r="H146" s="12">
        <v>420737</v>
      </c>
      <c r="I146" s="12">
        <v>470923</v>
      </c>
      <c r="J146" s="12">
        <v>508717</v>
      </c>
      <c r="K146" s="12">
        <v>546125</v>
      </c>
      <c r="L146" s="12">
        <v>574301</v>
      </c>
      <c r="M146" s="12">
        <v>609364</v>
      </c>
      <c r="N146" s="12">
        <v>656168</v>
      </c>
      <c r="O146" s="12">
        <v>698437</v>
      </c>
      <c r="P146" s="12">
        <v>740806</v>
      </c>
      <c r="Q146" s="12" t="s">
        <v>20</v>
      </c>
      <c r="R146" s="1"/>
      <c r="S146" s="1"/>
      <c r="T146" s="1">
        <f>IFERROR(VLOOKUP($B146,nominal_quarterly!$B$7:$AY$102,nominal_quarterly!AI$5,FALSE),"")</f>
        <v>0</v>
      </c>
      <c r="U146" s="1">
        <f>IFERROR(VLOOKUP($B146,nominal_quarterly!$B$7:$AY$102,nominal_quarterly!AJ$5,FALSE),"")</f>
        <v>0</v>
      </c>
      <c r="V146" s="1">
        <f>IFERROR(VLOOKUP($B146,nominal_quarterly!$B$7:$AY$102,nominal_quarterly!AK$5,FALSE),"")</f>
        <v>0</v>
      </c>
      <c r="W146" s="1">
        <f>IFERROR(VLOOKUP($B146,nominal_quarterly!$B$7:$AY$102,nominal_quarterly!AL$5,FALSE),"")</f>
        <v>0</v>
      </c>
      <c r="X146" s="1">
        <f>IFERROR(VLOOKUP($B146,nominal_quarterly!$B$7:$AY$102,nominal_quarterly!AM$5,FALSE),"")</f>
        <v>0</v>
      </c>
      <c r="Y146" s="1">
        <f>IFERROR(VLOOKUP($B146,nominal_quarterly!$B$7:$AY$102,nominal_quarterly!AN$5,FALSE),"")</f>
        <v>0</v>
      </c>
      <c r="Z146" s="1">
        <f>IFERROR(VLOOKUP($B146,nominal_quarterly!$B$7:$AY$102,nominal_quarterly!AO$5,FALSE),"")</f>
        <v>0</v>
      </c>
      <c r="AA146" s="1">
        <f>IFERROR(VLOOKUP($B146,nominal_quarterly!$B$7:$AY$102,nominal_quarterly!AP$5,FALSE),"")</f>
        <v>0</v>
      </c>
      <c r="AB146" s="1" t="str">
        <f>IFERROR(VLOOKUP(J146,nominal_quarterly!$B$7:$AY$102,34,FALSE),"")</f>
        <v/>
      </c>
      <c r="AC146" s="28" t="str">
        <f t="shared" si="17"/>
        <v/>
      </c>
      <c r="AD146" s="28" t="str">
        <f t="shared" si="18"/>
        <v/>
      </c>
      <c r="AE146" s="28" t="str">
        <f t="shared" si="19"/>
        <v/>
      </c>
      <c r="AF146" s="28" t="str">
        <f t="shared" si="20"/>
        <v/>
      </c>
      <c r="AG146" s="28" t="str">
        <f t="shared" si="21"/>
        <v/>
      </c>
      <c r="AH146" s="28" t="str">
        <f t="shared" si="22"/>
        <v/>
      </c>
      <c r="AI146" s="28" t="str">
        <f t="shared" si="23"/>
        <v/>
      </c>
      <c r="AJ146" s="28" t="str">
        <f t="shared" si="24"/>
        <v/>
      </c>
      <c r="AK146" s="1" t="str">
        <f>IFERROR(VLOOKUP(S146,nominal_quarterly!$B$7:$AY$102,34,FALSE),"")</f>
        <v/>
      </c>
      <c r="AL146" s="1" t="str">
        <f>IFERROR(VLOOKUP(T146,nominal_quarterly!$B$7:$AY$102,34,FALSE),"")</f>
        <v/>
      </c>
      <c r="AM146" s="1" t="str">
        <f>IFERROR(VLOOKUP(U146,nominal_quarterly!$B$7:$AY$102,34,FALSE),"")</f>
        <v/>
      </c>
      <c r="AN146" s="1" t="str">
        <f>IFERROR(VLOOKUP(V146,nominal_quarterly!$B$7:$AY$102,34,FALSE),"")</f>
        <v/>
      </c>
      <c r="AO146" s="1" t="str">
        <f>IFERROR(VLOOKUP(W146,nominal_quarterly!$B$7:$AY$102,34,FALSE),"")</f>
        <v/>
      </c>
      <c r="AP146" s="1" t="str">
        <f>IFERROR(VLOOKUP(X146,nominal_quarterly!$B$7:$AY$102,34,FALSE),"")</f>
        <v/>
      </c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>
      <c r="A147" s="1">
        <v>141</v>
      </c>
      <c r="B147" s="10" t="s">
        <v>282</v>
      </c>
      <c r="C147" s="13">
        <v>5917282.3011683403</v>
      </c>
      <c r="D147" s="14">
        <v>6550417.11292296</v>
      </c>
      <c r="E147" s="14">
        <v>7198244.8877644408</v>
      </c>
      <c r="F147" s="14">
        <v>8050200.6205685502</v>
      </c>
      <c r="G147" s="14">
        <v>8390421.4562706593</v>
      </c>
      <c r="H147" s="14">
        <v>9399450.7580739111</v>
      </c>
      <c r="I147" s="14">
        <v>10144661.326781699</v>
      </c>
      <c r="J147" s="14">
        <v>11060588.8305675</v>
      </c>
      <c r="K147" s="14">
        <v>12050591.9842606</v>
      </c>
      <c r="L147" s="14">
        <v>13206828.2516919</v>
      </c>
      <c r="M147" s="14">
        <v>13944157.447764698</v>
      </c>
      <c r="N147" s="14">
        <v>15132381.470173301</v>
      </c>
      <c r="O147" s="14">
        <v>16556651.0832259</v>
      </c>
      <c r="P147" s="14">
        <v>18265190.258161698</v>
      </c>
      <c r="Q147" s="14">
        <v>19516418.270842601</v>
      </c>
      <c r="R147" s="1"/>
      <c r="S147" s="1"/>
      <c r="T147" s="1">
        <f>IFERROR(VLOOKUP($B147,nominal_quarterly!$B$7:$AY$102,nominal_quarterly!AI$5,FALSE),"")</f>
        <v>18265190.258161739</v>
      </c>
      <c r="U147" s="1">
        <f>IFERROR(VLOOKUP($B147,nominal_quarterly!$B$7:$AY$102,nominal_quarterly!AJ$5,FALSE),"")</f>
        <v>18587003.137001634</v>
      </c>
      <c r="V147" s="1">
        <f>IFERROR(VLOOKUP($B147,nominal_quarterly!$B$7:$AY$102,nominal_quarterly!AK$5,FALSE),"")</f>
        <v>18875473.703943592</v>
      </c>
      <c r="W147" s="1">
        <f>IFERROR(VLOOKUP($B147,nominal_quarterly!$B$7:$AY$102,nominal_quarterly!AL$5,FALSE),"")</f>
        <v>19154289.324736632</v>
      </c>
      <c r="X147" s="1">
        <f>IFERROR(VLOOKUP($B147,nominal_quarterly!$B$7:$AY$102,nominal_quarterly!AM$5,FALSE),"")</f>
        <v>19516418.270842623</v>
      </c>
      <c r="Y147" s="1">
        <f>IFERROR(VLOOKUP($B147,nominal_quarterly!$B$7:$AY$102,nominal_quarterly!AN$5,FALSE),"")</f>
        <v>19566716.982588358</v>
      </c>
      <c r="Z147" s="1">
        <f>IFERROR(VLOOKUP($B147,nominal_quarterly!$B$7:$AY$102,nominal_quarterly!AO$5,FALSE),"")</f>
        <v>14709454.598677751</v>
      </c>
      <c r="AA147" s="1">
        <f>IFERROR(VLOOKUP($B147,nominal_quarterly!$B$7:$AY$102,nominal_quarterly!AP$5,FALSE),"")</f>
        <v>9980426.15168727</v>
      </c>
      <c r="AB147" s="1" t="str">
        <f>IFERROR(VLOOKUP(J147,nominal_quarterly!$B$7:$AY$102,34,FALSE),"")</f>
        <v/>
      </c>
      <c r="AC147" s="28">
        <f t="shared" si="17"/>
        <v>-1251228.0126808621</v>
      </c>
      <c r="AD147" s="28">
        <f t="shared" si="18"/>
        <v>-929415.13384096697</v>
      </c>
      <c r="AE147" s="28">
        <f t="shared" si="19"/>
        <v>-640944.56689900905</v>
      </c>
      <c r="AF147" s="28">
        <f t="shared" si="20"/>
        <v>-362128.94610596821</v>
      </c>
      <c r="AG147" s="28">
        <f t="shared" si="21"/>
        <v>2.2351741790771484E-8</v>
      </c>
      <c r="AH147" s="28">
        <f t="shared" si="22"/>
        <v>50298.71174575761</v>
      </c>
      <c r="AI147" s="28">
        <f t="shared" si="23"/>
        <v>-4806963.6721648499</v>
      </c>
      <c r="AJ147" s="28">
        <f t="shared" si="24"/>
        <v>-9535992.1191553306</v>
      </c>
      <c r="AK147" s="1" t="str">
        <f>IFERROR(VLOOKUP(S147,nominal_quarterly!$B$7:$AY$102,34,FALSE),"")</f>
        <v/>
      </c>
      <c r="AL147" s="1" t="str">
        <f>IFERROR(VLOOKUP(T147,nominal_quarterly!$B$7:$AY$102,34,FALSE),"")</f>
        <v/>
      </c>
      <c r="AM147" s="1" t="str">
        <f>IFERROR(VLOOKUP(U147,nominal_quarterly!$B$7:$AY$102,34,FALSE),"")</f>
        <v/>
      </c>
      <c r="AN147" s="1" t="str">
        <f>IFERROR(VLOOKUP(V147,nominal_quarterly!$B$7:$AY$102,34,FALSE),"")</f>
        <v/>
      </c>
      <c r="AO147" s="1" t="str">
        <f>IFERROR(VLOOKUP(W147,nominal_quarterly!$B$7:$AY$102,34,FALSE),"")</f>
        <v/>
      </c>
      <c r="AP147" s="1" t="str">
        <f>IFERROR(VLOOKUP(X147,nominal_quarterly!$B$7:$AY$102,34,FALSE),"")</f>
        <v/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20.399999999999999">
      <c r="A148" s="1">
        <v>142</v>
      </c>
      <c r="B148" s="10" t="s">
        <v>283</v>
      </c>
      <c r="C148" s="11">
        <v>990530</v>
      </c>
      <c r="D148" s="12">
        <v>1069431</v>
      </c>
      <c r="E148" s="12">
        <v>1187508</v>
      </c>
      <c r="F148" s="12">
        <v>1285571</v>
      </c>
      <c r="G148" s="12">
        <v>1372025</v>
      </c>
      <c r="H148" s="12">
        <v>1446844</v>
      </c>
      <c r="I148" s="12">
        <v>1565251</v>
      </c>
      <c r="J148" s="12">
        <v>1623442</v>
      </c>
      <c r="K148" s="12">
        <v>1646724</v>
      </c>
      <c r="L148" s="12">
        <v>1711244</v>
      </c>
      <c r="M148" s="12">
        <v>1801112</v>
      </c>
      <c r="N148" s="12">
        <v>1863487</v>
      </c>
      <c r="O148" s="12">
        <v>1989835</v>
      </c>
      <c r="P148" s="12">
        <v>2121555</v>
      </c>
      <c r="Q148" s="12">
        <v>2287738</v>
      </c>
      <c r="R148" s="1"/>
      <c r="S148" s="1"/>
      <c r="T148" s="1">
        <f>IFERROR(VLOOKUP($B148,nominal_quarterly!$B$7:$AY$102,nominal_quarterly!AI$5,FALSE),"")</f>
        <v>2121555</v>
      </c>
      <c r="U148" s="1">
        <f>IFERROR(VLOOKUP($B148,nominal_quarterly!$B$7:$AY$102,nominal_quarterly!AJ$5,FALSE),"")</f>
        <v>2159665.7000000002</v>
      </c>
      <c r="V148" s="1">
        <f>IFERROR(VLOOKUP($B148,nominal_quarterly!$B$7:$AY$102,nominal_quarterly!AK$5,FALSE),"")</f>
        <v>2203895.2000000002</v>
      </c>
      <c r="W148" s="1">
        <f>IFERROR(VLOOKUP($B148,nominal_quarterly!$B$7:$AY$102,nominal_quarterly!AL$5,FALSE),"")</f>
        <v>2245504.5999999996</v>
      </c>
      <c r="X148" s="1">
        <f>IFERROR(VLOOKUP($B148,nominal_quarterly!$B$7:$AY$102,nominal_quarterly!AM$5,FALSE),"")</f>
        <v>2287738.2999999998</v>
      </c>
      <c r="Y148" s="1">
        <f>IFERROR(VLOOKUP($B148,nominal_quarterly!$B$7:$AY$102,nominal_quarterly!AN$5,FALSE),"")</f>
        <v>2317824.2999999998</v>
      </c>
      <c r="Z148" s="1">
        <f>IFERROR(VLOOKUP($B148,nominal_quarterly!$B$7:$AY$102,nominal_quarterly!AO$5,FALSE),"")</f>
        <v>2292766.2999999998</v>
      </c>
      <c r="AA148" s="1">
        <f>IFERROR(VLOOKUP($B148,nominal_quarterly!$B$7:$AY$102,nominal_quarterly!AP$5,FALSE),"")</f>
        <v>2307088.4</v>
      </c>
      <c r="AB148" s="1" t="str">
        <f>IFERROR(VLOOKUP(J148,nominal_quarterly!$B$7:$AY$102,34,FALSE),"")</f>
        <v/>
      </c>
      <c r="AC148" s="28">
        <f t="shared" si="17"/>
        <v>-166183</v>
      </c>
      <c r="AD148" s="28">
        <f t="shared" si="18"/>
        <v>-128072.29999999981</v>
      </c>
      <c r="AE148" s="28">
        <f t="shared" si="19"/>
        <v>-83842.799999999814</v>
      </c>
      <c r="AF148" s="28">
        <f t="shared" si="20"/>
        <v>-42233.400000000373</v>
      </c>
      <c r="AG148" s="28">
        <f t="shared" si="21"/>
        <v>0.29999999981373549</v>
      </c>
      <c r="AH148" s="28">
        <f t="shared" si="22"/>
        <v>30086.299999999814</v>
      </c>
      <c r="AI148" s="28">
        <f t="shared" si="23"/>
        <v>5028.2999999998137</v>
      </c>
      <c r="AJ148" s="28">
        <f t="shared" si="24"/>
        <v>19350.399999999907</v>
      </c>
      <c r="AK148" s="1" t="str">
        <f>IFERROR(VLOOKUP(S148,nominal_quarterly!$B$7:$AY$102,34,FALSE),"")</f>
        <v/>
      </c>
      <c r="AL148" s="1" t="str">
        <f>IFERROR(VLOOKUP(T148,nominal_quarterly!$B$7:$AY$102,34,FALSE),"")</f>
        <v/>
      </c>
      <c r="AM148" s="1" t="str">
        <f>IFERROR(VLOOKUP(U148,nominal_quarterly!$B$7:$AY$102,34,FALSE),"")</f>
        <v/>
      </c>
      <c r="AN148" s="1" t="str">
        <f>IFERROR(VLOOKUP(V148,nominal_quarterly!$B$7:$AY$102,34,FALSE),"")</f>
        <v/>
      </c>
      <c r="AO148" s="1" t="str">
        <f>IFERROR(VLOOKUP(W148,nominal_quarterly!$B$7:$AY$102,34,FALSE),"")</f>
        <v/>
      </c>
      <c r="AP148" s="1" t="str">
        <f>IFERROR(VLOOKUP(X148,nominal_quarterly!$B$7:$AY$102,34,FALSE),"")</f>
        <v/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>
      <c r="A149" s="1">
        <v>143</v>
      </c>
      <c r="B149" s="10" t="s">
        <v>284</v>
      </c>
      <c r="C149" s="13">
        <v>158552.704</v>
      </c>
      <c r="D149" s="14">
        <v>166260.46900000001</v>
      </c>
      <c r="E149" s="14">
        <v>175483.40100000001</v>
      </c>
      <c r="F149" s="14">
        <v>179102.78099999999</v>
      </c>
      <c r="G149" s="14">
        <v>175416.43700000001</v>
      </c>
      <c r="H149" s="14">
        <v>179610.77900000001</v>
      </c>
      <c r="I149" s="14">
        <v>176096.171</v>
      </c>
      <c r="J149" s="14">
        <v>168295.56899999999</v>
      </c>
      <c r="K149" s="14">
        <v>170492.269</v>
      </c>
      <c r="L149" s="14">
        <v>173053.69099999999</v>
      </c>
      <c r="M149" s="14">
        <v>179713.15900000001</v>
      </c>
      <c r="N149" s="14">
        <v>186489.81099999999</v>
      </c>
      <c r="O149" s="14">
        <v>195947.21</v>
      </c>
      <c r="P149" s="14">
        <v>205184.12400000001</v>
      </c>
      <c r="Q149" s="14">
        <v>213301.04699999999</v>
      </c>
      <c r="R149" s="1"/>
      <c r="S149" s="1"/>
      <c r="T149" s="1">
        <f>IFERROR(VLOOKUP($B149,nominal_quarterly!$B$7:$AY$102,nominal_quarterly!AI$5,FALSE),"")</f>
        <v>205184.12400000001</v>
      </c>
      <c r="U149" s="1">
        <f>IFERROR(VLOOKUP($B149,nominal_quarterly!$B$7:$AY$102,nominal_quarterly!AJ$5,FALSE),"")</f>
        <v>207348.19</v>
      </c>
      <c r="V149" s="1">
        <f>IFERROR(VLOOKUP($B149,nominal_quarterly!$B$7:$AY$102,nominal_quarterly!AK$5,FALSE),"")</f>
        <v>209333.50700000001</v>
      </c>
      <c r="W149" s="1">
        <f>IFERROR(VLOOKUP($B149,nominal_quarterly!$B$7:$AY$102,nominal_quarterly!AL$5,FALSE),"")</f>
        <v>211158.17799999999</v>
      </c>
      <c r="X149" s="1">
        <f>IFERROR(VLOOKUP($B149,nominal_quarterly!$B$7:$AY$102,nominal_quarterly!AM$5,FALSE),"")</f>
        <v>213301.04699999999</v>
      </c>
      <c r="Y149" s="1">
        <f>IFERROR(VLOOKUP($B149,nominal_quarterly!$B$7:$AY$102,nominal_quarterly!AN$5,FALSE),"")</f>
        <v>213166.17499999999</v>
      </c>
      <c r="Z149" s="1">
        <f>IFERROR(VLOOKUP($B149,nominal_quarterly!$B$7:$AY$102,nominal_quarterly!AO$5,FALSE),"")</f>
        <v>206214.73300000001</v>
      </c>
      <c r="AA149" s="1">
        <f>IFERROR(VLOOKUP($B149,nominal_quarterly!$B$7:$AY$102,nominal_quarterly!AP$5,FALSE),"")</f>
        <v>204079.25899999999</v>
      </c>
      <c r="AB149" s="1" t="str">
        <f>IFERROR(VLOOKUP(J149,nominal_quarterly!$B$7:$AY$102,34,FALSE),"")</f>
        <v/>
      </c>
      <c r="AC149" s="28">
        <f t="shared" si="17"/>
        <v>-8116.9229999999807</v>
      </c>
      <c r="AD149" s="28">
        <f t="shared" si="18"/>
        <v>-5952.8569999999891</v>
      </c>
      <c r="AE149" s="28">
        <f t="shared" si="19"/>
        <v>-3967.539999999979</v>
      </c>
      <c r="AF149" s="28">
        <f t="shared" si="20"/>
        <v>-2142.8690000000061</v>
      </c>
      <c r="AG149" s="28">
        <f t="shared" si="21"/>
        <v>0</v>
      </c>
      <c r="AH149" s="28">
        <f t="shared" si="22"/>
        <v>-134.87200000000303</v>
      </c>
      <c r="AI149" s="28">
        <f t="shared" si="23"/>
        <v>-7086.3139999999839</v>
      </c>
      <c r="AJ149" s="28">
        <f t="shared" si="24"/>
        <v>-9221.7880000000005</v>
      </c>
      <c r="AK149" s="1" t="str">
        <f>IFERROR(VLOOKUP(S149,nominal_quarterly!$B$7:$AY$102,34,FALSE),"")</f>
        <v/>
      </c>
      <c r="AL149" s="1" t="str">
        <f>IFERROR(VLOOKUP(T149,nominal_quarterly!$B$7:$AY$102,34,FALSE),"")</f>
        <v/>
      </c>
      <c r="AM149" s="1" t="str">
        <f>IFERROR(VLOOKUP(U149,nominal_quarterly!$B$7:$AY$102,34,FALSE),"")</f>
        <v/>
      </c>
      <c r="AN149" s="1" t="str">
        <f>IFERROR(VLOOKUP(V149,nominal_quarterly!$B$7:$AY$102,34,FALSE),"")</f>
        <v/>
      </c>
      <c r="AO149" s="1" t="str">
        <f>IFERROR(VLOOKUP(W149,nominal_quarterly!$B$7:$AY$102,34,FALSE),"")</f>
        <v/>
      </c>
      <c r="AP149" s="1" t="str">
        <f>IFERROR(VLOOKUP(X149,nominal_quarterly!$B$7:$AY$102,34,FALSE),"")</f>
        <v/>
      </c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>
      <c r="A150" s="1">
        <v>144</v>
      </c>
      <c r="B150" s="10" t="s">
        <v>285</v>
      </c>
      <c r="C150" s="11">
        <v>162091</v>
      </c>
      <c r="D150" s="12">
        <v>221611</v>
      </c>
      <c r="E150" s="12">
        <v>290151</v>
      </c>
      <c r="F150" s="12">
        <v>419582</v>
      </c>
      <c r="G150" s="12">
        <v>355986</v>
      </c>
      <c r="H150" s="12">
        <v>463488.56098287296</v>
      </c>
      <c r="I150" s="12">
        <v>630883.25695067598</v>
      </c>
      <c r="J150" s="12">
        <v>667494.38216900406</v>
      </c>
      <c r="K150" s="12">
        <v>687275.14344074402</v>
      </c>
      <c r="L150" s="12">
        <v>715637.55711074907</v>
      </c>
      <c r="M150" s="12">
        <v>759674.50299473701</v>
      </c>
      <c r="N150" s="12">
        <v>814155.46442890004</v>
      </c>
      <c r="O150" s="12">
        <v>872109.14100493107</v>
      </c>
      <c r="P150" s="12">
        <v>936289.17282170698</v>
      </c>
      <c r="Q150" s="12" t="s">
        <v>20</v>
      </c>
      <c r="R150" s="1"/>
      <c r="S150" s="1"/>
      <c r="T150" s="1">
        <f>IFERROR(VLOOKUP($B150,nominal_quarterly!$B$7:$AY$102,nominal_quarterly!AI$5,FALSE),"")</f>
        <v>0</v>
      </c>
      <c r="U150" s="1">
        <f>IFERROR(VLOOKUP($B150,nominal_quarterly!$B$7:$AY$102,nominal_quarterly!AJ$5,FALSE),"")</f>
        <v>0</v>
      </c>
      <c r="V150" s="1">
        <f>IFERROR(VLOOKUP($B150,nominal_quarterly!$B$7:$AY$102,nominal_quarterly!AK$5,FALSE),"")</f>
        <v>0</v>
      </c>
      <c r="W150" s="1">
        <f>IFERROR(VLOOKUP($B150,nominal_quarterly!$B$7:$AY$102,nominal_quarterly!AL$5,FALSE),"")</f>
        <v>0</v>
      </c>
      <c r="X150" s="1">
        <f>IFERROR(VLOOKUP($B150,nominal_quarterly!$B$7:$AY$102,nominal_quarterly!AM$5,FALSE),"")</f>
        <v>0</v>
      </c>
      <c r="Y150" s="1">
        <f>IFERROR(VLOOKUP($B150,nominal_quarterly!$B$7:$AY$102,nominal_quarterly!AN$5,FALSE),"")</f>
        <v>0</v>
      </c>
      <c r="Z150" s="1">
        <f>IFERROR(VLOOKUP($B150,nominal_quarterly!$B$7:$AY$102,nominal_quarterly!AO$5,FALSE),"")</f>
        <v>0</v>
      </c>
      <c r="AA150" s="1">
        <f>IFERROR(VLOOKUP($B150,nominal_quarterly!$B$7:$AY$102,nominal_quarterly!AP$5,FALSE),"")</f>
        <v>0</v>
      </c>
      <c r="AB150" s="1" t="str">
        <f>IFERROR(VLOOKUP(J150,nominal_quarterly!$B$7:$AY$102,34,FALSE),"")</f>
        <v/>
      </c>
      <c r="AC150" s="28" t="str">
        <f t="shared" si="17"/>
        <v/>
      </c>
      <c r="AD150" s="28" t="str">
        <f t="shared" si="18"/>
        <v/>
      </c>
      <c r="AE150" s="28" t="str">
        <f t="shared" si="19"/>
        <v/>
      </c>
      <c r="AF150" s="28" t="str">
        <f t="shared" si="20"/>
        <v/>
      </c>
      <c r="AG150" s="28" t="str">
        <f t="shared" si="21"/>
        <v/>
      </c>
      <c r="AH150" s="28" t="str">
        <f t="shared" si="22"/>
        <v/>
      </c>
      <c r="AI150" s="28" t="str">
        <f t="shared" si="23"/>
        <v/>
      </c>
      <c r="AJ150" s="28" t="str">
        <f t="shared" si="24"/>
        <v/>
      </c>
      <c r="AK150" s="1" t="str">
        <f>IFERROR(VLOOKUP(S150,nominal_quarterly!$B$7:$AY$102,34,FALSE),"")</f>
        <v/>
      </c>
      <c r="AL150" s="1" t="str">
        <f>IFERROR(VLOOKUP(T150,nominal_quarterly!$B$7:$AY$102,34,FALSE),"")</f>
        <v/>
      </c>
      <c r="AM150" s="1" t="str">
        <f>IFERROR(VLOOKUP(U150,nominal_quarterly!$B$7:$AY$102,34,FALSE),"")</f>
        <v/>
      </c>
      <c r="AN150" s="1" t="str">
        <f>IFERROR(VLOOKUP(V150,nominal_quarterly!$B$7:$AY$102,34,FALSE),"")</f>
        <v/>
      </c>
      <c r="AO150" s="1" t="str">
        <f>IFERROR(VLOOKUP(W150,nominal_quarterly!$B$7:$AY$102,34,FALSE),"")</f>
        <v/>
      </c>
      <c r="AP150" s="1" t="str">
        <f>IFERROR(VLOOKUP(X150,nominal_quarterly!$B$7:$AY$102,34,FALSE),"")</f>
        <v/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>
      <c r="A151" s="1">
        <v>145</v>
      </c>
      <c r="B151" s="10" t="s">
        <v>287</v>
      </c>
      <c r="C151" s="13">
        <v>286861.90000000002</v>
      </c>
      <c r="D151" s="14">
        <v>342762.6</v>
      </c>
      <c r="E151" s="14">
        <v>425691.1</v>
      </c>
      <c r="F151" s="14">
        <v>539834.6</v>
      </c>
      <c r="G151" s="14">
        <v>530894.4</v>
      </c>
      <c r="H151" s="14">
        <v>528514.5</v>
      </c>
      <c r="I151" s="14">
        <v>558889.9</v>
      </c>
      <c r="J151" s="14">
        <v>591799.1</v>
      </c>
      <c r="K151" s="14">
        <v>634967.80000000005</v>
      </c>
      <c r="L151" s="14">
        <v>669703.9</v>
      </c>
      <c r="M151" s="14">
        <v>711929.9</v>
      </c>
      <c r="N151" s="14">
        <v>763652.5</v>
      </c>
      <c r="O151" s="14">
        <v>857895.7</v>
      </c>
      <c r="P151" s="14">
        <v>951728.5</v>
      </c>
      <c r="Q151" s="14">
        <v>1059803.2</v>
      </c>
      <c r="R151" s="1"/>
      <c r="S151" s="1"/>
      <c r="T151" s="1">
        <f>IFERROR(VLOOKUP($B151,nominal_quarterly!$B$7:$AY$102,nominal_quarterly!AI$5,FALSE),"")</f>
        <v>951728.5</v>
      </c>
      <c r="U151" s="1">
        <f>IFERROR(VLOOKUP($B151,nominal_quarterly!$B$7:$AY$102,nominal_quarterly!AJ$5,FALSE),"")</f>
        <v>973988.2</v>
      </c>
      <c r="V151" s="1">
        <f>IFERROR(VLOOKUP($B151,nominal_quarterly!$B$7:$AY$102,nominal_quarterly!AK$5,FALSE),"")</f>
        <v>998167.90000000014</v>
      </c>
      <c r="W151" s="1">
        <f>IFERROR(VLOOKUP($B151,nominal_quarterly!$B$7:$AY$102,nominal_quarterly!AL$5,FALSE),"")</f>
        <v>1024584.3</v>
      </c>
      <c r="X151" s="1">
        <f>IFERROR(VLOOKUP($B151,nominal_quarterly!$B$7:$AY$102,nominal_quarterly!AM$5,FALSE),"")</f>
        <v>1059803.2</v>
      </c>
      <c r="Y151" s="1">
        <f>IFERROR(VLOOKUP($B151,nominal_quarterly!$B$7:$AY$102,nominal_quarterly!AN$5,FALSE),"")</f>
        <v>1072848.3999999999</v>
      </c>
      <c r="Z151" s="1">
        <f>IFERROR(VLOOKUP($B151,nominal_quarterly!$B$7:$AY$102,nominal_quarterly!AO$5,FALSE),"")</f>
        <v>1050916.8999999999</v>
      </c>
      <c r="AA151" s="1">
        <f>IFERROR(VLOOKUP($B151,nominal_quarterly!$B$7:$AY$102,nominal_quarterly!AP$5,FALSE),"")</f>
        <v>1045672.8</v>
      </c>
      <c r="AB151" s="1" t="str">
        <f>IFERROR(VLOOKUP(J151,nominal_quarterly!$B$7:$AY$102,34,FALSE),"")</f>
        <v/>
      </c>
      <c r="AC151" s="28">
        <f t="shared" si="17"/>
        <v>-108074.69999999995</v>
      </c>
      <c r="AD151" s="28">
        <f t="shared" si="18"/>
        <v>-85815</v>
      </c>
      <c r="AE151" s="28">
        <f t="shared" si="19"/>
        <v>-61635.299999999814</v>
      </c>
      <c r="AF151" s="28">
        <f t="shared" si="20"/>
        <v>-35218.899999999907</v>
      </c>
      <c r="AG151" s="28">
        <f t="shared" si="21"/>
        <v>0</v>
      </c>
      <c r="AH151" s="28">
        <f t="shared" si="22"/>
        <v>13045.199999999953</v>
      </c>
      <c r="AI151" s="28">
        <f t="shared" si="23"/>
        <v>-8886.3000000000466</v>
      </c>
      <c r="AJ151" s="28">
        <f t="shared" si="24"/>
        <v>-14130.399999999907</v>
      </c>
      <c r="AK151" s="1" t="str">
        <f>IFERROR(VLOOKUP(S151,nominal_quarterly!$B$7:$AY$102,34,FALSE),"")</f>
        <v/>
      </c>
      <c r="AL151" s="1" t="str">
        <f>IFERROR(VLOOKUP(T151,nominal_quarterly!$B$7:$AY$102,34,FALSE),"")</f>
        <v/>
      </c>
      <c r="AM151" s="1" t="str">
        <f>IFERROR(VLOOKUP(U151,nominal_quarterly!$B$7:$AY$102,34,FALSE),"")</f>
        <v/>
      </c>
      <c r="AN151" s="1" t="str">
        <f>IFERROR(VLOOKUP(V151,nominal_quarterly!$B$7:$AY$102,34,FALSE),"")</f>
        <v/>
      </c>
      <c r="AO151" s="1" t="str">
        <f>IFERROR(VLOOKUP(W151,nominal_quarterly!$B$7:$AY$102,34,FALSE),"")</f>
        <v/>
      </c>
      <c r="AP151" s="1" t="str">
        <f>IFERROR(VLOOKUP(X151,nominal_quarterly!$B$7:$AY$102,34,FALSE),"")</f>
        <v/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ht="20.399999999999999">
      <c r="A152" s="1">
        <v>146</v>
      </c>
      <c r="B152" s="10" t="s">
        <v>288</v>
      </c>
      <c r="C152" s="11">
        <v>23210895.682183001</v>
      </c>
      <c r="D152" s="12">
        <v>28911574.789214</v>
      </c>
      <c r="E152" s="12">
        <v>35710917.852265</v>
      </c>
      <c r="F152" s="12">
        <v>44335170.637108997</v>
      </c>
      <c r="G152" s="12">
        <v>41682557.945401996</v>
      </c>
      <c r="H152" s="12">
        <v>49739675.393904001</v>
      </c>
      <c r="I152" s="12">
        <v>60114000.799999997</v>
      </c>
      <c r="J152" s="12">
        <v>68103449.599999994</v>
      </c>
      <c r="K152" s="12">
        <v>72985701.099999994</v>
      </c>
      <c r="L152" s="12">
        <v>79030040.099999994</v>
      </c>
      <c r="M152" s="12">
        <v>83087360.099999994</v>
      </c>
      <c r="N152" s="12">
        <v>85616083.700000003</v>
      </c>
      <c r="O152" s="12">
        <v>91843154.299999997</v>
      </c>
      <c r="P152" s="12">
        <v>104629637.7</v>
      </c>
      <c r="Q152" s="12">
        <v>110046051.59999999</v>
      </c>
      <c r="R152" s="1"/>
      <c r="S152" s="1"/>
      <c r="T152" s="1">
        <f>IFERROR(VLOOKUP($B152,nominal_quarterly!$B$7:$AY$102,nominal_quarterly!AI$5,FALSE),"")</f>
        <v>104629637.69999999</v>
      </c>
      <c r="U152" s="1">
        <f>IFERROR(VLOOKUP($B152,nominal_quarterly!$B$7:$AY$102,nominal_quarterly!AJ$5,FALSE),"")</f>
        <v>106729161.60000001</v>
      </c>
      <c r="V152" s="1">
        <f>IFERROR(VLOOKUP($B152,nominal_quarterly!$B$7:$AY$102,nominal_quarterly!AK$5,FALSE),"")</f>
        <v>107913832</v>
      </c>
      <c r="W152" s="1">
        <f>IFERROR(VLOOKUP($B152,nominal_quarterly!$B$7:$AY$102,nominal_quarterly!AL$5,FALSE),"")</f>
        <v>109280326.69999999</v>
      </c>
      <c r="X152" s="1">
        <f>IFERROR(VLOOKUP($B152,nominal_quarterly!$B$7:$AY$102,nominal_quarterly!AM$5,FALSE),"")</f>
        <v>110046051.59999999</v>
      </c>
      <c r="Y152" s="1">
        <f>IFERROR(VLOOKUP($B152,nominal_quarterly!$B$7:$AY$102,nominal_quarterly!AN$5,FALSE),"")</f>
        <v>85101260.400000006</v>
      </c>
      <c r="Z152" s="1">
        <f>IFERROR(VLOOKUP($B152,nominal_quarterly!$B$7:$AY$102,nominal_quarterly!AO$5,FALSE),"")</f>
        <v>58691018</v>
      </c>
      <c r="AA152" s="1">
        <f>IFERROR(VLOOKUP($B152,nominal_quarterly!$B$7:$AY$102,nominal_quarterly!AP$5,FALSE),"")</f>
        <v>29815599.399999999</v>
      </c>
      <c r="AB152" s="1" t="str">
        <f>IFERROR(VLOOKUP(J152,nominal_quarterly!$B$7:$AY$102,34,FALSE),"")</f>
        <v/>
      </c>
      <c r="AC152" s="28">
        <f t="shared" si="17"/>
        <v>-5416413.900000006</v>
      </c>
      <c r="AD152" s="28">
        <f t="shared" si="18"/>
        <v>-3316889.9999999851</v>
      </c>
      <c r="AE152" s="28">
        <f t="shared" si="19"/>
        <v>-2132219.599999994</v>
      </c>
      <c r="AF152" s="28">
        <f t="shared" si="20"/>
        <v>-765724.90000000596</v>
      </c>
      <c r="AG152" s="28">
        <f t="shared" si="21"/>
        <v>0</v>
      </c>
      <c r="AH152" s="28">
        <f t="shared" si="22"/>
        <v>-24944791.199999988</v>
      </c>
      <c r="AI152" s="28">
        <f t="shared" si="23"/>
        <v>-51355033.599999994</v>
      </c>
      <c r="AJ152" s="28">
        <f t="shared" si="24"/>
        <v>-80230452.199999988</v>
      </c>
      <c r="AK152" s="1" t="str">
        <f>IFERROR(VLOOKUP(S152,nominal_quarterly!$B$7:$AY$102,34,FALSE),"")</f>
        <v/>
      </c>
      <c r="AL152" s="1" t="str">
        <f>IFERROR(VLOOKUP(T152,nominal_quarterly!$B$7:$AY$102,34,FALSE),"")</f>
        <v/>
      </c>
      <c r="AM152" s="1" t="str">
        <f>IFERROR(VLOOKUP(U152,nominal_quarterly!$B$7:$AY$102,34,FALSE),"")</f>
        <v/>
      </c>
      <c r="AN152" s="1" t="str">
        <f>IFERROR(VLOOKUP(V152,nominal_quarterly!$B$7:$AY$102,34,FALSE),"")</f>
        <v/>
      </c>
      <c r="AO152" s="1" t="str">
        <f>IFERROR(VLOOKUP(W152,nominal_quarterly!$B$7:$AY$102,34,FALSE),"")</f>
        <v/>
      </c>
      <c r="AP152" s="1" t="str">
        <f>IFERROR(VLOOKUP(X152,nominal_quarterly!$B$7:$AY$102,34,FALSE),"")</f>
        <v/>
      </c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>
      <c r="A153" s="1">
        <v>147</v>
      </c>
      <c r="B153" s="10" t="s">
        <v>289</v>
      </c>
      <c r="C153" s="13">
        <v>1440000</v>
      </c>
      <c r="D153" s="14">
        <v>1739000</v>
      </c>
      <c r="E153" s="14">
        <v>2092000</v>
      </c>
      <c r="F153" s="14">
        <v>2658000</v>
      </c>
      <c r="G153" s="14">
        <v>3057000</v>
      </c>
      <c r="H153" s="14">
        <v>3367000</v>
      </c>
      <c r="I153" s="14">
        <v>3897000</v>
      </c>
      <c r="J153" s="14">
        <v>4494000</v>
      </c>
      <c r="K153" s="14">
        <v>4929000</v>
      </c>
      <c r="L153" s="14">
        <v>5466000</v>
      </c>
      <c r="M153" s="14">
        <v>5961000</v>
      </c>
      <c r="N153" s="14">
        <v>6622000</v>
      </c>
      <c r="O153" s="14">
        <v>7598000</v>
      </c>
      <c r="P153" s="14">
        <v>8188000</v>
      </c>
      <c r="Q153" s="14" t="s">
        <v>20</v>
      </c>
      <c r="R153" s="1"/>
      <c r="S153" s="1"/>
      <c r="T153" s="1">
        <f>IFERROR(VLOOKUP($B153,nominal_quarterly!$B$7:$AY$102,nominal_quarterly!AI$5,FALSE),"")</f>
        <v>8188000</v>
      </c>
      <c r="U153" s="1">
        <f>IFERROR(VLOOKUP($B153,nominal_quarterly!$B$7:$AY$102,nominal_quarterly!AJ$5,FALSE),"")</f>
        <v>6202000</v>
      </c>
      <c r="V153" s="1">
        <f>IFERROR(VLOOKUP($B153,nominal_quarterly!$B$7:$AY$102,nominal_quarterly!AK$5,FALSE),"")</f>
        <v>4202000</v>
      </c>
      <c r="W153" s="1">
        <f>IFERROR(VLOOKUP($B153,nominal_quarterly!$B$7:$AY$102,nominal_quarterly!AL$5,FALSE),"")</f>
        <v>2137000</v>
      </c>
      <c r="X153" s="1">
        <f>IFERROR(VLOOKUP($B153,nominal_quarterly!$B$7:$AY$102,nominal_quarterly!AM$5,FALSE),"")</f>
        <v>0</v>
      </c>
      <c r="Y153" s="1">
        <f>IFERROR(VLOOKUP($B153,nominal_quarterly!$B$7:$AY$102,nominal_quarterly!AN$5,FALSE),"")</f>
        <v>0</v>
      </c>
      <c r="Z153" s="1">
        <f>IFERROR(VLOOKUP($B153,nominal_quarterly!$B$7:$AY$102,nominal_quarterly!AO$5,FALSE),"")</f>
        <v>0</v>
      </c>
      <c r="AA153" s="1">
        <f>IFERROR(VLOOKUP($B153,nominal_quarterly!$B$7:$AY$102,nominal_quarterly!AP$5,FALSE),"")</f>
        <v>0</v>
      </c>
      <c r="AB153" s="1" t="str">
        <f>IFERROR(VLOOKUP(J153,nominal_quarterly!$B$7:$AY$102,34,FALSE),"")</f>
        <v/>
      </c>
      <c r="AC153" s="28" t="str">
        <f t="shared" si="17"/>
        <v/>
      </c>
      <c r="AD153" s="28" t="str">
        <f t="shared" si="18"/>
        <v/>
      </c>
      <c r="AE153" s="28" t="str">
        <f t="shared" si="19"/>
        <v/>
      </c>
      <c r="AF153" s="28" t="str">
        <f t="shared" si="20"/>
        <v/>
      </c>
      <c r="AG153" s="28" t="str">
        <f t="shared" si="21"/>
        <v/>
      </c>
      <c r="AH153" s="28" t="str">
        <f t="shared" si="22"/>
        <v/>
      </c>
      <c r="AI153" s="28" t="str">
        <f t="shared" si="23"/>
        <v/>
      </c>
      <c r="AJ153" s="28" t="str">
        <f t="shared" si="24"/>
        <v/>
      </c>
      <c r="AK153" s="1" t="str">
        <f>IFERROR(VLOOKUP(S153,nominal_quarterly!$B$7:$AY$102,34,FALSE),"")</f>
        <v/>
      </c>
      <c r="AL153" s="1" t="str">
        <f>IFERROR(VLOOKUP(T153,nominal_quarterly!$B$7:$AY$102,34,FALSE),"")</f>
        <v/>
      </c>
      <c r="AM153" s="1" t="str">
        <f>IFERROR(VLOOKUP(U153,nominal_quarterly!$B$7:$AY$102,34,FALSE),"")</f>
        <v/>
      </c>
      <c r="AN153" s="1" t="str">
        <f>IFERROR(VLOOKUP(V153,nominal_quarterly!$B$7:$AY$102,34,FALSE),"")</f>
        <v/>
      </c>
      <c r="AO153" s="1" t="str">
        <f>IFERROR(VLOOKUP(W153,nominal_quarterly!$B$7:$AY$102,34,FALSE),"")</f>
        <v/>
      </c>
      <c r="AP153" s="1" t="str">
        <f>IFERROR(VLOOKUP(X153,nominal_quarterly!$B$7:$AY$102,34,FALSE),"")</f>
        <v/>
      </c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>
      <c r="A154" s="1">
        <v>148</v>
      </c>
      <c r="B154" s="10" t="s">
        <v>291</v>
      </c>
      <c r="C154" s="11">
        <v>1301.3927937864798</v>
      </c>
      <c r="D154" s="12">
        <v>1399.24042460071</v>
      </c>
      <c r="E154" s="12">
        <v>1511.3345464505701</v>
      </c>
      <c r="F154" s="12">
        <v>1707.81161948453</v>
      </c>
      <c r="G154" s="12">
        <v>1679.5</v>
      </c>
      <c r="H154" s="12">
        <v>1719.7</v>
      </c>
      <c r="I154" s="12">
        <v>1763.8</v>
      </c>
      <c r="J154" s="12">
        <v>1731.6</v>
      </c>
      <c r="K154" s="12">
        <v>1765.4</v>
      </c>
      <c r="L154" s="12">
        <v>1820.6</v>
      </c>
      <c r="M154" s="12">
        <v>2015.1</v>
      </c>
      <c r="N154" s="12">
        <v>2107.8000000000002</v>
      </c>
      <c r="O154" s="12">
        <v>2107.5</v>
      </c>
      <c r="P154" s="12">
        <v>2159.8000000000002</v>
      </c>
      <c r="Q154" s="12">
        <v>2241.4</v>
      </c>
      <c r="R154" s="1"/>
      <c r="S154" s="1"/>
      <c r="T154" s="1">
        <f>IFERROR(VLOOKUP($B154,nominal_quarterly!$B$7:$AY$102,nominal_quarterly!AI$5,FALSE),"")</f>
        <v>2159.8000000000002</v>
      </c>
      <c r="U154" s="1">
        <f>IFERROR(VLOOKUP($B154,nominal_quarterly!$B$7:$AY$102,nominal_quarterly!AJ$5,FALSE),"")</f>
        <v>2188.7999999999997</v>
      </c>
      <c r="V154" s="1">
        <f>IFERROR(VLOOKUP($B154,nominal_quarterly!$B$7:$AY$102,nominal_quarterly!AK$5,FALSE),"")</f>
        <v>2231.1999999999998</v>
      </c>
      <c r="W154" s="1">
        <f>IFERROR(VLOOKUP($B154,nominal_quarterly!$B$7:$AY$102,nominal_quarterly!AL$5,FALSE),"")</f>
        <v>2266.2999999999997</v>
      </c>
      <c r="X154" s="1">
        <f>IFERROR(VLOOKUP($B154,nominal_quarterly!$B$7:$AY$102,nominal_quarterly!AM$5,FALSE),"")</f>
        <v>2241.3999999999996</v>
      </c>
      <c r="Y154" s="1">
        <f>IFERROR(VLOOKUP($B154,nominal_quarterly!$B$7:$AY$102,nominal_quarterly!AN$5,FALSE),"")</f>
        <v>2227.7999999999997</v>
      </c>
      <c r="Z154" s="1">
        <f>IFERROR(VLOOKUP($B154,nominal_quarterly!$B$7:$AY$102,nominal_quarterly!AO$5,FALSE),"")</f>
        <v>2161.4</v>
      </c>
      <c r="AA154" s="1">
        <f>IFERROR(VLOOKUP($B154,nominal_quarterly!$B$7:$AY$102,nominal_quarterly!AP$5,FALSE),"")</f>
        <v>1579.5</v>
      </c>
      <c r="AB154" s="1" t="str">
        <f>IFERROR(VLOOKUP(J154,nominal_quarterly!$B$7:$AY$102,34,FALSE),"")</f>
        <v/>
      </c>
      <c r="AC154" s="28">
        <f t="shared" si="17"/>
        <v>-81.599999999999909</v>
      </c>
      <c r="AD154" s="28">
        <f t="shared" si="18"/>
        <v>-52.600000000000364</v>
      </c>
      <c r="AE154" s="28">
        <f t="shared" si="19"/>
        <v>-10.200000000000273</v>
      </c>
      <c r="AF154" s="28">
        <f t="shared" si="20"/>
        <v>24.899999999999636</v>
      </c>
      <c r="AG154" s="28">
        <f t="shared" si="21"/>
        <v>-4.5474735088646412E-13</v>
      </c>
      <c r="AH154" s="28">
        <f t="shared" si="22"/>
        <v>-13.600000000000364</v>
      </c>
      <c r="AI154" s="28">
        <f t="shared" si="23"/>
        <v>-80</v>
      </c>
      <c r="AJ154" s="28">
        <f t="shared" si="24"/>
        <v>-661.90000000000009</v>
      </c>
      <c r="AK154" s="1" t="str">
        <f>IFERROR(VLOOKUP(S154,nominal_quarterly!$B$7:$AY$102,34,FALSE),"")</f>
        <v/>
      </c>
      <c r="AL154" s="1" t="str">
        <f>IFERROR(VLOOKUP(T154,nominal_quarterly!$B$7:$AY$102,34,FALSE),"")</f>
        <v/>
      </c>
      <c r="AM154" s="1" t="str">
        <f>IFERROR(VLOOKUP(U154,nominal_quarterly!$B$7:$AY$102,34,FALSE),"")</f>
        <v/>
      </c>
      <c r="AN154" s="1" t="str">
        <f>IFERROR(VLOOKUP(V154,nominal_quarterly!$B$7:$AY$102,34,FALSE),"")</f>
        <v/>
      </c>
      <c r="AO154" s="1" t="str">
        <f>IFERROR(VLOOKUP(W154,nominal_quarterly!$B$7:$AY$102,34,FALSE),"")</f>
        <v/>
      </c>
      <c r="AP154" s="1" t="str">
        <f>IFERROR(VLOOKUP(X154,nominal_quarterly!$B$7:$AY$102,34,FALSE),"")</f>
        <v/>
      </c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ht="30.6">
      <c r="A155" s="1">
        <v>149</v>
      </c>
      <c r="B155" s="10" t="s">
        <v>292</v>
      </c>
      <c r="C155" s="13">
        <v>1575.34471917733</v>
      </c>
      <c r="D155" s="14">
        <v>1668.2539057328702</v>
      </c>
      <c r="E155" s="14">
        <v>1751.6821094012498</v>
      </c>
      <c r="F155" s="14">
        <v>1810.4216098932</v>
      </c>
      <c r="G155" s="14">
        <v>1651.6354901266</v>
      </c>
      <c r="H155" s="14">
        <v>1566.6770524116</v>
      </c>
      <c r="I155" s="14">
        <v>1435.43434637</v>
      </c>
      <c r="J155" s="14">
        <v>1360.2500509212</v>
      </c>
      <c r="K155" s="14">
        <v>1361.4903464700001</v>
      </c>
      <c r="L155" s="14">
        <v>1348.0102441331601</v>
      </c>
      <c r="M155" s="14">
        <v>1373.2887888018302</v>
      </c>
      <c r="N155" s="14">
        <v>1414.23536044</v>
      </c>
      <c r="O155" s="14">
        <v>1454.75687595611</v>
      </c>
      <c r="P155" s="14" t="s">
        <v>20</v>
      </c>
      <c r="Q155" s="14" t="s">
        <v>20</v>
      </c>
      <c r="R155" s="1"/>
      <c r="S155" s="1"/>
      <c r="T155" s="1" t="str">
        <f>IFERROR(VLOOKUP($B155,nominal_quarterly!$B$7:$AY$102,nominal_quarterly!AI$5,FALSE),"")</f>
        <v/>
      </c>
      <c r="U155" s="1" t="str">
        <f>IFERROR(VLOOKUP($B155,nominal_quarterly!$B$7:$AY$102,nominal_quarterly!AJ$5,FALSE),"")</f>
        <v/>
      </c>
      <c r="V155" s="1" t="str">
        <f>IFERROR(VLOOKUP($B155,nominal_quarterly!$B$7:$AY$102,nominal_quarterly!AK$5,FALSE),"")</f>
        <v/>
      </c>
      <c r="W155" s="1" t="str">
        <f>IFERROR(VLOOKUP($B155,nominal_quarterly!$B$7:$AY$102,nominal_quarterly!AL$5,FALSE),"")</f>
        <v/>
      </c>
      <c r="X155" s="1" t="str">
        <f>IFERROR(VLOOKUP($B155,nominal_quarterly!$B$7:$AY$102,nominal_quarterly!AM$5,FALSE),"")</f>
        <v/>
      </c>
      <c r="Y155" s="1" t="str">
        <f>IFERROR(VLOOKUP($B155,nominal_quarterly!$B$7:$AY$102,nominal_quarterly!AN$5,FALSE),"")</f>
        <v/>
      </c>
      <c r="Z155" s="1" t="str">
        <f>IFERROR(VLOOKUP($B155,nominal_quarterly!$B$7:$AY$102,nominal_quarterly!AO$5,FALSE),"")</f>
        <v/>
      </c>
      <c r="AA155" s="1" t="str">
        <f>IFERROR(VLOOKUP($B155,nominal_quarterly!$B$7:$AY$102,nominal_quarterly!AP$5,FALSE),"")</f>
        <v/>
      </c>
      <c r="AB155" s="1" t="str">
        <f>IFERROR(VLOOKUP(J155,nominal_quarterly!$B$7:$AY$102,34,FALSE),"")</f>
        <v/>
      </c>
      <c r="AC155" s="28" t="str">
        <f t="shared" si="17"/>
        <v/>
      </c>
      <c r="AD155" s="28" t="str">
        <f t="shared" si="18"/>
        <v/>
      </c>
      <c r="AE155" s="28" t="str">
        <f t="shared" si="19"/>
        <v/>
      </c>
      <c r="AF155" s="28" t="str">
        <f t="shared" si="20"/>
        <v/>
      </c>
      <c r="AG155" s="28" t="str">
        <f t="shared" si="21"/>
        <v/>
      </c>
      <c r="AH155" s="28" t="str">
        <f t="shared" si="22"/>
        <v/>
      </c>
      <c r="AI155" s="28" t="str">
        <f t="shared" si="23"/>
        <v/>
      </c>
      <c r="AJ155" s="28" t="str">
        <f t="shared" si="24"/>
        <v/>
      </c>
      <c r="AK155" s="1" t="str">
        <f>IFERROR(VLOOKUP(S155,nominal_quarterly!$B$7:$AY$102,34,FALSE),"")</f>
        <v/>
      </c>
      <c r="AL155" s="1" t="str">
        <f>IFERROR(VLOOKUP(T155,nominal_quarterly!$B$7:$AY$102,34,FALSE),"")</f>
        <v/>
      </c>
      <c r="AM155" s="1" t="str">
        <f>IFERROR(VLOOKUP(U155,nominal_quarterly!$B$7:$AY$102,34,FALSE),"")</f>
        <v/>
      </c>
      <c r="AN155" s="1" t="str">
        <f>IFERROR(VLOOKUP(V155,nominal_quarterly!$B$7:$AY$102,34,FALSE),"")</f>
        <v/>
      </c>
      <c r="AO155" s="1" t="str">
        <f>IFERROR(VLOOKUP(W155,nominal_quarterly!$B$7:$AY$102,34,FALSE),"")</f>
        <v/>
      </c>
      <c r="AP155" s="1" t="str">
        <f>IFERROR(VLOOKUP(X155,nominal_quarterly!$B$7:$AY$102,34,FALSE),"")</f>
        <v/>
      </c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ht="51">
      <c r="A156" s="1">
        <v>150</v>
      </c>
      <c r="B156" s="10" t="s">
        <v>295</v>
      </c>
      <c r="C156" s="11">
        <v>1374720.9499679399</v>
      </c>
      <c r="D156" s="12">
        <v>1742926.07126033</v>
      </c>
      <c r="E156" s="12">
        <v>2004856.5864712801</v>
      </c>
      <c r="F156" s="12">
        <v>2763009</v>
      </c>
      <c r="G156" s="12">
        <v>3044288.0021576802</v>
      </c>
      <c r="H156" s="12">
        <v>3652623.8041888103</v>
      </c>
      <c r="I156" s="12">
        <v>4109906.7507312596</v>
      </c>
      <c r="J156" s="12">
        <v>4815929.9697411396</v>
      </c>
      <c r="K156" s="12">
        <v>5588960.9259749698</v>
      </c>
      <c r="L156" s="12">
        <v>6443697.2928277301</v>
      </c>
      <c r="M156" s="12">
        <v>6970059.95383076</v>
      </c>
      <c r="N156" s="12">
        <v>7845970.5021340102</v>
      </c>
      <c r="O156" s="12">
        <v>8534909.986256849</v>
      </c>
      <c r="P156" s="12" t="s">
        <v>20</v>
      </c>
      <c r="Q156" s="12" t="s">
        <v>20</v>
      </c>
      <c r="R156" s="1"/>
      <c r="S156" s="1"/>
      <c r="T156" s="1" t="str">
        <f>IFERROR(VLOOKUP($B156,nominal_quarterly!$B$7:$AY$102,nominal_quarterly!AI$5,FALSE),"")</f>
        <v/>
      </c>
      <c r="U156" s="1" t="str">
        <f>IFERROR(VLOOKUP($B156,nominal_quarterly!$B$7:$AY$102,nominal_quarterly!AJ$5,FALSE),"")</f>
        <v/>
      </c>
      <c r="V156" s="1" t="str">
        <f>IFERROR(VLOOKUP($B156,nominal_quarterly!$B$7:$AY$102,nominal_quarterly!AK$5,FALSE),"")</f>
        <v/>
      </c>
      <c r="W156" s="1" t="str">
        <f>IFERROR(VLOOKUP($B156,nominal_quarterly!$B$7:$AY$102,nominal_quarterly!AL$5,FALSE),"")</f>
        <v/>
      </c>
      <c r="X156" s="1" t="str">
        <f>IFERROR(VLOOKUP($B156,nominal_quarterly!$B$7:$AY$102,nominal_quarterly!AM$5,FALSE),"")</f>
        <v/>
      </c>
      <c r="Y156" s="1" t="str">
        <f>IFERROR(VLOOKUP($B156,nominal_quarterly!$B$7:$AY$102,nominal_quarterly!AN$5,FALSE),"")</f>
        <v/>
      </c>
      <c r="Z156" s="1" t="str">
        <f>IFERROR(VLOOKUP($B156,nominal_quarterly!$B$7:$AY$102,nominal_quarterly!AO$5,FALSE),"")</f>
        <v/>
      </c>
      <c r="AA156" s="1" t="str">
        <f>IFERROR(VLOOKUP($B156,nominal_quarterly!$B$7:$AY$102,nominal_quarterly!AP$5,FALSE),"")</f>
        <v/>
      </c>
      <c r="AB156" s="1" t="str">
        <f>IFERROR(VLOOKUP(J156,nominal_quarterly!$B$7:$AY$102,34,FALSE),"")</f>
        <v/>
      </c>
      <c r="AC156" s="28" t="str">
        <f t="shared" si="17"/>
        <v/>
      </c>
      <c r="AD156" s="28" t="str">
        <f t="shared" si="18"/>
        <v/>
      </c>
      <c r="AE156" s="28" t="str">
        <f t="shared" si="19"/>
        <v/>
      </c>
      <c r="AF156" s="28" t="str">
        <f t="shared" si="20"/>
        <v/>
      </c>
      <c r="AG156" s="28" t="str">
        <f t="shared" si="21"/>
        <v/>
      </c>
      <c r="AH156" s="28" t="str">
        <f t="shared" si="22"/>
        <v/>
      </c>
      <c r="AI156" s="28" t="str">
        <f t="shared" si="23"/>
        <v/>
      </c>
      <c r="AJ156" s="28" t="str">
        <f t="shared" si="24"/>
        <v/>
      </c>
      <c r="AK156" s="1" t="str">
        <f>IFERROR(VLOOKUP(S156,nominal_quarterly!$B$7:$AY$102,34,FALSE),"")</f>
        <v/>
      </c>
      <c r="AL156" s="1" t="str">
        <f>IFERROR(VLOOKUP(T156,nominal_quarterly!$B$7:$AY$102,34,FALSE),"")</f>
        <v/>
      </c>
      <c r="AM156" s="1" t="str">
        <f>IFERROR(VLOOKUP(U156,nominal_quarterly!$B$7:$AY$102,34,FALSE),"")</f>
        <v/>
      </c>
      <c r="AN156" s="1" t="str">
        <f>IFERROR(VLOOKUP(V156,nominal_quarterly!$B$7:$AY$102,34,FALSE),"")</f>
        <v/>
      </c>
      <c r="AO156" s="1" t="str">
        <f>IFERROR(VLOOKUP(W156,nominal_quarterly!$B$7:$AY$102,34,FALSE),"")</f>
        <v/>
      </c>
      <c r="AP156" s="1" t="str">
        <f>IFERROR(VLOOKUP(X156,nominal_quarterly!$B$7:$AY$102,34,FALSE),"")</f>
        <v/>
      </c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ht="20.399999999999999">
      <c r="A157" s="1">
        <v>151</v>
      </c>
      <c r="B157" s="10" t="s">
        <v>298</v>
      </c>
      <c r="C157" s="13">
        <v>1230771.3423348798</v>
      </c>
      <c r="D157" s="14">
        <v>1411491.0082741298</v>
      </c>
      <c r="E157" s="14">
        <v>1558827.2750143702</v>
      </c>
      <c r="F157" s="14">
        <v>1949237.7698667301</v>
      </c>
      <c r="G157" s="14">
        <v>1609117.1222963</v>
      </c>
      <c r="H157" s="14">
        <v>1980777.36948702</v>
      </c>
      <c r="I157" s="14">
        <v>2517146.0270336699</v>
      </c>
      <c r="J157" s="14">
        <v>2759905.6625574902</v>
      </c>
      <c r="K157" s="14">
        <v>2799926.7331054802</v>
      </c>
      <c r="L157" s="14">
        <v>2836313.4564906498</v>
      </c>
      <c r="M157" s="14">
        <v>2453512.2264857301</v>
      </c>
      <c r="N157" s="14">
        <v>2418508.3410718702</v>
      </c>
      <c r="O157" s="14">
        <v>2582197.9790475499</v>
      </c>
      <c r="P157" s="14">
        <v>2949456.86839484</v>
      </c>
      <c r="Q157" s="14">
        <v>2973625.6432139198</v>
      </c>
      <c r="R157" s="1"/>
      <c r="S157" s="1"/>
      <c r="T157" s="1">
        <f>IFERROR(VLOOKUP($B157,nominal_quarterly!$B$7:$AY$102,nominal_quarterly!AI$5,FALSE),"")</f>
        <v>2949456.86839484</v>
      </c>
      <c r="U157" s="1">
        <f>IFERROR(VLOOKUP($B157,nominal_quarterly!$B$7:$AY$102,nominal_quarterly!AJ$5,FALSE),"")</f>
        <v>2968809.2966365479</v>
      </c>
      <c r="V157" s="1">
        <f>IFERROR(VLOOKUP($B157,nominal_quarterly!$B$7:$AY$102,nominal_quarterly!AK$5,FALSE),"")</f>
        <v>2969990.5569633916</v>
      </c>
      <c r="W157" s="1">
        <f>IFERROR(VLOOKUP($B157,nominal_quarterly!$B$7:$AY$102,nominal_quarterly!AL$5,FALSE),"")</f>
        <v>2970298.3783877427</v>
      </c>
      <c r="X157" s="1">
        <f>IFERROR(VLOOKUP($B157,nominal_quarterly!$B$7:$AY$102,nominal_quarterly!AM$5,FALSE),"")</f>
        <v>2973625.6432139222</v>
      </c>
      <c r="Y157" s="1">
        <f>IFERROR(VLOOKUP($B157,nominal_quarterly!$B$7:$AY$102,nominal_quarterly!AN$5,FALSE),"")</f>
        <v>2255082.49900568</v>
      </c>
      <c r="Z157" s="1">
        <f>IFERROR(VLOOKUP($B157,nominal_quarterly!$B$7:$AY$102,nominal_quarterly!AO$5,FALSE),"")</f>
        <v>1515050.7025051061</v>
      </c>
      <c r="AA157" s="1">
        <f>IFERROR(VLOOKUP($B157,nominal_quarterly!$B$7:$AY$102,nominal_quarterly!AP$5,FALSE),"")</f>
        <v>769681.37078843894</v>
      </c>
      <c r="AB157" s="1" t="str">
        <f>IFERROR(VLOOKUP(J157,nominal_quarterly!$B$7:$AY$102,34,FALSE),"")</f>
        <v/>
      </c>
      <c r="AC157" s="28">
        <f t="shared" si="17"/>
        <v>-24168.774819079787</v>
      </c>
      <c r="AD157" s="28">
        <f t="shared" si="18"/>
        <v>-4816.3465773719363</v>
      </c>
      <c r="AE157" s="28">
        <f t="shared" si="19"/>
        <v>-3635.0862505282275</v>
      </c>
      <c r="AF157" s="28">
        <f t="shared" si="20"/>
        <v>-3327.2648261771537</v>
      </c>
      <c r="AG157" s="28">
        <f t="shared" si="21"/>
        <v>2.3283064365386963E-9</v>
      </c>
      <c r="AH157" s="28">
        <f t="shared" si="22"/>
        <v>-718543.14420823986</v>
      </c>
      <c r="AI157" s="28">
        <f t="shared" si="23"/>
        <v>-1458574.9407088137</v>
      </c>
      <c r="AJ157" s="28">
        <f t="shared" si="24"/>
        <v>-2203944.2724254811</v>
      </c>
      <c r="AK157" s="1" t="str">
        <f>IFERROR(VLOOKUP(S157,nominal_quarterly!$B$7:$AY$102,34,FALSE),"")</f>
        <v/>
      </c>
      <c r="AL157" s="1" t="str">
        <f>IFERROR(VLOOKUP(T157,nominal_quarterly!$B$7:$AY$102,34,FALSE),"")</f>
        <v/>
      </c>
      <c r="AM157" s="1" t="str">
        <f>IFERROR(VLOOKUP(U157,nominal_quarterly!$B$7:$AY$102,34,FALSE),"")</f>
        <v/>
      </c>
      <c r="AN157" s="1" t="str">
        <f>IFERROR(VLOOKUP(V157,nominal_quarterly!$B$7:$AY$102,34,FALSE),"")</f>
        <v/>
      </c>
      <c r="AO157" s="1" t="str">
        <f>IFERROR(VLOOKUP(W157,nominal_quarterly!$B$7:$AY$102,34,FALSE),"")</f>
        <v/>
      </c>
      <c r="AP157" s="1" t="str">
        <f>IFERROR(VLOOKUP(X157,nominal_quarterly!$B$7:$AY$102,34,FALSE),"")</f>
        <v/>
      </c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>
      <c r="A158" s="1">
        <v>152</v>
      </c>
      <c r="B158" s="10" t="s">
        <v>299</v>
      </c>
      <c r="C158" s="11">
        <v>5814186.7828154294</v>
      </c>
      <c r="D158" s="12">
        <v>6195122.5431449804</v>
      </c>
      <c r="E158" s="12">
        <v>6846791.1675585397</v>
      </c>
      <c r="F158" s="12">
        <v>7590205.5561305303</v>
      </c>
      <c r="G158" s="12">
        <v>7672183.5083290003</v>
      </c>
      <c r="H158" s="12">
        <v>8030950.8556799805</v>
      </c>
      <c r="I158" s="12">
        <v>8436390.2785922997</v>
      </c>
      <c r="J158" s="12">
        <v>9100358.9320069104</v>
      </c>
      <c r="K158" s="12">
        <v>9367088.498763321</v>
      </c>
      <c r="L158" s="12">
        <v>9775039</v>
      </c>
      <c r="M158" s="12">
        <v>10508650</v>
      </c>
      <c r="N158" s="12">
        <v>11283396</v>
      </c>
      <c r="O158" s="12">
        <v>12191796</v>
      </c>
      <c r="P158" s="12">
        <v>12907359</v>
      </c>
      <c r="Q158" s="12">
        <v>13814658.804999199</v>
      </c>
      <c r="R158" s="1"/>
      <c r="S158" s="1"/>
      <c r="T158" s="1">
        <f>IFERROR(VLOOKUP($B158,nominal_quarterly!$B$7:$AY$102,nominal_quarterly!AI$5,FALSE),"")</f>
        <v>0</v>
      </c>
      <c r="U158" s="1">
        <f>IFERROR(VLOOKUP($B158,nominal_quarterly!$B$7:$AY$102,nominal_quarterly!AJ$5,FALSE),"")</f>
        <v>0</v>
      </c>
      <c r="V158" s="1">
        <f>IFERROR(VLOOKUP($B158,nominal_quarterly!$B$7:$AY$102,nominal_quarterly!AK$5,FALSE),"")</f>
        <v>0</v>
      </c>
      <c r="W158" s="1">
        <f>IFERROR(VLOOKUP($B158,nominal_quarterly!$B$7:$AY$102,nominal_quarterly!AL$5,FALSE),"")</f>
        <v>0</v>
      </c>
      <c r="X158" s="1">
        <f>IFERROR(VLOOKUP($B158,nominal_quarterly!$B$7:$AY$102,nominal_quarterly!AM$5,FALSE),"")</f>
        <v>0</v>
      </c>
      <c r="Y158" s="1">
        <f>IFERROR(VLOOKUP($B158,nominal_quarterly!$B$7:$AY$102,nominal_quarterly!AN$5,FALSE),"")</f>
        <v>0</v>
      </c>
      <c r="Z158" s="1">
        <f>IFERROR(VLOOKUP($B158,nominal_quarterly!$B$7:$AY$102,nominal_quarterly!AO$5,FALSE),"")</f>
        <v>0</v>
      </c>
      <c r="AA158" s="1">
        <f>IFERROR(VLOOKUP($B158,nominal_quarterly!$B$7:$AY$102,nominal_quarterly!AP$5,FALSE),"")</f>
        <v>0</v>
      </c>
      <c r="AB158" s="1" t="str">
        <f>IFERROR(VLOOKUP(J158,nominal_quarterly!$B$7:$AY$102,34,FALSE),"")</f>
        <v/>
      </c>
      <c r="AC158" s="28">
        <f t="shared" si="17"/>
        <v>-13814658.804999199</v>
      </c>
      <c r="AD158" s="28">
        <f t="shared" si="18"/>
        <v>-13814658.804999199</v>
      </c>
      <c r="AE158" s="28">
        <f t="shared" si="19"/>
        <v>-13814658.804999199</v>
      </c>
      <c r="AF158" s="28">
        <f t="shared" si="20"/>
        <v>-13814658.804999199</v>
      </c>
      <c r="AG158" s="28">
        <f t="shared" si="21"/>
        <v>-13814658.804999199</v>
      </c>
      <c r="AH158" s="28">
        <f t="shared" si="22"/>
        <v>-13814658.804999199</v>
      </c>
      <c r="AI158" s="28">
        <f t="shared" si="23"/>
        <v>-13814658.804999199</v>
      </c>
      <c r="AJ158" s="28">
        <f t="shared" si="24"/>
        <v>-13814658.804999199</v>
      </c>
      <c r="AK158" s="1" t="str">
        <f>IFERROR(VLOOKUP(S158,nominal_quarterly!$B$7:$AY$102,34,FALSE),"")</f>
        <v/>
      </c>
      <c r="AL158" s="1" t="str">
        <f>IFERROR(VLOOKUP(T158,nominal_quarterly!$B$7:$AY$102,34,FALSE),"")</f>
        <v/>
      </c>
      <c r="AM158" s="1" t="str">
        <f>IFERROR(VLOOKUP(U158,nominal_quarterly!$B$7:$AY$102,34,FALSE),"")</f>
        <v/>
      </c>
      <c r="AN158" s="1" t="str">
        <f>IFERROR(VLOOKUP(V158,nominal_quarterly!$B$7:$AY$102,34,FALSE),"")</f>
        <v/>
      </c>
      <c r="AO158" s="1" t="str">
        <f>IFERROR(VLOOKUP(W158,nominal_quarterly!$B$7:$AY$102,34,FALSE),"")</f>
        <v/>
      </c>
      <c r="AP158" s="1" t="str">
        <f>IFERROR(VLOOKUP(X158,nominal_quarterly!$B$7:$AY$102,34,FALSE),"")</f>
        <v/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ht="20.399999999999999">
      <c r="A159" s="1">
        <v>153</v>
      </c>
      <c r="B159" s="10" t="s">
        <v>300</v>
      </c>
      <c r="C159" s="13">
        <v>1846853.2147679999</v>
      </c>
      <c r="D159" s="14">
        <v>2181034.6282719998</v>
      </c>
      <c r="E159" s="14">
        <v>2523495.5216990001</v>
      </c>
      <c r="F159" s="14">
        <v>2908444.6853939998</v>
      </c>
      <c r="G159" s="14">
        <v>3052135.4711520001</v>
      </c>
      <c r="H159" s="14">
        <v>3250581.3321409998</v>
      </c>
      <c r="I159" s="14">
        <v>3612266.592342</v>
      </c>
      <c r="J159" s="14">
        <v>3810057.9259250001</v>
      </c>
      <c r="K159" s="14">
        <v>4121200.1523739998</v>
      </c>
      <c r="L159" s="14">
        <v>4160548.4634150001</v>
      </c>
      <c r="M159" s="14">
        <v>4315020.4037459996</v>
      </c>
      <c r="N159" s="14">
        <v>4528191.8840929996</v>
      </c>
      <c r="O159" s="14">
        <v>4760686.3499990003</v>
      </c>
      <c r="P159" s="14">
        <v>5072932.2419210002</v>
      </c>
      <c r="Q159" s="14">
        <v>5417724.9210890001</v>
      </c>
      <c r="R159" s="1"/>
      <c r="S159" s="1"/>
      <c r="T159" s="1">
        <f>IFERROR(VLOOKUP($B159,nominal_quarterly!$B$7:$AY$102,nominal_quarterly!AI$5,FALSE),"")</f>
        <v>5072932.2419230007</v>
      </c>
      <c r="U159" s="1">
        <f>IFERROR(VLOOKUP($B159,nominal_quarterly!$B$7:$AY$102,nominal_quarterly!AJ$5,FALSE),"")</f>
        <v>5127629.216918</v>
      </c>
      <c r="V159" s="1">
        <f>IFERROR(VLOOKUP($B159,nominal_quarterly!$B$7:$AY$102,nominal_quarterly!AK$5,FALSE),"")</f>
        <v>5201206.8158409996</v>
      </c>
      <c r="W159" s="1">
        <f>IFERROR(VLOOKUP($B159,nominal_quarterly!$B$7:$AY$102,nominal_quarterly!AL$5,FALSE),"")</f>
        <v>5297098.6332300007</v>
      </c>
      <c r="X159" s="1">
        <f>IFERROR(VLOOKUP($B159,nominal_quarterly!$B$7:$AY$102,nominal_quarterly!AM$5,FALSE),"")</f>
        <v>5417724.9210970001</v>
      </c>
      <c r="Y159" s="1">
        <f>IFERROR(VLOOKUP($B159,nominal_quarterly!$B$7:$AY$102,nominal_quarterly!AN$5,FALSE),"")</f>
        <v>5512514.8234540001</v>
      </c>
      <c r="Z159" s="1">
        <f>IFERROR(VLOOKUP($B159,nominal_quarterly!$B$7:$AY$102,nominal_quarterly!AO$5,FALSE),"")</f>
        <v>5442908.7389420001</v>
      </c>
      <c r="AA159" s="1">
        <f>IFERROR(VLOOKUP($B159,nominal_quarterly!$B$7:$AY$102,nominal_quarterly!AP$5,FALSE),"")</f>
        <v>5439561.2755840011</v>
      </c>
      <c r="AB159" s="1" t="str">
        <f>IFERROR(VLOOKUP(J159,nominal_quarterly!$B$7:$AY$102,34,FALSE),"")</f>
        <v/>
      </c>
      <c r="AC159" s="28">
        <f t="shared" si="17"/>
        <v>-344792.67916599941</v>
      </c>
      <c r="AD159" s="28">
        <f t="shared" si="18"/>
        <v>-290095.70417100005</v>
      </c>
      <c r="AE159" s="28">
        <f t="shared" si="19"/>
        <v>-216518.10524800047</v>
      </c>
      <c r="AF159" s="28">
        <f t="shared" si="20"/>
        <v>-120626.28785899933</v>
      </c>
      <c r="AG159" s="28">
        <f t="shared" si="21"/>
        <v>8.0000609159469604E-6</v>
      </c>
      <c r="AH159" s="28">
        <f t="shared" si="22"/>
        <v>94789.902364999987</v>
      </c>
      <c r="AI159" s="28">
        <f t="shared" si="23"/>
        <v>25183.817853000015</v>
      </c>
      <c r="AJ159" s="28">
        <f t="shared" si="24"/>
        <v>21836.354495001025</v>
      </c>
      <c r="AK159" s="1" t="str">
        <f>IFERROR(VLOOKUP(S159,nominal_quarterly!$B$7:$AY$102,34,FALSE),"")</f>
        <v/>
      </c>
      <c r="AL159" s="1" t="str">
        <f>IFERROR(VLOOKUP(T159,nominal_quarterly!$B$7:$AY$102,34,FALSE),"")</f>
        <v/>
      </c>
      <c r="AM159" s="1" t="str">
        <f>IFERROR(VLOOKUP(U159,nominal_quarterly!$B$7:$AY$102,34,FALSE),"")</f>
        <v/>
      </c>
      <c r="AN159" s="1" t="str">
        <f>IFERROR(VLOOKUP(V159,nominal_quarterly!$B$7:$AY$102,34,FALSE),"")</f>
        <v/>
      </c>
      <c r="AO159" s="1" t="str">
        <f>IFERROR(VLOOKUP(W159,nominal_quarterly!$B$7:$AY$102,34,FALSE),"")</f>
        <v/>
      </c>
      <c r="AP159" s="1" t="str">
        <f>IFERROR(VLOOKUP(X159,nominal_quarterly!$B$7:$AY$102,34,FALSE),"")</f>
        <v/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>
      <c r="A160" s="1">
        <v>154</v>
      </c>
      <c r="B160" s="10" t="s">
        <v>301</v>
      </c>
      <c r="C160" s="11">
        <v>5055.0679409292607</v>
      </c>
      <c r="D160" s="12">
        <v>5610.3237296714897</v>
      </c>
      <c r="E160" s="12">
        <v>6926.4548577182304</v>
      </c>
      <c r="F160" s="12">
        <v>9147.1589536516603</v>
      </c>
      <c r="G160" s="12">
        <v>11533.4017671318</v>
      </c>
      <c r="H160" s="12">
        <v>11705.407462609401</v>
      </c>
      <c r="I160" s="12">
        <v>12609.1744768219</v>
      </c>
      <c r="J160" s="12">
        <v>14519.3727107943</v>
      </c>
      <c r="K160" s="12">
        <v>16014.526021441201</v>
      </c>
      <c r="L160" s="12">
        <v>17119.186653237801</v>
      </c>
      <c r="M160" s="12">
        <v>18339.831374542402</v>
      </c>
      <c r="N160" s="12">
        <v>19014.056175408201</v>
      </c>
      <c r="O160" s="12">
        <v>20444.301993293499</v>
      </c>
      <c r="P160" s="12" t="s">
        <v>20</v>
      </c>
      <c r="Q160" s="12" t="s">
        <v>20</v>
      </c>
      <c r="R160" s="1"/>
      <c r="S160" s="1"/>
      <c r="T160" s="1">
        <f>IFERROR(VLOOKUP($B160,nominal_quarterly!$B$7:$AY$102,nominal_quarterly!AI$5,FALSE),"")</f>
        <v>0</v>
      </c>
      <c r="U160" s="1">
        <f>IFERROR(VLOOKUP($B160,nominal_quarterly!$B$7:$AY$102,nominal_quarterly!AJ$5,FALSE),"")</f>
        <v>0</v>
      </c>
      <c r="V160" s="1">
        <f>IFERROR(VLOOKUP($B160,nominal_quarterly!$B$7:$AY$102,nominal_quarterly!AK$5,FALSE),"")</f>
        <v>0</v>
      </c>
      <c r="W160" s="1">
        <f>IFERROR(VLOOKUP($B160,nominal_quarterly!$B$7:$AY$102,nominal_quarterly!AL$5,FALSE),"")</f>
        <v>0</v>
      </c>
      <c r="X160" s="1">
        <f>IFERROR(VLOOKUP($B160,nominal_quarterly!$B$7:$AY$102,nominal_quarterly!AM$5,FALSE),"")</f>
        <v>0</v>
      </c>
      <c r="Y160" s="1">
        <f>IFERROR(VLOOKUP($B160,nominal_quarterly!$B$7:$AY$102,nominal_quarterly!AN$5,FALSE),"")</f>
        <v>0</v>
      </c>
      <c r="Z160" s="1">
        <f>IFERROR(VLOOKUP($B160,nominal_quarterly!$B$7:$AY$102,nominal_quarterly!AO$5,FALSE),"")</f>
        <v>0</v>
      </c>
      <c r="AA160" s="1">
        <f>IFERROR(VLOOKUP($B160,nominal_quarterly!$B$7:$AY$102,nominal_quarterly!AP$5,FALSE),"")</f>
        <v>0</v>
      </c>
      <c r="AB160" s="1" t="str">
        <f>IFERROR(VLOOKUP(J160,nominal_quarterly!$B$7:$AY$102,34,FALSE),"")</f>
        <v/>
      </c>
      <c r="AC160" s="28" t="str">
        <f t="shared" si="17"/>
        <v/>
      </c>
      <c r="AD160" s="28" t="str">
        <f t="shared" si="18"/>
        <v/>
      </c>
      <c r="AE160" s="28" t="str">
        <f t="shared" si="19"/>
        <v/>
      </c>
      <c r="AF160" s="28" t="str">
        <f t="shared" si="20"/>
        <v/>
      </c>
      <c r="AG160" s="28" t="str">
        <f t="shared" si="21"/>
        <v/>
      </c>
      <c r="AH160" s="28" t="str">
        <f t="shared" si="22"/>
        <v/>
      </c>
      <c r="AI160" s="28" t="str">
        <f t="shared" si="23"/>
        <v/>
      </c>
      <c r="AJ160" s="28" t="str">
        <f t="shared" si="24"/>
        <v/>
      </c>
      <c r="AK160" s="1" t="str">
        <f>IFERROR(VLOOKUP(S160,nominal_quarterly!$B$7:$AY$102,34,FALSE),"")</f>
        <v/>
      </c>
      <c r="AL160" s="1" t="str">
        <f>IFERROR(VLOOKUP(T160,nominal_quarterly!$B$7:$AY$102,34,FALSE),"")</f>
        <v/>
      </c>
      <c r="AM160" s="1" t="str">
        <f>IFERROR(VLOOKUP(U160,nominal_quarterly!$B$7:$AY$102,34,FALSE),"")</f>
        <v/>
      </c>
      <c r="AN160" s="1" t="str">
        <f>IFERROR(VLOOKUP(V160,nominal_quarterly!$B$7:$AY$102,34,FALSE),"")</f>
        <v/>
      </c>
      <c r="AO160" s="1" t="str">
        <f>IFERROR(VLOOKUP(W160,nominal_quarterly!$B$7:$AY$102,34,FALSE),"")</f>
        <v/>
      </c>
      <c r="AP160" s="1" t="str">
        <f>IFERROR(VLOOKUP(X160,nominal_quarterly!$B$7:$AY$102,34,FALSE),"")</f>
        <v/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ht="20.399999999999999">
      <c r="A161" s="1">
        <v>155</v>
      </c>
      <c r="B161" s="10" t="s">
        <v>304</v>
      </c>
      <c r="C161" s="13">
        <v>4769788</v>
      </c>
      <c r="D161" s="14">
        <v>5583976.7999999998</v>
      </c>
      <c r="E161" s="14">
        <v>6443981.2999999998</v>
      </c>
      <c r="F161" s="14">
        <v>7470544.7999999998</v>
      </c>
      <c r="G161" s="14">
        <v>8308293.5999999996</v>
      </c>
      <c r="H161" s="14">
        <v>10255614.199999999</v>
      </c>
      <c r="I161" s="14">
        <v>12797213.300000001</v>
      </c>
      <c r="J161" s="14">
        <v>16514296.4</v>
      </c>
      <c r="K161" s="14">
        <v>21317382.5</v>
      </c>
      <c r="L161" s="14">
        <v>22689451</v>
      </c>
      <c r="M161" s="14">
        <v>21583301.300000001</v>
      </c>
      <c r="N161" s="14">
        <v>24296286.100000001</v>
      </c>
      <c r="O161" s="14">
        <v>27465429.5</v>
      </c>
      <c r="P161" s="14">
        <v>32401626.100000001</v>
      </c>
      <c r="Q161" s="14">
        <v>37990106.799999997</v>
      </c>
      <c r="R161" s="1"/>
      <c r="S161" s="1"/>
      <c r="T161" s="1" t="str">
        <f>IFERROR(VLOOKUP($B161,nominal_quarterly!$B$7:$AY$102,nominal_quarterly!AI$5,FALSE),"")</f>
        <v/>
      </c>
      <c r="U161" s="1" t="str">
        <f>IFERROR(VLOOKUP($B161,nominal_quarterly!$B$7:$AY$102,nominal_quarterly!AJ$5,FALSE),"")</f>
        <v/>
      </c>
      <c r="V161" s="1" t="str">
        <f>IFERROR(VLOOKUP($B161,nominal_quarterly!$B$7:$AY$102,nominal_quarterly!AK$5,FALSE),"")</f>
        <v/>
      </c>
      <c r="W161" s="1" t="str">
        <f>IFERROR(VLOOKUP($B161,nominal_quarterly!$B$7:$AY$102,nominal_quarterly!AL$5,FALSE),"")</f>
        <v/>
      </c>
      <c r="X161" s="1" t="str">
        <f>IFERROR(VLOOKUP($B161,nominal_quarterly!$B$7:$AY$102,nominal_quarterly!AM$5,FALSE),"")</f>
        <v/>
      </c>
      <c r="Y161" s="1" t="str">
        <f>IFERROR(VLOOKUP($B161,nominal_quarterly!$B$7:$AY$102,nominal_quarterly!AN$5,FALSE),"")</f>
        <v/>
      </c>
      <c r="Z161" s="1" t="str">
        <f>IFERROR(VLOOKUP($B161,nominal_quarterly!$B$7:$AY$102,nominal_quarterly!AO$5,FALSE),"")</f>
        <v/>
      </c>
      <c r="AA161" s="1" t="str">
        <f>IFERROR(VLOOKUP($B161,nominal_quarterly!$B$7:$AY$102,nominal_quarterly!AP$5,FALSE),"")</f>
        <v/>
      </c>
      <c r="AB161" s="1" t="str">
        <f>IFERROR(VLOOKUP(J161,nominal_quarterly!$B$7:$AY$102,34,FALSE),"")</f>
        <v/>
      </c>
      <c r="AC161" s="28" t="str">
        <f t="shared" si="17"/>
        <v/>
      </c>
      <c r="AD161" s="28" t="str">
        <f t="shared" si="18"/>
        <v/>
      </c>
      <c r="AE161" s="28" t="str">
        <f t="shared" si="19"/>
        <v/>
      </c>
      <c r="AF161" s="28" t="str">
        <f t="shared" si="20"/>
        <v/>
      </c>
      <c r="AG161" s="28" t="str">
        <f t="shared" si="21"/>
        <v/>
      </c>
      <c r="AH161" s="28" t="str">
        <f t="shared" si="22"/>
        <v/>
      </c>
      <c r="AI161" s="28" t="str">
        <f t="shared" si="23"/>
        <v/>
      </c>
      <c r="AJ161" s="28" t="str">
        <f t="shared" si="24"/>
        <v/>
      </c>
      <c r="AK161" s="1" t="str">
        <f>IFERROR(VLOOKUP(S161,nominal_quarterly!$B$7:$AY$102,34,FALSE),"")</f>
        <v/>
      </c>
      <c r="AL161" s="1" t="str">
        <f>IFERROR(VLOOKUP(T161,nominal_quarterly!$B$7:$AY$102,34,FALSE),"")</f>
        <v/>
      </c>
      <c r="AM161" s="1" t="str">
        <f>IFERROR(VLOOKUP(U161,nominal_quarterly!$B$7:$AY$102,34,FALSE),"")</f>
        <v/>
      </c>
      <c r="AN161" s="1" t="str">
        <f>IFERROR(VLOOKUP(V161,nominal_quarterly!$B$7:$AY$102,34,FALSE),"")</f>
        <v/>
      </c>
      <c r="AO161" s="1" t="str">
        <f>IFERROR(VLOOKUP(W161,nominal_quarterly!$B$7:$AY$102,34,FALSE),"")</f>
        <v/>
      </c>
      <c r="AP161" s="1" t="str">
        <f>IFERROR(VLOOKUP(X161,nominal_quarterly!$B$7:$AY$102,34,FALSE),"")</f>
        <v/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>
      <c r="A162" s="1">
        <v>156</v>
      </c>
      <c r="B162" s="10" t="s">
        <v>305</v>
      </c>
      <c r="C162" s="11">
        <v>212723</v>
      </c>
      <c r="D162" s="12">
        <v>236158.8</v>
      </c>
      <c r="E162" s="12">
        <v>272697.59999999998</v>
      </c>
      <c r="F162" s="12">
        <v>273941.59999999998</v>
      </c>
      <c r="G162" s="12">
        <v>282394.5</v>
      </c>
      <c r="H162" s="12">
        <v>326980.09999999998</v>
      </c>
      <c r="I162" s="12">
        <v>351367.9</v>
      </c>
      <c r="J162" s="12">
        <v>368770.5</v>
      </c>
      <c r="K162" s="12">
        <v>384870.3</v>
      </c>
      <c r="L162" s="12">
        <v>398947.9</v>
      </c>
      <c r="M162" s="12">
        <v>423444.1</v>
      </c>
      <c r="N162" s="12">
        <v>440218.2</v>
      </c>
      <c r="O162" s="12">
        <v>472079.1</v>
      </c>
      <c r="P162" s="12">
        <v>503395.2</v>
      </c>
      <c r="Q162" s="12">
        <v>507567.7</v>
      </c>
      <c r="R162" s="1"/>
      <c r="S162" s="1"/>
      <c r="T162" s="1">
        <f>IFERROR(VLOOKUP($B162,nominal_quarterly!$B$7:$AY$102,nominal_quarterly!AI$5,FALSE),"")</f>
        <v>503395.19999999995</v>
      </c>
      <c r="U162" s="1">
        <f>IFERROR(VLOOKUP($B162,nominal_quarterly!$B$7:$AY$102,nominal_quarterly!AJ$5,FALSE),"")</f>
        <v>508505.5</v>
      </c>
      <c r="V162" s="1">
        <f>IFERROR(VLOOKUP($B162,nominal_quarterly!$B$7:$AY$102,nominal_quarterly!AK$5,FALSE),"")</f>
        <v>510054.40000000002</v>
      </c>
      <c r="W162" s="1">
        <f>IFERROR(VLOOKUP($B162,nominal_quarterly!$B$7:$AY$102,nominal_quarterly!AL$5,FALSE),"")</f>
        <v>510265.9</v>
      </c>
      <c r="X162" s="1">
        <f>IFERROR(VLOOKUP($B162,nominal_quarterly!$B$7:$AY$102,nominal_quarterly!AM$5,FALSE),"")</f>
        <v>507567.7</v>
      </c>
      <c r="Y162" s="1">
        <f>IFERROR(VLOOKUP($B162,nominal_quarterly!$B$7:$AY$102,nominal_quarterly!AN$5,FALSE),"")</f>
        <v>381822.3</v>
      </c>
      <c r="Z162" s="1">
        <f>IFERROR(VLOOKUP($B162,nominal_quarterly!$B$7:$AY$102,nominal_quarterly!AO$5,FALSE),"")</f>
        <v>256571.7</v>
      </c>
      <c r="AA162" s="1">
        <f>IFERROR(VLOOKUP($B162,nominal_quarterly!$B$7:$AY$102,nominal_quarterly!AP$5,FALSE),"")</f>
        <v>128661.2</v>
      </c>
      <c r="AB162" s="1" t="str">
        <f>IFERROR(VLOOKUP(J162,nominal_quarterly!$B$7:$AY$102,34,FALSE),"")</f>
        <v/>
      </c>
      <c r="AC162" s="28">
        <f t="shared" si="17"/>
        <v>-4172.5000000000582</v>
      </c>
      <c r="AD162" s="28">
        <f t="shared" si="18"/>
        <v>937.79999999998836</v>
      </c>
      <c r="AE162" s="28">
        <f t="shared" si="19"/>
        <v>2486.7000000000116</v>
      </c>
      <c r="AF162" s="28">
        <f t="shared" si="20"/>
        <v>2698.2000000000116</v>
      </c>
      <c r="AG162" s="28">
        <f t="shared" si="21"/>
        <v>0</v>
      </c>
      <c r="AH162" s="28">
        <f t="shared" si="22"/>
        <v>-125745.40000000002</v>
      </c>
      <c r="AI162" s="28">
        <f t="shared" si="23"/>
        <v>-250996</v>
      </c>
      <c r="AJ162" s="28">
        <f t="shared" si="24"/>
        <v>-378906.5</v>
      </c>
      <c r="AK162" s="1" t="str">
        <f>IFERROR(VLOOKUP(S162,nominal_quarterly!$B$7:$AY$102,34,FALSE),"")</f>
        <v/>
      </c>
      <c r="AL162" s="1" t="str">
        <f>IFERROR(VLOOKUP(T162,nominal_quarterly!$B$7:$AY$102,34,FALSE),"")</f>
        <v/>
      </c>
      <c r="AM162" s="1" t="str">
        <f>IFERROR(VLOOKUP(U162,nominal_quarterly!$B$7:$AY$102,34,FALSE),"")</f>
        <v/>
      </c>
      <c r="AN162" s="1" t="str">
        <f>IFERROR(VLOOKUP(V162,nominal_quarterly!$B$7:$AY$102,34,FALSE),"")</f>
        <v/>
      </c>
      <c r="AO162" s="1" t="str">
        <f>IFERROR(VLOOKUP(W162,nominal_quarterly!$B$7:$AY$102,34,FALSE),"")</f>
        <v/>
      </c>
      <c r="AP162" s="1" t="str">
        <f>IFERROR(VLOOKUP(X162,nominal_quarterly!$B$7:$AY$102,34,FALSE),"")</f>
        <v/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ht="20.399999999999999">
      <c r="A163" s="1">
        <v>157</v>
      </c>
      <c r="B163" s="10" t="s">
        <v>306</v>
      </c>
      <c r="C163" s="13">
        <v>50485.663999999997</v>
      </c>
      <c r="D163" s="14">
        <v>56361.425000000003</v>
      </c>
      <c r="E163" s="14">
        <v>63163.351999999999</v>
      </c>
      <c r="F163" s="14">
        <v>68590.534</v>
      </c>
      <c r="G163" s="14">
        <v>64095.519</v>
      </c>
      <c r="H163" s="14">
        <v>68188.652000000002</v>
      </c>
      <c r="I163" s="14">
        <v>71304.509000000005</v>
      </c>
      <c r="J163" s="14">
        <v>73575.775999999998</v>
      </c>
      <c r="K163" s="14">
        <v>74448.762000000002</v>
      </c>
      <c r="L163" s="14">
        <v>76269.798999999999</v>
      </c>
      <c r="M163" s="14">
        <v>79767.563999999998</v>
      </c>
      <c r="N163" s="14">
        <v>81051.498999999996</v>
      </c>
      <c r="O163" s="14">
        <v>84532.191000000006</v>
      </c>
      <c r="P163" s="14">
        <v>89505.505999999994</v>
      </c>
      <c r="Q163" s="14">
        <v>93865.176999999996</v>
      </c>
      <c r="R163" s="1"/>
      <c r="S163" s="1"/>
      <c r="T163" s="1">
        <f>IFERROR(VLOOKUP($B163,nominal_quarterly!$B$7:$AY$102,nominal_quarterly!AI$5,FALSE),"")</f>
        <v>89505.505999999994</v>
      </c>
      <c r="U163" s="1">
        <f>IFERROR(VLOOKUP($B163,nominal_quarterly!$B$7:$AY$102,nominal_quarterly!AJ$5,FALSE),"")</f>
        <v>90826.437000000005</v>
      </c>
      <c r="V163" s="1">
        <f>IFERROR(VLOOKUP($B163,nominal_quarterly!$B$7:$AY$102,nominal_quarterly!AK$5,FALSE),"")</f>
        <v>91929.646999999997</v>
      </c>
      <c r="W163" s="1">
        <f>IFERROR(VLOOKUP($B163,nominal_quarterly!$B$7:$AY$102,nominal_quarterly!AL$5,FALSE),"")</f>
        <v>92746.414000000004</v>
      </c>
      <c r="X163" s="1">
        <f>IFERROR(VLOOKUP($B163,nominal_quarterly!$B$7:$AY$102,nominal_quarterly!AM$5,FALSE),"")</f>
        <v>93865.176999999996</v>
      </c>
      <c r="Y163" s="1">
        <f>IFERROR(VLOOKUP($B163,nominal_quarterly!$B$7:$AY$102,nominal_quarterly!AN$5,FALSE),"")</f>
        <v>93729.107999999993</v>
      </c>
      <c r="Z163" s="1">
        <f>IFERROR(VLOOKUP($B163,nominal_quarterly!$B$7:$AY$102,nominal_quarterly!AO$5,FALSE),"")</f>
        <v>91273.687999999995</v>
      </c>
      <c r="AA163" s="1">
        <f>IFERROR(VLOOKUP($B163,nominal_quarterly!$B$7:$AY$102,nominal_quarterly!AP$5,FALSE),"")</f>
        <v>91200.466</v>
      </c>
      <c r="AB163" s="1" t="str">
        <f>IFERROR(VLOOKUP(J163,nominal_quarterly!$B$7:$AY$102,34,FALSE),"")</f>
        <v/>
      </c>
      <c r="AC163" s="28">
        <f t="shared" si="17"/>
        <v>-4359.6710000000021</v>
      </c>
      <c r="AD163" s="28">
        <f t="shared" si="18"/>
        <v>-3038.7399999999907</v>
      </c>
      <c r="AE163" s="28">
        <f t="shared" si="19"/>
        <v>-1935.5299999999988</v>
      </c>
      <c r="AF163" s="28">
        <f t="shared" si="20"/>
        <v>-1118.7629999999917</v>
      </c>
      <c r="AG163" s="28">
        <f t="shared" si="21"/>
        <v>0</v>
      </c>
      <c r="AH163" s="28">
        <f t="shared" si="22"/>
        <v>-136.06900000000314</v>
      </c>
      <c r="AI163" s="28">
        <f t="shared" si="23"/>
        <v>-2591.4890000000014</v>
      </c>
      <c r="AJ163" s="28">
        <f t="shared" si="24"/>
        <v>-2664.7109999999957</v>
      </c>
      <c r="AK163" s="1" t="str">
        <f>IFERROR(VLOOKUP(S163,nominal_quarterly!$B$7:$AY$102,34,FALSE),"")</f>
        <v/>
      </c>
      <c r="AL163" s="1" t="str">
        <f>IFERROR(VLOOKUP(T163,nominal_quarterly!$B$7:$AY$102,34,FALSE),"")</f>
        <v/>
      </c>
      <c r="AM163" s="1" t="str">
        <f>IFERROR(VLOOKUP(U163,nominal_quarterly!$B$7:$AY$102,34,FALSE),"")</f>
        <v/>
      </c>
      <c r="AN163" s="1" t="str">
        <f>IFERROR(VLOOKUP(V163,nominal_quarterly!$B$7:$AY$102,34,FALSE),"")</f>
        <v/>
      </c>
      <c r="AO163" s="1" t="str">
        <f>IFERROR(VLOOKUP(W163,nominal_quarterly!$B$7:$AY$102,34,FALSE),"")</f>
        <v/>
      </c>
      <c r="AP163" s="1" t="str">
        <f>IFERROR(VLOOKUP(X163,nominal_quarterly!$B$7:$AY$102,34,FALSE),"")</f>
        <v/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ht="20.399999999999999">
      <c r="A164" s="1">
        <v>158</v>
      </c>
      <c r="B164" s="10" t="s">
        <v>307</v>
      </c>
      <c r="C164" s="11">
        <v>29113.563309000001</v>
      </c>
      <c r="D164" s="12">
        <v>31470.340918999998</v>
      </c>
      <c r="E164" s="12">
        <v>35073.456199</v>
      </c>
      <c r="F164" s="12">
        <v>37925.697675000003</v>
      </c>
      <c r="G164" s="12">
        <v>36254.927069999998</v>
      </c>
      <c r="H164" s="12">
        <v>36363.909425999998</v>
      </c>
      <c r="I164" s="12">
        <v>37058.569457999998</v>
      </c>
      <c r="J164" s="12">
        <v>36253.272037000002</v>
      </c>
      <c r="K164" s="12">
        <v>36454.332672999997</v>
      </c>
      <c r="L164" s="12">
        <v>37634.292006000003</v>
      </c>
      <c r="M164" s="12">
        <v>38852.640732</v>
      </c>
      <c r="N164" s="12">
        <v>40443.216767999998</v>
      </c>
      <c r="O164" s="12">
        <v>43009.129051000004</v>
      </c>
      <c r="P164" s="12">
        <v>45862.593201000003</v>
      </c>
      <c r="Q164" s="12">
        <v>48392.551221000002</v>
      </c>
      <c r="R164" s="1"/>
      <c r="S164" s="1"/>
      <c r="T164" s="1">
        <f>IFERROR(VLOOKUP($B164,nominal_quarterly!$B$7:$AY$102,nominal_quarterly!AI$5,FALSE),"")</f>
        <v>45862.593201000003</v>
      </c>
      <c r="U164" s="1">
        <f>IFERROR(VLOOKUP($B164,nominal_quarterly!$B$7:$AY$102,nominal_quarterly!AJ$5,FALSE),"")</f>
        <v>46538.875524000003</v>
      </c>
      <c r="V164" s="1">
        <f>IFERROR(VLOOKUP($B164,nominal_quarterly!$B$7:$AY$102,nominal_quarterly!AK$5,FALSE),"")</f>
        <v>47211.220808999999</v>
      </c>
      <c r="W164" s="1">
        <f>IFERROR(VLOOKUP($B164,nominal_quarterly!$B$7:$AY$102,nominal_quarterly!AL$5,FALSE),"")</f>
        <v>47865.023409999994</v>
      </c>
      <c r="X164" s="1">
        <f>IFERROR(VLOOKUP($B164,nominal_quarterly!$B$7:$AY$102,nominal_quarterly!AM$5,FALSE),"")</f>
        <v>48392.551221000002</v>
      </c>
      <c r="Y164" s="1">
        <f>IFERROR(VLOOKUP($B164,nominal_quarterly!$B$7:$AY$102,nominal_quarterly!AN$5,FALSE),"")</f>
        <v>48414.441009999995</v>
      </c>
      <c r="Z164" s="1">
        <f>IFERROR(VLOOKUP($B164,nominal_quarterly!$B$7:$AY$102,nominal_quarterly!AO$5,FALSE),"")</f>
        <v>47125.693520999994</v>
      </c>
      <c r="AA164" s="1">
        <f>IFERROR(VLOOKUP($B164,nominal_quarterly!$B$7:$AY$102,nominal_quarterly!AP$5,FALSE),"")</f>
        <v>46795.131705000007</v>
      </c>
      <c r="AB164" s="1" t="str">
        <f>IFERROR(VLOOKUP(J164,nominal_quarterly!$B$7:$AY$102,34,FALSE),"")</f>
        <v/>
      </c>
      <c r="AC164" s="28">
        <f t="shared" si="17"/>
        <v>-2529.9580199999982</v>
      </c>
      <c r="AD164" s="28">
        <f t="shared" si="18"/>
        <v>-1853.6756969999988</v>
      </c>
      <c r="AE164" s="28">
        <f t="shared" si="19"/>
        <v>-1181.330412000003</v>
      </c>
      <c r="AF164" s="28">
        <f t="shared" si="20"/>
        <v>-527.5278110000072</v>
      </c>
      <c r="AG164" s="28">
        <f t="shared" si="21"/>
        <v>0</v>
      </c>
      <c r="AH164" s="28">
        <f t="shared" si="22"/>
        <v>21.88978899999347</v>
      </c>
      <c r="AI164" s="28">
        <f t="shared" si="23"/>
        <v>-1266.8577000000078</v>
      </c>
      <c r="AJ164" s="28">
        <f t="shared" si="24"/>
        <v>-1597.4195159999945</v>
      </c>
      <c r="AK164" s="1" t="str">
        <f>IFERROR(VLOOKUP(S164,nominal_quarterly!$B$7:$AY$102,34,FALSE),"")</f>
        <v/>
      </c>
      <c r="AL164" s="1" t="str">
        <f>IFERROR(VLOOKUP(T164,nominal_quarterly!$B$7:$AY$102,34,FALSE),"")</f>
        <v/>
      </c>
      <c r="AM164" s="1" t="str">
        <f>IFERROR(VLOOKUP(U164,nominal_quarterly!$B$7:$AY$102,34,FALSE),"")</f>
        <v/>
      </c>
      <c r="AN164" s="1" t="str">
        <f>IFERROR(VLOOKUP(V164,nominal_quarterly!$B$7:$AY$102,34,FALSE),"")</f>
        <v/>
      </c>
      <c r="AO164" s="1" t="str">
        <f>IFERROR(VLOOKUP(W164,nominal_quarterly!$B$7:$AY$102,34,FALSE),"")</f>
        <v/>
      </c>
      <c r="AP164" s="1" t="str">
        <f>IFERROR(VLOOKUP(X164,nominal_quarterly!$B$7:$AY$102,34,FALSE),"")</f>
        <v/>
      </c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ht="20.399999999999999">
      <c r="A165" s="1">
        <v>159</v>
      </c>
      <c r="B165" s="10" t="s">
        <v>308</v>
      </c>
      <c r="C165" s="13">
        <v>3234</v>
      </c>
      <c r="D165" s="14">
        <v>3585.2</v>
      </c>
      <c r="E165" s="14">
        <v>3949.1</v>
      </c>
      <c r="F165" s="14">
        <v>4712.5</v>
      </c>
      <c r="G165" s="14">
        <v>4815</v>
      </c>
      <c r="H165" s="14">
        <v>5493.1435950796204</v>
      </c>
      <c r="I165" s="14">
        <v>7127.2359805080296</v>
      </c>
      <c r="J165" s="14">
        <v>7825.0461562659193</v>
      </c>
      <c r="K165" s="14">
        <v>8249.8187343482896</v>
      </c>
      <c r="L165" s="14">
        <v>8645.8303726516697</v>
      </c>
      <c r="M165" s="14">
        <v>9138.7088867698094</v>
      </c>
      <c r="N165" s="14">
        <v>9779.9398652029395</v>
      </c>
      <c r="O165" s="14">
        <v>10309.2209818385</v>
      </c>
      <c r="P165" s="14">
        <v>11019.469357349</v>
      </c>
      <c r="Q165" s="14" t="s">
        <v>20</v>
      </c>
      <c r="R165" s="1"/>
      <c r="S165" s="1"/>
      <c r="T165" s="1" t="str">
        <f>IFERROR(VLOOKUP($B165,nominal_quarterly!$B$7:$AY$102,nominal_quarterly!AI$5,FALSE),"")</f>
        <v/>
      </c>
      <c r="U165" s="1" t="str">
        <f>IFERROR(VLOOKUP($B165,nominal_quarterly!$B$7:$AY$102,nominal_quarterly!AJ$5,FALSE),"")</f>
        <v/>
      </c>
      <c r="V165" s="1" t="str">
        <f>IFERROR(VLOOKUP($B165,nominal_quarterly!$B$7:$AY$102,nominal_quarterly!AK$5,FALSE),"")</f>
        <v/>
      </c>
      <c r="W165" s="1" t="str">
        <f>IFERROR(VLOOKUP($B165,nominal_quarterly!$B$7:$AY$102,nominal_quarterly!AL$5,FALSE),"")</f>
        <v/>
      </c>
      <c r="X165" s="1" t="str">
        <f>IFERROR(VLOOKUP($B165,nominal_quarterly!$B$7:$AY$102,nominal_quarterly!AM$5,FALSE),"")</f>
        <v/>
      </c>
      <c r="Y165" s="1" t="str">
        <f>IFERROR(VLOOKUP($B165,nominal_quarterly!$B$7:$AY$102,nominal_quarterly!AN$5,FALSE),"")</f>
        <v/>
      </c>
      <c r="Z165" s="1" t="str">
        <f>IFERROR(VLOOKUP($B165,nominal_quarterly!$B$7:$AY$102,nominal_quarterly!AO$5,FALSE),"")</f>
        <v/>
      </c>
      <c r="AA165" s="1" t="str">
        <f>IFERROR(VLOOKUP($B165,nominal_quarterly!$B$7:$AY$102,nominal_quarterly!AP$5,FALSE),"")</f>
        <v/>
      </c>
      <c r="AB165" s="1" t="str">
        <f>IFERROR(VLOOKUP(J165,nominal_quarterly!$B$7:$AY$102,34,FALSE),"")</f>
        <v/>
      </c>
      <c r="AC165" s="28" t="str">
        <f t="shared" si="17"/>
        <v/>
      </c>
      <c r="AD165" s="28" t="str">
        <f t="shared" si="18"/>
        <v/>
      </c>
      <c r="AE165" s="28" t="str">
        <f t="shared" si="19"/>
        <v/>
      </c>
      <c r="AF165" s="28" t="str">
        <f t="shared" si="20"/>
        <v/>
      </c>
      <c r="AG165" s="28" t="str">
        <f t="shared" si="21"/>
        <v/>
      </c>
      <c r="AH165" s="28" t="str">
        <f t="shared" si="22"/>
        <v/>
      </c>
      <c r="AI165" s="28" t="str">
        <f t="shared" si="23"/>
        <v/>
      </c>
      <c r="AJ165" s="28" t="str">
        <f t="shared" si="24"/>
        <v/>
      </c>
      <c r="AK165" s="1" t="str">
        <f>IFERROR(VLOOKUP(S165,nominal_quarterly!$B$7:$AY$102,34,FALSE),"")</f>
        <v/>
      </c>
      <c r="AL165" s="1" t="str">
        <f>IFERROR(VLOOKUP(T165,nominal_quarterly!$B$7:$AY$102,34,FALSE),"")</f>
        <v/>
      </c>
      <c r="AM165" s="1" t="str">
        <f>IFERROR(VLOOKUP(U165,nominal_quarterly!$B$7:$AY$102,34,FALSE),"")</f>
        <v/>
      </c>
      <c r="AN165" s="1" t="str">
        <f>IFERROR(VLOOKUP(V165,nominal_quarterly!$B$7:$AY$102,34,FALSE),"")</f>
        <v/>
      </c>
      <c r="AO165" s="1" t="str">
        <f>IFERROR(VLOOKUP(W165,nominal_quarterly!$B$7:$AY$102,34,FALSE),"")</f>
        <v/>
      </c>
      <c r="AP165" s="1" t="str">
        <f>IFERROR(VLOOKUP(X165,nominal_quarterly!$B$7:$AY$102,34,FALSE),"")</f>
        <v/>
      </c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>
      <c r="A166" s="1">
        <v>160</v>
      </c>
      <c r="B166" s="10" t="s">
        <v>310</v>
      </c>
      <c r="C166" s="11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>
        <v>3499.0195191041398</v>
      </c>
      <c r="J166" s="12">
        <v>3610.98814371547</v>
      </c>
      <c r="K166" s="12">
        <v>3892.4026847557002</v>
      </c>
      <c r="L166" s="12">
        <v>3963.5323089948001</v>
      </c>
      <c r="M166" s="12">
        <v>4048.8608714111901</v>
      </c>
      <c r="N166" s="12">
        <v>4198.4854038805797</v>
      </c>
      <c r="O166" s="12">
        <v>4508.8453483272197</v>
      </c>
      <c r="P166" s="12">
        <v>4720.7272781883094</v>
      </c>
      <c r="Q166" s="12" t="s">
        <v>20</v>
      </c>
      <c r="R166" s="1"/>
      <c r="S166" s="1"/>
      <c r="T166" s="1" t="str">
        <f>IFERROR(VLOOKUP($B166,nominal_quarterly!$B$7:$AY$102,nominal_quarterly!AI$5,FALSE),"")</f>
        <v/>
      </c>
      <c r="U166" s="1" t="str">
        <f>IFERROR(VLOOKUP($B166,nominal_quarterly!$B$7:$AY$102,nominal_quarterly!AJ$5,FALSE),"")</f>
        <v/>
      </c>
      <c r="V166" s="1" t="str">
        <f>IFERROR(VLOOKUP($B166,nominal_quarterly!$B$7:$AY$102,nominal_quarterly!AK$5,FALSE),"")</f>
        <v/>
      </c>
      <c r="W166" s="1" t="str">
        <f>IFERROR(VLOOKUP($B166,nominal_quarterly!$B$7:$AY$102,nominal_quarterly!AL$5,FALSE),"")</f>
        <v/>
      </c>
      <c r="X166" s="1" t="str">
        <f>IFERROR(VLOOKUP($B166,nominal_quarterly!$B$7:$AY$102,nominal_quarterly!AM$5,FALSE),"")</f>
        <v/>
      </c>
      <c r="Y166" s="1" t="str">
        <f>IFERROR(VLOOKUP($B166,nominal_quarterly!$B$7:$AY$102,nominal_quarterly!AN$5,FALSE),"")</f>
        <v/>
      </c>
      <c r="Z166" s="1" t="str">
        <f>IFERROR(VLOOKUP($B166,nominal_quarterly!$B$7:$AY$102,nominal_quarterly!AO$5,FALSE),"")</f>
        <v/>
      </c>
      <c r="AA166" s="1" t="str">
        <f>IFERROR(VLOOKUP($B166,nominal_quarterly!$B$7:$AY$102,nominal_quarterly!AP$5,FALSE),"")</f>
        <v/>
      </c>
      <c r="AB166" s="1" t="str">
        <f>IFERROR(VLOOKUP(J166,nominal_quarterly!$B$7:$AY$102,34,FALSE),"")</f>
        <v/>
      </c>
      <c r="AC166" s="28" t="str">
        <f t="shared" si="17"/>
        <v/>
      </c>
      <c r="AD166" s="28" t="str">
        <f t="shared" si="18"/>
        <v/>
      </c>
      <c r="AE166" s="28" t="str">
        <f t="shared" si="19"/>
        <v/>
      </c>
      <c r="AF166" s="28" t="str">
        <f t="shared" si="20"/>
        <v/>
      </c>
      <c r="AG166" s="28" t="str">
        <f t="shared" si="21"/>
        <v/>
      </c>
      <c r="AH166" s="28" t="str">
        <f t="shared" si="22"/>
        <v/>
      </c>
      <c r="AI166" s="28" t="str">
        <f t="shared" si="23"/>
        <v/>
      </c>
      <c r="AJ166" s="28" t="str">
        <f t="shared" si="24"/>
        <v/>
      </c>
      <c r="AK166" s="1" t="str">
        <f>IFERROR(VLOOKUP(S166,nominal_quarterly!$B$7:$AY$102,34,FALSE),"")</f>
        <v/>
      </c>
      <c r="AL166" s="1" t="str">
        <f>IFERROR(VLOOKUP(T166,nominal_quarterly!$B$7:$AY$102,34,FALSE),"")</f>
        <v/>
      </c>
      <c r="AM166" s="1" t="str">
        <f>IFERROR(VLOOKUP(U166,nominal_quarterly!$B$7:$AY$102,34,FALSE),"")</f>
        <v/>
      </c>
      <c r="AN166" s="1" t="str">
        <f>IFERROR(VLOOKUP(V166,nominal_quarterly!$B$7:$AY$102,34,FALSE),"")</f>
        <v/>
      </c>
      <c r="AO166" s="1" t="str">
        <f>IFERROR(VLOOKUP(W166,nominal_quarterly!$B$7:$AY$102,34,FALSE),"")</f>
        <v/>
      </c>
      <c r="AP166" s="1" t="str">
        <f>IFERROR(VLOOKUP(X166,nominal_quarterly!$B$7:$AY$102,34,FALSE),"")</f>
        <v/>
      </c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20.399999999999999">
      <c r="A167" s="1">
        <v>161</v>
      </c>
      <c r="B167" s="10" t="s">
        <v>318</v>
      </c>
      <c r="C167" s="13">
        <v>1639254</v>
      </c>
      <c r="D167" s="14">
        <v>1839400</v>
      </c>
      <c r="E167" s="14">
        <v>2109502</v>
      </c>
      <c r="F167" s="14">
        <v>2369063</v>
      </c>
      <c r="G167" s="14">
        <v>2507677</v>
      </c>
      <c r="H167" s="14">
        <v>2748008</v>
      </c>
      <c r="I167" s="14">
        <v>3023659</v>
      </c>
      <c r="J167" s="14">
        <v>3253851</v>
      </c>
      <c r="K167" s="14">
        <v>3539790</v>
      </c>
      <c r="L167" s="14">
        <v>3807676</v>
      </c>
      <c r="M167" s="14">
        <v>4049759</v>
      </c>
      <c r="N167" s="14">
        <v>4338858</v>
      </c>
      <c r="O167" s="14">
        <v>4651784.7795639997</v>
      </c>
      <c r="P167" s="14" t="s">
        <v>20</v>
      </c>
      <c r="Q167" s="14" t="s">
        <v>20</v>
      </c>
      <c r="R167" s="1"/>
      <c r="S167" s="1"/>
      <c r="T167" s="1">
        <f>IFERROR(VLOOKUP($B167,nominal_quarterly!$B$7:$AY$102,nominal_quarterly!AI$5,FALSE),"")</f>
        <v>0</v>
      </c>
      <c r="U167" s="1">
        <f>IFERROR(VLOOKUP($B167,nominal_quarterly!$B$7:$AY$102,nominal_quarterly!AJ$5,FALSE),"")</f>
        <v>0</v>
      </c>
      <c r="V167" s="1">
        <f>IFERROR(VLOOKUP($B167,nominal_quarterly!$B$7:$AY$102,nominal_quarterly!AK$5,FALSE),"")</f>
        <v>0</v>
      </c>
      <c r="W167" s="1">
        <f>IFERROR(VLOOKUP($B167,nominal_quarterly!$B$7:$AY$102,nominal_quarterly!AL$5,FALSE),"")</f>
        <v>0</v>
      </c>
      <c r="X167" s="1">
        <f>IFERROR(VLOOKUP($B167,nominal_quarterly!$B$7:$AY$102,nominal_quarterly!AM$5,FALSE),"")</f>
        <v>0</v>
      </c>
      <c r="Y167" s="1">
        <f>IFERROR(VLOOKUP($B167,nominal_quarterly!$B$7:$AY$102,nominal_quarterly!AN$5,FALSE),"")</f>
        <v>0</v>
      </c>
      <c r="Z167" s="1">
        <f>IFERROR(VLOOKUP($B167,nominal_quarterly!$B$7:$AY$102,nominal_quarterly!AO$5,FALSE),"")</f>
        <v>0</v>
      </c>
      <c r="AA167" s="1">
        <f>IFERROR(VLOOKUP($B167,nominal_quarterly!$B$7:$AY$102,nominal_quarterly!AP$5,FALSE),"")</f>
        <v>0</v>
      </c>
      <c r="AB167" s="1" t="str">
        <f>IFERROR(VLOOKUP(J167,nominal_quarterly!$B$7:$AY$102,34,FALSE),"")</f>
        <v/>
      </c>
      <c r="AC167" s="28" t="str">
        <f t="shared" si="17"/>
        <v/>
      </c>
      <c r="AD167" s="28" t="str">
        <f t="shared" si="18"/>
        <v/>
      </c>
      <c r="AE167" s="28" t="str">
        <f t="shared" si="19"/>
        <v/>
      </c>
      <c r="AF167" s="28" t="str">
        <f t="shared" si="20"/>
        <v/>
      </c>
      <c r="AG167" s="28" t="str">
        <f t="shared" si="21"/>
        <v/>
      </c>
      <c r="AH167" s="28" t="str">
        <f t="shared" si="22"/>
        <v/>
      </c>
      <c r="AI167" s="28" t="str">
        <f t="shared" si="23"/>
        <v/>
      </c>
      <c r="AJ167" s="28" t="str">
        <f t="shared" si="24"/>
        <v/>
      </c>
      <c r="AK167" s="1" t="str">
        <f>IFERROR(VLOOKUP(S167,nominal_quarterly!$B$7:$AY$102,34,FALSE),"")</f>
        <v/>
      </c>
      <c r="AL167" s="1" t="str">
        <f>IFERROR(VLOOKUP(T167,nominal_quarterly!$B$7:$AY$102,34,FALSE),"")</f>
        <v/>
      </c>
      <c r="AM167" s="1" t="str">
        <f>IFERROR(VLOOKUP(U167,nominal_quarterly!$B$7:$AY$102,34,FALSE),"")</f>
        <v/>
      </c>
      <c r="AN167" s="1" t="str">
        <f>IFERROR(VLOOKUP(V167,nominal_quarterly!$B$7:$AY$102,34,FALSE),"")</f>
        <v/>
      </c>
      <c r="AO167" s="1" t="str">
        <f>IFERROR(VLOOKUP(W167,nominal_quarterly!$B$7:$AY$102,34,FALSE),"")</f>
        <v/>
      </c>
      <c r="AP167" s="1" t="str">
        <f>IFERROR(VLOOKUP(X167,nominal_quarterly!$B$7:$AY$102,34,FALSE),"")</f>
        <v/>
      </c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ht="30.6">
      <c r="A168" s="1">
        <v>162</v>
      </c>
      <c r="B168" s="10" t="s">
        <v>321</v>
      </c>
      <c r="C168" s="11" t="s">
        <v>20</v>
      </c>
      <c r="D168" s="12" t="s">
        <v>20</v>
      </c>
      <c r="E168" s="12" t="s">
        <v>20</v>
      </c>
      <c r="F168" s="12">
        <v>32520.5</v>
      </c>
      <c r="G168" s="12">
        <v>28252.2</v>
      </c>
      <c r="H168" s="12">
        <v>36250.5</v>
      </c>
      <c r="I168" s="12">
        <v>51629.8</v>
      </c>
      <c r="J168" s="12">
        <v>33237.1</v>
      </c>
      <c r="K168" s="12">
        <v>44093.3</v>
      </c>
      <c r="L168" s="12">
        <v>45380.9</v>
      </c>
      <c r="M168" s="12">
        <v>52876.3</v>
      </c>
      <c r="N168" s="12">
        <v>164373.9</v>
      </c>
      <c r="O168" s="12">
        <v>397138.1</v>
      </c>
      <c r="P168" s="12">
        <v>660314.6</v>
      </c>
      <c r="Q168" s="12">
        <v>779854.9</v>
      </c>
      <c r="R168" s="1"/>
      <c r="S168" s="1"/>
      <c r="T168" s="1" t="str">
        <f>IFERROR(VLOOKUP($B168,nominal_quarterly!$B$7:$AY$102,nominal_quarterly!AI$5,FALSE),"")</f>
        <v/>
      </c>
      <c r="U168" s="1" t="str">
        <f>IFERROR(VLOOKUP($B168,nominal_quarterly!$B$7:$AY$102,nominal_quarterly!AJ$5,FALSE),"")</f>
        <v/>
      </c>
      <c r="V168" s="1" t="str">
        <f>IFERROR(VLOOKUP($B168,nominal_quarterly!$B$7:$AY$102,nominal_quarterly!AK$5,FALSE),"")</f>
        <v/>
      </c>
      <c r="W168" s="1" t="str">
        <f>IFERROR(VLOOKUP($B168,nominal_quarterly!$B$7:$AY$102,nominal_quarterly!AL$5,FALSE),"")</f>
        <v/>
      </c>
      <c r="X168" s="1" t="str">
        <f>IFERROR(VLOOKUP($B168,nominal_quarterly!$B$7:$AY$102,nominal_quarterly!AM$5,FALSE),"")</f>
        <v/>
      </c>
      <c r="Y168" s="1" t="str">
        <f>IFERROR(VLOOKUP($B168,nominal_quarterly!$B$7:$AY$102,nominal_quarterly!AN$5,FALSE),"")</f>
        <v/>
      </c>
      <c r="Z168" s="1" t="str">
        <f>IFERROR(VLOOKUP($B168,nominal_quarterly!$B$7:$AY$102,nominal_quarterly!AO$5,FALSE),"")</f>
        <v/>
      </c>
      <c r="AA168" s="1" t="str">
        <f>IFERROR(VLOOKUP($B168,nominal_quarterly!$B$7:$AY$102,nominal_quarterly!AP$5,FALSE),"")</f>
        <v/>
      </c>
      <c r="AB168" s="1" t="str">
        <f>IFERROR(VLOOKUP(J168,nominal_quarterly!$B$7:$AY$102,34,FALSE),"")</f>
        <v/>
      </c>
      <c r="AC168" s="28" t="str">
        <f t="shared" si="17"/>
        <v/>
      </c>
      <c r="AD168" s="28" t="str">
        <f t="shared" si="18"/>
        <v/>
      </c>
      <c r="AE168" s="28" t="str">
        <f t="shared" si="19"/>
        <v/>
      </c>
      <c r="AF168" s="28" t="str">
        <f t="shared" si="20"/>
        <v/>
      </c>
      <c r="AG168" s="28" t="str">
        <f t="shared" si="21"/>
        <v/>
      </c>
      <c r="AH168" s="28" t="str">
        <f t="shared" si="22"/>
        <v/>
      </c>
      <c r="AI168" s="28" t="str">
        <f t="shared" si="23"/>
        <v/>
      </c>
      <c r="AJ168" s="28" t="str">
        <f t="shared" si="24"/>
        <v/>
      </c>
      <c r="AK168" s="1" t="str">
        <f>IFERROR(VLOOKUP(S168,nominal_quarterly!$B$7:$AY$102,34,FALSE),"")</f>
        <v/>
      </c>
      <c r="AL168" s="1" t="str">
        <f>IFERROR(VLOOKUP(T168,nominal_quarterly!$B$7:$AY$102,34,FALSE),"")</f>
        <v/>
      </c>
      <c r="AM168" s="1" t="str">
        <f>IFERROR(VLOOKUP(U168,nominal_quarterly!$B$7:$AY$102,34,FALSE),"")</f>
        <v/>
      </c>
      <c r="AN168" s="1" t="str">
        <f>IFERROR(VLOOKUP(V168,nominal_quarterly!$B$7:$AY$102,34,FALSE),"")</f>
        <v/>
      </c>
      <c r="AO168" s="1" t="str">
        <f>IFERROR(VLOOKUP(W168,nominal_quarterly!$B$7:$AY$102,34,FALSE),"")</f>
        <v/>
      </c>
      <c r="AP168" s="1" t="str">
        <f>IFERROR(VLOOKUP(X168,nominal_quarterly!$B$7:$AY$102,34,FALSE),"")</f>
        <v/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>
      <c r="A169" s="1">
        <v>163</v>
      </c>
      <c r="B169" s="10" t="s">
        <v>325</v>
      </c>
      <c r="C169" s="13">
        <v>927357</v>
      </c>
      <c r="D169" s="14">
        <v>1003823</v>
      </c>
      <c r="E169" s="14">
        <v>1075539</v>
      </c>
      <c r="F169" s="14">
        <v>1109541</v>
      </c>
      <c r="G169" s="14">
        <v>1069323</v>
      </c>
      <c r="H169" s="14">
        <v>1072709</v>
      </c>
      <c r="I169" s="14">
        <v>1063763</v>
      </c>
      <c r="J169" s="14">
        <v>1031099</v>
      </c>
      <c r="K169" s="14">
        <v>1020348</v>
      </c>
      <c r="L169" s="14">
        <v>1032158</v>
      </c>
      <c r="M169" s="14">
        <v>1077590</v>
      </c>
      <c r="N169" s="14">
        <v>1113840</v>
      </c>
      <c r="O169" s="14">
        <v>1161867</v>
      </c>
      <c r="P169" s="14">
        <v>1204241</v>
      </c>
      <c r="Q169" s="14">
        <v>1244772</v>
      </c>
      <c r="R169" s="1"/>
      <c r="S169" s="1"/>
      <c r="T169" s="1">
        <f>IFERROR(VLOOKUP($B169,nominal_quarterly!$B$7:$AY$102,nominal_quarterly!AI$5,FALSE),"")</f>
        <v>1204241</v>
      </c>
      <c r="U169" s="1">
        <f>IFERROR(VLOOKUP($B169,nominal_quarterly!$B$7:$AY$102,nominal_quarterly!AJ$5,FALSE),"")</f>
        <v>1215964</v>
      </c>
      <c r="V169" s="1">
        <f>IFERROR(VLOOKUP($B169,nominal_quarterly!$B$7:$AY$102,nominal_quarterly!AK$5,FALSE),"")</f>
        <v>1226576</v>
      </c>
      <c r="W169" s="1">
        <f>IFERROR(VLOOKUP($B169,nominal_quarterly!$B$7:$AY$102,nominal_quarterly!AL$5,FALSE),"")</f>
        <v>1235092</v>
      </c>
      <c r="X169" s="1">
        <f>IFERROR(VLOOKUP($B169,nominal_quarterly!$B$7:$AY$102,nominal_quarterly!AM$5,FALSE),"")</f>
        <v>1244772</v>
      </c>
      <c r="Y169" s="1">
        <f>IFERROR(VLOOKUP($B169,nominal_quarterly!$B$7:$AY$102,nominal_quarterly!AN$5,FALSE),"")</f>
        <v>1236766</v>
      </c>
      <c r="Z169" s="1">
        <f>IFERROR(VLOOKUP($B169,nominal_quarterly!$B$7:$AY$102,nominal_quarterly!AO$5,FALSE),"")</f>
        <v>1171847</v>
      </c>
      <c r="AA169" s="1">
        <f>IFERROR(VLOOKUP($B169,nominal_quarterly!$B$7:$AY$102,nominal_quarterly!AP$5,FALSE),"")</f>
        <v>1146658</v>
      </c>
      <c r="AB169" s="1" t="str">
        <f>IFERROR(VLOOKUP(J169,nominal_quarterly!$B$7:$AY$102,34,FALSE),"")</f>
        <v/>
      </c>
      <c r="AC169" s="28">
        <f t="shared" si="17"/>
        <v>-40531</v>
      </c>
      <c r="AD169" s="28">
        <f t="shared" si="18"/>
        <v>-28808</v>
      </c>
      <c r="AE169" s="28">
        <f t="shared" si="19"/>
        <v>-18196</v>
      </c>
      <c r="AF169" s="28">
        <f t="shared" si="20"/>
        <v>-9680</v>
      </c>
      <c r="AG169" s="28">
        <f t="shared" si="21"/>
        <v>0</v>
      </c>
      <c r="AH169" s="28">
        <f t="shared" si="22"/>
        <v>-8006</v>
      </c>
      <c r="AI169" s="28">
        <f t="shared" si="23"/>
        <v>-72925</v>
      </c>
      <c r="AJ169" s="28">
        <f t="shared" si="24"/>
        <v>-98114</v>
      </c>
      <c r="AK169" s="1" t="str">
        <f>IFERROR(VLOOKUP(S169,nominal_quarterly!$B$7:$AY$102,34,FALSE),"")</f>
        <v/>
      </c>
      <c r="AL169" s="1" t="str">
        <f>IFERROR(VLOOKUP(T169,nominal_quarterly!$B$7:$AY$102,34,FALSE),"")</f>
        <v/>
      </c>
      <c r="AM169" s="1" t="str">
        <f>IFERROR(VLOOKUP(U169,nominal_quarterly!$B$7:$AY$102,34,FALSE),"")</f>
        <v/>
      </c>
      <c r="AN169" s="1" t="str">
        <f>IFERROR(VLOOKUP(V169,nominal_quarterly!$B$7:$AY$102,34,FALSE),"")</f>
        <v/>
      </c>
      <c r="AO169" s="1" t="str">
        <f>IFERROR(VLOOKUP(W169,nominal_quarterly!$B$7:$AY$102,34,FALSE),"")</f>
        <v/>
      </c>
      <c r="AP169" s="1" t="str">
        <f>IFERROR(VLOOKUP(X169,nominal_quarterly!$B$7:$AY$102,34,FALSE),"")</f>
        <v/>
      </c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>
      <c r="A170" s="1">
        <v>164</v>
      </c>
      <c r="B170" s="10" t="s">
        <v>326</v>
      </c>
      <c r="C170" s="11">
        <v>2807108.7589338101</v>
      </c>
      <c r="D170" s="12">
        <v>3363199.1622996298</v>
      </c>
      <c r="E170" s="12">
        <v>4095662.1625123299</v>
      </c>
      <c r="F170" s="12">
        <v>5047845.2936590798</v>
      </c>
      <c r="G170" s="12">
        <v>5533795.2301963</v>
      </c>
      <c r="H170" s="12">
        <v>6413668</v>
      </c>
      <c r="I170" s="12">
        <v>7219106</v>
      </c>
      <c r="J170" s="12">
        <v>8732463</v>
      </c>
      <c r="K170" s="12">
        <v>9592125</v>
      </c>
      <c r="L170" s="12">
        <v>10361151</v>
      </c>
      <c r="M170" s="12">
        <v>10950621</v>
      </c>
      <c r="N170" s="12">
        <v>11996084</v>
      </c>
      <c r="O170" s="12">
        <v>13418288</v>
      </c>
      <c r="P170" s="12">
        <v>14449932</v>
      </c>
      <c r="Q170" s="12" t="s">
        <v>20</v>
      </c>
      <c r="R170" s="1"/>
      <c r="S170" s="1"/>
      <c r="T170" s="1">
        <f>IFERROR(VLOOKUP($B170,nominal_quarterly!$B$7:$AY$102,nominal_quarterly!AI$5,FALSE),"")</f>
        <v>0</v>
      </c>
      <c r="U170" s="1">
        <f>IFERROR(VLOOKUP($B170,nominal_quarterly!$B$7:$AY$102,nominal_quarterly!AJ$5,FALSE),"")</f>
        <v>0</v>
      </c>
      <c r="V170" s="1">
        <f>IFERROR(VLOOKUP($B170,nominal_quarterly!$B$7:$AY$102,nominal_quarterly!AK$5,FALSE),"")</f>
        <v>0</v>
      </c>
      <c r="W170" s="1">
        <f>IFERROR(VLOOKUP($B170,nominal_quarterly!$B$7:$AY$102,nominal_quarterly!AL$5,FALSE),"")</f>
        <v>0</v>
      </c>
      <c r="X170" s="1">
        <f>IFERROR(VLOOKUP($B170,nominal_quarterly!$B$7:$AY$102,nominal_quarterly!AM$5,FALSE),"")</f>
        <v>0</v>
      </c>
      <c r="Y170" s="1">
        <f>IFERROR(VLOOKUP($B170,nominal_quarterly!$B$7:$AY$102,nominal_quarterly!AN$5,FALSE),"")</f>
        <v>0</v>
      </c>
      <c r="Z170" s="1">
        <f>IFERROR(VLOOKUP($B170,nominal_quarterly!$B$7:$AY$102,nominal_quarterly!AO$5,FALSE),"")</f>
        <v>0</v>
      </c>
      <c r="AA170" s="1">
        <f>IFERROR(VLOOKUP($B170,nominal_quarterly!$B$7:$AY$102,nominal_quarterly!AP$5,FALSE),"")</f>
        <v>0</v>
      </c>
      <c r="AB170" s="1" t="str">
        <f>IFERROR(VLOOKUP(J170,nominal_quarterly!$B$7:$AY$102,34,FALSE),"")</f>
        <v/>
      </c>
      <c r="AC170" s="28" t="str">
        <f t="shared" si="17"/>
        <v/>
      </c>
      <c r="AD170" s="28" t="str">
        <f t="shared" si="18"/>
        <v/>
      </c>
      <c r="AE170" s="28" t="str">
        <f t="shared" si="19"/>
        <v/>
      </c>
      <c r="AF170" s="28" t="str">
        <f t="shared" si="20"/>
        <v/>
      </c>
      <c r="AG170" s="28" t="str">
        <f t="shared" si="21"/>
        <v/>
      </c>
      <c r="AH170" s="28" t="str">
        <f t="shared" si="22"/>
        <v/>
      </c>
      <c r="AI170" s="28" t="str">
        <f t="shared" si="23"/>
        <v/>
      </c>
      <c r="AJ170" s="28" t="str">
        <f t="shared" si="24"/>
        <v/>
      </c>
      <c r="AK170" s="1" t="str">
        <f>IFERROR(VLOOKUP(S170,nominal_quarterly!$B$7:$AY$102,34,FALSE),"")</f>
        <v/>
      </c>
      <c r="AL170" s="1" t="str">
        <f>IFERROR(VLOOKUP(T170,nominal_quarterly!$B$7:$AY$102,34,FALSE),"")</f>
        <v/>
      </c>
      <c r="AM170" s="1" t="str">
        <f>IFERROR(VLOOKUP(U170,nominal_quarterly!$B$7:$AY$102,34,FALSE),"")</f>
        <v/>
      </c>
      <c r="AN170" s="1" t="str">
        <f>IFERROR(VLOOKUP(V170,nominal_quarterly!$B$7:$AY$102,34,FALSE),"")</f>
        <v/>
      </c>
      <c r="AO170" s="1" t="str">
        <f>IFERROR(VLOOKUP(W170,nominal_quarterly!$B$7:$AY$102,34,FALSE),"")</f>
        <v/>
      </c>
      <c r="AP170" s="1" t="str">
        <f>IFERROR(VLOOKUP(X170,nominal_quarterly!$B$7:$AY$102,34,FALSE),"")</f>
        <v/>
      </c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ht="20.399999999999999">
      <c r="A171" s="1">
        <v>165</v>
      </c>
      <c r="B171" s="10" t="s">
        <v>328</v>
      </c>
      <c r="C171" s="13">
        <v>1472.58</v>
      </c>
      <c r="D171" s="14">
        <v>1739.92</v>
      </c>
      <c r="E171" s="14">
        <v>1861.07</v>
      </c>
      <c r="F171" s="14">
        <v>2028.31</v>
      </c>
      <c r="G171" s="14">
        <v>2019.22</v>
      </c>
      <c r="H171" s="14">
        <v>2052.4699999999998</v>
      </c>
      <c r="I171" s="14">
        <v>2208.2399999999998</v>
      </c>
      <c r="J171" s="14">
        <v>2161.87</v>
      </c>
      <c r="K171" s="14">
        <v>2267.0300000000002</v>
      </c>
      <c r="L171" s="14">
        <v>2246.5700000000002</v>
      </c>
      <c r="M171" s="14">
        <v>2299.94</v>
      </c>
      <c r="N171" s="14">
        <v>2421.9899999999998</v>
      </c>
      <c r="O171" s="14">
        <v>2544.16</v>
      </c>
      <c r="P171" s="14">
        <v>2646.43</v>
      </c>
      <c r="Q171" s="14" t="s">
        <v>20</v>
      </c>
      <c r="R171" s="1"/>
      <c r="S171" s="1"/>
      <c r="T171" s="1" t="str">
        <f>IFERROR(VLOOKUP($B171,nominal_quarterly!$B$7:$AY$102,nominal_quarterly!AI$5,FALSE),"")</f>
        <v/>
      </c>
      <c r="U171" s="1" t="str">
        <f>IFERROR(VLOOKUP($B171,nominal_quarterly!$B$7:$AY$102,nominal_quarterly!AJ$5,FALSE),"")</f>
        <v/>
      </c>
      <c r="V171" s="1" t="str">
        <f>IFERROR(VLOOKUP($B171,nominal_quarterly!$B$7:$AY$102,nominal_quarterly!AK$5,FALSE),"")</f>
        <v/>
      </c>
      <c r="W171" s="1" t="str">
        <f>IFERROR(VLOOKUP($B171,nominal_quarterly!$B$7:$AY$102,nominal_quarterly!AL$5,FALSE),"")</f>
        <v/>
      </c>
      <c r="X171" s="1" t="str">
        <f>IFERROR(VLOOKUP($B171,nominal_quarterly!$B$7:$AY$102,nominal_quarterly!AM$5,FALSE),"")</f>
        <v/>
      </c>
      <c r="Y171" s="1" t="str">
        <f>IFERROR(VLOOKUP($B171,nominal_quarterly!$B$7:$AY$102,nominal_quarterly!AN$5,FALSE),"")</f>
        <v/>
      </c>
      <c r="Z171" s="1" t="str">
        <f>IFERROR(VLOOKUP($B171,nominal_quarterly!$B$7:$AY$102,nominal_quarterly!AO$5,FALSE),"")</f>
        <v/>
      </c>
      <c r="AA171" s="1" t="str">
        <f>IFERROR(VLOOKUP($B171,nominal_quarterly!$B$7:$AY$102,nominal_quarterly!AP$5,FALSE),"")</f>
        <v/>
      </c>
      <c r="AB171" s="1" t="str">
        <f>IFERROR(VLOOKUP(J171,nominal_quarterly!$B$7:$AY$102,34,FALSE),"")</f>
        <v/>
      </c>
      <c r="AC171" s="28" t="str">
        <f t="shared" si="17"/>
        <v/>
      </c>
      <c r="AD171" s="28" t="str">
        <f t="shared" si="18"/>
        <v/>
      </c>
      <c r="AE171" s="28" t="str">
        <f t="shared" si="19"/>
        <v/>
      </c>
      <c r="AF171" s="28" t="str">
        <f t="shared" si="20"/>
        <v/>
      </c>
      <c r="AG171" s="28" t="str">
        <f t="shared" si="21"/>
        <v/>
      </c>
      <c r="AH171" s="28" t="str">
        <f t="shared" si="22"/>
        <v/>
      </c>
      <c r="AI171" s="28" t="str">
        <f t="shared" si="23"/>
        <v/>
      </c>
      <c r="AJ171" s="28" t="str">
        <f t="shared" si="24"/>
        <v/>
      </c>
      <c r="AK171" s="1" t="str">
        <f>IFERROR(VLOOKUP(S171,nominal_quarterly!$B$7:$AY$102,34,FALSE),"")</f>
        <v/>
      </c>
      <c r="AL171" s="1" t="str">
        <f>IFERROR(VLOOKUP(T171,nominal_quarterly!$B$7:$AY$102,34,FALSE),"")</f>
        <v/>
      </c>
      <c r="AM171" s="1" t="str">
        <f>IFERROR(VLOOKUP(U171,nominal_quarterly!$B$7:$AY$102,34,FALSE),"")</f>
        <v/>
      </c>
      <c r="AN171" s="1" t="str">
        <f>IFERROR(VLOOKUP(V171,nominal_quarterly!$B$7:$AY$102,34,FALSE),"")</f>
        <v/>
      </c>
      <c r="AO171" s="1" t="str">
        <f>IFERROR(VLOOKUP(W171,nominal_quarterly!$B$7:$AY$102,34,FALSE),"")</f>
        <v/>
      </c>
      <c r="AP171" s="1" t="str">
        <f>IFERROR(VLOOKUP(X171,nominal_quarterly!$B$7:$AY$102,34,FALSE),"")</f>
        <v/>
      </c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>
      <c r="A172" s="1">
        <v>166</v>
      </c>
      <c r="B172" s="10" t="s">
        <v>330</v>
      </c>
      <c r="C172" s="11">
        <v>2743.02</v>
      </c>
      <c r="D172" s="12">
        <v>3063.3225771317702</v>
      </c>
      <c r="E172" s="12">
        <v>3457.89938434245</v>
      </c>
      <c r="F172" s="12">
        <v>3474.11298365742</v>
      </c>
      <c r="G172" s="12">
        <v>3454.5328620804603</v>
      </c>
      <c r="H172" s="12">
        <v>3780.9743628818001</v>
      </c>
      <c r="I172" s="12">
        <v>3904.4092462222502</v>
      </c>
      <c r="J172" s="12">
        <v>3888.0455200204201</v>
      </c>
      <c r="K172" s="12">
        <v>4006.2987447639298</v>
      </c>
      <c r="L172" s="12">
        <v>4209.4947502966597</v>
      </c>
      <c r="M172" s="12">
        <v>4479.5994149874605</v>
      </c>
      <c r="N172" s="12">
        <v>4594.3114318439102</v>
      </c>
      <c r="O172" s="12">
        <v>4905.1675720620406</v>
      </c>
      <c r="P172" s="12">
        <v>5188.9854568589199</v>
      </c>
      <c r="Q172" s="12" t="s">
        <v>20</v>
      </c>
      <c r="R172" s="1"/>
      <c r="S172" s="1"/>
      <c r="T172" s="1" t="str">
        <f>IFERROR(VLOOKUP($B172,nominal_quarterly!$B$7:$AY$102,nominal_quarterly!AI$5,FALSE),"")</f>
        <v/>
      </c>
      <c r="U172" s="1" t="str">
        <f>IFERROR(VLOOKUP($B172,nominal_quarterly!$B$7:$AY$102,nominal_quarterly!AJ$5,FALSE),"")</f>
        <v/>
      </c>
      <c r="V172" s="1" t="str">
        <f>IFERROR(VLOOKUP($B172,nominal_quarterly!$B$7:$AY$102,nominal_quarterly!AK$5,FALSE),"")</f>
        <v/>
      </c>
      <c r="W172" s="1" t="str">
        <f>IFERROR(VLOOKUP($B172,nominal_quarterly!$B$7:$AY$102,nominal_quarterly!AL$5,FALSE),"")</f>
        <v/>
      </c>
      <c r="X172" s="1" t="str">
        <f>IFERROR(VLOOKUP($B172,nominal_quarterly!$B$7:$AY$102,nominal_quarterly!AM$5,FALSE),"")</f>
        <v/>
      </c>
      <c r="Y172" s="1" t="str">
        <f>IFERROR(VLOOKUP($B172,nominal_quarterly!$B$7:$AY$102,nominal_quarterly!AN$5,FALSE),"")</f>
        <v/>
      </c>
      <c r="Z172" s="1" t="str">
        <f>IFERROR(VLOOKUP($B172,nominal_quarterly!$B$7:$AY$102,nominal_quarterly!AO$5,FALSE),"")</f>
        <v/>
      </c>
      <c r="AA172" s="1" t="str">
        <f>IFERROR(VLOOKUP($B172,nominal_quarterly!$B$7:$AY$102,nominal_quarterly!AP$5,FALSE),"")</f>
        <v/>
      </c>
      <c r="AB172" s="1" t="str">
        <f>IFERROR(VLOOKUP(J172,nominal_quarterly!$B$7:$AY$102,34,FALSE),"")</f>
        <v/>
      </c>
      <c r="AC172" s="28" t="str">
        <f t="shared" si="17"/>
        <v/>
      </c>
      <c r="AD172" s="28" t="str">
        <f t="shared" si="18"/>
        <v/>
      </c>
      <c r="AE172" s="28" t="str">
        <f t="shared" si="19"/>
        <v/>
      </c>
      <c r="AF172" s="28" t="str">
        <f t="shared" si="20"/>
        <v/>
      </c>
      <c r="AG172" s="28" t="str">
        <f t="shared" si="21"/>
        <v/>
      </c>
      <c r="AH172" s="28" t="str">
        <f t="shared" si="22"/>
        <v/>
      </c>
      <c r="AI172" s="28" t="str">
        <f t="shared" si="23"/>
        <v/>
      </c>
      <c r="AJ172" s="28" t="str">
        <f t="shared" si="24"/>
        <v/>
      </c>
      <c r="AK172" s="1" t="str">
        <f>IFERROR(VLOOKUP(S172,nominal_quarterly!$B$7:$AY$102,34,FALSE),"")</f>
        <v/>
      </c>
      <c r="AL172" s="1" t="str">
        <f>IFERROR(VLOOKUP(T172,nominal_quarterly!$B$7:$AY$102,34,FALSE),"")</f>
        <v/>
      </c>
      <c r="AM172" s="1" t="str">
        <f>IFERROR(VLOOKUP(U172,nominal_quarterly!$B$7:$AY$102,34,FALSE),"")</f>
        <v/>
      </c>
      <c r="AN172" s="1" t="str">
        <f>IFERROR(VLOOKUP(V172,nominal_quarterly!$B$7:$AY$102,34,FALSE),"")</f>
        <v/>
      </c>
      <c r="AO172" s="1" t="str">
        <f>IFERROR(VLOOKUP(W172,nominal_quarterly!$B$7:$AY$102,34,FALSE),"")</f>
        <v/>
      </c>
      <c r="AP172" s="1" t="str">
        <f>IFERROR(VLOOKUP(X172,nominal_quarterly!$B$7:$AY$102,34,FALSE),"")</f>
        <v/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ht="30.6">
      <c r="A173" s="1">
        <v>167</v>
      </c>
      <c r="B173" s="10" t="s">
        <v>332</v>
      </c>
      <c r="C173" s="13">
        <v>1487.0436737412901</v>
      </c>
      <c r="D173" s="14">
        <v>1649.8307677723999</v>
      </c>
      <c r="E173" s="14">
        <v>1847.9245429605801</v>
      </c>
      <c r="F173" s="14">
        <v>1877.5788716273898</v>
      </c>
      <c r="G173" s="14">
        <v>1822.14729508767</v>
      </c>
      <c r="H173" s="14">
        <v>1839.3087417130898</v>
      </c>
      <c r="I173" s="14">
        <v>1825.46255408395</v>
      </c>
      <c r="J173" s="14">
        <v>1870.9613079338301</v>
      </c>
      <c r="K173" s="14">
        <v>1947.27483081478</v>
      </c>
      <c r="L173" s="14">
        <v>1964.82856249669</v>
      </c>
      <c r="M173" s="14">
        <v>2039.60360528049</v>
      </c>
      <c r="N173" s="14">
        <v>2090.9869590057701</v>
      </c>
      <c r="O173" s="14">
        <v>2138.9013388988001</v>
      </c>
      <c r="P173" s="14" t="s">
        <v>20</v>
      </c>
      <c r="Q173" s="14" t="s">
        <v>20</v>
      </c>
      <c r="R173" s="1"/>
      <c r="S173" s="1"/>
      <c r="T173" s="1" t="str">
        <f>IFERROR(VLOOKUP($B173,nominal_quarterly!$B$7:$AY$102,nominal_quarterly!AI$5,FALSE),"")</f>
        <v/>
      </c>
      <c r="U173" s="1" t="str">
        <f>IFERROR(VLOOKUP($B173,nominal_quarterly!$B$7:$AY$102,nominal_quarterly!AJ$5,FALSE),"")</f>
        <v/>
      </c>
      <c r="V173" s="1" t="str">
        <f>IFERROR(VLOOKUP($B173,nominal_quarterly!$B$7:$AY$102,nominal_quarterly!AK$5,FALSE),"")</f>
        <v/>
      </c>
      <c r="W173" s="1" t="str">
        <f>IFERROR(VLOOKUP($B173,nominal_quarterly!$B$7:$AY$102,nominal_quarterly!AL$5,FALSE),"")</f>
        <v/>
      </c>
      <c r="X173" s="1" t="str">
        <f>IFERROR(VLOOKUP($B173,nominal_quarterly!$B$7:$AY$102,nominal_quarterly!AM$5,FALSE),"")</f>
        <v/>
      </c>
      <c r="Y173" s="1" t="str">
        <f>IFERROR(VLOOKUP($B173,nominal_quarterly!$B$7:$AY$102,nominal_quarterly!AN$5,FALSE),"")</f>
        <v/>
      </c>
      <c r="Z173" s="1" t="str">
        <f>IFERROR(VLOOKUP($B173,nominal_quarterly!$B$7:$AY$102,nominal_quarterly!AO$5,FALSE),"")</f>
        <v/>
      </c>
      <c r="AA173" s="1" t="str">
        <f>IFERROR(VLOOKUP($B173,nominal_quarterly!$B$7:$AY$102,nominal_quarterly!AP$5,FALSE),"")</f>
        <v/>
      </c>
      <c r="AB173" s="1" t="str">
        <f>IFERROR(VLOOKUP(J173,nominal_quarterly!$B$7:$AY$102,34,FALSE),"")</f>
        <v/>
      </c>
      <c r="AC173" s="28" t="str">
        <f t="shared" si="17"/>
        <v/>
      </c>
      <c r="AD173" s="28" t="str">
        <f t="shared" si="18"/>
        <v/>
      </c>
      <c r="AE173" s="28" t="str">
        <f t="shared" si="19"/>
        <v/>
      </c>
      <c r="AF173" s="28" t="str">
        <f t="shared" si="20"/>
        <v/>
      </c>
      <c r="AG173" s="28" t="str">
        <f t="shared" si="21"/>
        <v/>
      </c>
      <c r="AH173" s="28" t="str">
        <f t="shared" si="22"/>
        <v/>
      </c>
      <c r="AI173" s="28" t="str">
        <f t="shared" si="23"/>
        <v/>
      </c>
      <c r="AJ173" s="28" t="str">
        <f t="shared" si="24"/>
        <v/>
      </c>
      <c r="AK173" s="1" t="str">
        <f>IFERROR(VLOOKUP(S173,nominal_quarterly!$B$7:$AY$102,34,FALSE),"")</f>
        <v/>
      </c>
      <c r="AL173" s="1" t="str">
        <f>IFERROR(VLOOKUP(T173,nominal_quarterly!$B$7:$AY$102,34,FALSE),"")</f>
        <v/>
      </c>
      <c r="AM173" s="1" t="str">
        <f>IFERROR(VLOOKUP(U173,nominal_quarterly!$B$7:$AY$102,34,FALSE),"")</f>
        <v/>
      </c>
      <c r="AN173" s="1" t="str">
        <f>IFERROR(VLOOKUP(V173,nominal_quarterly!$B$7:$AY$102,34,FALSE),"")</f>
        <v/>
      </c>
      <c r="AO173" s="1" t="str">
        <f>IFERROR(VLOOKUP(W173,nominal_quarterly!$B$7:$AY$102,34,FALSE),"")</f>
        <v/>
      </c>
      <c r="AP173" s="1" t="str">
        <f>IFERROR(VLOOKUP(X173,nominal_quarterly!$B$7:$AY$102,34,FALSE),"")</f>
        <v/>
      </c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>
      <c r="A174" s="1">
        <v>168</v>
      </c>
      <c r="B174" s="10" t="s">
        <v>335</v>
      </c>
      <c r="C174" s="11">
        <v>85707.129000000001</v>
      </c>
      <c r="D174" s="12">
        <v>98291.903999999995</v>
      </c>
      <c r="E174" s="12">
        <v>119837.26700000001</v>
      </c>
      <c r="F174" s="12">
        <v>135511.71299999999</v>
      </c>
      <c r="G174" s="12">
        <v>134214.71561653502</v>
      </c>
      <c r="H174" s="12">
        <v>170992.986884785</v>
      </c>
      <c r="I174" s="12">
        <v>209071.43814451699</v>
      </c>
      <c r="J174" s="12">
        <v>225798.13839303699</v>
      </c>
      <c r="K174" s="12">
        <v>314075.67866427195</v>
      </c>
      <c r="L174" s="12">
        <v>440700.29027528496</v>
      </c>
      <c r="M174" s="12">
        <v>517221.55056937097</v>
      </c>
      <c r="N174" s="12">
        <v>639604.29004670295</v>
      </c>
      <c r="O174" s="12">
        <v>830385.53859786596</v>
      </c>
      <c r="P174" s="12" t="s">
        <v>20</v>
      </c>
      <c r="Q174" s="12" t="s">
        <v>20</v>
      </c>
      <c r="R174" s="1"/>
      <c r="S174" s="1"/>
      <c r="T174" s="1" t="str">
        <f>IFERROR(VLOOKUP($B174,nominal_quarterly!$B$7:$AY$102,nominal_quarterly!AI$5,FALSE),"")</f>
        <v/>
      </c>
      <c r="U174" s="1" t="str">
        <f>IFERROR(VLOOKUP($B174,nominal_quarterly!$B$7:$AY$102,nominal_quarterly!AJ$5,FALSE),"")</f>
        <v/>
      </c>
      <c r="V174" s="1" t="str">
        <f>IFERROR(VLOOKUP($B174,nominal_quarterly!$B$7:$AY$102,nominal_quarterly!AK$5,FALSE),"")</f>
        <v/>
      </c>
      <c r="W174" s="1" t="str">
        <f>IFERROR(VLOOKUP($B174,nominal_quarterly!$B$7:$AY$102,nominal_quarterly!AL$5,FALSE),"")</f>
        <v/>
      </c>
      <c r="X174" s="1" t="str">
        <f>IFERROR(VLOOKUP($B174,nominal_quarterly!$B$7:$AY$102,nominal_quarterly!AM$5,FALSE),"")</f>
        <v/>
      </c>
      <c r="Y174" s="1" t="str">
        <f>IFERROR(VLOOKUP($B174,nominal_quarterly!$B$7:$AY$102,nominal_quarterly!AN$5,FALSE),"")</f>
        <v/>
      </c>
      <c r="Z174" s="1" t="str">
        <f>IFERROR(VLOOKUP($B174,nominal_quarterly!$B$7:$AY$102,nominal_quarterly!AO$5,FALSE),"")</f>
        <v/>
      </c>
      <c r="AA174" s="1" t="str">
        <f>IFERROR(VLOOKUP($B174,nominal_quarterly!$B$7:$AY$102,nominal_quarterly!AP$5,FALSE),"")</f>
        <v/>
      </c>
      <c r="AB174" s="1" t="str">
        <f>IFERROR(VLOOKUP(J174,nominal_quarterly!$B$7:$AY$102,34,FALSE),"")</f>
        <v/>
      </c>
      <c r="AC174" s="28" t="str">
        <f t="shared" si="17"/>
        <v/>
      </c>
      <c r="AD174" s="28" t="str">
        <f t="shared" si="18"/>
        <v/>
      </c>
      <c r="AE174" s="28" t="str">
        <f t="shared" si="19"/>
        <v/>
      </c>
      <c r="AF174" s="28" t="str">
        <f t="shared" si="20"/>
        <v/>
      </c>
      <c r="AG174" s="28" t="str">
        <f t="shared" si="21"/>
        <v/>
      </c>
      <c r="AH174" s="28" t="str">
        <f t="shared" si="22"/>
        <v/>
      </c>
      <c r="AI174" s="28" t="str">
        <f t="shared" si="23"/>
        <v/>
      </c>
      <c r="AJ174" s="28" t="str">
        <f t="shared" si="24"/>
        <v/>
      </c>
      <c r="AK174" s="1" t="str">
        <f>IFERROR(VLOOKUP(S174,nominal_quarterly!$B$7:$AY$102,34,FALSE),"")</f>
        <v/>
      </c>
      <c r="AL174" s="1" t="str">
        <f>IFERROR(VLOOKUP(T174,nominal_quarterly!$B$7:$AY$102,34,FALSE),"")</f>
        <v/>
      </c>
      <c r="AM174" s="1" t="str">
        <f>IFERROR(VLOOKUP(U174,nominal_quarterly!$B$7:$AY$102,34,FALSE),"")</f>
        <v/>
      </c>
      <c r="AN174" s="1" t="str">
        <f>IFERROR(VLOOKUP(V174,nominal_quarterly!$B$7:$AY$102,34,FALSE),"")</f>
        <v/>
      </c>
      <c r="AO174" s="1" t="str">
        <f>IFERROR(VLOOKUP(W174,nominal_quarterly!$B$7:$AY$102,34,FALSE),"")</f>
        <v/>
      </c>
      <c r="AP174" s="1" t="str">
        <f>IFERROR(VLOOKUP(X174,nominal_quarterly!$B$7:$AY$102,34,FALSE),"")</f>
        <v/>
      </c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>
      <c r="A175" s="1">
        <v>169</v>
      </c>
      <c r="B175" s="10" t="s">
        <v>338</v>
      </c>
      <c r="C175" s="13">
        <v>6105.915</v>
      </c>
      <c r="D175" s="14">
        <v>7206.3230000000003</v>
      </c>
      <c r="E175" s="14">
        <v>8060.53</v>
      </c>
      <c r="F175" s="14">
        <v>9698.0540000000001</v>
      </c>
      <c r="G175" s="14">
        <v>10638.423000000001</v>
      </c>
      <c r="H175" s="14">
        <v>11993.015600000001</v>
      </c>
      <c r="I175" s="14">
        <v>14451.881100000001</v>
      </c>
      <c r="J175" s="14">
        <v>16433.674999999999</v>
      </c>
      <c r="K175" s="14">
        <v>16980.662</v>
      </c>
      <c r="L175" s="14">
        <v>17294.420999999998</v>
      </c>
      <c r="M175" s="14">
        <v>16490.52050518</v>
      </c>
      <c r="N175" s="14">
        <v>20420.222138950001</v>
      </c>
      <c r="O175" s="14">
        <v>25598.5503661236</v>
      </c>
      <c r="P175" s="14" t="s">
        <v>20</v>
      </c>
      <c r="Q175" s="14" t="s">
        <v>20</v>
      </c>
      <c r="R175" s="1"/>
      <c r="S175" s="1"/>
      <c r="T175" s="1" t="str">
        <f>IFERROR(VLOOKUP($B175,nominal_quarterly!$B$7:$AY$102,nominal_quarterly!AI$5,FALSE),"")</f>
        <v/>
      </c>
      <c r="U175" s="1" t="str">
        <f>IFERROR(VLOOKUP($B175,nominal_quarterly!$B$7:$AY$102,nominal_quarterly!AJ$5,FALSE),"")</f>
        <v/>
      </c>
      <c r="V175" s="1" t="str">
        <f>IFERROR(VLOOKUP($B175,nominal_quarterly!$B$7:$AY$102,nominal_quarterly!AK$5,FALSE),"")</f>
        <v/>
      </c>
      <c r="W175" s="1" t="str">
        <f>IFERROR(VLOOKUP($B175,nominal_quarterly!$B$7:$AY$102,nominal_quarterly!AL$5,FALSE),"")</f>
        <v/>
      </c>
      <c r="X175" s="1" t="str">
        <f>IFERROR(VLOOKUP($B175,nominal_quarterly!$B$7:$AY$102,nominal_quarterly!AM$5,FALSE),"")</f>
        <v/>
      </c>
      <c r="Y175" s="1" t="str">
        <f>IFERROR(VLOOKUP($B175,nominal_quarterly!$B$7:$AY$102,nominal_quarterly!AN$5,FALSE),"")</f>
        <v/>
      </c>
      <c r="Z175" s="1" t="str">
        <f>IFERROR(VLOOKUP($B175,nominal_quarterly!$B$7:$AY$102,nominal_quarterly!AO$5,FALSE),"")</f>
        <v/>
      </c>
      <c r="AA175" s="1" t="str">
        <f>IFERROR(VLOOKUP($B175,nominal_quarterly!$B$7:$AY$102,nominal_quarterly!AP$5,FALSE),"")</f>
        <v/>
      </c>
      <c r="AB175" s="1" t="str">
        <f>IFERROR(VLOOKUP(J175,nominal_quarterly!$B$7:$AY$102,34,FALSE),"")</f>
        <v/>
      </c>
      <c r="AC175" s="28" t="str">
        <f t="shared" si="17"/>
        <v/>
      </c>
      <c r="AD175" s="28" t="str">
        <f t="shared" si="18"/>
        <v/>
      </c>
      <c r="AE175" s="28" t="str">
        <f t="shared" si="19"/>
        <v/>
      </c>
      <c r="AF175" s="28" t="str">
        <f t="shared" si="20"/>
        <v/>
      </c>
      <c r="AG175" s="28" t="str">
        <f t="shared" si="21"/>
        <v/>
      </c>
      <c r="AH175" s="28" t="str">
        <f t="shared" si="22"/>
        <v/>
      </c>
      <c r="AI175" s="28" t="str">
        <f t="shared" si="23"/>
        <v/>
      </c>
      <c r="AJ175" s="28" t="str">
        <f t="shared" si="24"/>
        <v/>
      </c>
      <c r="AK175" s="1" t="str">
        <f>IFERROR(VLOOKUP(S175,nominal_quarterly!$B$7:$AY$102,34,FALSE),"")</f>
        <v/>
      </c>
      <c r="AL175" s="1" t="str">
        <f>IFERROR(VLOOKUP(T175,nominal_quarterly!$B$7:$AY$102,34,FALSE),"")</f>
        <v/>
      </c>
      <c r="AM175" s="1" t="str">
        <f>IFERROR(VLOOKUP(U175,nominal_quarterly!$B$7:$AY$102,34,FALSE),"")</f>
        <v/>
      </c>
      <c r="AN175" s="1" t="str">
        <f>IFERROR(VLOOKUP(V175,nominal_quarterly!$B$7:$AY$102,34,FALSE),"")</f>
        <v/>
      </c>
      <c r="AO175" s="1" t="str">
        <f>IFERROR(VLOOKUP(W175,nominal_quarterly!$B$7:$AY$102,34,FALSE),"")</f>
        <v/>
      </c>
      <c r="AP175" s="1" t="str">
        <f>IFERROR(VLOOKUP(X175,nominal_quarterly!$B$7:$AY$102,34,FALSE),"")</f>
        <v/>
      </c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>
      <c r="A176" s="1">
        <v>170</v>
      </c>
      <c r="B176" s="10" t="s">
        <v>341</v>
      </c>
      <c r="C176" s="11">
        <v>2931085</v>
      </c>
      <c r="D176" s="12">
        <v>3121668</v>
      </c>
      <c r="E176" s="12">
        <v>3320278</v>
      </c>
      <c r="F176" s="12">
        <v>3412253</v>
      </c>
      <c r="G176" s="12">
        <v>3341167</v>
      </c>
      <c r="H176" s="12">
        <v>3573581</v>
      </c>
      <c r="I176" s="12">
        <v>3727905</v>
      </c>
      <c r="J176" s="12">
        <v>3743086</v>
      </c>
      <c r="K176" s="12">
        <v>3822671</v>
      </c>
      <c r="L176" s="12">
        <v>3992730</v>
      </c>
      <c r="M176" s="12">
        <v>4260470</v>
      </c>
      <c r="N176" s="12">
        <v>4415031</v>
      </c>
      <c r="O176" s="12">
        <v>4625094</v>
      </c>
      <c r="P176" s="12">
        <v>4828306</v>
      </c>
      <c r="Q176" s="12">
        <v>5024191</v>
      </c>
      <c r="R176" s="1"/>
      <c r="S176" s="1"/>
      <c r="T176" s="1">
        <f>IFERROR(VLOOKUP($B176,nominal_quarterly!$B$7:$AY$102,nominal_quarterly!AI$5,FALSE),"")</f>
        <v>4828306</v>
      </c>
      <c r="U176" s="1">
        <f>IFERROR(VLOOKUP($B176,nominal_quarterly!$B$7:$AY$102,nominal_quarterly!AJ$5,FALSE),"")</f>
        <v>4879115</v>
      </c>
      <c r="V176" s="1">
        <f>IFERROR(VLOOKUP($B176,nominal_quarterly!$B$7:$AY$102,nominal_quarterly!AK$5,FALSE),"")</f>
        <v>4921645</v>
      </c>
      <c r="W176" s="1">
        <f>IFERROR(VLOOKUP($B176,nominal_quarterly!$B$7:$AY$102,nominal_quarterly!AL$5,FALSE),"")</f>
        <v>4982374</v>
      </c>
      <c r="X176" s="1">
        <f>IFERROR(VLOOKUP($B176,nominal_quarterly!$B$7:$AY$102,nominal_quarterly!AM$5,FALSE),"")</f>
        <v>5024191</v>
      </c>
      <c r="Y176" s="1">
        <f>IFERROR(VLOOKUP($B176,nominal_quarterly!$B$7:$AY$102,nominal_quarterly!AN$5,FALSE),"")</f>
        <v>5054992</v>
      </c>
      <c r="Z176" s="1">
        <f>IFERROR(VLOOKUP($B176,nominal_quarterly!$B$7:$AY$102,nominal_quarterly!AO$5,FALSE),"")</f>
        <v>4979449</v>
      </c>
      <c r="AA176" s="1">
        <f>IFERROR(VLOOKUP($B176,nominal_quarterly!$B$7:$AY$102,nominal_quarterly!AP$5,FALSE),"")</f>
        <v>4957746</v>
      </c>
      <c r="AB176" s="1" t="str">
        <f>IFERROR(VLOOKUP(J176,nominal_quarterly!$B$7:$AY$102,34,FALSE),"")</f>
        <v/>
      </c>
      <c r="AC176" s="28">
        <f t="shared" si="17"/>
        <v>-195885</v>
      </c>
      <c r="AD176" s="28">
        <f t="shared" si="18"/>
        <v>-145076</v>
      </c>
      <c r="AE176" s="28">
        <f t="shared" si="19"/>
        <v>-102546</v>
      </c>
      <c r="AF176" s="28">
        <f t="shared" si="20"/>
        <v>-41817</v>
      </c>
      <c r="AG176" s="28">
        <f t="shared" si="21"/>
        <v>0</v>
      </c>
      <c r="AH176" s="28">
        <f t="shared" si="22"/>
        <v>30801</v>
      </c>
      <c r="AI176" s="28">
        <f t="shared" si="23"/>
        <v>-44742</v>
      </c>
      <c r="AJ176" s="28">
        <f t="shared" si="24"/>
        <v>-66445</v>
      </c>
      <c r="AK176" s="1" t="str">
        <f>IFERROR(VLOOKUP(S176,nominal_quarterly!$B$7:$AY$102,34,FALSE),"")</f>
        <v/>
      </c>
      <c r="AL176" s="1" t="str">
        <f>IFERROR(VLOOKUP(T176,nominal_quarterly!$B$7:$AY$102,34,FALSE),"")</f>
        <v/>
      </c>
      <c r="AM176" s="1" t="str">
        <f>IFERROR(VLOOKUP(U176,nominal_quarterly!$B$7:$AY$102,34,FALSE),"")</f>
        <v/>
      </c>
      <c r="AN176" s="1" t="str">
        <f>IFERROR(VLOOKUP(V176,nominal_quarterly!$B$7:$AY$102,34,FALSE),"")</f>
        <v/>
      </c>
      <c r="AO176" s="1" t="str">
        <f>IFERROR(VLOOKUP(W176,nominal_quarterly!$B$7:$AY$102,34,FALSE),"")</f>
        <v/>
      </c>
      <c r="AP176" s="1" t="str">
        <f>IFERROR(VLOOKUP(X176,nominal_quarterly!$B$7:$AY$102,34,FALSE),"")</f>
        <v/>
      </c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ht="20.399999999999999">
      <c r="A177" s="1">
        <v>171</v>
      </c>
      <c r="B177" s="10" t="s">
        <v>342</v>
      </c>
      <c r="C177" s="13">
        <v>523662.56921500002</v>
      </c>
      <c r="D177" s="14">
        <v>556438.82857899996</v>
      </c>
      <c r="E177" s="14">
        <v>592442.26664599997</v>
      </c>
      <c r="F177" s="14">
        <v>617696.47635600006</v>
      </c>
      <c r="G177" s="14">
        <v>607377.27705300006</v>
      </c>
      <c r="H177" s="14">
        <v>629325.24012600002</v>
      </c>
      <c r="I177" s="14">
        <v>641200.30521899997</v>
      </c>
      <c r="J177" s="14">
        <v>648980.51904599997</v>
      </c>
      <c r="K177" s="14">
        <v>660648.76546599995</v>
      </c>
      <c r="L177" s="14">
        <v>672818.20596799999</v>
      </c>
      <c r="M177" s="14">
        <v>675735.64597700001</v>
      </c>
      <c r="N177" s="14">
        <v>685440.98423399997</v>
      </c>
      <c r="O177" s="14">
        <v>693694.12539399997</v>
      </c>
      <c r="P177" s="14">
        <v>719613.78855099995</v>
      </c>
      <c r="Q177" s="14">
        <v>726920.93994199997</v>
      </c>
      <c r="R177" s="1"/>
      <c r="S177" s="1"/>
      <c r="T177" s="1">
        <f>IFERROR(VLOOKUP($B177,nominal_quarterly!$B$7:$AY$102,nominal_quarterly!AI$5,FALSE),"")</f>
        <v>719613.78855099995</v>
      </c>
      <c r="U177" s="1">
        <f>IFERROR(VLOOKUP($B177,nominal_quarterly!$B$7:$AY$102,nominal_quarterly!AJ$5,FALSE),"")</f>
        <v>723057.21053700009</v>
      </c>
      <c r="V177" s="1">
        <f>IFERROR(VLOOKUP($B177,nominal_quarterly!$B$7:$AY$102,nominal_quarterly!AK$5,FALSE),"")</f>
        <v>723786.75464699988</v>
      </c>
      <c r="W177" s="1">
        <f>IFERROR(VLOOKUP($B177,nominal_quarterly!$B$7:$AY$102,nominal_quarterly!AL$5,FALSE),"")</f>
        <v>725561.15585500002</v>
      </c>
      <c r="X177" s="1">
        <f>IFERROR(VLOOKUP($B177,nominal_quarterly!$B$7:$AY$102,nominal_quarterly!AM$5,FALSE),"")</f>
        <v>726920.93994100008</v>
      </c>
      <c r="Y177" s="1">
        <f>IFERROR(VLOOKUP($B177,nominal_quarterly!$B$7:$AY$102,nominal_quarterly!AN$5,FALSE),"")</f>
        <v>724970.85514500004</v>
      </c>
      <c r="Z177" s="1">
        <f>IFERROR(VLOOKUP($B177,nominal_quarterly!$B$7:$AY$102,nominal_quarterly!AO$5,FALSE),"")</f>
        <v>709820.66037500009</v>
      </c>
      <c r="AA177" s="1">
        <f>IFERROR(VLOOKUP($B177,nominal_quarterly!$B$7:$AY$102,nominal_quarterly!AP$5,FALSE),"")</f>
        <v>705849.73801800003</v>
      </c>
      <c r="AB177" s="1" t="str">
        <f>IFERROR(VLOOKUP(J177,nominal_quarterly!$B$7:$AY$102,34,FALSE),"")</f>
        <v/>
      </c>
      <c r="AC177" s="28">
        <f t="shared" si="17"/>
        <v>-7307.1513910000212</v>
      </c>
      <c r="AD177" s="28">
        <f t="shared" si="18"/>
        <v>-3863.7294049998745</v>
      </c>
      <c r="AE177" s="28">
        <f t="shared" si="19"/>
        <v>-3134.1852950000903</v>
      </c>
      <c r="AF177" s="28">
        <f t="shared" si="20"/>
        <v>-1359.7840869999491</v>
      </c>
      <c r="AG177" s="28">
        <f t="shared" si="21"/>
        <v>-9.9989119917154312E-7</v>
      </c>
      <c r="AH177" s="28">
        <f t="shared" si="22"/>
        <v>-1950.0847969999304</v>
      </c>
      <c r="AI177" s="28">
        <f t="shared" si="23"/>
        <v>-17100.279566999874</v>
      </c>
      <c r="AJ177" s="28">
        <f t="shared" si="24"/>
        <v>-21071.201923999935</v>
      </c>
      <c r="AK177" s="1" t="str">
        <f>IFERROR(VLOOKUP(S177,nominal_quarterly!$B$7:$AY$102,34,FALSE),"")</f>
        <v/>
      </c>
      <c r="AL177" s="1" t="str">
        <f>IFERROR(VLOOKUP(T177,nominal_quarterly!$B$7:$AY$102,34,FALSE),"")</f>
        <v/>
      </c>
      <c r="AM177" s="1" t="str">
        <f>IFERROR(VLOOKUP(U177,nominal_quarterly!$B$7:$AY$102,34,FALSE),"")</f>
        <v/>
      </c>
      <c r="AN177" s="1" t="str">
        <f>IFERROR(VLOOKUP(V177,nominal_quarterly!$B$7:$AY$102,34,FALSE),"")</f>
        <v/>
      </c>
      <c r="AO177" s="1" t="str">
        <f>IFERROR(VLOOKUP(W177,nominal_quarterly!$B$7:$AY$102,34,FALSE),"")</f>
        <v/>
      </c>
      <c r="AP177" s="1" t="str">
        <f>IFERROR(VLOOKUP(X177,nominal_quarterly!$B$7:$AY$102,34,FALSE),"")</f>
        <v/>
      </c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ht="20.399999999999999">
      <c r="A178" s="1">
        <v>172</v>
      </c>
      <c r="B178" s="10" t="s">
        <v>343</v>
      </c>
      <c r="C178" s="11">
        <v>1506440</v>
      </c>
      <c r="D178" s="12">
        <v>1726404</v>
      </c>
      <c r="E178" s="12">
        <v>2020838</v>
      </c>
      <c r="F178" s="12">
        <v>2448060</v>
      </c>
      <c r="G178" s="12">
        <v>2520705</v>
      </c>
      <c r="H178" s="12">
        <v>2791775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"/>
      <c r="S178" s="1"/>
      <c r="T178" s="1" t="str">
        <f>IFERROR(VLOOKUP($B178,nominal_quarterly!$B$7:$AY$102,nominal_quarterly!AI$5,FALSE),"")</f>
        <v/>
      </c>
      <c r="U178" s="1" t="str">
        <f>IFERROR(VLOOKUP($B178,nominal_quarterly!$B$7:$AY$102,nominal_quarterly!AJ$5,FALSE),"")</f>
        <v/>
      </c>
      <c r="V178" s="1" t="str">
        <f>IFERROR(VLOOKUP($B178,nominal_quarterly!$B$7:$AY$102,nominal_quarterly!AK$5,FALSE),"")</f>
        <v/>
      </c>
      <c r="W178" s="1" t="str">
        <f>IFERROR(VLOOKUP($B178,nominal_quarterly!$B$7:$AY$102,nominal_quarterly!AL$5,FALSE),"")</f>
        <v/>
      </c>
      <c r="X178" s="1" t="str">
        <f>IFERROR(VLOOKUP($B178,nominal_quarterly!$B$7:$AY$102,nominal_quarterly!AM$5,FALSE),"")</f>
        <v/>
      </c>
      <c r="Y178" s="1" t="str">
        <f>IFERROR(VLOOKUP($B178,nominal_quarterly!$B$7:$AY$102,nominal_quarterly!AN$5,FALSE),"")</f>
        <v/>
      </c>
      <c r="Z178" s="1" t="str">
        <f>IFERROR(VLOOKUP($B178,nominal_quarterly!$B$7:$AY$102,nominal_quarterly!AO$5,FALSE),"")</f>
        <v/>
      </c>
      <c r="AA178" s="1" t="str">
        <f>IFERROR(VLOOKUP($B178,nominal_quarterly!$B$7:$AY$102,nominal_quarterly!AP$5,FALSE),"")</f>
        <v/>
      </c>
      <c r="AB178" s="1" t="str">
        <f>IFERROR(VLOOKUP(J178,nominal_quarterly!$B$7:$AY$102,34,FALSE),"")</f>
        <v/>
      </c>
      <c r="AC178" s="28" t="str">
        <f t="shared" si="17"/>
        <v/>
      </c>
      <c r="AD178" s="28" t="str">
        <f t="shared" si="18"/>
        <v/>
      </c>
      <c r="AE178" s="28" t="str">
        <f t="shared" si="19"/>
        <v/>
      </c>
      <c r="AF178" s="28" t="str">
        <f t="shared" si="20"/>
        <v/>
      </c>
      <c r="AG178" s="28" t="str">
        <f t="shared" si="21"/>
        <v/>
      </c>
      <c r="AH178" s="28" t="str">
        <f t="shared" si="22"/>
        <v/>
      </c>
      <c r="AI178" s="28" t="str">
        <f t="shared" si="23"/>
        <v/>
      </c>
      <c r="AJ178" s="28" t="str">
        <f t="shared" si="24"/>
        <v/>
      </c>
      <c r="AK178" s="1" t="str">
        <f>IFERROR(VLOOKUP(S178,nominal_quarterly!$B$7:$AY$102,34,FALSE),"")</f>
        <v/>
      </c>
      <c r="AL178" s="1" t="str">
        <f>IFERROR(VLOOKUP(T178,nominal_quarterly!$B$7:$AY$102,34,FALSE),"")</f>
        <v/>
      </c>
      <c r="AM178" s="1" t="str">
        <f>IFERROR(VLOOKUP(U178,nominal_quarterly!$B$7:$AY$102,34,FALSE),"")</f>
        <v/>
      </c>
      <c r="AN178" s="1" t="str">
        <f>IFERROR(VLOOKUP(V178,nominal_quarterly!$B$7:$AY$102,34,FALSE),"")</f>
        <v/>
      </c>
      <c r="AO178" s="1" t="str">
        <f>IFERROR(VLOOKUP(W178,nominal_quarterly!$B$7:$AY$102,34,FALSE),"")</f>
        <v/>
      </c>
      <c r="AP178" s="1" t="str">
        <f>IFERROR(VLOOKUP(X178,nominal_quarterly!$B$7:$AY$102,34,FALSE),"")</f>
        <v/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ht="20.399999999999999">
      <c r="A179" s="1">
        <v>173</v>
      </c>
      <c r="B179" s="10" t="s">
        <v>353</v>
      </c>
      <c r="C179" s="13">
        <v>7201.1414736899796</v>
      </c>
      <c r="D179" s="14">
        <v>9272.2000000000007</v>
      </c>
      <c r="E179" s="14">
        <v>12779.7</v>
      </c>
      <c r="F179" s="14">
        <v>17609.3</v>
      </c>
      <c r="G179" s="14">
        <v>20622.8</v>
      </c>
      <c r="H179" s="14">
        <v>24704.7</v>
      </c>
      <c r="I179" s="14">
        <v>30069.3</v>
      </c>
      <c r="J179" s="14">
        <v>36161.1</v>
      </c>
      <c r="K179" s="14">
        <v>40524.5</v>
      </c>
      <c r="L179" s="14">
        <v>45605.2</v>
      </c>
      <c r="M179" s="14">
        <v>48401.599999999999</v>
      </c>
      <c r="N179" s="14">
        <v>54471.1</v>
      </c>
      <c r="O179" s="14">
        <v>61093</v>
      </c>
      <c r="P179" s="14">
        <v>68844</v>
      </c>
      <c r="Q179" s="14" t="s">
        <v>20</v>
      </c>
      <c r="R179" s="1"/>
      <c r="S179" s="1"/>
      <c r="T179" s="1" t="str">
        <f>IFERROR(VLOOKUP($B179,nominal_quarterly!$B$7:$AY$102,nominal_quarterly!AI$5,FALSE),"")</f>
        <v/>
      </c>
      <c r="U179" s="1" t="str">
        <f>IFERROR(VLOOKUP($B179,nominal_quarterly!$B$7:$AY$102,nominal_quarterly!AJ$5,FALSE),"")</f>
        <v/>
      </c>
      <c r="V179" s="1" t="str">
        <f>IFERROR(VLOOKUP($B179,nominal_quarterly!$B$7:$AY$102,nominal_quarterly!AK$5,FALSE),"")</f>
        <v/>
      </c>
      <c r="W179" s="1" t="str">
        <f>IFERROR(VLOOKUP($B179,nominal_quarterly!$B$7:$AY$102,nominal_quarterly!AL$5,FALSE),"")</f>
        <v/>
      </c>
      <c r="X179" s="1" t="str">
        <f>IFERROR(VLOOKUP($B179,nominal_quarterly!$B$7:$AY$102,nominal_quarterly!AM$5,FALSE),"")</f>
        <v/>
      </c>
      <c r="Y179" s="1" t="str">
        <f>IFERROR(VLOOKUP($B179,nominal_quarterly!$B$7:$AY$102,nominal_quarterly!AN$5,FALSE),"")</f>
        <v/>
      </c>
      <c r="Z179" s="1" t="str">
        <f>IFERROR(VLOOKUP($B179,nominal_quarterly!$B$7:$AY$102,nominal_quarterly!AO$5,FALSE),"")</f>
        <v/>
      </c>
      <c r="AA179" s="1" t="str">
        <f>IFERROR(VLOOKUP($B179,nominal_quarterly!$B$7:$AY$102,nominal_quarterly!AP$5,FALSE),"")</f>
        <v/>
      </c>
      <c r="AB179" s="1" t="str">
        <f>IFERROR(VLOOKUP(J179,nominal_quarterly!$B$7:$AY$102,34,FALSE),"")</f>
        <v/>
      </c>
      <c r="AC179" s="28" t="str">
        <f t="shared" si="17"/>
        <v/>
      </c>
      <c r="AD179" s="28" t="str">
        <f t="shared" si="18"/>
        <v/>
      </c>
      <c r="AE179" s="28" t="str">
        <f t="shared" si="19"/>
        <v/>
      </c>
      <c r="AF179" s="28" t="str">
        <f t="shared" si="20"/>
        <v/>
      </c>
      <c r="AG179" s="28" t="str">
        <f t="shared" si="21"/>
        <v/>
      </c>
      <c r="AH179" s="28" t="str">
        <f t="shared" si="22"/>
        <v/>
      </c>
      <c r="AI179" s="28" t="str">
        <f t="shared" si="23"/>
        <v/>
      </c>
      <c r="AJ179" s="28" t="str">
        <f t="shared" si="24"/>
        <v/>
      </c>
      <c r="AK179" s="1" t="str">
        <f>IFERROR(VLOOKUP(S179,nominal_quarterly!$B$7:$AY$102,34,FALSE),"")</f>
        <v/>
      </c>
      <c r="AL179" s="1" t="str">
        <f>IFERROR(VLOOKUP(T179,nominal_quarterly!$B$7:$AY$102,34,FALSE),"")</f>
        <v/>
      </c>
      <c r="AM179" s="1" t="str">
        <f>IFERROR(VLOOKUP(U179,nominal_quarterly!$B$7:$AY$102,34,FALSE),"")</f>
        <v/>
      </c>
      <c r="AN179" s="1" t="str">
        <f>IFERROR(VLOOKUP(V179,nominal_quarterly!$B$7:$AY$102,34,FALSE),"")</f>
        <v/>
      </c>
      <c r="AO179" s="1" t="str">
        <f>IFERROR(VLOOKUP(W179,nominal_quarterly!$B$7:$AY$102,34,FALSE),"")</f>
        <v/>
      </c>
      <c r="AP179" s="1" t="str">
        <f>IFERROR(VLOOKUP(X179,nominal_quarterly!$B$7:$AY$102,34,FALSE),"")</f>
        <v/>
      </c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ht="30.6">
      <c r="A180" s="1">
        <v>174</v>
      </c>
      <c r="B180" s="10" t="s">
        <v>355</v>
      </c>
      <c r="C180" s="11">
        <v>19387989.6299094</v>
      </c>
      <c r="D180" s="12">
        <v>23633853.875514302</v>
      </c>
      <c r="E180" s="12">
        <v>27155835.388145801</v>
      </c>
      <c r="F180" s="12">
        <v>33236643.722396001</v>
      </c>
      <c r="G180" s="12">
        <v>38269962.166225098</v>
      </c>
      <c r="H180" s="12">
        <v>44467108.305709399</v>
      </c>
      <c r="I180" s="12">
        <v>53522183.471751101</v>
      </c>
      <c r="J180" s="12">
        <v>62318658.608044103</v>
      </c>
      <c r="K180" s="12">
        <v>72977199.824193403</v>
      </c>
      <c r="L180" s="12">
        <v>82603387.276198402</v>
      </c>
      <c r="M180" s="12">
        <v>94349315.563715294</v>
      </c>
      <c r="N180" s="12">
        <v>108362324.289516</v>
      </c>
      <c r="O180" s="12">
        <v>118744498.437214</v>
      </c>
      <c r="P180" s="12">
        <v>129364353.341821</v>
      </c>
      <c r="Q180" s="12" t="s">
        <v>20</v>
      </c>
      <c r="R180" s="1"/>
      <c r="S180" s="1"/>
      <c r="T180" s="1" t="str">
        <f>IFERROR(VLOOKUP($B180,nominal_quarterly!$B$7:$AY$102,nominal_quarterly!AI$5,FALSE),"")</f>
        <v/>
      </c>
      <c r="U180" s="1" t="str">
        <f>IFERROR(VLOOKUP($B180,nominal_quarterly!$B$7:$AY$102,nominal_quarterly!AJ$5,FALSE),"")</f>
        <v/>
      </c>
      <c r="V180" s="1" t="str">
        <f>IFERROR(VLOOKUP($B180,nominal_quarterly!$B$7:$AY$102,nominal_quarterly!AK$5,FALSE),"")</f>
        <v/>
      </c>
      <c r="W180" s="1" t="str">
        <f>IFERROR(VLOOKUP($B180,nominal_quarterly!$B$7:$AY$102,nominal_quarterly!AL$5,FALSE),"")</f>
        <v/>
      </c>
      <c r="X180" s="1" t="str">
        <f>IFERROR(VLOOKUP($B180,nominal_quarterly!$B$7:$AY$102,nominal_quarterly!AM$5,FALSE),"")</f>
        <v/>
      </c>
      <c r="Y180" s="1" t="str">
        <f>IFERROR(VLOOKUP($B180,nominal_quarterly!$B$7:$AY$102,nominal_quarterly!AN$5,FALSE),"")</f>
        <v/>
      </c>
      <c r="Z180" s="1" t="str">
        <f>IFERROR(VLOOKUP($B180,nominal_quarterly!$B$7:$AY$102,nominal_quarterly!AO$5,FALSE),"")</f>
        <v/>
      </c>
      <c r="AA180" s="1" t="str">
        <f>IFERROR(VLOOKUP($B180,nominal_quarterly!$B$7:$AY$102,nominal_quarterly!AP$5,FALSE),"")</f>
        <v/>
      </c>
      <c r="AB180" s="1" t="str">
        <f>IFERROR(VLOOKUP(J180,nominal_quarterly!$B$7:$AY$102,34,FALSE),"")</f>
        <v/>
      </c>
      <c r="AC180" s="28" t="str">
        <f t="shared" si="17"/>
        <v/>
      </c>
      <c r="AD180" s="28" t="str">
        <f t="shared" si="18"/>
        <v/>
      </c>
      <c r="AE180" s="28" t="str">
        <f t="shared" si="19"/>
        <v/>
      </c>
      <c r="AF180" s="28" t="str">
        <f t="shared" si="20"/>
        <v/>
      </c>
      <c r="AG180" s="28" t="str">
        <f t="shared" si="21"/>
        <v/>
      </c>
      <c r="AH180" s="28" t="str">
        <f t="shared" si="22"/>
        <v/>
      </c>
      <c r="AI180" s="28" t="str">
        <f t="shared" si="23"/>
        <v/>
      </c>
      <c r="AJ180" s="28" t="str">
        <f t="shared" si="24"/>
        <v/>
      </c>
      <c r="AK180" s="1" t="str">
        <f>IFERROR(VLOOKUP(S180,nominal_quarterly!$B$7:$AY$102,34,FALSE),"")</f>
        <v/>
      </c>
      <c r="AL180" s="1" t="str">
        <f>IFERROR(VLOOKUP(T180,nominal_quarterly!$B$7:$AY$102,34,FALSE),"")</f>
        <v/>
      </c>
      <c r="AM180" s="1" t="str">
        <f>IFERROR(VLOOKUP(U180,nominal_quarterly!$B$7:$AY$102,34,FALSE),"")</f>
        <v/>
      </c>
      <c r="AN180" s="1" t="str">
        <f>IFERROR(VLOOKUP(V180,nominal_quarterly!$B$7:$AY$102,34,FALSE),"")</f>
        <v/>
      </c>
      <c r="AO180" s="1" t="str">
        <f>IFERROR(VLOOKUP(W180,nominal_quarterly!$B$7:$AY$102,34,FALSE),"")</f>
        <v/>
      </c>
      <c r="AP180" s="1" t="str">
        <f>IFERROR(VLOOKUP(X180,nominal_quarterly!$B$7:$AY$102,34,FALSE),"")</f>
        <v/>
      </c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>
      <c r="A181" s="1">
        <v>175</v>
      </c>
      <c r="B181" s="10" t="s">
        <v>357</v>
      </c>
      <c r="C181" s="13">
        <v>7614411</v>
      </c>
      <c r="D181" s="14">
        <v>8400644</v>
      </c>
      <c r="E181" s="14">
        <v>9076301</v>
      </c>
      <c r="F181" s="14">
        <v>9706929</v>
      </c>
      <c r="G181" s="14">
        <v>9658667</v>
      </c>
      <c r="H181" s="14">
        <v>10808145</v>
      </c>
      <c r="I181" s="14">
        <v>11306906</v>
      </c>
      <c r="J181" s="14">
        <v>12357342</v>
      </c>
      <c r="K181" s="14">
        <v>12915158</v>
      </c>
      <c r="L181" s="14">
        <v>13230301</v>
      </c>
      <c r="M181" s="14">
        <v>13743463</v>
      </c>
      <c r="N181" s="14">
        <v>14592595</v>
      </c>
      <c r="O181" s="14">
        <v>15486551</v>
      </c>
      <c r="P181" s="14">
        <v>16365572</v>
      </c>
      <c r="Q181" s="14">
        <v>16875891</v>
      </c>
      <c r="R181" s="1"/>
      <c r="S181" s="1"/>
      <c r="T181" s="1">
        <f>IFERROR(VLOOKUP($B181,nominal_quarterly!$B$7:$AY$102,nominal_quarterly!AI$5,FALSE),"")</f>
        <v>16365572</v>
      </c>
      <c r="U181" s="1">
        <f>IFERROR(VLOOKUP($B181,nominal_quarterly!$B$7:$AY$102,nominal_quarterly!AJ$5,FALSE),"")</f>
        <v>16533304</v>
      </c>
      <c r="V181" s="1">
        <f>IFERROR(VLOOKUP($B181,nominal_quarterly!$B$7:$AY$102,nominal_quarterly!AK$5,FALSE),"")</f>
        <v>16682893</v>
      </c>
      <c r="W181" s="1">
        <f>IFERROR(VLOOKUP($B181,nominal_quarterly!$B$7:$AY$102,nominal_quarterly!AL$5,FALSE),"")</f>
        <v>16794690</v>
      </c>
      <c r="X181" s="1">
        <f>IFERROR(VLOOKUP($B181,nominal_quarterly!$B$7:$AY$102,nominal_quarterly!AM$5,FALSE),"")</f>
        <v>16875891</v>
      </c>
      <c r="Y181" s="1">
        <f>IFERROR(VLOOKUP($B181,nominal_quarterly!$B$7:$AY$102,nominal_quarterly!AN$5,FALSE),"")</f>
        <v>16819866</v>
      </c>
      <c r="Z181" s="1">
        <f>IFERROR(VLOOKUP($B181,nominal_quarterly!$B$7:$AY$102,nominal_quarterly!AO$5,FALSE),"")</f>
        <v>16218901</v>
      </c>
      <c r="AA181" s="1">
        <f>IFERROR(VLOOKUP($B181,nominal_quarterly!$B$7:$AY$102,nominal_quarterly!AP$5,FALSE),"")</f>
        <v>12043776</v>
      </c>
      <c r="AB181" s="1" t="str">
        <f>IFERROR(VLOOKUP(J181,nominal_quarterly!$B$7:$AY$102,34,FALSE),"")</f>
        <v/>
      </c>
      <c r="AC181" s="28">
        <f t="shared" si="17"/>
        <v>-510319</v>
      </c>
      <c r="AD181" s="28">
        <f t="shared" si="18"/>
        <v>-342587</v>
      </c>
      <c r="AE181" s="28">
        <f t="shared" si="19"/>
        <v>-192998</v>
      </c>
      <c r="AF181" s="28">
        <f t="shared" si="20"/>
        <v>-81201</v>
      </c>
      <c r="AG181" s="28">
        <f t="shared" si="21"/>
        <v>0</v>
      </c>
      <c r="AH181" s="28">
        <f t="shared" si="22"/>
        <v>-56025</v>
      </c>
      <c r="AI181" s="28">
        <f t="shared" si="23"/>
        <v>-656990</v>
      </c>
      <c r="AJ181" s="28">
        <f t="shared" si="24"/>
        <v>-4832115</v>
      </c>
      <c r="AK181" s="1" t="str">
        <f>IFERROR(VLOOKUP(S181,nominal_quarterly!$B$7:$AY$102,34,FALSE),"")</f>
        <v/>
      </c>
      <c r="AL181" s="1" t="str">
        <f>IFERROR(VLOOKUP(T181,nominal_quarterly!$B$7:$AY$102,34,FALSE),"")</f>
        <v/>
      </c>
      <c r="AM181" s="1" t="str">
        <f>IFERROR(VLOOKUP(U181,nominal_quarterly!$B$7:$AY$102,34,FALSE),"")</f>
        <v/>
      </c>
      <c r="AN181" s="1" t="str">
        <f>IFERROR(VLOOKUP(V181,nominal_quarterly!$B$7:$AY$102,34,FALSE),"")</f>
        <v/>
      </c>
      <c r="AO181" s="1" t="str">
        <f>IFERROR(VLOOKUP(W181,nominal_quarterly!$B$7:$AY$102,34,FALSE),"")</f>
        <v/>
      </c>
      <c r="AP181" s="1" t="str">
        <f>IFERROR(VLOOKUP(X181,nominal_quarterly!$B$7:$AY$102,34,FALSE),"")</f>
        <v/>
      </c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ht="40.799999999999997">
      <c r="A182" s="1">
        <v>176</v>
      </c>
      <c r="B182" s="10" t="s">
        <v>358</v>
      </c>
      <c r="C182" s="11">
        <v>1813.7</v>
      </c>
      <c r="D182" s="12">
        <v>2657.9</v>
      </c>
      <c r="E182" s="12">
        <v>2881</v>
      </c>
      <c r="F182" s="12">
        <v>4391.3</v>
      </c>
      <c r="G182" s="12">
        <v>3199.6</v>
      </c>
      <c r="H182" s="12">
        <v>3998.7</v>
      </c>
      <c r="I182" s="12">
        <v>5681.9</v>
      </c>
      <c r="J182" s="12">
        <v>6671</v>
      </c>
      <c r="K182" s="12">
        <v>5649.8</v>
      </c>
      <c r="L182" s="12">
        <v>4045.4</v>
      </c>
      <c r="M182" s="12">
        <v>3104.4</v>
      </c>
      <c r="N182" s="12">
        <v>2521</v>
      </c>
      <c r="O182" s="12">
        <v>2774.65337341138</v>
      </c>
      <c r="P182" s="12" t="s">
        <v>20</v>
      </c>
      <c r="Q182" s="12" t="s">
        <v>20</v>
      </c>
      <c r="R182" s="1"/>
      <c r="S182" s="1"/>
      <c r="T182" s="1" t="str">
        <f>IFERROR(VLOOKUP($B182,nominal_quarterly!$B$7:$AY$102,nominal_quarterly!AI$5,FALSE),"")</f>
        <v/>
      </c>
      <c r="U182" s="1" t="str">
        <f>IFERROR(VLOOKUP($B182,nominal_quarterly!$B$7:$AY$102,nominal_quarterly!AJ$5,FALSE),"")</f>
        <v/>
      </c>
      <c r="V182" s="1" t="str">
        <f>IFERROR(VLOOKUP($B182,nominal_quarterly!$B$7:$AY$102,nominal_quarterly!AK$5,FALSE),"")</f>
        <v/>
      </c>
      <c r="W182" s="1" t="str">
        <f>IFERROR(VLOOKUP($B182,nominal_quarterly!$B$7:$AY$102,nominal_quarterly!AL$5,FALSE),"")</f>
        <v/>
      </c>
      <c r="X182" s="1" t="str">
        <f>IFERROR(VLOOKUP($B182,nominal_quarterly!$B$7:$AY$102,nominal_quarterly!AM$5,FALSE),"")</f>
        <v/>
      </c>
      <c r="Y182" s="1" t="str">
        <f>IFERROR(VLOOKUP($B182,nominal_quarterly!$B$7:$AY$102,nominal_quarterly!AN$5,FALSE),"")</f>
        <v/>
      </c>
      <c r="Z182" s="1" t="str">
        <f>IFERROR(VLOOKUP($B182,nominal_quarterly!$B$7:$AY$102,nominal_quarterly!AO$5,FALSE),"")</f>
        <v/>
      </c>
      <c r="AA182" s="1" t="str">
        <f>IFERROR(VLOOKUP($B182,nominal_quarterly!$B$7:$AY$102,nominal_quarterly!AP$5,FALSE),"")</f>
        <v/>
      </c>
      <c r="AB182" s="1" t="str">
        <f>IFERROR(VLOOKUP(J182,nominal_quarterly!$B$7:$AY$102,34,FALSE),"")</f>
        <v/>
      </c>
      <c r="AC182" s="28" t="str">
        <f t="shared" si="17"/>
        <v/>
      </c>
      <c r="AD182" s="28" t="str">
        <f t="shared" si="18"/>
        <v/>
      </c>
      <c r="AE182" s="28" t="str">
        <f t="shared" si="19"/>
        <v/>
      </c>
      <c r="AF182" s="28" t="str">
        <f t="shared" si="20"/>
        <v/>
      </c>
      <c r="AG182" s="28" t="str">
        <f t="shared" si="21"/>
        <v/>
      </c>
      <c r="AH182" s="28" t="str">
        <f t="shared" si="22"/>
        <v/>
      </c>
      <c r="AI182" s="28" t="str">
        <f t="shared" si="23"/>
        <v/>
      </c>
      <c r="AJ182" s="28" t="str">
        <f t="shared" si="24"/>
        <v/>
      </c>
      <c r="AK182" s="1" t="str">
        <f>IFERROR(VLOOKUP(S182,nominal_quarterly!$B$7:$AY$102,34,FALSE),"")</f>
        <v/>
      </c>
      <c r="AL182" s="1" t="str">
        <f>IFERROR(VLOOKUP(T182,nominal_quarterly!$B$7:$AY$102,34,FALSE),"")</f>
        <v/>
      </c>
      <c r="AM182" s="1" t="str">
        <f>IFERROR(VLOOKUP(U182,nominal_quarterly!$B$7:$AY$102,34,FALSE),"")</f>
        <v/>
      </c>
      <c r="AN182" s="1" t="str">
        <f>IFERROR(VLOOKUP(V182,nominal_quarterly!$B$7:$AY$102,34,FALSE),"")</f>
        <v/>
      </c>
      <c r="AO182" s="1" t="str">
        <f>IFERROR(VLOOKUP(W182,nominal_quarterly!$B$7:$AY$102,34,FALSE),"")</f>
        <v/>
      </c>
      <c r="AP182" s="1" t="str">
        <f>IFERROR(VLOOKUP(X182,nominal_quarterly!$B$7:$AY$102,34,FALSE),"")</f>
        <v/>
      </c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>
      <c r="A183" s="1">
        <v>177</v>
      </c>
      <c r="B183" s="10" t="s">
        <v>361</v>
      </c>
      <c r="C183" s="13">
        <v>1202931</v>
      </c>
      <c r="D183" s="14">
        <v>1228528</v>
      </c>
      <c r="E183" s="14">
        <v>1274416</v>
      </c>
      <c r="F183" s="14">
        <v>1482360</v>
      </c>
      <c r="G183" s="14">
        <v>1589243</v>
      </c>
      <c r="H183" s="14">
        <v>1696830</v>
      </c>
      <c r="I183" s="14">
        <v>1824891</v>
      </c>
      <c r="J183" s="14">
        <v>1977542</v>
      </c>
      <c r="K183" s="14">
        <v>2134464</v>
      </c>
      <c r="L183" s="14">
        <v>2259047</v>
      </c>
      <c r="M183" s="14">
        <v>2471777</v>
      </c>
      <c r="N183" s="14">
        <v>2643472.3749424801</v>
      </c>
      <c r="O183" s="14">
        <v>2769476.06505962</v>
      </c>
      <c r="P183" s="14" t="s">
        <v>20</v>
      </c>
      <c r="Q183" s="14" t="s">
        <v>20</v>
      </c>
      <c r="R183" s="1"/>
      <c r="S183" s="1"/>
      <c r="T183" s="1" t="str">
        <f>IFERROR(VLOOKUP($B183,nominal_quarterly!$B$7:$AY$102,nominal_quarterly!AI$5,FALSE),"")</f>
        <v/>
      </c>
      <c r="U183" s="1" t="str">
        <f>IFERROR(VLOOKUP($B183,nominal_quarterly!$B$7:$AY$102,nominal_quarterly!AJ$5,FALSE),"")</f>
        <v/>
      </c>
      <c r="V183" s="1" t="str">
        <f>IFERROR(VLOOKUP($B183,nominal_quarterly!$B$7:$AY$102,nominal_quarterly!AK$5,FALSE),"")</f>
        <v/>
      </c>
      <c r="W183" s="1" t="str">
        <f>IFERROR(VLOOKUP($B183,nominal_quarterly!$B$7:$AY$102,nominal_quarterly!AL$5,FALSE),"")</f>
        <v/>
      </c>
      <c r="X183" s="1" t="str">
        <f>IFERROR(VLOOKUP($B183,nominal_quarterly!$B$7:$AY$102,nominal_quarterly!AM$5,FALSE),"")</f>
        <v/>
      </c>
      <c r="Y183" s="1" t="str">
        <f>IFERROR(VLOOKUP($B183,nominal_quarterly!$B$7:$AY$102,nominal_quarterly!AN$5,FALSE),"")</f>
        <v/>
      </c>
      <c r="Z183" s="1" t="str">
        <f>IFERROR(VLOOKUP($B183,nominal_quarterly!$B$7:$AY$102,nominal_quarterly!AO$5,FALSE),"")</f>
        <v/>
      </c>
      <c r="AA183" s="1" t="str">
        <f>IFERROR(VLOOKUP($B183,nominal_quarterly!$B$7:$AY$102,nominal_quarterly!AP$5,FALSE),"")</f>
        <v/>
      </c>
      <c r="AB183" s="1" t="str">
        <f>IFERROR(VLOOKUP(J183,nominal_quarterly!$B$7:$AY$102,34,FALSE),"")</f>
        <v/>
      </c>
      <c r="AC183" s="28" t="str">
        <f t="shared" si="17"/>
        <v/>
      </c>
      <c r="AD183" s="28" t="str">
        <f t="shared" si="18"/>
        <v/>
      </c>
      <c r="AE183" s="28" t="str">
        <f t="shared" si="19"/>
        <v/>
      </c>
      <c r="AF183" s="28" t="str">
        <f t="shared" si="20"/>
        <v/>
      </c>
      <c r="AG183" s="28" t="str">
        <f t="shared" si="21"/>
        <v/>
      </c>
      <c r="AH183" s="28" t="str">
        <f t="shared" si="22"/>
        <v/>
      </c>
      <c r="AI183" s="28" t="str">
        <f t="shared" si="23"/>
        <v/>
      </c>
      <c r="AJ183" s="28" t="str">
        <f t="shared" si="24"/>
        <v/>
      </c>
      <c r="AK183" s="1" t="str">
        <f>IFERROR(VLOOKUP(S183,nominal_quarterly!$B$7:$AY$102,34,FALSE),"")</f>
        <v/>
      </c>
      <c r="AL183" s="1" t="str">
        <f>IFERROR(VLOOKUP(T183,nominal_quarterly!$B$7:$AY$102,34,FALSE),"")</f>
        <v/>
      </c>
      <c r="AM183" s="1" t="str">
        <f>IFERROR(VLOOKUP(U183,nominal_quarterly!$B$7:$AY$102,34,FALSE),"")</f>
        <v/>
      </c>
      <c r="AN183" s="1" t="str">
        <f>IFERROR(VLOOKUP(V183,nominal_quarterly!$B$7:$AY$102,34,FALSE),"")</f>
        <v/>
      </c>
      <c r="AO183" s="1" t="str">
        <f>IFERROR(VLOOKUP(W183,nominal_quarterly!$B$7:$AY$102,34,FALSE),"")</f>
        <v/>
      </c>
      <c r="AP183" s="1" t="str">
        <f>IFERROR(VLOOKUP(X183,nominal_quarterly!$B$7:$AY$102,34,FALSE),"")</f>
        <v/>
      </c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>
      <c r="A184" s="1">
        <v>178</v>
      </c>
      <c r="B184" s="10" t="s">
        <v>364</v>
      </c>
      <c r="C184" s="11">
        <v>549.54999999999995</v>
      </c>
      <c r="D184" s="12">
        <v>596</v>
      </c>
      <c r="E184" s="12">
        <v>632.729172949553</v>
      </c>
      <c r="F184" s="12">
        <v>664.04147395335599</v>
      </c>
      <c r="G184" s="12">
        <v>688.23308852996001</v>
      </c>
      <c r="H184" s="12">
        <v>743.88998031648691</v>
      </c>
      <c r="I184" s="12">
        <v>787.085572854867</v>
      </c>
      <c r="J184" s="12">
        <v>790.18366116335108</v>
      </c>
      <c r="K184" s="12">
        <v>793.48807658282192</v>
      </c>
      <c r="L184" s="12">
        <v>821.96823591922498</v>
      </c>
      <c r="M184" s="12">
        <v>868.70174235657407</v>
      </c>
      <c r="N184" s="12">
        <v>953.44634896915807</v>
      </c>
      <c r="O184" s="12">
        <v>1036.0741455039902</v>
      </c>
      <c r="P184" s="12">
        <v>1073.05362530815</v>
      </c>
      <c r="Q184" s="12" t="s">
        <v>20</v>
      </c>
      <c r="R184" s="1"/>
      <c r="S184" s="1"/>
      <c r="T184" s="1" t="str">
        <f>IFERROR(VLOOKUP($B184,nominal_quarterly!$B$7:$AY$102,nominal_quarterly!AI$5,FALSE),"")</f>
        <v/>
      </c>
      <c r="U184" s="1" t="str">
        <f>IFERROR(VLOOKUP($B184,nominal_quarterly!$B$7:$AY$102,nominal_quarterly!AJ$5,FALSE),"")</f>
        <v/>
      </c>
      <c r="V184" s="1" t="str">
        <f>IFERROR(VLOOKUP($B184,nominal_quarterly!$B$7:$AY$102,nominal_quarterly!AK$5,FALSE),"")</f>
        <v/>
      </c>
      <c r="W184" s="1" t="str">
        <f>IFERROR(VLOOKUP($B184,nominal_quarterly!$B$7:$AY$102,nominal_quarterly!AL$5,FALSE),"")</f>
        <v/>
      </c>
      <c r="X184" s="1" t="str">
        <f>IFERROR(VLOOKUP($B184,nominal_quarterly!$B$7:$AY$102,nominal_quarterly!AM$5,FALSE),"")</f>
        <v/>
      </c>
      <c r="Y184" s="1" t="str">
        <f>IFERROR(VLOOKUP($B184,nominal_quarterly!$B$7:$AY$102,nominal_quarterly!AN$5,FALSE),"")</f>
        <v/>
      </c>
      <c r="Z184" s="1" t="str">
        <f>IFERROR(VLOOKUP($B184,nominal_quarterly!$B$7:$AY$102,nominal_quarterly!AO$5,FALSE),"")</f>
        <v/>
      </c>
      <c r="AA184" s="1" t="str">
        <f>IFERROR(VLOOKUP($B184,nominal_quarterly!$B$7:$AY$102,nominal_quarterly!AP$5,FALSE),"")</f>
        <v/>
      </c>
      <c r="AB184" s="1" t="str">
        <f>IFERROR(VLOOKUP(J184,nominal_quarterly!$B$7:$AY$102,34,FALSE),"")</f>
        <v/>
      </c>
      <c r="AC184" s="28" t="str">
        <f t="shared" si="17"/>
        <v/>
      </c>
      <c r="AD184" s="28" t="str">
        <f t="shared" si="18"/>
        <v/>
      </c>
      <c r="AE184" s="28" t="str">
        <f t="shared" si="19"/>
        <v/>
      </c>
      <c r="AF184" s="28" t="str">
        <f t="shared" si="20"/>
        <v/>
      </c>
      <c r="AG184" s="28" t="str">
        <f t="shared" si="21"/>
        <v/>
      </c>
      <c r="AH184" s="28" t="str">
        <f t="shared" si="22"/>
        <v/>
      </c>
      <c r="AI184" s="28" t="str">
        <f t="shared" si="23"/>
        <v/>
      </c>
      <c r="AJ184" s="28" t="str">
        <f t="shared" si="24"/>
        <v/>
      </c>
      <c r="AK184" s="1" t="str">
        <f>IFERROR(VLOOKUP(S184,nominal_quarterly!$B$7:$AY$102,34,FALSE),"")</f>
        <v/>
      </c>
      <c r="AL184" s="1" t="str">
        <f>IFERROR(VLOOKUP(T184,nominal_quarterly!$B$7:$AY$102,34,FALSE),"")</f>
        <v/>
      </c>
      <c r="AM184" s="1" t="str">
        <f>IFERROR(VLOOKUP(U184,nominal_quarterly!$B$7:$AY$102,34,FALSE),"")</f>
        <v/>
      </c>
      <c r="AN184" s="1" t="str">
        <f>IFERROR(VLOOKUP(V184,nominal_quarterly!$B$7:$AY$102,34,FALSE),"")</f>
        <v/>
      </c>
      <c r="AO184" s="1" t="str">
        <f>IFERROR(VLOOKUP(W184,nominal_quarterly!$B$7:$AY$102,34,FALSE),"")</f>
        <v/>
      </c>
      <c r="AP184" s="1" t="str">
        <f>IFERROR(VLOOKUP(X184,nominal_quarterly!$B$7:$AY$102,34,FALSE),"")</f>
        <v/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ht="30.6">
      <c r="A185" s="1">
        <v>179</v>
      </c>
      <c r="B185" s="10" t="s">
        <v>366</v>
      </c>
      <c r="C185" s="13">
        <v>101862.910133062</v>
      </c>
      <c r="D185" s="14">
        <v>117411.60903009199</v>
      </c>
      <c r="E185" s="14">
        <v>138819.87253073999</v>
      </c>
      <c r="F185" s="14">
        <v>177319.40174916401</v>
      </c>
      <c r="G185" s="14">
        <v>123460.76621677499</v>
      </c>
      <c r="H185" s="14">
        <v>143588.643502272</v>
      </c>
      <c r="I185" s="14">
        <v>165291.93616366401</v>
      </c>
      <c r="J185" s="14">
        <v>163902.21552267301</v>
      </c>
      <c r="K185" s="14">
        <v>173074.83363191102</v>
      </c>
      <c r="L185" s="14">
        <v>174098.768550126</v>
      </c>
      <c r="M185" s="14">
        <v>154694.59279528901</v>
      </c>
      <c r="N185" s="14">
        <v>151043.35019837602</v>
      </c>
      <c r="O185" s="14">
        <v>154430.956364318</v>
      </c>
      <c r="P185" s="14" t="s">
        <v>20</v>
      </c>
      <c r="Q185" s="14" t="s">
        <v>20</v>
      </c>
      <c r="R185" s="1"/>
      <c r="S185" s="1"/>
      <c r="T185" s="1" t="str">
        <f>IFERROR(VLOOKUP($B185,nominal_quarterly!$B$7:$AY$102,nominal_quarterly!AI$5,FALSE),"")</f>
        <v/>
      </c>
      <c r="U185" s="1" t="str">
        <f>IFERROR(VLOOKUP($B185,nominal_quarterly!$B$7:$AY$102,nominal_quarterly!AJ$5,FALSE),"")</f>
        <v/>
      </c>
      <c r="V185" s="1" t="str">
        <f>IFERROR(VLOOKUP($B185,nominal_quarterly!$B$7:$AY$102,nominal_quarterly!AK$5,FALSE),"")</f>
        <v/>
      </c>
      <c r="W185" s="1" t="str">
        <f>IFERROR(VLOOKUP($B185,nominal_quarterly!$B$7:$AY$102,nominal_quarterly!AL$5,FALSE),"")</f>
        <v/>
      </c>
      <c r="X185" s="1" t="str">
        <f>IFERROR(VLOOKUP($B185,nominal_quarterly!$B$7:$AY$102,nominal_quarterly!AM$5,FALSE),"")</f>
        <v/>
      </c>
      <c r="Y185" s="1" t="str">
        <f>IFERROR(VLOOKUP($B185,nominal_quarterly!$B$7:$AY$102,nominal_quarterly!AN$5,FALSE),"")</f>
        <v/>
      </c>
      <c r="Z185" s="1" t="str">
        <f>IFERROR(VLOOKUP($B185,nominal_quarterly!$B$7:$AY$102,nominal_quarterly!AO$5,FALSE),"")</f>
        <v/>
      </c>
      <c r="AA185" s="1" t="str">
        <f>IFERROR(VLOOKUP($B185,nominal_quarterly!$B$7:$AY$102,nominal_quarterly!AP$5,FALSE),"")</f>
        <v/>
      </c>
      <c r="AB185" s="1" t="str">
        <f>IFERROR(VLOOKUP(J185,nominal_quarterly!$B$7:$AY$102,34,FALSE),"")</f>
        <v/>
      </c>
      <c r="AC185" s="28" t="str">
        <f t="shared" si="17"/>
        <v/>
      </c>
      <c r="AD185" s="28" t="str">
        <f t="shared" si="18"/>
        <v/>
      </c>
      <c r="AE185" s="28" t="str">
        <f t="shared" si="19"/>
        <v/>
      </c>
      <c r="AF185" s="28" t="str">
        <f t="shared" si="20"/>
        <v/>
      </c>
      <c r="AG185" s="28" t="str">
        <f t="shared" si="21"/>
        <v/>
      </c>
      <c r="AH185" s="28" t="str">
        <f t="shared" si="22"/>
        <v/>
      </c>
      <c r="AI185" s="28" t="str">
        <f t="shared" si="23"/>
        <v/>
      </c>
      <c r="AJ185" s="28" t="str">
        <f t="shared" si="24"/>
        <v/>
      </c>
      <c r="AK185" s="1" t="str">
        <f>IFERROR(VLOOKUP(S185,nominal_quarterly!$B$7:$AY$102,34,FALSE),"")</f>
        <v/>
      </c>
      <c r="AL185" s="1" t="str">
        <f>IFERROR(VLOOKUP(T185,nominal_quarterly!$B$7:$AY$102,34,FALSE),"")</f>
        <v/>
      </c>
      <c r="AM185" s="1" t="str">
        <f>IFERROR(VLOOKUP(U185,nominal_quarterly!$B$7:$AY$102,34,FALSE),"")</f>
        <v/>
      </c>
      <c r="AN185" s="1" t="str">
        <f>IFERROR(VLOOKUP(V185,nominal_quarterly!$B$7:$AY$102,34,FALSE),"")</f>
        <v/>
      </c>
      <c r="AO185" s="1" t="str">
        <f>IFERROR(VLOOKUP(W185,nominal_quarterly!$B$7:$AY$102,34,FALSE),"")</f>
        <v/>
      </c>
      <c r="AP185" s="1" t="str">
        <f>IFERROR(VLOOKUP(X185,nominal_quarterly!$B$7:$AY$102,34,FALSE),"")</f>
        <v/>
      </c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>
      <c r="A186" s="1">
        <v>180</v>
      </c>
      <c r="B186" s="10" t="s">
        <v>369</v>
      </c>
      <c r="C186" s="11">
        <v>41870.998003487395</v>
      </c>
      <c r="D186" s="12">
        <v>45756.166563362996</v>
      </c>
      <c r="E186" s="12">
        <v>49857.499053290201</v>
      </c>
      <c r="F186" s="12">
        <v>55267.799789936995</v>
      </c>
      <c r="G186" s="12">
        <v>58890.322435501701</v>
      </c>
      <c r="H186" s="12">
        <v>63054.792999999998</v>
      </c>
      <c r="I186" s="12">
        <v>64492.231118467906</v>
      </c>
      <c r="J186" s="12">
        <v>70354.4357609211</v>
      </c>
      <c r="K186" s="12">
        <v>75151.556779452803</v>
      </c>
      <c r="L186" s="12">
        <v>80816.046521020005</v>
      </c>
      <c r="M186" s="12">
        <v>84648.2</v>
      </c>
      <c r="N186" s="12">
        <v>89804.4</v>
      </c>
      <c r="O186" s="12">
        <v>96660.82</v>
      </c>
      <c r="P186" s="12" t="s">
        <v>20</v>
      </c>
      <c r="Q186" s="12" t="s">
        <v>20</v>
      </c>
      <c r="R186" s="1"/>
      <c r="S186" s="1"/>
      <c r="T186" s="1" t="str">
        <f>IFERROR(VLOOKUP($B186,nominal_quarterly!$B$7:$AY$102,nominal_quarterly!AI$5,FALSE),"")</f>
        <v/>
      </c>
      <c r="U186" s="1" t="str">
        <f>IFERROR(VLOOKUP($B186,nominal_quarterly!$B$7:$AY$102,nominal_quarterly!AJ$5,FALSE),"")</f>
        <v/>
      </c>
      <c r="V186" s="1" t="str">
        <f>IFERROR(VLOOKUP($B186,nominal_quarterly!$B$7:$AY$102,nominal_quarterly!AK$5,FALSE),"")</f>
        <v/>
      </c>
      <c r="W186" s="1" t="str">
        <f>IFERROR(VLOOKUP($B186,nominal_quarterly!$B$7:$AY$102,nominal_quarterly!AL$5,FALSE),"")</f>
        <v/>
      </c>
      <c r="X186" s="1" t="str">
        <f>IFERROR(VLOOKUP($B186,nominal_quarterly!$B$7:$AY$102,nominal_quarterly!AM$5,FALSE),"")</f>
        <v/>
      </c>
      <c r="Y186" s="1" t="str">
        <f>IFERROR(VLOOKUP($B186,nominal_quarterly!$B$7:$AY$102,nominal_quarterly!AN$5,FALSE),"")</f>
        <v/>
      </c>
      <c r="Z186" s="1" t="str">
        <f>IFERROR(VLOOKUP($B186,nominal_quarterly!$B$7:$AY$102,nominal_quarterly!AO$5,FALSE),"")</f>
        <v/>
      </c>
      <c r="AA186" s="1" t="str">
        <f>IFERROR(VLOOKUP($B186,nominal_quarterly!$B$7:$AY$102,nominal_quarterly!AP$5,FALSE),"")</f>
        <v/>
      </c>
      <c r="AB186" s="1" t="str">
        <f>IFERROR(VLOOKUP(J186,nominal_quarterly!$B$7:$AY$102,34,FALSE),"")</f>
        <v/>
      </c>
      <c r="AC186" s="28" t="str">
        <f t="shared" si="17"/>
        <v/>
      </c>
      <c r="AD186" s="28" t="str">
        <f t="shared" si="18"/>
        <v/>
      </c>
      <c r="AE186" s="28" t="str">
        <f t="shared" si="19"/>
        <v/>
      </c>
      <c r="AF186" s="28" t="str">
        <f t="shared" si="20"/>
        <v/>
      </c>
      <c r="AG186" s="28" t="str">
        <f t="shared" si="21"/>
        <v/>
      </c>
      <c r="AH186" s="28" t="str">
        <f t="shared" si="22"/>
        <v/>
      </c>
      <c r="AI186" s="28" t="str">
        <f t="shared" si="23"/>
        <v/>
      </c>
      <c r="AJ186" s="28" t="str">
        <f t="shared" si="24"/>
        <v/>
      </c>
      <c r="AK186" s="1" t="str">
        <f>IFERROR(VLOOKUP(S186,nominal_quarterly!$B$7:$AY$102,34,FALSE),"")</f>
        <v/>
      </c>
      <c r="AL186" s="1" t="str">
        <f>IFERROR(VLOOKUP(T186,nominal_quarterly!$B$7:$AY$102,34,FALSE),"")</f>
        <v/>
      </c>
      <c r="AM186" s="1" t="str">
        <f>IFERROR(VLOOKUP(U186,nominal_quarterly!$B$7:$AY$102,34,FALSE),"")</f>
        <v/>
      </c>
      <c r="AN186" s="1" t="str">
        <f>IFERROR(VLOOKUP(V186,nominal_quarterly!$B$7:$AY$102,34,FALSE),"")</f>
        <v/>
      </c>
      <c r="AO186" s="1" t="str">
        <f>IFERROR(VLOOKUP(W186,nominal_quarterly!$B$7:$AY$102,34,FALSE),"")</f>
        <v/>
      </c>
      <c r="AP186" s="1" t="str">
        <f>IFERROR(VLOOKUP(X186,nominal_quarterly!$B$7:$AY$102,34,FALSE),"")</f>
        <v/>
      </c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>
      <c r="A187" s="1">
        <v>181</v>
      </c>
      <c r="B187" s="10" t="s">
        <v>372</v>
      </c>
      <c r="C187" s="13">
        <v>680275.84699999995</v>
      </c>
      <c r="D187" s="14">
        <v>795757.10900000005</v>
      </c>
      <c r="E187" s="14">
        <v>887714.41399999999</v>
      </c>
      <c r="F187" s="14">
        <v>1002756.496</v>
      </c>
      <c r="G187" s="14">
        <v>1006372.482</v>
      </c>
      <c r="H187" s="14">
        <v>1167664.4790000001</v>
      </c>
      <c r="I187" s="14">
        <v>1404927.615</v>
      </c>
      <c r="J187" s="14">
        <v>1581479.2509999999</v>
      </c>
      <c r="K187" s="14">
        <v>1823427.3149999999</v>
      </c>
      <c r="L187" s="14">
        <v>2054897.828</v>
      </c>
      <c r="M187" s="14">
        <v>2350941.3429999999</v>
      </c>
      <c r="N187" s="14">
        <v>2626559.71</v>
      </c>
      <c r="O187" s="14">
        <v>3133704.267</v>
      </c>
      <c r="P187" s="14">
        <v>3758315.6209999998</v>
      </c>
      <c r="Q187" s="14">
        <v>4320191.227</v>
      </c>
      <c r="R187" s="1"/>
      <c r="S187" s="1"/>
      <c r="T187" s="1">
        <f>IFERROR(VLOOKUP($B187,nominal_quarterly!$B$7:$AY$102,nominal_quarterly!AI$5,FALSE),"")</f>
        <v>3758315.6209999998</v>
      </c>
      <c r="U187" s="1">
        <f>IFERROR(VLOOKUP($B187,nominal_quarterly!$B$7:$AY$102,nominal_quarterly!AJ$5,FALSE),"")</f>
        <v>3887121.42</v>
      </c>
      <c r="V187" s="1">
        <f>IFERROR(VLOOKUP($B187,nominal_quarterly!$B$7:$AY$102,nominal_quarterly!AK$5,FALSE),"")</f>
        <v>4017362.2489999998</v>
      </c>
      <c r="W187" s="1">
        <f>IFERROR(VLOOKUP($B187,nominal_quarterly!$B$7:$AY$102,nominal_quarterly!AL$5,FALSE),"")</f>
        <v>4138861.6239999998</v>
      </c>
      <c r="X187" s="1">
        <f>IFERROR(VLOOKUP($B187,nominal_quarterly!$B$7:$AY$102,nominal_quarterly!AM$5,FALSE),"")</f>
        <v>4320191.227</v>
      </c>
      <c r="Y187" s="1">
        <f>IFERROR(VLOOKUP($B187,nominal_quarterly!$B$7:$AY$102,nominal_quarterly!AN$5,FALSE),"")</f>
        <v>4468647.2369999997</v>
      </c>
      <c r="Z187" s="1">
        <f>IFERROR(VLOOKUP($B187,nominal_quarterly!$B$7:$AY$102,nominal_quarterly!AO$5,FALSE),"")</f>
        <v>4481516.631000001</v>
      </c>
      <c r="AA187" s="1">
        <f>IFERROR(VLOOKUP($B187,nominal_quarterly!$B$7:$AY$102,nominal_quarterly!AP$5,FALSE),"")</f>
        <v>4742938.9409999996</v>
      </c>
      <c r="AB187" s="1" t="str">
        <f>IFERROR(VLOOKUP(J187,nominal_quarterly!$B$7:$AY$102,34,FALSE),"")</f>
        <v/>
      </c>
      <c r="AC187" s="28">
        <f t="shared" si="17"/>
        <v>-561875.60600000015</v>
      </c>
      <c r="AD187" s="28">
        <f t="shared" si="18"/>
        <v>-433069.80700000003</v>
      </c>
      <c r="AE187" s="28">
        <f t="shared" si="19"/>
        <v>-302828.97800000012</v>
      </c>
      <c r="AF187" s="28">
        <f t="shared" si="20"/>
        <v>-181329.60300000012</v>
      </c>
      <c r="AG187" s="28">
        <f t="shared" si="21"/>
        <v>0</v>
      </c>
      <c r="AH187" s="28">
        <f t="shared" si="22"/>
        <v>148456.00999999978</v>
      </c>
      <c r="AI187" s="28">
        <f t="shared" si="23"/>
        <v>161325.40400000103</v>
      </c>
      <c r="AJ187" s="28">
        <f t="shared" si="24"/>
        <v>422747.71399999969</v>
      </c>
      <c r="AK187" s="1" t="str">
        <f>IFERROR(VLOOKUP(S187,nominal_quarterly!$B$7:$AY$102,34,FALSE),"")</f>
        <v/>
      </c>
      <c r="AL187" s="1" t="str">
        <f>IFERROR(VLOOKUP(T187,nominal_quarterly!$B$7:$AY$102,34,FALSE),"")</f>
        <v/>
      </c>
      <c r="AM187" s="1" t="str">
        <f>IFERROR(VLOOKUP(U187,nominal_quarterly!$B$7:$AY$102,34,FALSE),"")</f>
        <v/>
      </c>
      <c r="AN187" s="1" t="str">
        <f>IFERROR(VLOOKUP(V187,nominal_quarterly!$B$7:$AY$102,34,FALSE),"")</f>
        <v/>
      </c>
      <c r="AO187" s="1" t="str">
        <f>IFERROR(VLOOKUP(W187,nominal_quarterly!$B$7:$AY$102,34,FALSE),"")</f>
        <v/>
      </c>
      <c r="AP187" s="1" t="str">
        <f>IFERROR(VLOOKUP(X187,nominal_quarterly!$B$7:$AY$102,34,FALSE),"")</f>
        <v/>
      </c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ht="20.399999999999999">
      <c r="A188" s="1">
        <v>182</v>
      </c>
      <c r="B188" s="10" t="s">
        <v>373</v>
      </c>
      <c r="C188" s="11">
        <v>17860.7</v>
      </c>
      <c r="D188" s="12">
        <v>22248.9</v>
      </c>
      <c r="E188" s="12">
        <v>27000.2</v>
      </c>
      <c r="F188" s="12">
        <v>49470</v>
      </c>
      <c r="G188" s="12">
        <v>57611</v>
      </c>
      <c r="H188" s="12">
        <v>64362</v>
      </c>
      <c r="I188" s="12">
        <v>83315</v>
      </c>
      <c r="J188" s="12">
        <v>100218</v>
      </c>
      <c r="K188" s="12">
        <v>111713</v>
      </c>
      <c r="L188" s="12">
        <v>124044</v>
      </c>
      <c r="M188" s="12">
        <v>125298.7</v>
      </c>
      <c r="N188" s="12">
        <v>126630</v>
      </c>
      <c r="O188" s="12">
        <v>132741.9</v>
      </c>
      <c r="P188" s="12" t="s">
        <v>20</v>
      </c>
      <c r="Q188" s="12" t="s">
        <v>20</v>
      </c>
      <c r="R188" s="1"/>
      <c r="S188" s="1"/>
      <c r="T188" s="1" t="str">
        <f>IFERROR(VLOOKUP($B188,nominal_quarterly!$B$7:$AY$102,nominal_quarterly!AI$5,FALSE),"")</f>
        <v/>
      </c>
      <c r="U188" s="1" t="str">
        <f>IFERROR(VLOOKUP($B188,nominal_quarterly!$B$7:$AY$102,nominal_quarterly!AJ$5,FALSE),"")</f>
        <v/>
      </c>
      <c r="V188" s="1" t="str">
        <f>IFERROR(VLOOKUP($B188,nominal_quarterly!$B$7:$AY$102,nominal_quarterly!AK$5,FALSE),"")</f>
        <v/>
      </c>
      <c r="W188" s="1" t="str">
        <f>IFERROR(VLOOKUP($B188,nominal_quarterly!$B$7:$AY$102,nominal_quarterly!AL$5,FALSE),"")</f>
        <v/>
      </c>
      <c r="X188" s="1" t="str">
        <f>IFERROR(VLOOKUP($B188,nominal_quarterly!$B$7:$AY$102,nominal_quarterly!AM$5,FALSE),"")</f>
        <v/>
      </c>
      <c r="Y188" s="1" t="str">
        <f>IFERROR(VLOOKUP($B188,nominal_quarterly!$B$7:$AY$102,nominal_quarterly!AN$5,FALSE),"")</f>
        <v/>
      </c>
      <c r="Z188" s="1" t="str">
        <f>IFERROR(VLOOKUP($B188,nominal_quarterly!$B$7:$AY$102,nominal_quarterly!AO$5,FALSE),"")</f>
        <v/>
      </c>
      <c r="AA188" s="1" t="str">
        <f>IFERROR(VLOOKUP($B188,nominal_quarterly!$B$7:$AY$102,nominal_quarterly!AP$5,FALSE),"")</f>
        <v/>
      </c>
      <c r="AB188" s="1" t="str">
        <f>IFERROR(VLOOKUP(J188,nominal_quarterly!$B$7:$AY$102,34,FALSE),"")</f>
        <v/>
      </c>
      <c r="AC188" s="28" t="str">
        <f t="shared" si="17"/>
        <v/>
      </c>
      <c r="AD188" s="28" t="str">
        <f t="shared" si="18"/>
        <v/>
      </c>
      <c r="AE188" s="28" t="str">
        <f t="shared" si="19"/>
        <v/>
      </c>
      <c r="AF188" s="28" t="str">
        <f t="shared" si="20"/>
        <v/>
      </c>
      <c r="AG188" s="28" t="str">
        <f t="shared" si="21"/>
        <v/>
      </c>
      <c r="AH188" s="28" t="str">
        <f t="shared" si="22"/>
        <v/>
      </c>
      <c r="AI188" s="28" t="str">
        <f t="shared" si="23"/>
        <v/>
      </c>
      <c r="AJ188" s="28" t="str">
        <f t="shared" si="24"/>
        <v/>
      </c>
      <c r="AK188" s="1" t="str">
        <f>IFERROR(VLOOKUP(S188,nominal_quarterly!$B$7:$AY$102,34,FALSE),"")</f>
        <v/>
      </c>
      <c r="AL188" s="1" t="str">
        <f>IFERROR(VLOOKUP(T188,nominal_quarterly!$B$7:$AY$102,34,FALSE),"")</f>
        <v/>
      </c>
      <c r="AM188" s="1" t="str">
        <f>IFERROR(VLOOKUP(U188,nominal_quarterly!$B$7:$AY$102,34,FALSE),"")</f>
        <v/>
      </c>
      <c r="AN188" s="1" t="str">
        <f>IFERROR(VLOOKUP(V188,nominal_quarterly!$B$7:$AY$102,34,FALSE),"")</f>
        <v/>
      </c>
      <c r="AO188" s="1" t="str">
        <f>IFERROR(VLOOKUP(W188,nominal_quarterly!$B$7:$AY$102,34,FALSE),"")</f>
        <v/>
      </c>
      <c r="AP188" s="1" t="str">
        <f>IFERROR(VLOOKUP(X188,nominal_quarterly!$B$7:$AY$102,34,FALSE),"")</f>
        <v/>
      </c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>
      <c r="A189" s="1">
        <v>183</v>
      </c>
      <c r="B189" s="10" t="s">
        <v>376</v>
      </c>
      <c r="C189" s="13">
        <v>28.388528449491602</v>
      </c>
      <c r="D189" s="14">
        <v>30.401502342740901</v>
      </c>
      <c r="E189" s="14">
        <v>32.285676249552999</v>
      </c>
      <c r="F189" s="14">
        <v>36.086147078340503</v>
      </c>
      <c r="G189" s="14">
        <v>34.726577792438903</v>
      </c>
      <c r="H189" s="14">
        <v>34.5024490239934</v>
      </c>
      <c r="I189" s="14">
        <v>37.531117007242301</v>
      </c>
      <c r="J189" s="14">
        <v>36.3833614944228</v>
      </c>
      <c r="K189" s="14">
        <v>38.8519486429159</v>
      </c>
      <c r="L189" s="14">
        <v>41.370177772353699</v>
      </c>
      <c r="M189" s="14">
        <v>47.243491200823705</v>
      </c>
      <c r="N189" s="14">
        <v>49.169651911324699</v>
      </c>
      <c r="O189" s="14">
        <v>52.540253547182502</v>
      </c>
      <c r="P189" s="14" t="s">
        <v>20</v>
      </c>
      <c r="Q189" s="14" t="s">
        <v>20</v>
      </c>
      <c r="R189" s="1"/>
      <c r="S189" s="1"/>
      <c r="T189" s="1" t="str">
        <f>IFERROR(VLOOKUP($B189,nominal_quarterly!$B$7:$AY$102,nominal_quarterly!AI$5,FALSE),"")</f>
        <v/>
      </c>
      <c r="U189" s="1" t="str">
        <f>IFERROR(VLOOKUP($B189,nominal_quarterly!$B$7:$AY$102,nominal_quarterly!AJ$5,FALSE),"")</f>
        <v/>
      </c>
      <c r="V189" s="1" t="str">
        <f>IFERROR(VLOOKUP($B189,nominal_quarterly!$B$7:$AY$102,nominal_quarterly!AK$5,FALSE),"")</f>
        <v/>
      </c>
      <c r="W189" s="1" t="str">
        <f>IFERROR(VLOOKUP($B189,nominal_quarterly!$B$7:$AY$102,nominal_quarterly!AL$5,FALSE),"")</f>
        <v/>
      </c>
      <c r="X189" s="1" t="str">
        <f>IFERROR(VLOOKUP($B189,nominal_quarterly!$B$7:$AY$102,nominal_quarterly!AM$5,FALSE),"")</f>
        <v/>
      </c>
      <c r="Y189" s="1" t="str">
        <f>IFERROR(VLOOKUP($B189,nominal_quarterly!$B$7:$AY$102,nominal_quarterly!AN$5,FALSE),"")</f>
        <v/>
      </c>
      <c r="Z189" s="1" t="str">
        <f>IFERROR(VLOOKUP($B189,nominal_quarterly!$B$7:$AY$102,nominal_quarterly!AO$5,FALSE),"")</f>
        <v/>
      </c>
      <c r="AA189" s="1" t="str">
        <f>IFERROR(VLOOKUP($B189,nominal_quarterly!$B$7:$AY$102,nominal_quarterly!AP$5,FALSE),"")</f>
        <v/>
      </c>
      <c r="AB189" s="1" t="str">
        <f>IFERROR(VLOOKUP(J189,nominal_quarterly!$B$7:$AY$102,34,FALSE),"")</f>
        <v/>
      </c>
      <c r="AC189" s="28" t="str">
        <f t="shared" si="17"/>
        <v/>
      </c>
      <c r="AD189" s="28" t="str">
        <f t="shared" si="18"/>
        <v/>
      </c>
      <c r="AE189" s="28" t="str">
        <f t="shared" si="19"/>
        <v/>
      </c>
      <c r="AF189" s="28" t="str">
        <f t="shared" si="20"/>
        <v/>
      </c>
      <c r="AG189" s="28" t="str">
        <f t="shared" si="21"/>
        <v/>
      </c>
      <c r="AH189" s="28" t="str">
        <f t="shared" si="22"/>
        <v/>
      </c>
      <c r="AI189" s="28" t="str">
        <f t="shared" si="23"/>
        <v/>
      </c>
      <c r="AJ189" s="28" t="str">
        <f t="shared" si="24"/>
        <v/>
      </c>
      <c r="AK189" s="1" t="str">
        <f>IFERROR(VLOOKUP(S189,nominal_quarterly!$B$7:$AY$102,34,FALSE),"")</f>
        <v/>
      </c>
      <c r="AL189" s="1" t="str">
        <f>IFERROR(VLOOKUP(T189,nominal_quarterly!$B$7:$AY$102,34,FALSE),"")</f>
        <v/>
      </c>
      <c r="AM189" s="1" t="str">
        <f>IFERROR(VLOOKUP(U189,nominal_quarterly!$B$7:$AY$102,34,FALSE),"")</f>
        <v/>
      </c>
      <c r="AN189" s="1" t="str">
        <f>IFERROR(VLOOKUP(V189,nominal_quarterly!$B$7:$AY$102,34,FALSE),"")</f>
        <v/>
      </c>
      <c r="AO189" s="1" t="str">
        <f>IFERROR(VLOOKUP(W189,nominal_quarterly!$B$7:$AY$102,34,FALSE),"")</f>
        <v/>
      </c>
      <c r="AP189" s="1" t="str">
        <f>IFERROR(VLOOKUP(X189,nominal_quarterly!$B$7:$AY$102,34,FALSE),"")</f>
        <v/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>
      <c r="A190" s="1">
        <v>184</v>
      </c>
      <c r="B190" s="10" t="s">
        <v>379</v>
      </c>
      <c r="C190" s="11">
        <v>22906091.726897001</v>
      </c>
      <c r="D190" s="12">
        <v>26621462.949903898</v>
      </c>
      <c r="E190" s="12">
        <v>31160542.073463701</v>
      </c>
      <c r="F190" s="12">
        <v>39821278.973902598</v>
      </c>
      <c r="G190" s="12">
        <v>50535226.7068085</v>
      </c>
      <c r="H190" s="12">
        <v>58957000</v>
      </c>
      <c r="I190" s="12">
        <v>66747000</v>
      </c>
      <c r="J190" s="12">
        <v>71788000</v>
      </c>
      <c r="K190" s="12">
        <v>78208500</v>
      </c>
      <c r="L190" s="12">
        <v>86470000</v>
      </c>
      <c r="M190" s="12">
        <v>95287000</v>
      </c>
      <c r="N190" s="12">
        <v>104126000</v>
      </c>
      <c r="O190" s="12">
        <v>114212500</v>
      </c>
      <c r="P190" s="12">
        <v>124203000</v>
      </c>
      <c r="Q190" s="12" t="s">
        <v>20</v>
      </c>
      <c r="R190" s="1"/>
      <c r="S190" s="1"/>
      <c r="T190" s="1" t="str">
        <f>IFERROR(VLOOKUP($B190,nominal_quarterly!$B$7:$AY$102,nominal_quarterly!AI$5,FALSE),"")</f>
        <v/>
      </c>
      <c r="U190" s="1" t="str">
        <f>IFERROR(VLOOKUP($B190,nominal_quarterly!$B$7:$AY$102,nominal_quarterly!AJ$5,FALSE),"")</f>
        <v/>
      </c>
      <c r="V190" s="1" t="str">
        <f>IFERROR(VLOOKUP($B190,nominal_quarterly!$B$7:$AY$102,nominal_quarterly!AK$5,FALSE),"")</f>
        <v/>
      </c>
      <c r="W190" s="1" t="str">
        <f>IFERROR(VLOOKUP($B190,nominal_quarterly!$B$7:$AY$102,nominal_quarterly!AL$5,FALSE),"")</f>
        <v/>
      </c>
      <c r="X190" s="1" t="str">
        <f>IFERROR(VLOOKUP($B190,nominal_quarterly!$B$7:$AY$102,nominal_quarterly!AM$5,FALSE),"")</f>
        <v/>
      </c>
      <c r="Y190" s="1" t="str">
        <f>IFERROR(VLOOKUP($B190,nominal_quarterly!$B$7:$AY$102,nominal_quarterly!AN$5,FALSE),"")</f>
        <v/>
      </c>
      <c r="Z190" s="1" t="str">
        <f>IFERROR(VLOOKUP($B190,nominal_quarterly!$B$7:$AY$102,nominal_quarterly!AO$5,FALSE),"")</f>
        <v/>
      </c>
      <c r="AA190" s="1" t="str">
        <f>IFERROR(VLOOKUP($B190,nominal_quarterly!$B$7:$AY$102,nominal_quarterly!AP$5,FALSE),"")</f>
        <v/>
      </c>
      <c r="AB190" s="1" t="str">
        <f>IFERROR(VLOOKUP(J190,nominal_quarterly!$B$7:$AY$102,34,FALSE),"")</f>
        <v/>
      </c>
      <c r="AC190" s="28" t="str">
        <f t="shared" si="17"/>
        <v/>
      </c>
      <c r="AD190" s="28" t="str">
        <f t="shared" si="18"/>
        <v/>
      </c>
      <c r="AE190" s="28" t="str">
        <f t="shared" si="19"/>
        <v/>
      </c>
      <c r="AF190" s="28" t="str">
        <f t="shared" si="20"/>
        <v/>
      </c>
      <c r="AG190" s="28" t="str">
        <f t="shared" si="21"/>
        <v/>
      </c>
      <c r="AH190" s="28" t="str">
        <f t="shared" si="22"/>
        <v/>
      </c>
      <c r="AI190" s="28" t="str">
        <f t="shared" si="23"/>
        <v/>
      </c>
      <c r="AJ190" s="28" t="str">
        <f t="shared" si="24"/>
        <v/>
      </c>
      <c r="AK190" s="1" t="str">
        <f>IFERROR(VLOOKUP(S190,nominal_quarterly!$B$7:$AY$102,34,FALSE),"")</f>
        <v/>
      </c>
      <c r="AL190" s="1" t="str">
        <f>IFERROR(VLOOKUP(T190,nominal_quarterly!$B$7:$AY$102,34,FALSE),"")</f>
        <v/>
      </c>
      <c r="AM190" s="1" t="str">
        <f>IFERROR(VLOOKUP(U190,nominal_quarterly!$B$7:$AY$102,34,FALSE),"")</f>
        <v/>
      </c>
      <c r="AN190" s="1" t="str">
        <f>IFERROR(VLOOKUP(V190,nominal_quarterly!$B$7:$AY$102,34,FALSE),"")</f>
        <v/>
      </c>
      <c r="AO190" s="1" t="str">
        <f>IFERROR(VLOOKUP(W190,nominal_quarterly!$B$7:$AY$102,34,FALSE),"")</f>
        <v/>
      </c>
      <c r="AP190" s="1" t="str">
        <f>IFERROR(VLOOKUP(X190,nominal_quarterly!$B$7:$AY$102,34,FALSE),"")</f>
        <v/>
      </c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>
      <c r="A191" s="1">
        <v>185</v>
      </c>
      <c r="B191" s="10" t="s">
        <v>381</v>
      </c>
      <c r="C191" s="13">
        <v>441452</v>
      </c>
      <c r="D191" s="14">
        <v>544153</v>
      </c>
      <c r="E191" s="14">
        <v>720731</v>
      </c>
      <c r="F191" s="14">
        <v>948056</v>
      </c>
      <c r="G191" s="14">
        <v>947042</v>
      </c>
      <c r="H191" s="14">
        <v>1079346</v>
      </c>
      <c r="I191" s="14">
        <v>1299991</v>
      </c>
      <c r="J191" s="14">
        <v>1404669</v>
      </c>
      <c r="K191" s="14">
        <v>1465198</v>
      </c>
      <c r="L191" s="14">
        <v>1586915</v>
      </c>
      <c r="M191" s="14">
        <v>1988544</v>
      </c>
      <c r="N191" s="14">
        <v>2385367</v>
      </c>
      <c r="O191" s="14">
        <v>2983882</v>
      </c>
      <c r="P191" s="14">
        <v>3558706</v>
      </c>
      <c r="Q191" s="14">
        <v>3974564</v>
      </c>
      <c r="R191" s="1"/>
      <c r="S191" s="1"/>
      <c r="T191" s="1">
        <f>IFERROR(VLOOKUP($B191,nominal_quarterly!$B$7:$AY$102,nominal_quarterly!AI$5,FALSE),"")</f>
        <v>3560596</v>
      </c>
      <c r="U191" s="1">
        <f>IFERROR(VLOOKUP($B191,nominal_quarterly!$B$7:$AY$102,nominal_quarterly!AJ$5,FALSE),"")</f>
        <v>3669742</v>
      </c>
      <c r="V191" s="1">
        <f>IFERROR(VLOOKUP($B191,nominal_quarterly!$B$7:$AY$102,nominal_quarterly!AK$5,FALSE),"")</f>
        <v>3792245</v>
      </c>
      <c r="W191" s="1">
        <f>IFERROR(VLOOKUP($B191,nominal_quarterly!$B$7:$AY$102,nominal_quarterly!AL$5,FALSE),"")</f>
        <v>3909297</v>
      </c>
      <c r="X191" s="1">
        <f>IFERROR(VLOOKUP($B191,nominal_quarterly!$B$7:$AY$102,nominal_quarterly!AM$5,FALSE),"")</f>
        <v>3974564</v>
      </c>
      <c r="Y191" s="1">
        <f>IFERROR(VLOOKUP($B191,nominal_quarterly!$B$7:$AY$102,nominal_quarterly!AN$5,FALSE),"")</f>
        <v>4005270</v>
      </c>
      <c r="Z191" s="1">
        <f>IFERROR(VLOOKUP($B191,nominal_quarterly!$B$7:$AY$102,nominal_quarterly!AO$5,FALSE),"")</f>
        <v>3940375</v>
      </c>
      <c r="AA191" s="1">
        <f>IFERROR(VLOOKUP($B191,nominal_quarterly!$B$7:$AY$102,nominal_quarterly!AP$5,FALSE),"")</f>
        <v>2828513</v>
      </c>
      <c r="AB191" s="1" t="str">
        <f>IFERROR(VLOOKUP(J191,nominal_quarterly!$B$7:$AY$102,34,FALSE),"")</f>
        <v/>
      </c>
      <c r="AC191" s="28">
        <f t="shared" si="17"/>
        <v>-413968</v>
      </c>
      <c r="AD191" s="28">
        <f t="shared" si="18"/>
        <v>-304822</v>
      </c>
      <c r="AE191" s="28">
        <f t="shared" si="19"/>
        <v>-182319</v>
      </c>
      <c r="AF191" s="28">
        <f t="shared" si="20"/>
        <v>-65267</v>
      </c>
      <c r="AG191" s="28">
        <f t="shared" si="21"/>
        <v>0</v>
      </c>
      <c r="AH191" s="28">
        <f t="shared" si="22"/>
        <v>30706</v>
      </c>
      <c r="AI191" s="28">
        <f t="shared" si="23"/>
        <v>-34189</v>
      </c>
      <c r="AJ191" s="28">
        <f t="shared" si="24"/>
        <v>-1146051</v>
      </c>
      <c r="AK191" s="1" t="str">
        <f>IFERROR(VLOOKUP(S191,nominal_quarterly!$B$7:$AY$102,34,FALSE),"")</f>
        <v/>
      </c>
      <c r="AL191" s="1" t="str">
        <f>IFERROR(VLOOKUP(T191,nominal_quarterly!$B$7:$AY$102,34,FALSE),"")</f>
        <v/>
      </c>
      <c r="AM191" s="1" t="str">
        <f>IFERROR(VLOOKUP(U191,nominal_quarterly!$B$7:$AY$102,34,FALSE),"")</f>
        <v/>
      </c>
      <c r="AN191" s="1" t="str">
        <f>IFERROR(VLOOKUP(V191,nominal_quarterly!$B$7:$AY$102,34,FALSE),"")</f>
        <v/>
      </c>
      <c r="AO191" s="1" t="str">
        <f>IFERROR(VLOOKUP(W191,nominal_quarterly!$B$7:$AY$102,34,FALSE),"")</f>
        <v/>
      </c>
      <c r="AP191" s="1" t="str">
        <f>IFERROR(VLOOKUP(X191,nominal_quarterly!$B$7:$AY$102,34,FALSE),"")</f>
        <v/>
      </c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ht="30.6">
      <c r="A192" s="1">
        <v>186</v>
      </c>
      <c r="B192" s="10" t="s">
        <v>382</v>
      </c>
      <c r="C192" s="11">
        <v>663317.65106190799</v>
      </c>
      <c r="D192" s="12">
        <v>815722.96730671299</v>
      </c>
      <c r="E192" s="12">
        <v>947197.05634840904</v>
      </c>
      <c r="F192" s="12">
        <v>1158580.5263096399</v>
      </c>
      <c r="G192" s="12">
        <v>931152.67499763798</v>
      </c>
      <c r="H192" s="12">
        <v>1064244.4198994001</v>
      </c>
      <c r="I192" s="12">
        <v>1287821.0994452499</v>
      </c>
      <c r="J192" s="12">
        <v>1375684.1903417399</v>
      </c>
      <c r="K192" s="12">
        <v>1432669.89835403</v>
      </c>
      <c r="L192" s="12">
        <v>1480521.3946721798</v>
      </c>
      <c r="M192" s="12">
        <v>1315250.5833843001</v>
      </c>
      <c r="N192" s="12">
        <v>1311248.3354781598</v>
      </c>
      <c r="O192" s="12">
        <v>1405006.83410744</v>
      </c>
      <c r="P192" s="12" t="s">
        <v>20</v>
      </c>
      <c r="Q192" s="12" t="s">
        <v>20</v>
      </c>
      <c r="R192" s="1"/>
      <c r="S192" s="1"/>
      <c r="T192" s="1" t="str">
        <f>IFERROR(VLOOKUP($B192,nominal_quarterly!$B$7:$AY$102,nominal_quarterly!AI$5,FALSE),"")</f>
        <v/>
      </c>
      <c r="U192" s="1" t="str">
        <f>IFERROR(VLOOKUP($B192,nominal_quarterly!$B$7:$AY$102,nominal_quarterly!AJ$5,FALSE),"")</f>
        <v/>
      </c>
      <c r="V192" s="1" t="str">
        <f>IFERROR(VLOOKUP($B192,nominal_quarterly!$B$7:$AY$102,nominal_quarterly!AK$5,FALSE),"")</f>
        <v/>
      </c>
      <c r="W192" s="1" t="str">
        <f>IFERROR(VLOOKUP($B192,nominal_quarterly!$B$7:$AY$102,nominal_quarterly!AL$5,FALSE),"")</f>
        <v/>
      </c>
      <c r="X192" s="1" t="str">
        <f>IFERROR(VLOOKUP($B192,nominal_quarterly!$B$7:$AY$102,nominal_quarterly!AM$5,FALSE),"")</f>
        <v/>
      </c>
      <c r="Y192" s="1" t="str">
        <f>IFERROR(VLOOKUP($B192,nominal_quarterly!$B$7:$AY$102,nominal_quarterly!AN$5,FALSE),"")</f>
        <v/>
      </c>
      <c r="Z192" s="1" t="str">
        <f>IFERROR(VLOOKUP($B192,nominal_quarterly!$B$7:$AY$102,nominal_quarterly!AO$5,FALSE),"")</f>
        <v/>
      </c>
      <c r="AA192" s="1" t="str">
        <f>IFERROR(VLOOKUP($B192,nominal_quarterly!$B$7:$AY$102,nominal_quarterly!AP$5,FALSE),"")</f>
        <v/>
      </c>
      <c r="AB192" s="1" t="str">
        <f>IFERROR(VLOOKUP(J192,nominal_quarterly!$B$7:$AY$102,34,FALSE),"")</f>
        <v/>
      </c>
      <c r="AC192" s="28" t="str">
        <f t="shared" si="17"/>
        <v/>
      </c>
      <c r="AD192" s="28" t="str">
        <f t="shared" si="18"/>
        <v/>
      </c>
      <c r="AE192" s="28" t="str">
        <f t="shared" si="19"/>
        <v/>
      </c>
      <c r="AF192" s="28" t="str">
        <f t="shared" si="20"/>
        <v/>
      </c>
      <c r="AG192" s="28" t="str">
        <f t="shared" si="21"/>
        <v/>
      </c>
      <c r="AH192" s="28" t="str">
        <f t="shared" si="22"/>
        <v/>
      </c>
      <c r="AI192" s="28" t="str">
        <f t="shared" si="23"/>
        <v/>
      </c>
      <c r="AJ192" s="28" t="str">
        <f t="shared" si="24"/>
        <v/>
      </c>
      <c r="AK192" s="1" t="str">
        <f>IFERROR(VLOOKUP(S192,nominal_quarterly!$B$7:$AY$102,34,FALSE),"")</f>
        <v/>
      </c>
      <c r="AL192" s="1" t="str">
        <f>IFERROR(VLOOKUP(T192,nominal_quarterly!$B$7:$AY$102,34,FALSE),"")</f>
        <v/>
      </c>
      <c r="AM192" s="1" t="str">
        <f>IFERROR(VLOOKUP(U192,nominal_quarterly!$B$7:$AY$102,34,FALSE),"")</f>
        <v/>
      </c>
      <c r="AN192" s="1" t="str">
        <f>IFERROR(VLOOKUP(V192,nominal_quarterly!$B$7:$AY$102,34,FALSE),"")</f>
        <v/>
      </c>
      <c r="AO192" s="1" t="str">
        <f>IFERROR(VLOOKUP(W192,nominal_quarterly!$B$7:$AY$102,34,FALSE),"")</f>
        <v/>
      </c>
      <c r="AP192" s="1" t="str">
        <f>IFERROR(VLOOKUP(X192,nominal_quarterly!$B$7:$AY$102,34,FALSE),"")</f>
        <v/>
      </c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ht="20.399999999999999">
      <c r="A193" s="1">
        <v>187</v>
      </c>
      <c r="B193" s="10" t="s">
        <v>385</v>
      </c>
      <c r="C193" s="13">
        <v>1393038</v>
      </c>
      <c r="D193" s="14">
        <v>1470719</v>
      </c>
      <c r="E193" s="14">
        <v>1546085</v>
      </c>
      <c r="F193" s="14">
        <v>1589259</v>
      </c>
      <c r="G193" s="14">
        <v>1548513</v>
      </c>
      <c r="H193" s="14">
        <v>1606027</v>
      </c>
      <c r="I193" s="14">
        <v>1660141</v>
      </c>
      <c r="J193" s="14">
        <v>1711770</v>
      </c>
      <c r="K193" s="14">
        <v>1780336</v>
      </c>
      <c r="L193" s="14">
        <v>1863008</v>
      </c>
      <c r="M193" s="14">
        <v>1919641</v>
      </c>
      <c r="N193" s="14">
        <v>1994712</v>
      </c>
      <c r="O193" s="14">
        <v>2068757</v>
      </c>
      <c r="P193" s="14">
        <v>2141792</v>
      </c>
      <c r="Q193" s="14">
        <v>2217787</v>
      </c>
      <c r="R193" s="1"/>
      <c r="S193" s="1"/>
      <c r="T193" s="1">
        <f>IFERROR(VLOOKUP($B193,nominal_quarterly!$B$7:$AY$102,nominal_quarterly!AI$5,FALSE),"")</f>
        <v>2141792</v>
      </c>
      <c r="U193" s="1">
        <f>IFERROR(VLOOKUP($B193,nominal_quarterly!$B$7:$AY$102,nominal_quarterly!AJ$5,FALSE),"")</f>
        <v>2163750</v>
      </c>
      <c r="V193" s="1">
        <f>IFERROR(VLOOKUP($B193,nominal_quarterly!$B$7:$AY$102,nominal_quarterly!AK$5,FALSE),"")</f>
        <v>2179226</v>
      </c>
      <c r="W193" s="1">
        <f>IFERROR(VLOOKUP($B193,nominal_quarterly!$B$7:$AY$102,nominal_quarterly!AL$5,FALSE),"")</f>
        <v>2197094</v>
      </c>
      <c r="X193" s="1">
        <f>IFERROR(VLOOKUP($B193,nominal_quarterly!$B$7:$AY$102,nominal_quarterly!AM$5,FALSE),"")</f>
        <v>2217787</v>
      </c>
      <c r="Y193" s="1">
        <f>IFERROR(VLOOKUP($B193,nominal_quarterly!$B$7:$AY$102,nominal_quarterly!AN$5,FALSE),"")</f>
        <v>2221958</v>
      </c>
      <c r="Z193" s="1">
        <f>IFERROR(VLOOKUP($B193,nominal_quarterly!$B$7:$AY$102,nominal_quarterly!AO$5,FALSE),"")</f>
        <v>2147275</v>
      </c>
      <c r="AA193" s="1">
        <f>IFERROR(VLOOKUP($B193,nominal_quarterly!$B$7:$AY$102,nominal_quarterly!AP$5,FALSE),"")</f>
        <v>2120392</v>
      </c>
      <c r="AB193" s="1" t="str">
        <f>IFERROR(VLOOKUP(J193,nominal_quarterly!$B$7:$AY$102,34,FALSE),"")</f>
        <v/>
      </c>
      <c r="AC193" s="28">
        <f t="shared" si="17"/>
        <v>-75995</v>
      </c>
      <c r="AD193" s="28">
        <f t="shared" si="18"/>
        <v>-54037</v>
      </c>
      <c r="AE193" s="28">
        <f t="shared" si="19"/>
        <v>-38561</v>
      </c>
      <c r="AF193" s="28">
        <f t="shared" si="20"/>
        <v>-20693</v>
      </c>
      <c r="AG193" s="28">
        <f t="shared" si="21"/>
        <v>0</v>
      </c>
      <c r="AH193" s="28">
        <f t="shared" si="22"/>
        <v>4171</v>
      </c>
      <c r="AI193" s="28">
        <f t="shared" si="23"/>
        <v>-70512</v>
      </c>
      <c r="AJ193" s="28">
        <f t="shared" si="24"/>
        <v>-97395</v>
      </c>
      <c r="AK193" s="1" t="str">
        <f>IFERROR(VLOOKUP(S193,nominal_quarterly!$B$7:$AY$102,34,FALSE),"")</f>
        <v/>
      </c>
      <c r="AL193" s="1" t="str">
        <f>IFERROR(VLOOKUP(T193,nominal_quarterly!$B$7:$AY$102,34,FALSE),"")</f>
        <v/>
      </c>
      <c r="AM193" s="1" t="str">
        <f>IFERROR(VLOOKUP(U193,nominal_quarterly!$B$7:$AY$102,34,FALSE),"")</f>
        <v/>
      </c>
      <c r="AN193" s="1" t="str">
        <f>IFERROR(VLOOKUP(V193,nominal_quarterly!$B$7:$AY$102,34,FALSE),"")</f>
        <v/>
      </c>
      <c r="AO193" s="1" t="str">
        <f>IFERROR(VLOOKUP(W193,nominal_quarterly!$B$7:$AY$102,34,FALSE),"")</f>
        <v/>
      </c>
      <c r="AP193" s="1" t="str">
        <f>IFERROR(VLOOKUP(X193,nominal_quarterly!$B$7:$AY$102,34,FALSE),"")</f>
        <v/>
      </c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ht="20.399999999999999">
      <c r="A194" s="1">
        <v>188</v>
      </c>
      <c r="B194" s="10" t="s">
        <v>386</v>
      </c>
      <c r="C194" s="11">
        <v>13036637</v>
      </c>
      <c r="D194" s="12">
        <v>13814609</v>
      </c>
      <c r="E194" s="12">
        <v>14451859</v>
      </c>
      <c r="F194" s="12">
        <v>14712845</v>
      </c>
      <c r="G194" s="12">
        <v>14448932.5</v>
      </c>
      <c r="H194" s="12">
        <v>14992052</v>
      </c>
      <c r="I194" s="12">
        <v>15542581.75</v>
      </c>
      <c r="J194" s="12">
        <v>16197007.25</v>
      </c>
      <c r="K194" s="12">
        <v>16784850.5</v>
      </c>
      <c r="L194" s="12">
        <v>17527258.25</v>
      </c>
      <c r="M194" s="12">
        <v>18224780.25</v>
      </c>
      <c r="N194" s="12">
        <v>18715040.5</v>
      </c>
      <c r="O194" s="12">
        <v>19519423.5</v>
      </c>
      <c r="P194" s="12">
        <v>20580223</v>
      </c>
      <c r="Q194" s="12">
        <v>21427689.5</v>
      </c>
      <c r="R194" s="1"/>
      <c r="S194" s="1"/>
      <c r="T194" s="1">
        <f>IFERROR(VLOOKUP($B194,nominal_quarterly!$B$7:$AY$102,nominal_quarterly!AI$5,FALSE),"")</f>
        <v>20580222</v>
      </c>
      <c r="U194" s="1">
        <f>IFERROR(VLOOKUP($B194,nominal_quarterly!$B$7:$AY$102,nominal_quarterly!AJ$5,FALSE),"")</f>
        <v>20811493</v>
      </c>
      <c r="V194" s="1">
        <f>IFERROR(VLOOKUP($B194,nominal_quarterly!$B$7:$AY$102,nominal_quarterly!AK$5,FALSE),"")</f>
        <v>21030684</v>
      </c>
      <c r="W194" s="1">
        <f>IFERROR(VLOOKUP($B194,nominal_quarterly!$B$7:$AY$102,nominal_quarterly!AL$5,FALSE),"")</f>
        <v>21225363</v>
      </c>
      <c r="X194" s="1">
        <f>IFERROR(VLOOKUP($B194,nominal_quarterly!$B$7:$AY$102,nominal_quarterly!AM$5,FALSE),"")</f>
        <v>21431552</v>
      </c>
      <c r="Y194" s="1">
        <f>IFERROR(VLOOKUP($B194,nominal_quarterly!$B$7:$AY$102,nominal_quarterly!AN$5,FALSE),"")</f>
        <v>21534843</v>
      </c>
      <c r="Z194" s="1">
        <f>IFERROR(VLOOKUP($B194,nominal_quarterly!$B$7:$AY$102,nominal_quarterly!AO$5,FALSE),"")</f>
        <v>16173926</v>
      </c>
      <c r="AA194" s="1">
        <f>IFERROR(VLOOKUP($B194,nominal_quarterly!$B$7:$AY$102,nominal_quarterly!AP$5,FALSE),"")</f>
        <v>10769274</v>
      </c>
      <c r="AB194" s="1" t="str">
        <f>IFERROR(VLOOKUP(J194,nominal_quarterly!$B$7:$AY$102,34,FALSE),"")</f>
        <v/>
      </c>
      <c r="AC194" s="28">
        <f t="shared" si="17"/>
        <v>-847467.5</v>
      </c>
      <c r="AD194" s="28">
        <f t="shared" si="18"/>
        <v>-616196.5</v>
      </c>
      <c r="AE194" s="28">
        <f t="shared" si="19"/>
        <v>-397005.5</v>
      </c>
      <c r="AF194" s="28">
        <f t="shared" si="20"/>
        <v>-202326.5</v>
      </c>
      <c r="AG194" s="28">
        <f t="shared" si="21"/>
        <v>3862.5</v>
      </c>
      <c r="AH194" s="28">
        <f t="shared" si="22"/>
        <v>107153.5</v>
      </c>
      <c r="AI194" s="28">
        <f t="shared" si="23"/>
        <v>-5253763.5</v>
      </c>
      <c r="AJ194" s="28">
        <f t="shared" si="24"/>
        <v>-10658415.5</v>
      </c>
      <c r="AK194" s="1" t="str">
        <f>IFERROR(VLOOKUP(S194,nominal_quarterly!$B$7:$AY$102,34,FALSE),"")</f>
        <v/>
      </c>
      <c r="AL194" s="1" t="str">
        <f>IFERROR(VLOOKUP(T194,nominal_quarterly!$B$7:$AY$102,34,FALSE),"")</f>
        <v/>
      </c>
      <c r="AM194" s="1" t="str">
        <f>IFERROR(VLOOKUP(U194,nominal_quarterly!$B$7:$AY$102,34,FALSE),"")</f>
        <v/>
      </c>
      <c r="AN194" s="1" t="str">
        <f>IFERROR(VLOOKUP(V194,nominal_quarterly!$B$7:$AY$102,34,FALSE),"")</f>
        <v/>
      </c>
      <c r="AO194" s="1" t="str">
        <f>IFERROR(VLOOKUP(W194,nominal_quarterly!$B$7:$AY$102,34,FALSE),"")</f>
        <v/>
      </c>
      <c r="AP194" s="1" t="str">
        <f>IFERROR(VLOOKUP(X194,nominal_quarterly!$B$7:$AY$102,34,FALSE),"")</f>
        <v/>
      </c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>
      <c r="A195" s="1">
        <v>189</v>
      </c>
      <c r="B195" s="10" t="s">
        <v>387</v>
      </c>
      <c r="C195" s="13">
        <v>425018.44812484697</v>
      </c>
      <c r="D195" s="14">
        <v>471344.12336871901</v>
      </c>
      <c r="E195" s="14">
        <v>549469.55027590704</v>
      </c>
      <c r="F195" s="14">
        <v>636150.90848145611</v>
      </c>
      <c r="G195" s="14">
        <v>714523.44573460205</v>
      </c>
      <c r="H195" s="14">
        <v>808078.50283073401</v>
      </c>
      <c r="I195" s="14">
        <v>926356.14517954702</v>
      </c>
      <c r="J195" s="14">
        <v>1041210.5218540899</v>
      </c>
      <c r="K195" s="14">
        <v>1178331.7090061202</v>
      </c>
      <c r="L195" s="14">
        <v>1330508.3595380001</v>
      </c>
      <c r="M195" s="14">
        <v>1455848.2212012801</v>
      </c>
      <c r="N195" s="14">
        <v>1589195.3736191399</v>
      </c>
      <c r="O195" s="14">
        <v>1707108.6309319099</v>
      </c>
      <c r="P195" s="14">
        <v>1831132.1714386202</v>
      </c>
      <c r="Q195" s="14" t="s">
        <v>20</v>
      </c>
      <c r="R195" s="1"/>
      <c r="S195" s="1"/>
      <c r="T195" s="1">
        <f>IFERROR(VLOOKUP($B195,nominal_quarterly!$B$7:$AY$102,nominal_quarterly!AI$5,FALSE),"")</f>
        <v>1838650.120934526</v>
      </c>
      <c r="U195" s="1">
        <f>IFERROR(VLOOKUP($B195,nominal_quarterly!$B$7:$AY$102,nominal_quarterly!AJ$5,FALSE),"")</f>
        <v>1393809.1200527889</v>
      </c>
      <c r="V195" s="1">
        <f>IFERROR(VLOOKUP($B195,nominal_quarterly!$B$7:$AY$102,nominal_quarterly!AK$5,FALSE),"")</f>
        <v>950808.61052531307</v>
      </c>
      <c r="W195" s="1">
        <f>IFERROR(VLOOKUP($B195,nominal_quarterly!$B$7:$AY$102,nominal_quarterly!AL$5,FALSE),"")</f>
        <v>492659.429563393</v>
      </c>
      <c r="X195" s="1">
        <f>IFERROR(VLOOKUP($B195,nominal_quarterly!$B$7:$AY$102,nominal_quarterly!AM$5,FALSE),"")</f>
        <v>0</v>
      </c>
      <c r="Y195" s="1">
        <f>IFERROR(VLOOKUP($B195,nominal_quarterly!$B$7:$AY$102,nominal_quarterly!AN$5,FALSE),"")</f>
        <v>0</v>
      </c>
      <c r="Z195" s="1">
        <f>IFERROR(VLOOKUP($B195,nominal_quarterly!$B$7:$AY$102,nominal_quarterly!AO$5,FALSE),"")</f>
        <v>0</v>
      </c>
      <c r="AA195" s="1">
        <f>IFERROR(VLOOKUP($B195,nominal_quarterly!$B$7:$AY$102,nominal_quarterly!AP$5,FALSE),"")</f>
        <v>0</v>
      </c>
      <c r="AB195" s="1" t="str">
        <f>IFERROR(VLOOKUP(J195,nominal_quarterly!$B$7:$AY$102,34,FALSE),"")</f>
        <v/>
      </c>
      <c r="AC195" s="28" t="str">
        <f t="shared" si="17"/>
        <v/>
      </c>
      <c r="AD195" s="28" t="str">
        <f t="shared" si="18"/>
        <v/>
      </c>
      <c r="AE195" s="28" t="str">
        <f t="shared" si="19"/>
        <v/>
      </c>
      <c r="AF195" s="28" t="str">
        <f t="shared" si="20"/>
        <v/>
      </c>
      <c r="AG195" s="28" t="str">
        <f t="shared" si="21"/>
        <v/>
      </c>
      <c r="AH195" s="28" t="str">
        <f t="shared" si="22"/>
        <v/>
      </c>
      <c r="AI195" s="28" t="str">
        <f t="shared" si="23"/>
        <v/>
      </c>
      <c r="AJ195" s="28" t="str">
        <f t="shared" si="24"/>
        <v/>
      </c>
      <c r="AK195" s="1" t="str">
        <f>IFERROR(VLOOKUP(S195,nominal_quarterly!$B$7:$AY$102,34,FALSE),"")</f>
        <v/>
      </c>
      <c r="AL195" s="1" t="str">
        <f>IFERROR(VLOOKUP(T195,nominal_quarterly!$B$7:$AY$102,34,FALSE),"")</f>
        <v/>
      </c>
      <c r="AM195" s="1" t="str">
        <f>IFERROR(VLOOKUP(U195,nominal_quarterly!$B$7:$AY$102,34,FALSE),"")</f>
        <v/>
      </c>
      <c r="AN195" s="1" t="str">
        <f>IFERROR(VLOOKUP(V195,nominal_quarterly!$B$7:$AY$102,34,FALSE),"")</f>
        <v/>
      </c>
      <c r="AO195" s="1" t="str">
        <f>IFERROR(VLOOKUP(W195,nominal_quarterly!$B$7:$AY$102,34,FALSE),"")</f>
        <v/>
      </c>
      <c r="AP195" s="1" t="str">
        <f>IFERROR(VLOOKUP(X195,nominal_quarterly!$B$7:$AY$102,34,FALSE),"")</f>
        <v/>
      </c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ht="20.399999999999999">
      <c r="A196" s="1">
        <v>190</v>
      </c>
      <c r="B196" s="10" t="s">
        <v>389</v>
      </c>
      <c r="C196" s="11" t="s">
        <v>20</v>
      </c>
      <c r="D196" s="12" t="s">
        <v>20</v>
      </c>
      <c r="E196" s="12" t="s">
        <v>20</v>
      </c>
      <c r="F196" s="12" t="s">
        <v>20</v>
      </c>
      <c r="G196" s="12" t="s">
        <v>20</v>
      </c>
      <c r="H196" s="12">
        <v>74042027.200000003</v>
      </c>
      <c r="I196" s="12">
        <v>96949584.799999997</v>
      </c>
      <c r="J196" s="12">
        <v>120242001.5</v>
      </c>
      <c r="K196" s="12">
        <v>144705483.511491</v>
      </c>
      <c r="L196" s="12">
        <v>177197887.99957499</v>
      </c>
      <c r="M196" s="12">
        <v>214399364.657828</v>
      </c>
      <c r="N196" s="12">
        <v>252801479.764231</v>
      </c>
      <c r="O196" s="12">
        <v>303947958.40489298</v>
      </c>
      <c r="P196" s="12">
        <v>394881465.836155</v>
      </c>
      <c r="Q196" s="12" t="s">
        <v>20</v>
      </c>
      <c r="R196" s="1"/>
      <c r="S196" s="1"/>
      <c r="T196" s="1" t="str">
        <f>IFERROR(VLOOKUP($B196,nominal_quarterly!$B$7:$AY$102,nominal_quarterly!AI$5,FALSE),"")</f>
        <v/>
      </c>
      <c r="U196" s="1" t="str">
        <f>IFERROR(VLOOKUP($B196,nominal_quarterly!$B$7:$AY$102,nominal_quarterly!AJ$5,FALSE),"")</f>
        <v/>
      </c>
      <c r="V196" s="1" t="str">
        <f>IFERROR(VLOOKUP($B196,nominal_quarterly!$B$7:$AY$102,nominal_quarterly!AK$5,FALSE),"")</f>
        <v/>
      </c>
      <c r="W196" s="1" t="str">
        <f>IFERROR(VLOOKUP($B196,nominal_quarterly!$B$7:$AY$102,nominal_quarterly!AL$5,FALSE),"")</f>
        <v/>
      </c>
      <c r="X196" s="1" t="str">
        <f>IFERROR(VLOOKUP($B196,nominal_quarterly!$B$7:$AY$102,nominal_quarterly!AM$5,FALSE),"")</f>
        <v/>
      </c>
      <c r="Y196" s="1" t="str">
        <f>IFERROR(VLOOKUP($B196,nominal_quarterly!$B$7:$AY$102,nominal_quarterly!AN$5,FALSE),"")</f>
        <v/>
      </c>
      <c r="Z196" s="1" t="str">
        <f>IFERROR(VLOOKUP($B196,nominal_quarterly!$B$7:$AY$102,nominal_quarterly!AO$5,FALSE),"")</f>
        <v/>
      </c>
      <c r="AA196" s="1" t="str">
        <f>IFERROR(VLOOKUP($B196,nominal_quarterly!$B$7:$AY$102,nominal_quarterly!AP$5,FALSE),"")</f>
        <v/>
      </c>
      <c r="AB196" s="1" t="str">
        <f>IFERROR(VLOOKUP(J196,nominal_quarterly!$B$7:$AY$102,34,FALSE),"")</f>
        <v/>
      </c>
      <c r="AC196" s="28" t="str">
        <f t="shared" si="17"/>
        <v/>
      </c>
      <c r="AD196" s="28" t="str">
        <f t="shared" si="18"/>
        <v/>
      </c>
      <c r="AE196" s="28" t="str">
        <f t="shared" si="19"/>
        <v/>
      </c>
      <c r="AF196" s="28" t="str">
        <f t="shared" si="20"/>
        <v/>
      </c>
      <c r="AG196" s="28" t="str">
        <f t="shared" si="21"/>
        <v/>
      </c>
      <c r="AH196" s="28" t="str">
        <f t="shared" si="22"/>
        <v/>
      </c>
      <c r="AI196" s="28" t="str">
        <f t="shared" si="23"/>
        <v/>
      </c>
      <c r="AJ196" s="28" t="str">
        <f t="shared" si="24"/>
        <v/>
      </c>
      <c r="AK196" s="1" t="str">
        <f>IFERROR(VLOOKUP(S196,nominal_quarterly!$B$7:$AY$102,34,FALSE),"")</f>
        <v/>
      </c>
      <c r="AL196" s="1" t="str">
        <f>IFERROR(VLOOKUP(T196,nominal_quarterly!$B$7:$AY$102,34,FALSE),"")</f>
        <v/>
      </c>
      <c r="AM196" s="1" t="str">
        <f>IFERROR(VLOOKUP(U196,nominal_quarterly!$B$7:$AY$102,34,FALSE),"")</f>
        <v/>
      </c>
      <c r="AN196" s="1" t="str">
        <f>IFERROR(VLOOKUP(V196,nominal_quarterly!$B$7:$AY$102,34,FALSE),"")</f>
        <v/>
      </c>
      <c r="AO196" s="1" t="str">
        <f>IFERROR(VLOOKUP(W196,nominal_quarterly!$B$7:$AY$102,34,FALSE),"")</f>
        <v/>
      </c>
      <c r="AP196" s="1" t="str">
        <f>IFERROR(VLOOKUP(X196,nominal_quarterly!$B$7:$AY$102,34,FALSE),"")</f>
        <v/>
      </c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>
      <c r="A197" s="1">
        <v>191</v>
      </c>
      <c r="B197" s="10" t="s">
        <v>396</v>
      </c>
      <c r="C197" s="13">
        <v>43145</v>
      </c>
      <c r="D197" s="14">
        <v>48611</v>
      </c>
      <c r="E197" s="14">
        <v>53927</v>
      </c>
      <c r="F197" s="14">
        <v>61607</v>
      </c>
      <c r="G197" s="14">
        <v>65117</v>
      </c>
      <c r="H197" s="14">
        <v>67911</v>
      </c>
      <c r="I197" s="14">
        <v>70873</v>
      </c>
      <c r="J197" s="14">
        <v>72415</v>
      </c>
      <c r="K197" s="14">
        <v>75803</v>
      </c>
      <c r="L197" s="14">
        <v>79109</v>
      </c>
      <c r="M197" s="14">
        <v>82798</v>
      </c>
      <c r="N197" s="14">
        <v>87250</v>
      </c>
      <c r="O197" s="14">
        <v>93732.849499999997</v>
      </c>
      <c r="P197" s="14" t="s">
        <v>20</v>
      </c>
      <c r="Q197" s="14" t="s">
        <v>20</v>
      </c>
      <c r="R197" s="1"/>
      <c r="S197" s="1"/>
      <c r="T197" s="1" t="str">
        <f>IFERROR(VLOOKUP($B197,nominal_quarterly!$B$7:$AY$102,nominal_quarterly!AI$5,FALSE),"")</f>
        <v/>
      </c>
      <c r="U197" s="1" t="str">
        <f>IFERROR(VLOOKUP($B197,nominal_quarterly!$B$7:$AY$102,nominal_quarterly!AJ$5,FALSE),"")</f>
        <v/>
      </c>
      <c r="V197" s="1" t="str">
        <f>IFERROR(VLOOKUP($B197,nominal_quarterly!$B$7:$AY$102,nominal_quarterly!AK$5,FALSE),"")</f>
        <v/>
      </c>
      <c r="W197" s="1" t="str">
        <f>IFERROR(VLOOKUP($B197,nominal_quarterly!$B$7:$AY$102,nominal_quarterly!AL$5,FALSE),"")</f>
        <v/>
      </c>
      <c r="X197" s="1" t="str">
        <f>IFERROR(VLOOKUP($B197,nominal_quarterly!$B$7:$AY$102,nominal_quarterly!AM$5,FALSE),"")</f>
        <v/>
      </c>
      <c r="Y197" s="1" t="str">
        <f>IFERROR(VLOOKUP($B197,nominal_quarterly!$B$7:$AY$102,nominal_quarterly!AN$5,FALSE),"")</f>
        <v/>
      </c>
      <c r="Z197" s="1" t="str">
        <f>IFERROR(VLOOKUP($B197,nominal_quarterly!$B$7:$AY$102,nominal_quarterly!AO$5,FALSE),"")</f>
        <v/>
      </c>
      <c r="AA197" s="1" t="str">
        <f>IFERROR(VLOOKUP($B197,nominal_quarterly!$B$7:$AY$102,nominal_quarterly!AP$5,FALSE),"")</f>
        <v/>
      </c>
      <c r="AB197" s="1" t="str">
        <f>IFERROR(VLOOKUP(J197,nominal_quarterly!$B$7:$AY$102,34,FALSE),"")</f>
        <v/>
      </c>
      <c r="AC197" s="28" t="str">
        <f t="shared" si="17"/>
        <v/>
      </c>
      <c r="AD197" s="28" t="str">
        <f t="shared" si="18"/>
        <v/>
      </c>
      <c r="AE197" s="28" t="str">
        <f t="shared" si="19"/>
        <v/>
      </c>
      <c r="AF197" s="28" t="str">
        <f t="shared" si="20"/>
        <v/>
      </c>
      <c r="AG197" s="28" t="str">
        <f t="shared" si="21"/>
        <v/>
      </c>
      <c r="AH197" s="28" t="str">
        <f t="shared" si="22"/>
        <v/>
      </c>
      <c r="AI197" s="28" t="str">
        <f t="shared" si="23"/>
        <v/>
      </c>
      <c r="AJ197" s="28" t="str">
        <f t="shared" si="24"/>
        <v/>
      </c>
      <c r="AK197" s="1" t="str">
        <f>IFERROR(VLOOKUP(S197,nominal_quarterly!$B$7:$AY$102,34,FALSE),"")</f>
        <v/>
      </c>
      <c r="AL197" s="1" t="str">
        <f>IFERROR(VLOOKUP(T197,nominal_quarterly!$B$7:$AY$102,34,FALSE),"")</f>
        <v/>
      </c>
      <c r="AM197" s="1" t="str">
        <f>IFERROR(VLOOKUP(U197,nominal_quarterly!$B$7:$AY$102,34,FALSE),"")</f>
        <v/>
      </c>
      <c r="AN197" s="1" t="str">
        <f>IFERROR(VLOOKUP(V197,nominal_quarterly!$B$7:$AY$102,34,FALSE),"")</f>
        <v/>
      </c>
      <c r="AO197" s="1" t="str">
        <f>IFERROR(VLOOKUP(W197,nominal_quarterly!$B$7:$AY$102,34,FALSE),"")</f>
        <v/>
      </c>
      <c r="AP197" s="1" t="str">
        <f>IFERROR(VLOOKUP(X197,nominal_quarterly!$B$7:$AY$102,34,FALSE),"")</f>
        <v/>
      </c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ht="40.799999999999997">
      <c r="A198" s="1">
        <v>192</v>
      </c>
      <c r="B198" s="10" t="s">
        <v>399</v>
      </c>
      <c r="C198" s="11">
        <v>304086.815</v>
      </c>
      <c r="D198" s="12">
        <v>393926.24</v>
      </c>
      <c r="E198" s="12">
        <v>494591.53499999997</v>
      </c>
      <c r="F198" s="12">
        <v>677593.63699999999</v>
      </c>
      <c r="G198" s="12">
        <v>707262.549</v>
      </c>
      <c r="H198" s="12">
        <v>1016834.748</v>
      </c>
      <c r="I198" s="12">
        <v>1357487.061</v>
      </c>
      <c r="J198" s="12">
        <v>1635451.06</v>
      </c>
      <c r="K198" s="12">
        <v>2245844</v>
      </c>
      <c r="L198" s="12">
        <v>3031242.4309999999</v>
      </c>
      <c r="M198" s="12">
        <v>6025329.7910000002</v>
      </c>
      <c r="N198" s="12">
        <v>23751849.491</v>
      </c>
      <c r="O198" s="12" t="s">
        <v>20</v>
      </c>
      <c r="P198" s="12" t="s">
        <v>20</v>
      </c>
      <c r="Q198" s="12" t="s">
        <v>20</v>
      </c>
      <c r="R198" s="1"/>
      <c r="S198" s="1"/>
      <c r="T198" s="1" t="str">
        <f>IFERROR(VLOOKUP($B198,nominal_quarterly!$B$7:$AY$102,nominal_quarterly!AI$5,FALSE),"")</f>
        <v/>
      </c>
      <c r="U198" s="1" t="str">
        <f>IFERROR(VLOOKUP($B198,nominal_quarterly!$B$7:$AY$102,nominal_quarterly!AJ$5,FALSE),"")</f>
        <v/>
      </c>
      <c r="V198" s="1" t="str">
        <f>IFERROR(VLOOKUP($B198,nominal_quarterly!$B$7:$AY$102,nominal_quarterly!AK$5,FALSE),"")</f>
        <v/>
      </c>
      <c r="W198" s="1" t="str">
        <f>IFERROR(VLOOKUP($B198,nominal_quarterly!$B$7:$AY$102,nominal_quarterly!AL$5,FALSE),"")</f>
        <v/>
      </c>
      <c r="X198" s="1" t="str">
        <f>IFERROR(VLOOKUP($B198,nominal_quarterly!$B$7:$AY$102,nominal_quarterly!AM$5,FALSE),"")</f>
        <v/>
      </c>
      <c r="Y198" s="1" t="str">
        <f>IFERROR(VLOOKUP($B198,nominal_quarterly!$B$7:$AY$102,nominal_quarterly!AN$5,FALSE),"")</f>
        <v/>
      </c>
      <c r="Z198" s="1" t="str">
        <f>IFERROR(VLOOKUP($B198,nominal_quarterly!$B$7:$AY$102,nominal_quarterly!AO$5,FALSE),"")</f>
        <v/>
      </c>
      <c r="AA198" s="1" t="str">
        <f>IFERROR(VLOOKUP($B198,nominal_quarterly!$B$7:$AY$102,nominal_quarterly!AP$5,FALSE),"")</f>
        <v/>
      </c>
      <c r="AB198" s="1" t="str">
        <f>IFERROR(VLOOKUP(J198,nominal_quarterly!$B$7:$AY$102,34,FALSE),"")</f>
        <v/>
      </c>
      <c r="AC198" s="28" t="str">
        <f t="shared" si="17"/>
        <v/>
      </c>
      <c r="AD198" s="28" t="str">
        <f t="shared" si="18"/>
        <v/>
      </c>
      <c r="AE198" s="28" t="str">
        <f t="shared" si="19"/>
        <v/>
      </c>
      <c r="AF198" s="28" t="str">
        <f t="shared" si="20"/>
        <v/>
      </c>
      <c r="AG198" s="28" t="str">
        <f t="shared" si="21"/>
        <v/>
      </c>
      <c r="AH198" s="28" t="str">
        <f t="shared" si="22"/>
        <v/>
      </c>
      <c r="AI198" s="28" t="str">
        <f t="shared" si="23"/>
        <v/>
      </c>
      <c r="AJ198" s="28" t="str">
        <f t="shared" si="24"/>
        <v/>
      </c>
      <c r="AK198" s="1" t="str">
        <f>IFERROR(VLOOKUP(S198,nominal_quarterly!$B$7:$AY$102,34,FALSE),"")</f>
        <v/>
      </c>
      <c r="AL198" s="1" t="str">
        <f>IFERROR(VLOOKUP(T198,nominal_quarterly!$B$7:$AY$102,34,FALSE),"")</f>
        <v/>
      </c>
      <c r="AM198" s="1" t="str">
        <f>IFERROR(VLOOKUP(U198,nominal_quarterly!$B$7:$AY$102,34,FALSE),"")</f>
        <v/>
      </c>
      <c r="AN198" s="1" t="str">
        <f>IFERROR(VLOOKUP(V198,nominal_quarterly!$B$7:$AY$102,34,FALSE),"")</f>
        <v/>
      </c>
      <c r="AO198" s="1" t="str">
        <f>IFERROR(VLOOKUP(W198,nominal_quarterly!$B$7:$AY$102,34,FALSE),"")</f>
        <v/>
      </c>
      <c r="AP198" s="1" t="str">
        <f>IFERROR(VLOOKUP(X198,nominal_quarterly!$B$7:$AY$102,34,FALSE),"")</f>
        <v/>
      </c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>
      <c r="A199" s="1">
        <v>193</v>
      </c>
      <c r="B199" s="10" t="s">
        <v>403</v>
      </c>
      <c r="C199" s="13">
        <v>914001000</v>
      </c>
      <c r="D199" s="14">
        <v>1061565000</v>
      </c>
      <c r="E199" s="14">
        <v>1246769000</v>
      </c>
      <c r="F199" s="14">
        <v>1616047000</v>
      </c>
      <c r="G199" s="14">
        <v>1809149000</v>
      </c>
      <c r="H199" s="14">
        <v>2157828000</v>
      </c>
      <c r="I199" s="14">
        <v>2779880000</v>
      </c>
      <c r="J199" s="14">
        <v>3245419000</v>
      </c>
      <c r="K199" s="14">
        <v>3584262000</v>
      </c>
      <c r="L199" s="14">
        <v>3937856000</v>
      </c>
      <c r="M199" s="14">
        <v>4192862000</v>
      </c>
      <c r="N199" s="14">
        <v>4502733000</v>
      </c>
      <c r="O199" s="14">
        <v>5005975000</v>
      </c>
      <c r="P199" s="14">
        <v>5542331870</v>
      </c>
      <c r="Q199" s="14" t="s">
        <v>20</v>
      </c>
      <c r="R199" s="1"/>
      <c r="S199" s="1"/>
      <c r="T199" s="1" t="str">
        <f>IFERROR(VLOOKUP($B199,nominal_quarterly!$B$7:$AY$102,nominal_quarterly!AI$5,FALSE),"")</f>
        <v/>
      </c>
      <c r="U199" s="1" t="str">
        <f>IFERROR(VLOOKUP($B199,nominal_quarterly!$B$7:$AY$102,nominal_quarterly!AJ$5,FALSE),"")</f>
        <v/>
      </c>
      <c r="V199" s="1" t="str">
        <f>IFERROR(VLOOKUP($B199,nominal_quarterly!$B$7:$AY$102,nominal_quarterly!AK$5,FALSE),"")</f>
        <v/>
      </c>
      <c r="W199" s="1" t="str">
        <f>IFERROR(VLOOKUP($B199,nominal_quarterly!$B$7:$AY$102,nominal_quarterly!AL$5,FALSE),"")</f>
        <v/>
      </c>
      <c r="X199" s="1" t="str">
        <f>IFERROR(VLOOKUP($B199,nominal_quarterly!$B$7:$AY$102,nominal_quarterly!AM$5,FALSE),"")</f>
        <v/>
      </c>
      <c r="Y199" s="1" t="str">
        <f>IFERROR(VLOOKUP($B199,nominal_quarterly!$B$7:$AY$102,nominal_quarterly!AN$5,FALSE),"")</f>
        <v/>
      </c>
      <c r="Z199" s="1" t="str">
        <f>IFERROR(VLOOKUP($B199,nominal_quarterly!$B$7:$AY$102,nominal_quarterly!AO$5,FALSE),"")</f>
        <v/>
      </c>
      <c r="AA199" s="1" t="str">
        <f>IFERROR(VLOOKUP($B199,nominal_quarterly!$B$7:$AY$102,nominal_quarterly!AP$5,FALSE),"")</f>
        <v/>
      </c>
      <c r="AB199" s="1" t="str">
        <f>IFERROR(VLOOKUP(J199,nominal_quarterly!$B$7:$AY$102,34,FALSE),"")</f>
        <v/>
      </c>
      <c r="AC199" s="28" t="str">
        <f t="shared" si="17"/>
        <v/>
      </c>
      <c r="AD199" s="28" t="str">
        <f t="shared" si="18"/>
        <v/>
      </c>
      <c r="AE199" s="28" t="str">
        <f t="shared" si="19"/>
        <v/>
      </c>
      <c r="AF199" s="28" t="str">
        <f t="shared" si="20"/>
        <v/>
      </c>
      <c r="AG199" s="28" t="str">
        <f t="shared" si="21"/>
        <v/>
      </c>
      <c r="AH199" s="28" t="str">
        <f t="shared" si="22"/>
        <v/>
      </c>
      <c r="AI199" s="28" t="str">
        <f t="shared" si="23"/>
        <v/>
      </c>
      <c r="AJ199" s="28" t="str">
        <f t="shared" si="24"/>
        <v/>
      </c>
      <c r="AK199" s="1" t="str">
        <f>IFERROR(VLOOKUP(S199,nominal_quarterly!$B$7:$AY$102,34,FALSE),"")</f>
        <v/>
      </c>
      <c r="AL199" s="1" t="str">
        <f>IFERROR(VLOOKUP(T199,nominal_quarterly!$B$7:$AY$102,34,FALSE),"")</f>
        <v/>
      </c>
      <c r="AM199" s="1" t="str">
        <f>IFERROR(VLOOKUP(U199,nominal_quarterly!$B$7:$AY$102,34,FALSE),"")</f>
        <v/>
      </c>
      <c r="AN199" s="1" t="str">
        <f>IFERROR(VLOOKUP(V199,nominal_quarterly!$B$7:$AY$102,34,FALSE),"")</f>
        <v/>
      </c>
      <c r="AO199" s="1" t="str">
        <f>IFERROR(VLOOKUP(W199,nominal_quarterly!$B$7:$AY$102,34,FALSE),"")</f>
        <v/>
      </c>
      <c r="AP199" s="1" t="str">
        <f>IFERROR(VLOOKUP(X199,nominal_quarterly!$B$7:$AY$102,34,FALSE),"")</f>
        <v/>
      </c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ht="20.399999999999999">
      <c r="A200" s="1">
        <v>194</v>
      </c>
      <c r="B200" s="10" t="s">
        <v>405</v>
      </c>
      <c r="C200" s="11">
        <v>4831.8</v>
      </c>
      <c r="D200" s="12">
        <v>4910.1000000000004</v>
      </c>
      <c r="E200" s="12">
        <v>5505.8</v>
      </c>
      <c r="F200" s="12">
        <v>6673.5</v>
      </c>
      <c r="G200" s="12">
        <v>7268.2</v>
      </c>
      <c r="H200" s="12">
        <v>8913.1</v>
      </c>
      <c r="I200" s="12">
        <v>10465.4</v>
      </c>
      <c r="J200" s="12">
        <v>11279.4</v>
      </c>
      <c r="K200" s="12">
        <v>12476</v>
      </c>
      <c r="L200" s="12">
        <v>12715.6</v>
      </c>
      <c r="M200" s="12">
        <v>12673</v>
      </c>
      <c r="N200" s="12">
        <v>13425.7</v>
      </c>
      <c r="O200" s="12">
        <v>14498.1</v>
      </c>
      <c r="P200" s="12" t="s">
        <v>20</v>
      </c>
      <c r="Q200" s="12" t="s">
        <v>20</v>
      </c>
      <c r="R200" s="1"/>
      <c r="S200" s="1"/>
      <c r="T200" s="1">
        <f>IFERROR(VLOOKUP($B200,nominal_quarterly!$B$7:$AY$102,nominal_quarterly!AI$5,FALSE),"")</f>
        <v>7249.4</v>
      </c>
      <c r="U200" s="1">
        <f>IFERROR(VLOOKUP($B200,nominal_quarterly!$B$7:$AY$102,nominal_quarterly!AJ$5,FALSE),"")</f>
        <v>3559.5</v>
      </c>
      <c r="V200" s="1">
        <f>IFERROR(VLOOKUP($B200,nominal_quarterly!$B$7:$AY$102,nominal_quarterly!AK$5,FALSE),"")</f>
        <v>0</v>
      </c>
      <c r="W200" s="1">
        <f>IFERROR(VLOOKUP($B200,nominal_quarterly!$B$7:$AY$102,nominal_quarterly!AL$5,FALSE),"")</f>
        <v>0</v>
      </c>
      <c r="X200" s="1">
        <f>IFERROR(VLOOKUP($B200,nominal_quarterly!$B$7:$AY$102,nominal_quarterly!AM$5,FALSE),"")</f>
        <v>0</v>
      </c>
      <c r="Y200" s="1">
        <f>IFERROR(VLOOKUP($B200,nominal_quarterly!$B$7:$AY$102,nominal_quarterly!AN$5,FALSE),"")</f>
        <v>0</v>
      </c>
      <c r="Z200" s="1">
        <f>IFERROR(VLOOKUP($B200,nominal_quarterly!$B$7:$AY$102,nominal_quarterly!AO$5,FALSE),"")</f>
        <v>0</v>
      </c>
      <c r="AA200" s="1">
        <f>IFERROR(VLOOKUP($B200,nominal_quarterly!$B$7:$AY$102,nominal_quarterly!AP$5,FALSE),"")</f>
        <v>0</v>
      </c>
      <c r="AB200" s="1" t="str">
        <f>IFERROR(VLOOKUP(J200,nominal_quarterly!$B$7:$AY$102,34,FALSE),"")</f>
        <v/>
      </c>
      <c r="AC200" s="28" t="str">
        <f t="shared" ref="AC200:AC203" si="25">IFERROR(T200-$Q200,"")</f>
        <v/>
      </c>
      <c r="AD200" s="28" t="str">
        <f t="shared" ref="AD200:AD203" si="26">IFERROR(U200-$Q200,"")</f>
        <v/>
      </c>
      <c r="AE200" s="28" t="str">
        <f t="shared" ref="AE200:AE203" si="27">IFERROR(V200-$Q200,"")</f>
        <v/>
      </c>
      <c r="AF200" s="28" t="str">
        <f t="shared" ref="AF200:AF203" si="28">IFERROR(W200-$Q200,"")</f>
        <v/>
      </c>
      <c r="AG200" s="28" t="str">
        <f t="shared" ref="AG200:AG203" si="29">IFERROR(X200-$Q200,"")</f>
        <v/>
      </c>
      <c r="AH200" s="28" t="str">
        <f t="shared" ref="AH200:AH203" si="30">IFERROR(Y200-$Q200,"")</f>
        <v/>
      </c>
      <c r="AI200" s="28" t="str">
        <f t="shared" ref="AI200:AI203" si="31">IFERROR(Z200-$Q200,"")</f>
        <v/>
      </c>
      <c r="AJ200" s="28" t="str">
        <f t="shared" ref="AJ200:AJ203" si="32">IFERROR(AA200-$Q200,"")</f>
        <v/>
      </c>
      <c r="AK200" s="1" t="str">
        <f>IFERROR(VLOOKUP(S200,nominal_quarterly!$B$7:$AY$102,34,FALSE),"")</f>
        <v/>
      </c>
      <c r="AL200" s="1" t="str">
        <f>IFERROR(VLOOKUP(T200,nominal_quarterly!$B$7:$AY$102,34,FALSE),"")</f>
        <v/>
      </c>
      <c r="AM200" s="1" t="str">
        <f>IFERROR(VLOOKUP(U200,nominal_quarterly!$B$7:$AY$102,34,FALSE),"")</f>
        <v/>
      </c>
      <c r="AN200" s="1" t="str">
        <f>IFERROR(VLOOKUP(V200,nominal_quarterly!$B$7:$AY$102,34,FALSE),"")</f>
        <v/>
      </c>
      <c r="AO200" s="1" t="str">
        <f>IFERROR(VLOOKUP(W200,nominal_quarterly!$B$7:$AY$102,34,FALSE),"")</f>
        <v/>
      </c>
      <c r="AP200" s="1" t="str">
        <f>IFERROR(VLOOKUP(X200,nominal_quarterly!$B$7:$AY$102,34,FALSE),"")</f>
        <v/>
      </c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ht="20.399999999999999">
      <c r="A201" s="1">
        <v>195</v>
      </c>
      <c r="B201" s="10" t="s">
        <v>408</v>
      </c>
      <c r="C201" s="13">
        <v>3208501</v>
      </c>
      <c r="D201" s="14">
        <v>3760038.2272000001</v>
      </c>
      <c r="E201" s="14">
        <v>4308635.6200351901</v>
      </c>
      <c r="F201" s="14">
        <v>5375824.6935641905</v>
      </c>
      <c r="G201" s="14">
        <v>5097593.1762254406</v>
      </c>
      <c r="H201" s="14">
        <v>6786813.1299999999</v>
      </c>
      <c r="I201" s="14">
        <v>6996908.1423793305</v>
      </c>
      <c r="J201" s="14">
        <v>7586549.6155694807</v>
      </c>
      <c r="K201" s="14">
        <v>8684829.5130795706</v>
      </c>
      <c r="L201" s="14">
        <v>9289390.401767401</v>
      </c>
      <c r="M201" s="14">
        <v>9797602.9838669617</v>
      </c>
      <c r="N201" s="14">
        <v>8890543.2014582697</v>
      </c>
      <c r="O201" s="14">
        <v>10005656.0692431</v>
      </c>
      <c r="P201" s="14" t="s">
        <v>20</v>
      </c>
      <c r="Q201" s="14" t="s">
        <v>20</v>
      </c>
      <c r="R201" s="1"/>
      <c r="S201" s="1"/>
      <c r="T201" s="1" t="str">
        <f>IFERROR(VLOOKUP($B201,nominal_quarterly!$B$7:$AY$102,nominal_quarterly!AI$5,FALSE),"")</f>
        <v/>
      </c>
      <c r="U201" s="1" t="str">
        <f>IFERROR(VLOOKUP($B201,nominal_quarterly!$B$7:$AY$102,nominal_quarterly!AJ$5,FALSE),"")</f>
        <v/>
      </c>
      <c r="V201" s="1" t="str">
        <f>IFERROR(VLOOKUP($B201,nominal_quarterly!$B$7:$AY$102,nominal_quarterly!AK$5,FALSE),"")</f>
        <v/>
      </c>
      <c r="W201" s="1" t="str">
        <f>IFERROR(VLOOKUP($B201,nominal_quarterly!$B$7:$AY$102,nominal_quarterly!AL$5,FALSE),"")</f>
        <v/>
      </c>
      <c r="X201" s="1" t="str">
        <f>IFERROR(VLOOKUP($B201,nominal_quarterly!$B$7:$AY$102,nominal_quarterly!AM$5,FALSE),"")</f>
        <v/>
      </c>
      <c r="Y201" s="1" t="str">
        <f>IFERROR(VLOOKUP($B201,nominal_quarterly!$B$7:$AY$102,nominal_quarterly!AN$5,FALSE),"")</f>
        <v/>
      </c>
      <c r="Z201" s="1" t="str">
        <f>IFERROR(VLOOKUP($B201,nominal_quarterly!$B$7:$AY$102,nominal_quarterly!AO$5,FALSE),"")</f>
        <v/>
      </c>
      <c r="AA201" s="1" t="str">
        <f>IFERROR(VLOOKUP($B201,nominal_quarterly!$B$7:$AY$102,nominal_quarterly!AP$5,FALSE),"")</f>
        <v/>
      </c>
      <c r="AB201" s="1" t="str">
        <f>IFERROR(VLOOKUP(J201,nominal_quarterly!$B$7:$AY$102,34,FALSE),"")</f>
        <v/>
      </c>
      <c r="AC201" s="28" t="str">
        <f t="shared" si="25"/>
        <v/>
      </c>
      <c r="AD201" s="28" t="str">
        <f t="shared" si="26"/>
        <v/>
      </c>
      <c r="AE201" s="28" t="str">
        <f t="shared" si="27"/>
        <v/>
      </c>
      <c r="AF201" s="28" t="str">
        <f t="shared" si="28"/>
        <v/>
      </c>
      <c r="AG201" s="28" t="str">
        <f t="shared" si="29"/>
        <v/>
      </c>
      <c r="AH201" s="28" t="str">
        <f t="shared" si="30"/>
        <v/>
      </c>
      <c r="AI201" s="28" t="str">
        <f t="shared" si="31"/>
        <v/>
      </c>
      <c r="AJ201" s="28" t="str">
        <f t="shared" si="32"/>
        <v/>
      </c>
      <c r="AK201" s="1" t="str">
        <f>IFERROR(VLOOKUP(S201,nominal_quarterly!$B$7:$AY$102,34,FALSE),"")</f>
        <v/>
      </c>
      <c r="AL201" s="1" t="str">
        <f>IFERROR(VLOOKUP(T201,nominal_quarterly!$B$7:$AY$102,34,FALSE),"")</f>
        <v/>
      </c>
      <c r="AM201" s="1" t="str">
        <f>IFERROR(VLOOKUP(U201,nominal_quarterly!$B$7:$AY$102,34,FALSE),"")</f>
        <v/>
      </c>
      <c r="AN201" s="1" t="str">
        <f>IFERROR(VLOOKUP(V201,nominal_quarterly!$B$7:$AY$102,34,FALSE),"")</f>
        <v/>
      </c>
      <c r="AO201" s="1" t="str">
        <f>IFERROR(VLOOKUP(W201,nominal_quarterly!$B$7:$AY$102,34,FALSE),"")</f>
        <v/>
      </c>
      <c r="AP201" s="1" t="str">
        <f>IFERROR(VLOOKUP(X201,nominal_quarterly!$B$7:$AY$102,34,FALSE),"")</f>
        <v/>
      </c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>
      <c r="A202" s="1">
        <v>196</v>
      </c>
      <c r="B202" s="10" t="s">
        <v>411</v>
      </c>
      <c r="C202" s="11">
        <v>37189.302457334605</v>
      </c>
      <c r="D202" s="12">
        <v>45964.238261074097</v>
      </c>
      <c r="E202" s="12">
        <v>56262.974339352302</v>
      </c>
      <c r="F202" s="12">
        <v>67088.703213767003</v>
      </c>
      <c r="G202" s="12">
        <v>77348.348122509196</v>
      </c>
      <c r="H202" s="12">
        <v>97215.915373860902</v>
      </c>
      <c r="I202" s="12">
        <v>114029.66594194001</v>
      </c>
      <c r="J202" s="12">
        <v>131271.90285589101</v>
      </c>
      <c r="K202" s="12">
        <v>151330.78288933099</v>
      </c>
      <c r="L202" s="12">
        <v>167052.50027691902</v>
      </c>
      <c r="M202" s="12">
        <v>183381.07194560301</v>
      </c>
      <c r="N202" s="12">
        <v>216098.076168534</v>
      </c>
      <c r="O202" s="12">
        <v>244704.45405982301</v>
      </c>
      <c r="P202" s="12" t="s">
        <v>20</v>
      </c>
      <c r="Q202" s="12" t="s">
        <v>20</v>
      </c>
      <c r="R202" s="1"/>
      <c r="S202" s="1"/>
      <c r="T202" s="1" t="str">
        <f>IFERROR(VLOOKUP($B202,nominal_quarterly!$B$7:$AY$102,nominal_quarterly!AI$5,FALSE),"")</f>
        <v/>
      </c>
      <c r="U202" s="1" t="str">
        <f>IFERROR(VLOOKUP($B202,nominal_quarterly!$B$7:$AY$102,nominal_quarterly!AJ$5,FALSE),"")</f>
        <v/>
      </c>
      <c r="V202" s="1" t="str">
        <f>IFERROR(VLOOKUP($B202,nominal_quarterly!$B$7:$AY$102,nominal_quarterly!AK$5,FALSE),"")</f>
        <v/>
      </c>
      <c r="W202" s="1" t="str">
        <f>IFERROR(VLOOKUP($B202,nominal_quarterly!$B$7:$AY$102,nominal_quarterly!AL$5,FALSE),"")</f>
        <v/>
      </c>
      <c r="X202" s="1" t="str">
        <f>IFERROR(VLOOKUP($B202,nominal_quarterly!$B$7:$AY$102,nominal_quarterly!AM$5,FALSE),"")</f>
        <v/>
      </c>
      <c r="Y202" s="1" t="str">
        <f>IFERROR(VLOOKUP($B202,nominal_quarterly!$B$7:$AY$102,nominal_quarterly!AN$5,FALSE),"")</f>
        <v/>
      </c>
      <c r="Z202" s="1" t="str">
        <f>IFERROR(VLOOKUP($B202,nominal_quarterly!$B$7:$AY$102,nominal_quarterly!AO$5,FALSE),"")</f>
        <v/>
      </c>
      <c r="AA202" s="1" t="str">
        <f>IFERROR(VLOOKUP($B202,nominal_quarterly!$B$7:$AY$102,nominal_quarterly!AP$5,FALSE),"")</f>
        <v/>
      </c>
      <c r="AB202" s="1" t="str">
        <f>IFERROR(VLOOKUP(J202,nominal_quarterly!$B$7:$AY$102,34,FALSE),"")</f>
        <v/>
      </c>
      <c r="AC202" s="28" t="str">
        <f t="shared" si="25"/>
        <v/>
      </c>
      <c r="AD202" s="28" t="str">
        <f t="shared" si="26"/>
        <v/>
      </c>
      <c r="AE202" s="28" t="str">
        <f t="shared" si="27"/>
        <v/>
      </c>
      <c r="AF202" s="28" t="str">
        <f t="shared" si="28"/>
        <v/>
      </c>
      <c r="AG202" s="28" t="str">
        <f t="shared" si="29"/>
        <v/>
      </c>
      <c r="AH202" s="28" t="str">
        <f t="shared" si="30"/>
        <v/>
      </c>
      <c r="AI202" s="28" t="str">
        <f t="shared" si="31"/>
        <v/>
      </c>
      <c r="AJ202" s="28" t="str">
        <f t="shared" si="32"/>
        <v/>
      </c>
      <c r="AK202" s="1" t="str">
        <f>IFERROR(VLOOKUP(S202,nominal_quarterly!$B$7:$AY$102,34,FALSE),"")</f>
        <v/>
      </c>
      <c r="AL202" s="1" t="str">
        <f>IFERROR(VLOOKUP(T202,nominal_quarterly!$B$7:$AY$102,34,FALSE),"")</f>
        <v/>
      </c>
      <c r="AM202" s="1" t="str">
        <f>IFERROR(VLOOKUP(U202,nominal_quarterly!$B$7:$AY$102,34,FALSE),"")</f>
        <v/>
      </c>
      <c r="AN202" s="1" t="str">
        <f>IFERROR(VLOOKUP(V202,nominal_quarterly!$B$7:$AY$102,34,FALSE),"")</f>
        <v/>
      </c>
      <c r="AO202" s="1" t="str">
        <f>IFERROR(VLOOKUP(W202,nominal_quarterly!$B$7:$AY$102,34,FALSE),"")</f>
        <v/>
      </c>
      <c r="AP202" s="1" t="str">
        <f>IFERROR(VLOOKUP(X202,nominal_quarterly!$B$7:$AY$102,34,FALSE),"")</f>
        <v/>
      </c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>
      <c r="A203" s="1">
        <v>197</v>
      </c>
      <c r="B203" s="15" t="s">
        <v>414</v>
      </c>
      <c r="C203" s="13">
        <v>8075.0109564581808</v>
      </c>
      <c r="D203" s="14">
        <v>7297.7121807083104</v>
      </c>
      <c r="E203" s="14">
        <v>6993.5073032743903</v>
      </c>
      <c r="F203" s="14">
        <v>5974.2666789237501</v>
      </c>
      <c r="G203" s="14">
        <v>9666</v>
      </c>
      <c r="H203" s="14">
        <v>12042</v>
      </c>
      <c r="I203" s="14">
        <v>14102</v>
      </c>
      <c r="J203" s="14">
        <v>17115</v>
      </c>
      <c r="K203" s="14">
        <v>19091</v>
      </c>
      <c r="L203" s="14">
        <v>19496</v>
      </c>
      <c r="M203" s="14">
        <v>19963</v>
      </c>
      <c r="N203" s="14">
        <v>20549</v>
      </c>
      <c r="O203" s="14">
        <v>22041</v>
      </c>
      <c r="P203" s="14" t="s">
        <v>20</v>
      </c>
      <c r="Q203" s="14" t="s">
        <v>20</v>
      </c>
      <c r="R203" s="1"/>
      <c r="S203" s="1"/>
      <c r="T203" s="1" t="str">
        <f>IFERROR(VLOOKUP($B203,nominal_quarterly!$B$7:$AY$102,nominal_quarterly!AI$5,FALSE),"")</f>
        <v/>
      </c>
      <c r="U203" s="1" t="str">
        <f>IFERROR(VLOOKUP($B203,nominal_quarterly!$B$7:$AY$102,nominal_quarterly!AJ$5,FALSE),"")</f>
        <v/>
      </c>
      <c r="V203" s="1" t="str">
        <f>IFERROR(VLOOKUP($B203,nominal_quarterly!$B$7:$AY$102,nominal_quarterly!AK$5,FALSE),"")</f>
        <v/>
      </c>
      <c r="W203" s="1" t="str">
        <f>IFERROR(VLOOKUP($B203,nominal_quarterly!$B$7:$AY$102,nominal_quarterly!AL$5,FALSE),"")</f>
        <v/>
      </c>
      <c r="X203" s="1" t="str">
        <f>IFERROR(VLOOKUP($B203,nominal_quarterly!$B$7:$AY$102,nominal_quarterly!AM$5,FALSE),"")</f>
        <v/>
      </c>
      <c r="Y203" s="1" t="str">
        <f>IFERROR(VLOOKUP($B203,nominal_quarterly!$B$7:$AY$102,nominal_quarterly!AN$5,FALSE),"")</f>
        <v/>
      </c>
      <c r="Z203" s="1" t="str">
        <f>IFERROR(VLOOKUP($B203,nominal_quarterly!$B$7:$AY$102,nominal_quarterly!AO$5,FALSE),"")</f>
        <v/>
      </c>
      <c r="AA203" s="1" t="str">
        <f>IFERROR(VLOOKUP($B203,nominal_quarterly!$B$7:$AY$102,nominal_quarterly!AP$5,FALSE),"")</f>
        <v/>
      </c>
      <c r="AB203" s="1" t="str">
        <f>IFERROR(VLOOKUP(J203,nominal_quarterly!$B$7:$AY$102,34,FALSE),"")</f>
        <v/>
      </c>
      <c r="AC203" s="28" t="str">
        <f t="shared" si="25"/>
        <v/>
      </c>
      <c r="AD203" s="28" t="str">
        <f t="shared" si="26"/>
        <v/>
      </c>
      <c r="AE203" s="28" t="str">
        <f t="shared" si="27"/>
        <v/>
      </c>
      <c r="AF203" s="28" t="str">
        <f t="shared" si="28"/>
        <v/>
      </c>
      <c r="AG203" s="28" t="str">
        <f t="shared" si="29"/>
        <v/>
      </c>
      <c r="AH203" s="28" t="str">
        <f t="shared" si="30"/>
        <v/>
      </c>
      <c r="AI203" s="28" t="str">
        <f t="shared" si="31"/>
        <v/>
      </c>
      <c r="AJ203" s="28" t="str">
        <f t="shared" si="32"/>
        <v/>
      </c>
      <c r="AK203" s="1" t="str">
        <f>IFERROR(VLOOKUP(S203,nominal_quarterly!$B$7:$AY$102,34,FALSE),"")</f>
        <v/>
      </c>
      <c r="AL203" s="1" t="str">
        <f>IFERROR(VLOOKUP(T203,nominal_quarterly!$B$7:$AY$102,34,FALSE),"")</f>
        <v/>
      </c>
      <c r="AM203" s="1" t="str">
        <f>IFERROR(VLOOKUP(U203,nominal_quarterly!$B$7:$AY$102,34,FALSE),"")</f>
        <v/>
      </c>
      <c r="AN203" s="1" t="str">
        <f>IFERROR(VLOOKUP(V203,nominal_quarterly!$B$7:$AY$102,34,FALSE),"")</f>
        <v/>
      </c>
      <c r="AO203" s="1" t="str">
        <f>IFERROR(VLOOKUP(W203,nominal_quarterly!$B$7:$AY$102,34,FALSE),"")</f>
        <v/>
      </c>
      <c r="AP203" s="1" t="str">
        <f>IFERROR(VLOOKUP(X203,nominal_quarterly!$B$7:$AY$102,34,FALSE),"")</f>
        <v/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</sheetData>
  <mergeCells count="2">
    <mergeCell ref="B1:D1"/>
    <mergeCell ref="B4:B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2"/>
  <sheetViews>
    <sheetView showGridLines="0" showRowColHeaders="0" workbookViewId="0">
      <pane xSplit="2" ySplit="7" topLeftCell="C68" activePane="bottomRight" state="frozen"/>
      <selection pane="topRight"/>
      <selection pane="bottomLeft"/>
      <selection pane="bottomRight" activeCell="AE48" sqref="AE48"/>
    </sheetView>
  </sheetViews>
  <sheetFormatPr defaultColWidth="10.109375" defaultRowHeight="14.55" customHeight="1"/>
  <cols>
    <col min="1" max="1" width="10" customWidth="1"/>
    <col min="2" max="2" width="29.6640625" customWidth="1"/>
    <col min="3" max="26" width="17.6640625" customWidth="1"/>
    <col min="27" max="56" width="10" customWidth="1"/>
  </cols>
  <sheetData>
    <row r="1" spans="1:56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>
      <c r="A2" s="1"/>
      <c r="B2" s="46" t="s">
        <v>417</v>
      </c>
      <c r="C2" s="46"/>
      <c r="D2" s="4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>
      <c r="A3" s="1"/>
      <c r="B3" s="2" t="s">
        <v>418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6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8" customHeight="1">
      <c r="A5" s="1"/>
      <c r="B5" s="47" t="s">
        <v>419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</row>
    <row r="6" spans="1:56" ht="0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>
      <c r="A7" s="1"/>
      <c r="B7" s="3" t="s">
        <v>420</v>
      </c>
      <c r="C7" s="4" t="s">
        <v>421</v>
      </c>
      <c r="D7" s="5" t="s">
        <v>422</v>
      </c>
      <c r="E7" s="5" t="s">
        <v>423</v>
      </c>
      <c r="F7" s="5" t="s">
        <v>424</v>
      </c>
      <c r="G7" s="5" t="s">
        <v>425</v>
      </c>
      <c r="H7" s="5" t="s">
        <v>426</v>
      </c>
      <c r="I7" s="5" t="s">
        <v>427</v>
      </c>
      <c r="J7" s="5" t="s">
        <v>428</v>
      </c>
      <c r="K7" s="5" t="s">
        <v>429</v>
      </c>
      <c r="L7" s="5" t="s">
        <v>430</v>
      </c>
      <c r="M7" s="5" t="s">
        <v>431</v>
      </c>
      <c r="N7" s="5" t="s">
        <v>432</v>
      </c>
      <c r="O7" s="5" t="s">
        <v>433</v>
      </c>
      <c r="P7" s="5" t="s">
        <v>434</v>
      </c>
      <c r="Q7" s="5" t="s">
        <v>435</v>
      </c>
      <c r="R7" s="5" t="s">
        <v>436</v>
      </c>
      <c r="S7" s="5" t="s">
        <v>437</v>
      </c>
      <c r="T7" s="5" t="s">
        <v>438</v>
      </c>
      <c r="U7" s="5" t="s">
        <v>439</v>
      </c>
      <c r="V7" s="5" t="s">
        <v>440</v>
      </c>
      <c r="W7" s="5" t="s">
        <v>441</v>
      </c>
      <c r="X7" s="5" t="s">
        <v>442</v>
      </c>
      <c r="Y7" s="5" t="s">
        <v>443</v>
      </c>
      <c r="Z7" s="5" t="s">
        <v>444</v>
      </c>
      <c r="AA7" s="5" t="s">
        <v>445</v>
      </c>
      <c r="AB7" s="5" t="s">
        <v>446</v>
      </c>
      <c r="AC7" s="5" t="s">
        <v>447</v>
      </c>
      <c r="AD7" s="5" t="s">
        <v>448</v>
      </c>
      <c r="AE7" s="5" t="s">
        <v>449</v>
      </c>
      <c r="AF7" s="5" t="s">
        <v>450</v>
      </c>
      <c r="AG7" s="6" t="s">
        <v>451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>
      <c r="A8" s="1">
        <v>1</v>
      </c>
      <c r="B8" s="7" t="s">
        <v>452</v>
      </c>
      <c r="C8" s="8">
        <v>311329.56302399997</v>
      </c>
      <c r="D8" s="9">
        <v>359033.383233</v>
      </c>
      <c r="E8" s="9">
        <v>325857.94880900002</v>
      </c>
      <c r="F8" s="9">
        <v>353865.37198900001</v>
      </c>
      <c r="G8" s="9">
        <v>315142.11379899998</v>
      </c>
      <c r="H8" s="9">
        <v>370527.60806</v>
      </c>
      <c r="I8" s="9">
        <v>348628.01826600003</v>
      </c>
      <c r="J8" s="9">
        <v>361022.70191100001</v>
      </c>
      <c r="K8" s="9">
        <v>318755.257132</v>
      </c>
      <c r="L8" s="9">
        <v>383685.83676600002</v>
      </c>
      <c r="M8" s="9">
        <v>360201.004113</v>
      </c>
      <c r="N8" s="9">
        <v>371682.56583699997</v>
      </c>
      <c r="O8" s="9">
        <v>332999.55794199998</v>
      </c>
      <c r="P8" s="9">
        <v>385342.12313399999</v>
      </c>
      <c r="Q8" s="9">
        <v>366020.87118700001</v>
      </c>
      <c r="R8" s="9">
        <v>388133.93518600002</v>
      </c>
      <c r="S8" s="9">
        <v>351321.19522300002</v>
      </c>
      <c r="T8" s="9">
        <v>410177.86859099998</v>
      </c>
      <c r="U8" s="9">
        <v>385212.57176199998</v>
      </c>
      <c r="V8" s="9">
        <v>403952.05226099998</v>
      </c>
      <c r="W8" s="9">
        <v>374721.55956899998</v>
      </c>
      <c r="X8" s="9">
        <v>431965.45647400001</v>
      </c>
      <c r="Y8" s="9">
        <v>408944.34159600001</v>
      </c>
      <c r="Z8" s="9">
        <v>420097.61929599999</v>
      </c>
      <c r="AA8" s="9">
        <v>384737.58767099999</v>
      </c>
      <c r="AB8" s="9">
        <v>446502.22372299997</v>
      </c>
      <c r="AC8" s="9">
        <v>426525.927616</v>
      </c>
      <c r="AD8" s="9">
        <v>421518.22853099997</v>
      </c>
      <c r="AE8" s="9">
        <v>372874.81976899999</v>
      </c>
      <c r="AF8" s="9">
        <v>385775.53356399998</v>
      </c>
      <c r="AG8" s="9">
        <v>410175.32869400003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>
      <c r="A9" s="1">
        <v>2</v>
      </c>
      <c r="B9" s="10" t="s">
        <v>453</v>
      </c>
      <c r="C9" s="11">
        <v>722245.2</v>
      </c>
      <c r="D9" s="12">
        <v>846952.7</v>
      </c>
      <c r="E9" s="12">
        <v>859136.6</v>
      </c>
      <c r="F9" s="12">
        <v>919973.9</v>
      </c>
      <c r="G9" s="12">
        <v>979412.2</v>
      </c>
      <c r="H9" s="12">
        <v>1175657.3999999999</v>
      </c>
      <c r="I9" s="12">
        <v>1171375.8</v>
      </c>
      <c r="J9" s="12">
        <v>1252641</v>
      </c>
      <c r="K9" s="12">
        <v>1273173.3999999999</v>
      </c>
      <c r="L9" s="12">
        <v>1487869.7</v>
      </c>
      <c r="M9" s="12">
        <v>1555432.7</v>
      </c>
      <c r="N9" s="12">
        <v>1638035.1</v>
      </c>
      <c r="O9" s="12">
        <v>1751661.3</v>
      </c>
      <c r="P9" s="12">
        <v>2103639.1</v>
      </c>
      <c r="Q9" s="12">
        <v>2131907.2000000002</v>
      </c>
      <c r="R9" s="12">
        <v>2240952</v>
      </c>
      <c r="S9" s="12">
        <v>2310219.4</v>
      </c>
      <c r="T9" s="12">
        <v>2639552.1</v>
      </c>
      <c r="U9" s="12">
        <v>2779105.6</v>
      </c>
      <c r="V9" s="12">
        <v>2931351.4</v>
      </c>
      <c r="W9" s="12">
        <v>3059794.1</v>
      </c>
      <c r="X9" s="12">
        <v>3508513.6</v>
      </c>
      <c r="Y9" s="12">
        <v>3779530.9</v>
      </c>
      <c r="Z9" s="12">
        <v>4194883.5</v>
      </c>
      <c r="AA9" s="12">
        <v>4353028.3</v>
      </c>
      <c r="AB9" s="12">
        <v>5227421.3</v>
      </c>
      <c r="AC9" s="12">
        <v>5571813.7999999998</v>
      </c>
      <c r="AD9" s="12">
        <v>6294986.5</v>
      </c>
      <c r="AE9" s="12">
        <v>6197808.2999999998</v>
      </c>
      <c r="AF9" s="12">
        <v>5859132.5999999996</v>
      </c>
      <c r="AG9" s="12">
        <v>6786841.9000000004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>
      <c r="A10" s="1">
        <v>3</v>
      </c>
      <c r="B10" s="10" t="s">
        <v>454</v>
      </c>
      <c r="C10" s="13">
        <v>784166.2</v>
      </c>
      <c r="D10" s="14">
        <v>978205.1</v>
      </c>
      <c r="E10" s="14">
        <v>1363072.3</v>
      </c>
      <c r="F10" s="14">
        <v>1430194.6</v>
      </c>
      <c r="G10" s="14">
        <v>814938.4</v>
      </c>
      <c r="H10" s="14">
        <v>1030592.9</v>
      </c>
      <c r="I10" s="14">
        <v>1443501.1</v>
      </c>
      <c r="J10" s="14">
        <v>1539593.9</v>
      </c>
      <c r="K10" s="14">
        <v>879565.7</v>
      </c>
      <c r="L10" s="14">
        <v>1105248.02</v>
      </c>
      <c r="M10" s="14">
        <v>1523902.7</v>
      </c>
      <c r="N10" s="14">
        <v>1534916.8</v>
      </c>
      <c r="O10" s="14">
        <v>893634.2</v>
      </c>
      <c r="P10" s="14">
        <v>1132260.6000000001</v>
      </c>
      <c r="Q10" s="14">
        <v>1525628.4</v>
      </c>
      <c r="R10" s="14">
        <v>1515770.3</v>
      </c>
      <c r="S10" s="14">
        <v>971041</v>
      </c>
      <c r="T10" s="14">
        <v>1212700.8</v>
      </c>
      <c r="U10" s="14">
        <v>1587405.4</v>
      </c>
      <c r="V10" s="14">
        <v>1793346.1</v>
      </c>
      <c r="W10" s="14">
        <v>1115563.8999999999</v>
      </c>
      <c r="X10" s="14">
        <v>1362703.9</v>
      </c>
      <c r="Y10" s="14">
        <v>1687018.4</v>
      </c>
      <c r="Z10" s="14">
        <v>1851749</v>
      </c>
      <c r="AA10" s="14">
        <v>1245326.6000000001</v>
      </c>
      <c r="AB10" s="14">
        <v>1489641.7</v>
      </c>
      <c r="AC10" s="14">
        <v>1835351</v>
      </c>
      <c r="AD10" s="14">
        <v>1998711.5</v>
      </c>
      <c r="AE10" s="14">
        <v>1268112.5</v>
      </c>
      <c r="AF10" s="14">
        <v>1270795.3</v>
      </c>
      <c r="AG10" s="14">
        <v>1744942.4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>
      <c r="A11" s="1">
        <v>4</v>
      </c>
      <c r="B11" s="10" t="s">
        <v>455</v>
      </c>
      <c r="C11" s="11">
        <v>369422</v>
      </c>
      <c r="D11" s="12">
        <v>390707</v>
      </c>
      <c r="E11" s="12">
        <v>392506</v>
      </c>
      <c r="F11" s="12">
        <v>415620</v>
      </c>
      <c r="G11" s="12">
        <v>386766</v>
      </c>
      <c r="H11" s="12">
        <v>403637</v>
      </c>
      <c r="I11" s="12">
        <v>402046</v>
      </c>
      <c r="J11" s="12">
        <v>421531</v>
      </c>
      <c r="K11" s="12">
        <v>392276</v>
      </c>
      <c r="L11" s="12">
        <v>408748</v>
      </c>
      <c r="M11" s="12">
        <v>411311</v>
      </c>
      <c r="N11" s="12">
        <v>428108</v>
      </c>
      <c r="O11" s="12">
        <v>398637</v>
      </c>
      <c r="P11" s="12">
        <v>422658</v>
      </c>
      <c r="Q11" s="12">
        <v>424744</v>
      </c>
      <c r="R11" s="12">
        <v>457430</v>
      </c>
      <c r="S11" s="12">
        <v>431004</v>
      </c>
      <c r="T11" s="12">
        <v>450449</v>
      </c>
      <c r="U11" s="12">
        <v>452978</v>
      </c>
      <c r="V11" s="12">
        <v>473857</v>
      </c>
      <c r="W11" s="12">
        <v>448446</v>
      </c>
      <c r="X11" s="12">
        <v>474599</v>
      </c>
      <c r="Y11" s="12">
        <v>476713</v>
      </c>
      <c r="Z11" s="12">
        <v>500857</v>
      </c>
      <c r="AA11" s="12">
        <v>471362</v>
      </c>
      <c r="AB11" s="12">
        <v>499667</v>
      </c>
      <c r="AC11" s="12">
        <v>503307</v>
      </c>
      <c r="AD11" s="12">
        <v>520729</v>
      </c>
      <c r="AE11" s="12">
        <v>487118</v>
      </c>
      <c r="AF11" s="12">
        <v>470445</v>
      </c>
      <c r="AG11" s="12" t="s">
        <v>456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>
      <c r="A12" s="1">
        <v>5</v>
      </c>
      <c r="B12" s="10" t="s">
        <v>457</v>
      </c>
      <c r="C12" s="13">
        <v>77118.610400000005</v>
      </c>
      <c r="D12" s="14">
        <v>80679.281799999997</v>
      </c>
      <c r="E12" s="14">
        <v>81143.578599999993</v>
      </c>
      <c r="F12" s="14">
        <v>84968.725399999996</v>
      </c>
      <c r="G12" s="14">
        <v>78975.2647</v>
      </c>
      <c r="H12" s="14">
        <v>83235.7166</v>
      </c>
      <c r="I12" s="14">
        <v>83365.832800000004</v>
      </c>
      <c r="J12" s="14">
        <v>87569.250100000005</v>
      </c>
      <c r="K12" s="14">
        <v>81812.385599999994</v>
      </c>
      <c r="L12" s="14">
        <v>85599.7353</v>
      </c>
      <c r="M12" s="14">
        <v>86296.661399999997</v>
      </c>
      <c r="N12" s="14">
        <v>90560.451199999996</v>
      </c>
      <c r="O12" s="14">
        <v>86018.241299999994</v>
      </c>
      <c r="P12" s="14">
        <v>89349.787599999996</v>
      </c>
      <c r="Q12" s="14">
        <v>88843.761499999993</v>
      </c>
      <c r="R12" s="14">
        <v>93396.156300000002</v>
      </c>
      <c r="S12" s="14">
        <v>88503.185100000002</v>
      </c>
      <c r="T12" s="14">
        <v>92031.918000000005</v>
      </c>
      <c r="U12" s="14">
        <v>91967.790699999998</v>
      </c>
      <c r="V12" s="14">
        <v>96838.366999999998</v>
      </c>
      <c r="W12" s="14">
        <v>92971.202000000005</v>
      </c>
      <c r="X12" s="14">
        <v>95316.628299999997</v>
      </c>
      <c r="Y12" s="14">
        <v>95348.876900000003</v>
      </c>
      <c r="Z12" s="14">
        <v>101725.181</v>
      </c>
      <c r="AA12" s="14">
        <v>96074.375199999995</v>
      </c>
      <c r="AB12" s="14">
        <v>98844.7595</v>
      </c>
      <c r="AC12" s="14">
        <v>98974.170800000007</v>
      </c>
      <c r="AD12" s="14">
        <v>103681.976</v>
      </c>
      <c r="AE12" s="14">
        <v>93823.788499999995</v>
      </c>
      <c r="AF12" s="14">
        <v>86150.263999999996</v>
      </c>
      <c r="AG12" s="14">
        <v>95614.415399999998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>
      <c r="A13" s="1">
        <v>6</v>
      </c>
      <c r="B13" s="10" t="s">
        <v>458</v>
      </c>
      <c r="C13" s="11">
        <v>12917.5</v>
      </c>
      <c r="D13" s="12">
        <v>13919.2</v>
      </c>
      <c r="E13" s="12">
        <v>15466</v>
      </c>
      <c r="F13" s="12">
        <v>15879.3</v>
      </c>
      <c r="G13" s="12">
        <v>13143.1</v>
      </c>
      <c r="H13" s="12">
        <v>15317.4</v>
      </c>
      <c r="I13" s="12">
        <v>15886.9</v>
      </c>
      <c r="J13" s="12">
        <v>14666.7</v>
      </c>
      <c r="K13" s="12">
        <v>11604.3</v>
      </c>
      <c r="L13" s="12">
        <v>14170.4</v>
      </c>
      <c r="M13" s="12">
        <v>14096</v>
      </c>
      <c r="N13" s="12">
        <v>14509.3</v>
      </c>
      <c r="O13" s="12">
        <v>12510</v>
      </c>
      <c r="P13" s="12">
        <v>15161.6</v>
      </c>
      <c r="Q13" s="12">
        <v>15970.5</v>
      </c>
      <c r="R13" s="12">
        <v>16751.5</v>
      </c>
      <c r="S13" s="12" t="s">
        <v>459</v>
      </c>
      <c r="T13" s="12" t="s">
        <v>460</v>
      </c>
      <c r="U13" s="12" t="s">
        <v>461</v>
      </c>
      <c r="V13" s="12" t="s">
        <v>462</v>
      </c>
      <c r="W13" s="12" t="s">
        <v>463</v>
      </c>
      <c r="X13" s="12" t="s">
        <v>464</v>
      </c>
      <c r="Y13" s="12" t="s">
        <v>465</v>
      </c>
      <c r="Z13" s="12" t="s">
        <v>466</v>
      </c>
      <c r="AA13" s="12" t="s">
        <v>467</v>
      </c>
      <c r="AB13" s="12" t="s">
        <v>468</v>
      </c>
      <c r="AC13" s="12" t="s">
        <v>469</v>
      </c>
      <c r="AD13" s="12" t="s">
        <v>470</v>
      </c>
      <c r="AE13" s="12" t="s">
        <v>471</v>
      </c>
      <c r="AF13" s="12" t="s">
        <v>472</v>
      </c>
      <c r="AG13" s="12" t="s">
        <v>473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>
      <c r="A14" s="1">
        <v>7</v>
      </c>
      <c r="B14" s="10" t="s">
        <v>474</v>
      </c>
      <c r="C14" s="13">
        <v>3013.3728826315901</v>
      </c>
      <c r="D14" s="14">
        <v>2972.2001132906298</v>
      </c>
      <c r="E14" s="14">
        <v>3102.7649626235898</v>
      </c>
      <c r="F14" s="14">
        <v>3146.4994931524702</v>
      </c>
      <c r="G14" s="14">
        <v>3047.0349999999999</v>
      </c>
      <c r="H14" s="14">
        <v>3172.7649999999999</v>
      </c>
      <c r="I14" s="14">
        <v>3236.6824999999999</v>
      </c>
      <c r="J14" s="14">
        <v>3097.2877085272003</v>
      </c>
      <c r="K14" s="14">
        <v>2860.8340450312699</v>
      </c>
      <c r="L14" s="14">
        <v>3002.9266237589</v>
      </c>
      <c r="M14" s="14">
        <v>2962.7860445514898</v>
      </c>
      <c r="N14" s="14">
        <v>2876.7560078230299</v>
      </c>
      <c r="O14" s="14">
        <v>2852.3578943247599</v>
      </c>
      <c r="P14" s="14">
        <v>2998.27425064931</v>
      </c>
      <c r="Q14" s="14">
        <v>3066.9751896563403</v>
      </c>
      <c r="R14" s="14">
        <v>3061.1549911664101</v>
      </c>
      <c r="S14" s="14" t="s">
        <v>475</v>
      </c>
      <c r="T14" s="14" t="s">
        <v>476</v>
      </c>
      <c r="U14" s="14" t="s">
        <v>477</v>
      </c>
      <c r="V14" s="14" t="s">
        <v>478</v>
      </c>
      <c r="W14" s="14" t="s">
        <v>479</v>
      </c>
      <c r="X14" s="14" t="s">
        <v>480</v>
      </c>
      <c r="Y14" s="14" t="s">
        <v>481</v>
      </c>
      <c r="Z14" s="14" t="s">
        <v>482</v>
      </c>
      <c r="AA14" s="14" t="s">
        <v>483</v>
      </c>
      <c r="AB14" s="14" t="s">
        <v>484</v>
      </c>
      <c r="AC14" s="14" t="s">
        <v>485</v>
      </c>
      <c r="AD14" s="14" t="s">
        <v>486</v>
      </c>
      <c r="AE14" s="14" t="s">
        <v>487</v>
      </c>
      <c r="AF14" s="14" t="s">
        <v>488</v>
      </c>
      <c r="AG14" s="14" t="s">
        <v>489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>
      <c r="A15" s="1">
        <v>8</v>
      </c>
      <c r="B15" s="10" t="s">
        <v>490</v>
      </c>
      <c r="C15" s="11">
        <v>13701.36</v>
      </c>
      <c r="D15" s="12">
        <v>16372.03</v>
      </c>
      <c r="E15" s="12">
        <v>18573.68</v>
      </c>
      <c r="F15" s="12">
        <v>18421.78</v>
      </c>
      <c r="G15" s="12">
        <v>16670.21</v>
      </c>
      <c r="H15" s="12">
        <v>19125.68</v>
      </c>
      <c r="I15" s="12">
        <v>22635.56</v>
      </c>
      <c r="J15" s="12">
        <v>22147.82</v>
      </c>
      <c r="K15" s="12">
        <v>19821.310000000001</v>
      </c>
      <c r="L15" s="12">
        <v>21597.59</v>
      </c>
      <c r="M15" s="12">
        <v>24524.41</v>
      </c>
      <c r="N15" s="12">
        <v>23966.5</v>
      </c>
      <c r="O15" s="12">
        <v>21121.7</v>
      </c>
      <c r="P15" s="12">
        <v>23052.5</v>
      </c>
      <c r="Q15" s="12">
        <v>25720.6</v>
      </c>
      <c r="R15" s="12">
        <v>25054.2</v>
      </c>
      <c r="S15" s="12">
        <v>22652.400000000001</v>
      </c>
      <c r="T15" s="12">
        <v>25341.200000000001</v>
      </c>
      <c r="U15" s="12">
        <v>28569.200000000001</v>
      </c>
      <c r="V15" s="12">
        <v>29185.4</v>
      </c>
      <c r="W15" s="12">
        <v>26766.1</v>
      </c>
      <c r="X15" s="12">
        <v>29341.8</v>
      </c>
      <c r="Y15" s="12">
        <v>33127.300000000003</v>
      </c>
      <c r="Z15" s="12">
        <v>33084.5</v>
      </c>
      <c r="AA15" s="12">
        <v>29077.200000000001</v>
      </c>
      <c r="AB15" s="12">
        <v>31688</v>
      </c>
      <c r="AC15" s="12">
        <v>36170.1</v>
      </c>
      <c r="AD15" s="12">
        <v>35016.400000000001</v>
      </c>
      <c r="AE15" s="12" t="s">
        <v>491</v>
      </c>
      <c r="AF15" s="12" t="s">
        <v>492</v>
      </c>
      <c r="AG15" s="12" t="s">
        <v>493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>
      <c r="A16" s="1">
        <v>9</v>
      </c>
      <c r="B16" s="10" t="s">
        <v>494</v>
      </c>
      <c r="C16" s="13">
        <v>94778</v>
      </c>
      <c r="D16" s="14">
        <v>99134</v>
      </c>
      <c r="E16" s="14">
        <v>95256</v>
      </c>
      <c r="F16" s="14">
        <v>103712</v>
      </c>
      <c r="G16" s="14">
        <v>97159</v>
      </c>
      <c r="H16" s="14">
        <v>100995</v>
      </c>
      <c r="I16" s="14">
        <v>98215</v>
      </c>
      <c r="J16" s="14">
        <v>106635</v>
      </c>
      <c r="K16" s="14">
        <v>100109</v>
      </c>
      <c r="L16" s="14">
        <v>104882</v>
      </c>
      <c r="M16" s="14">
        <v>101419</v>
      </c>
      <c r="N16" s="14">
        <v>110292</v>
      </c>
      <c r="O16" s="14">
        <v>102431</v>
      </c>
      <c r="P16" s="14">
        <v>108919</v>
      </c>
      <c r="Q16" s="14">
        <v>104750</v>
      </c>
      <c r="R16" s="14">
        <v>113985</v>
      </c>
      <c r="S16" s="14">
        <v>107321</v>
      </c>
      <c r="T16" s="14">
        <v>112505</v>
      </c>
      <c r="U16" s="14">
        <v>107644</v>
      </c>
      <c r="V16" s="14">
        <v>117521</v>
      </c>
      <c r="W16" s="14">
        <v>110212</v>
      </c>
      <c r="X16" s="14">
        <v>116273</v>
      </c>
      <c r="Y16" s="14">
        <v>111298</v>
      </c>
      <c r="Z16" s="14">
        <v>122636</v>
      </c>
      <c r="AA16" s="14">
        <v>114209</v>
      </c>
      <c r="AB16" s="14">
        <v>120178</v>
      </c>
      <c r="AC16" s="14">
        <v>115420</v>
      </c>
      <c r="AD16" s="14">
        <v>126397</v>
      </c>
      <c r="AE16" s="14">
        <v>113665</v>
      </c>
      <c r="AF16" s="14">
        <v>103698</v>
      </c>
      <c r="AG16" s="14">
        <v>110937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>
      <c r="A17" s="1">
        <v>10</v>
      </c>
      <c r="B17" s="10" t="s">
        <v>495</v>
      </c>
      <c r="C17" s="11">
        <v>49829.496405308404</v>
      </c>
      <c r="D17" s="12">
        <v>52449.197232844301</v>
      </c>
      <c r="E17" s="12">
        <v>53503.669325929499</v>
      </c>
      <c r="F17" s="12">
        <v>56073.668699603106</v>
      </c>
      <c r="G17" s="12">
        <v>53960.569646556898</v>
      </c>
      <c r="H17" s="12">
        <v>56635.1886659917</v>
      </c>
      <c r="I17" s="12">
        <v>57868.425937954802</v>
      </c>
      <c r="J17" s="12">
        <v>59539.474916285602</v>
      </c>
      <c r="K17" s="12">
        <v>55975.749192089301</v>
      </c>
      <c r="L17" s="12">
        <v>56814.280224877999</v>
      </c>
      <c r="M17" s="12">
        <v>56306.192944388604</v>
      </c>
      <c r="N17" s="12">
        <v>58935.147533217103</v>
      </c>
      <c r="O17" s="12">
        <v>55360.459188728302</v>
      </c>
      <c r="P17" s="12">
        <v>56563.703159075201</v>
      </c>
      <c r="Q17" s="12">
        <v>59641.189185328003</v>
      </c>
      <c r="R17" s="12">
        <v>62967.830509287698</v>
      </c>
      <c r="S17" s="12">
        <v>61026.418200354397</v>
      </c>
      <c r="T17" s="12">
        <v>61794.112786112702</v>
      </c>
      <c r="U17" s="12">
        <v>66836.444802075799</v>
      </c>
      <c r="V17" s="12">
        <v>69527.741573932901</v>
      </c>
      <c r="W17" s="12">
        <v>66707.980594589302</v>
      </c>
      <c r="X17" s="12">
        <v>66902.393654044703</v>
      </c>
      <c r="Y17" s="12">
        <v>69456.038315179801</v>
      </c>
      <c r="Z17" s="12" t="s">
        <v>496</v>
      </c>
      <c r="AA17" s="12" t="s">
        <v>497</v>
      </c>
      <c r="AB17" s="12" t="s">
        <v>498</v>
      </c>
      <c r="AC17" s="12" t="s">
        <v>499</v>
      </c>
      <c r="AD17" s="12" t="s">
        <v>500</v>
      </c>
      <c r="AE17" s="12" t="s">
        <v>501</v>
      </c>
      <c r="AF17" s="12" t="s">
        <v>502</v>
      </c>
      <c r="AG17" s="12" t="s">
        <v>503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>
      <c r="A18" s="1">
        <v>11</v>
      </c>
      <c r="B18" s="10" t="s">
        <v>504</v>
      </c>
      <c r="C18" s="13">
        <v>6125.67</v>
      </c>
      <c r="D18" s="14">
        <v>6629.8860000000004</v>
      </c>
      <c r="E18" s="14">
        <v>7273.8389999999999</v>
      </c>
      <c r="F18" s="14">
        <v>6749.3609999999999</v>
      </c>
      <c r="G18" s="14">
        <v>6308.4949999999999</v>
      </c>
      <c r="H18" s="14">
        <v>6605.8220000000001</v>
      </c>
      <c r="I18" s="14">
        <v>7292.125</v>
      </c>
      <c r="J18" s="14">
        <v>7152.268</v>
      </c>
      <c r="K18" s="14">
        <v>6421.3149999999996</v>
      </c>
      <c r="L18" s="14">
        <v>7042.1049999999996</v>
      </c>
      <c r="M18" s="14">
        <v>7723.3760000000002</v>
      </c>
      <c r="N18" s="14">
        <v>7402.2560000000003</v>
      </c>
      <c r="O18" s="14">
        <v>6745.0969999999998</v>
      </c>
      <c r="P18" s="14">
        <v>7274.8329999999996</v>
      </c>
      <c r="Q18" s="14">
        <v>8112.0469999999996</v>
      </c>
      <c r="R18" s="14">
        <v>7772.4830000000002</v>
      </c>
      <c r="S18" s="14">
        <v>7055.8950000000004</v>
      </c>
      <c r="T18" s="14">
        <v>7631.2529999999997</v>
      </c>
      <c r="U18" s="14">
        <v>8531.6610000000001</v>
      </c>
      <c r="V18" s="14">
        <v>8157.4279999999999</v>
      </c>
      <c r="W18" s="14">
        <v>7595.442</v>
      </c>
      <c r="X18" s="14">
        <v>8242.8420000000006</v>
      </c>
      <c r="Y18" s="14">
        <v>8932.6329999999998</v>
      </c>
      <c r="Z18" s="14">
        <v>8673.16</v>
      </c>
      <c r="AA18" s="14">
        <v>8020.7809999999999</v>
      </c>
      <c r="AB18" s="14">
        <v>8741.8379999999997</v>
      </c>
      <c r="AC18" s="14">
        <v>9426.6839999999993</v>
      </c>
      <c r="AD18" s="14">
        <v>9039.56</v>
      </c>
      <c r="AE18" s="14">
        <v>8327.1560000000009</v>
      </c>
      <c r="AF18" s="14">
        <v>7945.9170000000004</v>
      </c>
      <c r="AG18" s="14" t="s">
        <v>505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>
      <c r="A19" s="1">
        <v>12</v>
      </c>
      <c r="B19" s="10" t="s">
        <v>506</v>
      </c>
      <c r="C19" s="11">
        <v>28429.3</v>
      </c>
      <c r="D19" s="12">
        <v>32466</v>
      </c>
      <c r="E19" s="12">
        <v>31665.599999999999</v>
      </c>
      <c r="F19" s="12">
        <v>32597.5</v>
      </c>
      <c r="G19" s="12">
        <v>34491.5</v>
      </c>
      <c r="H19" s="12">
        <v>37703.599999999999</v>
      </c>
      <c r="I19" s="12">
        <v>36156.199999999997</v>
      </c>
      <c r="J19" s="12">
        <v>37517.1</v>
      </c>
      <c r="K19" s="12">
        <v>36649.699999999997</v>
      </c>
      <c r="L19" s="12">
        <v>37398.9</v>
      </c>
      <c r="M19" s="12">
        <v>24394.490310668898</v>
      </c>
      <c r="N19" s="12">
        <v>25087.8370269775</v>
      </c>
      <c r="O19" s="12">
        <v>23571.767211914099</v>
      </c>
      <c r="P19" s="12">
        <v>23702.5650062561</v>
      </c>
      <c r="Q19" s="12">
        <v>21692.696456909198</v>
      </c>
      <c r="R19" s="12">
        <v>23936.798706054698</v>
      </c>
      <c r="S19" s="12">
        <v>20331.285969257402</v>
      </c>
      <c r="T19" s="12">
        <v>22479.735992431597</v>
      </c>
      <c r="U19" s="12">
        <v>21902.297355651903</v>
      </c>
      <c r="V19" s="12">
        <v>21902.297355651903</v>
      </c>
      <c r="W19" s="12" t="s">
        <v>507</v>
      </c>
      <c r="X19" s="12" t="s">
        <v>508</v>
      </c>
      <c r="Y19" s="12" t="s">
        <v>509</v>
      </c>
      <c r="Z19" s="12" t="s">
        <v>510</v>
      </c>
      <c r="AA19" s="12" t="s">
        <v>511</v>
      </c>
      <c r="AB19" s="12" t="s">
        <v>512</v>
      </c>
      <c r="AC19" s="12" t="s">
        <v>513</v>
      </c>
      <c r="AD19" s="12" t="s">
        <v>514</v>
      </c>
      <c r="AE19" s="12" t="s">
        <v>515</v>
      </c>
      <c r="AF19" s="12" t="s">
        <v>516</v>
      </c>
      <c r="AG19" s="12" t="s">
        <v>517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>
      <c r="A20" s="1">
        <v>13</v>
      </c>
      <c r="B20" s="10" t="s">
        <v>518</v>
      </c>
      <c r="C20" s="13">
        <v>1241621.7620000001</v>
      </c>
      <c r="D20" s="14">
        <v>1322587.422</v>
      </c>
      <c r="E20" s="14">
        <v>1354133.2239999999</v>
      </c>
      <c r="F20" s="14">
        <v>1413276.591</v>
      </c>
      <c r="G20" s="14">
        <v>1385945.4280000001</v>
      </c>
      <c r="H20" s="14">
        <v>1422288.3219999999</v>
      </c>
      <c r="I20" s="14">
        <v>1462126.2660000001</v>
      </c>
      <c r="J20" s="14">
        <v>1508592.9839999999</v>
      </c>
      <c r="K20" s="14">
        <v>1456836.7819999999</v>
      </c>
      <c r="L20" s="14">
        <v>1480130.858</v>
      </c>
      <c r="M20" s="14">
        <v>1508219.709</v>
      </c>
      <c r="N20" s="14">
        <v>1550599.6510000001</v>
      </c>
      <c r="O20" s="14">
        <v>1499483.077</v>
      </c>
      <c r="P20" s="14">
        <v>1558285.59</v>
      </c>
      <c r="Q20" s="14">
        <v>1577224.2590000001</v>
      </c>
      <c r="R20" s="14">
        <v>1634335.074</v>
      </c>
      <c r="S20" s="14">
        <v>1589214.3870000001</v>
      </c>
      <c r="T20" s="14">
        <v>1633651.3019999999</v>
      </c>
      <c r="U20" s="14">
        <v>1647680.1170000001</v>
      </c>
      <c r="V20" s="14">
        <v>1712773.193</v>
      </c>
      <c r="W20" s="14">
        <v>1657833.65</v>
      </c>
      <c r="X20" s="14">
        <v>1704702.308</v>
      </c>
      <c r="Y20" s="14">
        <v>1736934.9979999999</v>
      </c>
      <c r="Z20" s="14">
        <v>1789705.1270000001</v>
      </c>
      <c r="AA20" s="14">
        <v>1725680.5989999999</v>
      </c>
      <c r="AB20" s="14">
        <v>1795805.844</v>
      </c>
      <c r="AC20" s="14">
        <v>1842110.2679999999</v>
      </c>
      <c r="AD20" s="14" t="s">
        <v>519</v>
      </c>
      <c r="AE20" s="14" t="s">
        <v>520</v>
      </c>
      <c r="AF20" s="14" t="s">
        <v>521</v>
      </c>
      <c r="AG20" s="14" t="s">
        <v>522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>
      <c r="A21" s="1">
        <v>14</v>
      </c>
      <c r="B21" s="10" t="s">
        <v>523</v>
      </c>
      <c r="C21" s="11">
        <v>6067.5</v>
      </c>
      <c r="D21" s="12">
        <v>5626.4</v>
      </c>
      <c r="E21" s="12">
        <v>5347.1</v>
      </c>
      <c r="F21" s="12">
        <v>5597.7</v>
      </c>
      <c r="G21" s="12">
        <v>5737.2</v>
      </c>
      <c r="H21" s="12">
        <v>5479.2</v>
      </c>
      <c r="I21" s="12">
        <v>5209.6000000000004</v>
      </c>
      <c r="J21" s="12">
        <v>5245.6</v>
      </c>
      <c r="K21" s="12">
        <v>4655.6000000000004</v>
      </c>
      <c r="L21" s="12">
        <v>4526.3</v>
      </c>
      <c r="M21" s="12">
        <v>4321.8999999999996</v>
      </c>
      <c r="N21" s="12">
        <v>4274.2</v>
      </c>
      <c r="O21" s="12">
        <v>3940.7</v>
      </c>
      <c r="P21" s="12">
        <v>4029.4</v>
      </c>
      <c r="Q21" s="12">
        <v>3763.6</v>
      </c>
      <c r="R21" s="12">
        <v>4014</v>
      </c>
      <c r="S21" s="12" t="s">
        <v>524</v>
      </c>
      <c r="T21" s="12" t="s">
        <v>525</v>
      </c>
      <c r="U21" s="12" t="s">
        <v>526</v>
      </c>
      <c r="V21" s="12" t="s">
        <v>527</v>
      </c>
      <c r="W21" s="12" t="s">
        <v>528</v>
      </c>
      <c r="X21" s="12" t="s">
        <v>529</v>
      </c>
      <c r="Y21" s="12" t="s">
        <v>530</v>
      </c>
      <c r="Z21" s="12" t="s">
        <v>531</v>
      </c>
      <c r="AA21" s="12" t="s">
        <v>532</v>
      </c>
      <c r="AB21" s="12" t="s">
        <v>533</v>
      </c>
      <c r="AC21" s="12" t="s">
        <v>534</v>
      </c>
      <c r="AD21" s="12" t="s">
        <v>535</v>
      </c>
      <c r="AE21" s="12" t="s">
        <v>536</v>
      </c>
      <c r="AF21" s="12" t="s">
        <v>537</v>
      </c>
      <c r="AG21" s="12" t="s">
        <v>538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>
      <c r="A22" s="1">
        <v>15</v>
      </c>
      <c r="B22" s="10" t="s">
        <v>539</v>
      </c>
      <c r="C22" s="13">
        <v>17255.870999999999</v>
      </c>
      <c r="D22" s="14">
        <v>19923.843000000001</v>
      </c>
      <c r="E22" s="14">
        <v>21984.867999999999</v>
      </c>
      <c r="F22" s="14">
        <v>22790.268</v>
      </c>
      <c r="G22" s="14">
        <v>16878.151999999998</v>
      </c>
      <c r="H22" s="14">
        <v>20148.146000000001</v>
      </c>
      <c r="I22" s="14">
        <v>23287.834999999999</v>
      </c>
      <c r="J22" s="14">
        <v>23570.788</v>
      </c>
      <c r="K22" s="14">
        <v>18245.976999999999</v>
      </c>
      <c r="L22" s="14">
        <v>22119.472000000002</v>
      </c>
      <c r="M22" s="14">
        <v>24072.775000000001</v>
      </c>
      <c r="N22" s="14">
        <v>24924.124</v>
      </c>
      <c r="O22" s="14">
        <v>19631.921999999999</v>
      </c>
      <c r="P22" s="14">
        <v>22937.081999999999</v>
      </c>
      <c r="Q22" s="14">
        <v>25830.1</v>
      </c>
      <c r="R22" s="14">
        <v>26731.486000000001</v>
      </c>
      <c r="S22" s="14">
        <v>20930.989000000001</v>
      </c>
      <c r="T22" s="14">
        <v>24904.61</v>
      </c>
      <c r="U22" s="14">
        <v>27902.895</v>
      </c>
      <c r="V22" s="14">
        <v>28606.58</v>
      </c>
      <c r="W22" s="14">
        <v>22268.761999999999</v>
      </c>
      <c r="X22" s="14">
        <v>26660.962</v>
      </c>
      <c r="Y22" s="14">
        <v>30441.567999999999</v>
      </c>
      <c r="Z22" s="14">
        <v>30372.075000000001</v>
      </c>
      <c r="AA22" s="14">
        <v>25127.814999999999</v>
      </c>
      <c r="AB22" s="14">
        <v>29687.776000000002</v>
      </c>
      <c r="AC22" s="14">
        <v>31680.672999999999</v>
      </c>
      <c r="AD22" s="14">
        <v>33275.985999999997</v>
      </c>
      <c r="AE22" s="14">
        <v>25993.084999999999</v>
      </c>
      <c r="AF22" s="14">
        <v>27774.034</v>
      </c>
      <c r="AG22" s="14">
        <v>31675.65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>
      <c r="A23" s="1">
        <v>16</v>
      </c>
      <c r="B23" s="10" t="s">
        <v>540</v>
      </c>
      <c r="C23" s="11">
        <v>36712.013923826205</v>
      </c>
      <c r="D23" s="12">
        <v>39291.029303733594</v>
      </c>
      <c r="E23" s="12">
        <v>38368.609322586097</v>
      </c>
      <c r="F23" s="12">
        <v>39351.520054628701</v>
      </c>
      <c r="G23" s="12">
        <v>38213.890054269999</v>
      </c>
      <c r="H23" s="12">
        <v>38932.029310634105</v>
      </c>
      <c r="I23" s="12">
        <v>37291.438092624398</v>
      </c>
      <c r="J23" s="12">
        <v>39998.385636493796</v>
      </c>
      <c r="K23" s="12">
        <v>38969.378459466796</v>
      </c>
      <c r="L23" s="12">
        <v>39248.310729929704</v>
      </c>
      <c r="M23" s="12">
        <v>37302.832037289598</v>
      </c>
      <c r="N23" s="12">
        <v>41004.546419168604</v>
      </c>
      <c r="O23" s="12">
        <v>40432.215880535798</v>
      </c>
      <c r="P23" s="12">
        <v>40103.8269581235</v>
      </c>
      <c r="Q23" s="12">
        <v>37960.787897858499</v>
      </c>
      <c r="R23" s="12">
        <v>42745.263000528903</v>
      </c>
      <c r="S23" s="12" t="s">
        <v>541</v>
      </c>
      <c r="T23" s="12" t="s">
        <v>542</v>
      </c>
      <c r="U23" s="12" t="s">
        <v>543</v>
      </c>
      <c r="V23" s="12" t="s">
        <v>544</v>
      </c>
      <c r="W23" s="12" t="s">
        <v>545</v>
      </c>
      <c r="X23" s="12" t="s">
        <v>546</v>
      </c>
      <c r="Y23" s="12" t="s">
        <v>547</v>
      </c>
      <c r="Z23" s="12" t="s">
        <v>548</v>
      </c>
      <c r="AA23" s="12" t="s">
        <v>549</v>
      </c>
      <c r="AB23" s="12" t="s">
        <v>550</v>
      </c>
      <c r="AC23" s="12" t="s">
        <v>551</v>
      </c>
      <c r="AD23" s="12" t="s">
        <v>552</v>
      </c>
      <c r="AE23" s="12" t="s">
        <v>553</v>
      </c>
      <c r="AF23" s="12" t="s">
        <v>554</v>
      </c>
      <c r="AG23" s="12" t="s">
        <v>555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>
      <c r="A24" s="1">
        <v>17</v>
      </c>
      <c r="B24" s="10" t="s">
        <v>556</v>
      </c>
      <c r="C24" s="13">
        <v>443125</v>
      </c>
      <c r="D24" s="14">
        <v>460401</v>
      </c>
      <c r="E24" s="14">
        <v>500963</v>
      </c>
      <c r="F24" s="14">
        <v>497758</v>
      </c>
      <c r="G24" s="14">
        <v>467345</v>
      </c>
      <c r="H24" s="14">
        <v>488985</v>
      </c>
      <c r="I24" s="14">
        <v>524490</v>
      </c>
      <c r="J24" s="14">
        <v>514078</v>
      </c>
      <c r="K24" s="14">
        <v>472379</v>
      </c>
      <c r="L24" s="14">
        <v>487051</v>
      </c>
      <c r="M24" s="14">
        <v>521592</v>
      </c>
      <c r="N24" s="14">
        <v>509419</v>
      </c>
      <c r="O24" s="14">
        <v>475252</v>
      </c>
      <c r="P24" s="14">
        <v>490410</v>
      </c>
      <c r="Q24" s="14">
        <v>530194</v>
      </c>
      <c r="R24" s="14">
        <v>529679</v>
      </c>
      <c r="S24" s="14">
        <v>499356</v>
      </c>
      <c r="T24" s="14">
        <v>524610</v>
      </c>
      <c r="U24" s="14">
        <v>559684</v>
      </c>
      <c r="V24" s="14">
        <v>557457</v>
      </c>
      <c r="W24" s="14">
        <v>521971</v>
      </c>
      <c r="X24" s="14">
        <v>545995</v>
      </c>
      <c r="Y24" s="14">
        <v>585742</v>
      </c>
      <c r="Z24" s="14">
        <v>570148</v>
      </c>
      <c r="AA24" s="14">
        <v>536870</v>
      </c>
      <c r="AB24" s="14">
        <v>568190</v>
      </c>
      <c r="AC24" s="14">
        <v>601987</v>
      </c>
      <c r="AD24" s="14">
        <v>596831</v>
      </c>
      <c r="AE24" s="14">
        <v>544563</v>
      </c>
      <c r="AF24" s="14" t="s">
        <v>557</v>
      </c>
      <c r="AG24" s="14" t="s">
        <v>558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>
      <c r="A25" s="1">
        <v>18</v>
      </c>
      <c r="B25" s="10" t="s">
        <v>559</v>
      </c>
      <c r="C25" s="11">
        <v>33213415.699999999</v>
      </c>
      <c r="D25" s="12">
        <v>33990993.100000001</v>
      </c>
      <c r="E25" s="12">
        <v>33433372.199999999</v>
      </c>
      <c r="F25" s="12">
        <v>37238434.799999997</v>
      </c>
      <c r="G25" s="12">
        <v>36077488</v>
      </c>
      <c r="H25" s="12">
        <v>36627476.799999997</v>
      </c>
      <c r="I25" s="12">
        <v>35772848.200000003</v>
      </c>
      <c r="J25" s="12">
        <v>40121640.899999999</v>
      </c>
      <c r="K25" s="12">
        <v>39179707.799999997</v>
      </c>
      <c r="L25" s="12">
        <v>39535450</v>
      </c>
      <c r="M25" s="12">
        <v>38263478.299999997</v>
      </c>
      <c r="N25" s="12">
        <v>42574712.200000003</v>
      </c>
      <c r="O25" s="12">
        <v>41953610.799999997</v>
      </c>
      <c r="P25" s="12">
        <v>41447910.399999999</v>
      </c>
      <c r="Q25" s="12">
        <v>40805268.5</v>
      </c>
      <c r="R25" s="12">
        <v>45330598.100000001</v>
      </c>
      <c r="S25" s="12">
        <v>43602201.299999997</v>
      </c>
      <c r="T25" s="12">
        <v>44040884.600000001</v>
      </c>
      <c r="U25" s="12">
        <v>43782195.799999997</v>
      </c>
      <c r="V25" s="12">
        <v>48330844.200000003</v>
      </c>
      <c r="W25" s="12">
        <v>47222449</v>
      </c>
      <c r="X25" s="12">
        <v>47526133.799999997</v>
      </c>
      <c r="Y25" s="12">
        <v>45751315.700000003</v>
      </c>
      <c r="Z25" s="12">
        <v>50766053.5</v>
      </c>
      <c r="AA25" s="12">
        <v>49022753.200000003</v>
      </c>
      <c r="AB25" s="12">
        <v>49487887.100000001</v>
      </c>
      <c r="AC25" s="12">
        <v>48370573.600000001</v>
      </c>
      <c r="AD25" s="12">
        <v>51559493</v>
      </c>
      <c r="AE25" s="12">
        <v>51606540.799999997</v>
      </c>
      <c r="AF25" s="12">
        <v>46432454.700000003</v>
      </c>
      <c r="AG25" s="12">
        <v>47339132.399999999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>
      <c r="A26" s="1">
        <v>19</v>
      </c>
      <c r="B26" s="10" t="s">
        <v>560</v>
      </c>
      <c r="C26" s="13">
        <v>509631</v>
      </c>
      <c r="D26" s="14">
        <v>492375</v>
      </c>
      <c r="E26" s="14">
        <v>551059</v>
      </c>
      <c r="F26" s="14">
        <v>585240</v>
      </c>
      <c r="G26" s="14">
        <v>535907</v>
      </c>
      <c r="H26" s="14">
        <v>526194</v>
      </c>
      <c r="I26" s="14">
        <v>580793</v>
      </c>
      <c r="J26" s="14">
        <v>617111</v>
      </c>
      <c r="K26" s="14">
        <v>572160</v>
      </c>
      <c r="L26" s="14">
        <v>565750</v>
      </c>
      <c r="M26" s="14">
        <v>614251</v>
      </c>
      <c r="N26" s="14">
        <v>646119</v>
      </c>
      <c r="O26" s="14">
        <v>590556</v>
      </c>
      <c r="P26" s="14">
        <v>585135</v>
      </c>
      <c r="Q26" s="14">
        <v>636333</v>
      </c>
      <c r="R26" s="14">
        <v>678414</v>
      </c>
      <c r="S26" s="14">
        <v>631418</v>
      </c>
      <c r="T26" s="14">
        <v>628277</v>
      </c>
      <c r="U26" s="14">
        <v>679352</v>
      </c>
      <c r="V26" s="14">
        <v>720337</v>
      </c>
      <c r="W26" s="14">
        <v>684538</v>
      </c>
      <c r="X26" s="14">
        <v>673764</v>
      </c>
      <c r="Y26" s="14">
        <v>723240</v>
      </c>
      <c r="Z26" s="14">
        <v>753619</v>
      </c>
      <c r="AA26" s="14">
        <v>707866</v>
      </c>
      <c r="AB26" s="14">
        <v>694280</v>
      </c>
      <c r="AC26" s="14">
        <v>719326</v>
      </c>
      <c r="AD26" s="14">
        <v>744207</v>
      </c>
      <c r="AE26" s="14">
        <v>661590</v>
      </c>
      <c r="AF26" s="14">
        <v>636860</v>
      </c>
      <c r="AG26" s="14">
        <v>698317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>
      <c r="A27" s="1">
        <v>20</v>
      </c>
      <c r="B27" s="10" t="s">
        <v>561</v>
      </c>
      <c r="C27" s="11">
        <v>12944960</v>
      </c>
      <c r="D27" s="12">
        <v>14351870</v>
      </c>
      <c r="E27" s="12">
        <v>15222270</v>
      </c>
      <c r="F27" s="12">
        <v>16777230</v>
      </c>
      <c r="G27" s="12">
        <v>14027020</v>
      </c>
      <c r="H27" s="12">
        <v>15592230</v>
      </c>
      <c r="I27" s="12">
        <v>16489780</v>
      </c>
      <c r="J27" s="12">
        <v>18019030</v>
      </c>
      <c r="K27" s="12">
        <v>15059380</v>
      </c>
      <c r="L27" s="12">
        <v>16787450</v>
      </c>
      <c r="M27" s="12">
        <v>17580380</v>
      </c>
      <c r="N27" s="12">
        <v>19172080</v>
      </c>
      <c r="O27" s="12">
        <v>16096730</v>
      </c>
      <c r="P27" s="12">
        <v>17987870</v>
      </c>
      <c r="Q27" s="12">
        <v>18933760</v>
      </c>
      <c r="R27" s="12">
        <v>20987720</v>
      </c>
      <c r="S27" s="12">
        <v>17940340</v>
      </c>
      <c r="T27" s="12">
        <v>19917780</v>
      </c>
      <c r="U27" s="12">
        <v>20982410</v>
      </c>
      <c r="V27" s="12">
        <v>23234900</v>
      </c>
      <c r="W27" s="12">
        <v>19792000</v>
      </c>
      <c r="X27" s="12">
        <v>21929540</v>
      </c>
      <c r="Y27" s="12">
        <v>22949550</v>
      </c>
      <c r="Z27" s="12">
        <v>25359860</v>
      </c>
      <c r="AA27" s="12">
        <v>21343280</v>
      </c>
      <c r="AB27" s="12">
        <v>23750030</v>
      </c>
      <c r="AC27" s="12">
        <v>24686510</v>
      </c>
      <c r="AD27" s="12" t="s">
        <v>562</v>
      </c>
      <c r="AE27" s="12" t="s">
        <v>563</v>
      </c>
      <c r="AF27" s="12" t="s">
        <v>564</v>
      </c>
      <c r="AG27" s="12" t="s">
        <v>565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>
      <c r="A28" s="1">
        <v>21</v>
      </c>
      <c r="B28" s="10" t="s">
        <v>566</v>
      </c>
      <c r="C28" s="13">
        <v>164587913.66964599</v>
      </c>
      <c r="D28" s="14">
        <v>173151240.799292</v>
      </c>
      <c r="E28" s="14">
        <v>181903465.90457299</v>
      </c>
      <c r="F28" s="14">
        <v>194450379.62648901</v>
      </c>
      <c r="G28" s="14">
        <v>180412518.41576201</v>
      </c>
      <c r="H28" s="14">
        <v>183072373.18233201</v>
      </c>
      <c r="I28" s="14">
        <v>193080812.97367799</v>
      </c>
      <c r="J28" s="14">
        <v>206337295.428229</v>
      </c>
      <c r="K28" s="14">
        <v>188325418.12237599</v>
      </c>
      <c r="L28" s="14">
        <v>190719325.67226401</v>
      </c>
      <c r="M28" s="14">
        <v>206431097.11382401</v>
      </c>
      <c r="N28" s="14">
        <v>219216159.09153599</v>
      </c>
      <c r="O28" s="14">
        <v>202084918.27484101</v>
      </c>
      <c r="P28" s="14">
        <v>206715259.55714399</v>
      </c>
      <c r="Q28" s="14">
        <v>218354642.929259</v>
      </c>
      <c r="R28" s="14">
        <v>236627179.238756</v>
      </c>
      <c r="S28" s="14">
        <v>216202769.14234799</v>
      </c>
      <c r="T28" s="14">
        <v>219615891.57418501</v>
      </c>
      <c r="U28" s="14">
        <v>233794403.32782599</v>
      </c>
      <c r="V28" s="14">
        <v>250857935.955641</v>
      </c>
      <c r="W28" s="14">
        <v>230416169.011058</v>
      </c>
      <c r="X28" s="14">
        <v>236022230.72829399</v>
      </c>
      <c r="Y28" s="14">
        <v>251232226.900951</v>
      </c>
      <c r="Z28" s="14">
        <v>268260373.35969701</v>
      </c>
      <c r="AA28" s="14">
        <v>245414429.81129301</v>
      </c>
      <c r="AB28" s="14">
        <v>255020996.64120901</v>
      </c>
      <c r="AC28" s="14">
        <v>270632580.55554801</v>
      </c>
      <c r="AD28" s="14">
        <v>290661524.533611</v>
      </c>
      <c r="AE28" s="14">
        <v>257941438.39750201</v>
      </c>
      <c r="AF28" s="14">
        <v>215000202.34386</v>
      </c>
      <c r="AG28" s="14" t="s">
        <v>567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>
      <c r="A29" s="1">
        <v>22</v>
      </c>
      <c r="B29" s="10" t="s">
        <v>568</v>
      </c>
      <c r="C29" s="11">
        <v>6191199.7000000002</v>
      </c>
      <c r="D29" s="12">
        <v>6059375.2000000002</v>
      </c>
      <c r="E29" s="12">
        <v>6066973.9000000004</v>
      </c>
      <c r="F29" s="12">
        <v>6543394.7000000002</v>
      </c>
      <c r="G29" s="12">
        <v>6718056.4000000004</v>
      </c>
      <c r="H29" s="12">
        <v>6623021.2999999998</v>
      </c>
      <c r="I29" s="12">
        <v>6656816.4000000004</v>
      </c>
      <c r="J29" s="12">
        <v>7228989.2999999998</v>
      </c>
      <c r="K29" s="12">
        <v>7328059.0999999996</v>
      </c>
      <c r="L29" s="12">
        <v>7137588</v>
      </c>
      <c r="M29" s="12">
        <v>7156107.5999999996</v>
      </c>
      <c r="N29" s="12">
        <v>7659618.5999999996</v>
      </c>
      <c r="O29" s="12">
        <v>7769115.4000000004</v>
      </c>
      <c r="P29" s="12">
        <v>7589957.7000000002</v>
      </c>
      <c r="Q29" s="12">
        <v>7565062.4000000004</v>
      </c>
      <c r="R29" s="12">
        <v>8212075</v>
      </c>
      <c r="S29" s="12">
        <v>8321510.7000000002</v>
      </c>
      <c r="T29" s="12">
        <v>8099305.2999999998</v>
      </c>
      <c r="U29" s="12">
        <v>8085965.5999999996</v>
      </c>
      <c r="V29" s="12">
        <v>8682439</v>
      </c>
      <c r="W29" s="12">
        <v>8803904.5</v>
      </c>
      <c r="X29" s="12">
        <v>8577467.4000000004</v>
      </c>
      <c r="Y29" s="12">
        <v>8490753.5999999996</v>
      </c>
      <c r="Z29" s="12">
        <v>9065810.3000000007</v>
      </c>
      <c r="AA29" s="12">
        <v>9224505.6999999993</v>
      </c>
      <c r="AB29" s="12">
        <v>8826080.0999999996</v>
      </c>
      <c r="AC29" s="12">
        <v>8848484.8000000007</v>
      </c>
      <c r="AD29" s="12">
        <v>9396549.0999999996</v>
      </c>
      <c r="AE29" s="12">
        <v>9289282</v>
      </c>
      <c r="AF29" s="12">
        <v>7873102.0999999996</v>
      </c>
      <c r="AG29" s="12" t="s">
        <v>569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>
      <c r="A30" s="1">
        <v>23</v>
      </c>
      <c r="B30" s="10" t="s">
        <v>570</v>
      </c>
      <c r="C30" s="13">
        <v>75514.60355</v>
      </c>
      <c r="D30" s="14">
        <v>84471.090729999996</v>
      </c>
      <c r="E30" s="14">
        <v>90572.046770000001</v>
      </c>
      <c r="F30" s="14">
        <v>81432.451480000003</v>
      </c>
      <c r="G30" s="14">
        <v>74136.310119999995</v>
      </c>
      <c r="H30" s="14">
        <v>83875.159100000004</v>
      </c>
      <c r="I30" s="14">
        <v>91219.40105</v>
      </c>
      <c r="J30" s="14">
        <v>82091.020740000007</v>
      </c>
      <c r="K30" s="14">
        <v>75344.995469999994</v>
      </c>
      <c r="L30" s="14">
        <v>85607.697610000003</v>
      </c>
      <c r="M30" s="14">
        <v>94601.959919999994</v>
      </c>
      <c r="N30" s="14">
        <v>84107.966839999994</v>
      </c>
      <c r="O30" s="14">
        <v>77571.597970000003</v>
      </c>
      <c r="P30" s="14">
        <v>87966.934290000005</v>
      </c>
      <c r="Q30" s="14">
        <v>98057.221269999995</v>
      </c>
      <c r="R30" s="14">
        <v>87601.150070000003</v>
      </c>
      <c r="S30" s="14">
        <v>80299.596390000006</v>
      </c>
      <c r="T30" s="14">
        <v>92014.332750000001</v>
      </c>
      <c r="U30" s="14">
        <v>103579.44439999999</v>
      </c>
      <c r="V30" s="14">
        <v>91607.660560000004</v>
      </c>
      <c r="W30" s="14">
        <v>83865.758119999999</v>
      </c>
      <c r="X30" s="14">
        <v>97375.035619999995</v>
      </c>
      <c r="Y30" s="14">
        <v>108765.9016</v>
      </c>
      <c r="Z30" s="14">
        <v>95369.875469999999</v>
      </c>
      <c r="AA30" s="14">
        <v>88514.986279999997</v>
      </c>
      <c r="AB30" s="14">
        <v>101299.9197</v>
      </c>
      <c r="AC30" s="14">
        <v>113209.6366</v>
      </c>
      <c r="AD30" s="14">
        <v>99312.221890000001</v>
      </c>
      <c r="AE30" s="14">
        <v>90392.548370000004</v>
      </c>
      <c r="AF30" s="14">
        <v>85192.767930000002</v>
      </c>
      <c r="AG30" s="14">
        <v>101390.16379999999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>
      <c r="A31" s="1">
        <v>24</v>
      </c>
      <c r="B31" s="10" t="s">
        <v>571</v>
      </c>
      <c r="C31" s="11">
        <v>4314.2</v>
      </c>
      <c r="D31" s="12">
        <v>4646.7</v>
      </c>
      <c r="E31" s="12">
        <v>4580.3999999999996</v>
      </c>
      <c r="F31" s="12">
        <v>4453.7</v>
      </c>
      <c r="G31" s="12">
        <v>4181.2</v>
      </c>
      <c r="H31" s="12">
        <v>4412.6000000000004</v>
      </c>
      <c r="I31" s="12">
        <v>4485.6000000000004</v>
      </c>
      <c r="J31" s="12">
        <v>4350.8</v>
      </c>
      <c r="K31" s="12">
        <v>4209.3999999999996</v>
      </c>
      <c r="L31" s="12">
        <v>4509.2</v>
      </c>
      <c r="M31" s="12">
        <v>4583.8999999999996</v>
      </c>
      <c r="N31" s="12">
        <v>4581.3</v>
      </c>
      <c r="O31" s="12">
        <v>4405.6000000000004</v>
      </c>
      <c r="P31" s="12">
        <v>4732.5</v>
      </c>
      <c r="Q31" s="12">
        <v>4875.3999999999996</v>
      </c>
      <c r="R31" s="12">
        <v>4915.8</v>
      </c>
      <c r="S31" s="12">
        <v>4715.1000000000004</v>
      </c>
      <c r="T31" s="12">
        <v>5049.8</v>
      </c>
      <c r="U31" s="12">
        <v>5194.6000000000004</v>
      </c>
      <c r="V31" s="12">
        <v>5160.3</v>
      </c>
      <c r="W31" s="12">
        <v>5037.2</v>
      </c>
      <c r="X31" s="12">
        <v>5525.9</v>
      </c>
      <c r="Y31" s="12">
        <v>5497.3</v>
      </c>
      <c r="Z31" s="12">
        <v>5372.2</v>
      </c>
      <c r="AA31" s="12">
        <v>5230.3999999999996</v>
      </c>
      <c r="AB31" s="12">
        <v>5686.4</v>
      </c>
      <c r="AC31" s="12">
        <v>5768.7</v>
      </c>
      <c r="AD31" s="12">
        <v>5601.6</v>
      </c>
      <c r="AE31" s="12">
        <v>5324.2</v>
      </c>
      <c r="AF31" s="12">
        <v>4856.2</v>
      </c>
      <c r="AG31" s="12">
        <v>5458.9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>
      <c r="A32" s="1">
        <v>25</v>
      </c>
      <c r="B32" s="10" t="s">
        <v>572</v>
      </c>
      <c r="C32" s="13">
        <v>955889</v>
      </c>
      <c r="D32" s="14">
        <v>1034830</v>
      </c>
      <c r="E32" s="14">
        <v>1052330</v>
      </c>
      <c r="F32" s="14">
        <v>1099762</v>
      </c>
      <c r="G32" s="14">
        <v>997951</v>
      </c>
      <c r="H32" s="14">
        <v>1088654</v>
      </c>
      <c r="I32" s="14">
        <v>1116501</v>
      </c>
      <c r="J32" s="14">
        <v>1142660</v>
      </c>
      <c r="K32" s="14">
        <v>1066579</v>
      </c>
      <c r="L32" s="14">
        <v>1163326</v>
      </c>
      <c r="M32" s="14">
        <v>1184154</v>
      </c>
      <c r="N32" s="14">
        <v>1211319</v>
      </c>
      <c r="O32" s="14">
        <v>1114961</v>
      </c>
      <c r="P32" s="14">
        <v>1215075</v>
      </c>
      <c r="Q32" s="14">
        <v>1216961</v>
      </c>
      <c r="R32" s="14">
        <v>1249876</v>
      </c>
      <c r="S32" s="14">
        <v>1168642</v>
      </c>
      <c r="T32" s="14">
        <v>1285296</v>
      </c>
      <c r="U32" s="14">
        <v>1305042</v>
      </c>
      <c r="V32" s="14">
        <v>1351763</v>
      </c>
      <c r="W32" s="14">
        <v>1247835</v>
      </c>
      <c r="X32" s="14">
        <v>1358981</v>
      </c>
      <c r="Y32" s="14">
        <v>1374728</v>
      </c>
      <c r="Z32" s="14">
        <v>1428121</v>
      </c>
      <c r="AA32" s="14">
        <v>1327625</v>
      </c>
      <c r="AB32" s="14">
        <v>1441153</v>
      </c>
      <c r="AC32" s="14">
        <v>1470589</v>
      </c>
      <c r="AD32" s="14">
        <v>1509438</v>
      </c>
      <c r="AE32" s="14">
        <v>1353195</v>
      </c>
      <c r="AF32" s="14">
        <v>1340172</v>
      </c>
      <c r="AG32" s="14">
        <v>1450484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>
      <c r="A33" s="1">
        <v>26</v>
      </c>
      <c r="B33" s="10" t="s">
        <v>573</v>
      </c>
      <c r="C33" s="11">
        <v>464259.2</v>
      </c>
      <c r="D33" s="12">
        <v>487524.7</v>
      </c>
      <c r="E33" s="12">
        <v>482170.4</v>
      </c>
      <c r="F33" s="12">
        <v>495722.7</v>
      </c>
      <c r="G33" s="12">
        <v>479593.6</v>
      </c>
      <c r="H33" s="12">
        <v>495208.5</v>
      </c>
      <c r="I33" s="12">
        <v>493651.7</v>
      </c>
      <c r="J33" s="12">
        <v>512711.1</v>
      </c>
      <c r="K33" s="12">
        <v>495858.1</v>
      </c>
      <c r="L33" s="12">
        <v>513524.8</v>
      </c>
      <c r="M33" s="12">
        <v>505857.9</v>
      </c>
      <c r="N33" s="12">
        <v>521115.4</v>
      </c>
      <c r="O33" s="12">
        <v>504761.2</v>
      </c>
      <c r="P33" s="12">
        <v>534094.69999999995</v>
      </c>
      <c r="Q33" s="12">
        <v>521505.8</v>
      </c>
      <c r="R33" s="12">
        <v>547446.5</v>
      </c>
      <c r="S33" s="12">
        <v>530588.19999999995</v>
      </c>
      <c r="T33" s="12">
        <v>558361</v>
      </c>
      <c r="U33" s="12">
        <v>541099.1</v>
      </c>
      <c r="V33" s="12">
        <v>562911.69999999995</v>
      </c>
      <c r="W33" s="12">
        <v>536517.69999999995</v>
      </c>
      <c r="X33" s="12">
        <v>570371.80000000005</v>
      </c>
      <c r="Y33" s="12">
        <v>560955.1</v>
      </c>
      <c r="Z33" s="12">
        <v>585713.5</v>
      </c>
      <c r="AA33" s="12">
        <v>560149.80000000005</v>
      </c>
      <c r="AB33" s="12">
        <v>589524.5</v>
      </c>
      <c r="AC33" s="12">
        <v>582159.80000000005</v>
      </c>
      <c r="AD33" s="12">
        <v>603167.9</v>
      </c>
      <c r="AE33" s="12">
        <v>575283.30000000005</v>
      </c>
      <c r="AF33" s="12">
        <v>554007.6</v>
      </c>
      <c r="AG33" s="12">
        <v>564806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>
      <c r="A34" s="1">
        <v>27</v>
      </c>
      <c r="B34" s="10" t="s">
        <v>574</v>
      </c>
      <c r="C34" s="13">
        <v>623151.16069850407</v>
      </c>
      <c r="D34" s="14">
        <v>643436.90918279102</v>
      </c>
      <c r="E34" s="14">
        <v>647218.94347506494</v>
      </c>
      <c r="F34" s="14">
        <v>705962.68315639102</v>
      </c>
      <c r="G34" s="14">
        <v>689474.42919021205</v>
      </c>
      <c r="H34" s="14">
        <v>712913.08155190095</v>
      </c>
      <c r="I34" s="14">
        <v>707012.81194433197</v>
      </c>
      <c r="J34" s="14">
        <v>768127.48847369303</v>
      </c>
      <c r="K34" s="14">
        <v>744416.58838622994</v>
      </c>
      <c r="L34" s="14">
        <v>765465.72490941605</v>
      </c>
      <c r="M34" s="14">
        <v>759591.19479744707</v>
      </c>
      <c r="N34" s="14">
        <v>830177.70102142007</v>
      </c>
      <c r="O34" s="14">
        <v>801373.49291930802</v>
      </c>
      <c r="P34" s="14">
        <v>832951.95764076198</v>
      </c>
      <c r="Q34" s="14">
        <v>818031.00656530401</v>
      </c>
      <c r="R34" s="14">
        <v>881062.80618116597</v>
      </c>
      <c r="S34" s="14">
        <v>861277.67951802595</v>
      </c>
      <c r="T34" s="14">
        <v>897091.20212130796</v>
      </c>
      <c r="U34" s="14">
        <v>884417.31433625496</v>
      </c>
      <c r="V34" s="14">
        <v>970360.94818644796</v>
      </c>
      <c r="W34" s="14" t="s">
        <v>575</v>
      </c>
      <c r="X34" s="14" t="s">
        <v>576</v>
      </c>
      <c r="Y34" s="14" t="s">
        <v>577</v>
      </c>
      <c r="Z34" s="14" t="s">
        <v>578</v>
      </c>
      <c r="AA34" s="14" t="s">
        <v>579</v>
      </c>
      <c r="AB34" s="14" t="s">
        <v>580</v>
      </c>
      <c r="AC34" s="14" t="s">
        <v>581</v>
      </c>
      <c r="AD34" s="14" t="s">
        <v>582</v>
      </c>
      <c r="AE34" s="14" t="s">
        <v>583</v>
      </c>
      <c r="AF34" s="14" t="s">
        <v>584</v>
      </c>
      <c r="AG34" s="14" t="s">
        <v>585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>
      <c r="A35" s="1">
        <v>28</v>
      </c>
      <c r="B35" s="10" t="s">
        <v>586</v>
      </c>
      <c r="C35" s="11">
        <v>23019.786</v>
      </c>
      <c r="D35" s="12">
        <v>23441.324000000001</v>
      </c>
      <c r="E35" s="12">
        <v>24238.576000000001</v>
      </c>
      <c r="F35" s="12">
        <v>24429.973000000002</v>
      </c>
      <c r="G35" s="12">
        <v>24831.491999999998</v>
      </c>
      <c r="H35" s="12">
        <v>25543.279999999999</v>
      </c>
      <c r="I35" s="12">
        <v>25942.914000000001</v>
      </c>
      <c r="J35" s="12">
        <v>25408.645</v>
      </c>
      <c r="K35" s="12">
        <v>25052.739000000001</v>
      </c>
      <c r="L35" s="12">
        <v>25086.195</v>
      </c>
      <c r="M35" s="12">
        <v>24779.738000000001</v>
      </c>
      <c r="N35" s="12">
        <v>24371.708999999999</v>
      </c>
      <c r="O35" s="12">
        <v>24913.573</v>
      </c>
      <c r="P35" s="12">
        <v>24926.186000000002</v>
      </c>
      <c r="Q35" s="12">
        <v>24910.741000000002</v>
      </c>
      <c r="R35" s="12">
        <v>25187.196</v>
      </c>
      <c r="S35" s="12">
        <v>26000.260999999999</v>
      </c>
      <c r="T35" s="12">
        <v>25993.55</v>
      </c>
      <c r="U35" s="12">
        <v>25960.906999999999</v>
      </c>
      <c r="V35" s="12">
        <v>26341.144</v>
      </c>
      <c r="W35" s="12">
        <v>26510.612000000001</v>
      </c>
      <c r="X35" s="12">
        <v>26761.827000000001</v>
      </c>
      <c r="Y35" s="12">
        <v>27078.403999999999</v>
      </c>
      <c r="Z35" s="12">
        <v>27211.165000000001</v>
      </c>
      <c r="AA35" s="12">
        <v>26914.897000000001</v>
      </c>
      <c r="AB35" s="12">
        <v>27058.330999999998</v>
      </c>
      <c r="AC35" s="12">
        <v>27054.758000000002</v>
      </c>
      <c r="AD35" s="12">
        <v>27080.023000000001</v>
      </c>
      <c r="AE35" s="12">
        <v>26321.793000000001</v>
      </c>
      <c r="AF35" s="12">
        <v>23567.530999999999</v>
      </c>
      <c r="AG35" s="12">
        <v>24166.757000000001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>
      <c r="A36" s="1">
        <v>29</v>
      </c>
      <c r="B36" s="10" t="s">
        <v>587</v>
      </c>
      <c r="C36" s="13">
        <v>423600</v>
      </c>
      <c r="D36" s="14">
        <v>446200</v>
      </c>
      <c r="E36" s="14">
        <v>518000</v>
      </c>
      <c r="F36" s="14">
        <v>499300</v>
      </c>
      <c r="G36" s="14" t="s">
        <v>588</v>
      </c>
      <c r="H36" s="14" t="s">
        <v>589</v>
      </c>
      <c r="I36" s="14" t="s">
        <v>590</v>
      </c>
      <c r="J36" s="14" t="s">
        <v>591</v>
      </c>
      <c r="K36" s="14" t="s">
        <v>592</v>
      </c>
      <c r="L36" s="14" t="s">
        <v>593</v>
      </c>
      <c r="M36" s="14" t="s">
        <v>594</v>
      </c>
      <c r="N36" s="14" t="s">
        <v>595</v>
      </c>
      <c r="O36" s="14" t="s">
        <v>596</v>
      </c>
      <c r="P36" s="14" t="s">
        <v>597</v>
      </c>
      <c r="Q36" s="14" t="s">
        <v>598</v>
      </c>
      <c r="R36" s="14" t="s">
        <v>599</v>
      </c>
      <c r="S36" s="14" t="s">
        <v>600</v>
      </c>
      <c r="T36" s="14" t="s">
        <v>601</v>
      </c>
      <c r="U36" s="14" t="s">
        <v>602</v>
      </c>
      <c r="V36" s="14" t="s">
        <v>603</v>
      </c>
      <c r="W36" s="14" t="s">
        <v>604</v>
      </c>
      <c r="X36" s="14" t="s">
        <v>605</v>
      </c>
      <c r="Y36" s="14" t="s">
        <v>606</v>
      </c>
      <c r="Z36" s="14" t="s">
        <v>607</v>
      </c>
      <c r="AA36" s="14" t="s">
        <v>608</v>
      </c>
      <c r="AB36" s="14" t="s">
        <v>609</v>
      </c>
      <c r="AC36" s="14" t="s">
        <v>610</v>
      </c>
      <c r="AD36" s="14" t="s">
        <v>611</v>
      </c>
      <c r="AE36" s="14" t="s">
        <v>612</v>
      </c>
      <c r="AF36" s="14" t="s">
        <v>613</v>
      </c>
      <c r="AG36" s="14" t="s">
        <v>614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>
      <c r="A37" s="1">
        <v>30</v>
      </c>
      <c r="B37" s="10" t="s">
        <v>615</v>
      </c>
      <c r="C37" s="11">
        <v>5205.76</v>
      </c>
      <c r="D37" s="12">
        <v>5549.6</v>
      </c>
      <c r="E37" s="12">
        <v>5431.32</v>
      </c>
      <c r="F37" s="12">
        <v>5804.29</v>
      </c>
      <c r="G37" s="12">
        <v>5431.12</v>
      </c>
      <c r="H37" s="12">
        <v>5703.06</v>
      </c>
      <c r="I37" s="12">
        <v>5592.72</v>
      </c>
      <c r="J37" s="12">
        <v>5866.58</v>
      </c>
      <c r="K37" s="12">
        <v>5613.83</v>
      </c>
      <c r="L37" s="12">
        <v>5867.32</v>
      </c>
      <c r="M37" s="12">
        <v>5831.96</v>
      </c>
      <c r="N37" s="12">
        <v>6125.13</v>
      </c>
      <c r="O37" s="12">
        <v>5690.32</v>
      </c>
      <c r="P37" s="12">
        <v>6177.99</v>
      </c>
      <c r="Q37" s="12">
        <v>5966.1</v>
      </c>
      <c r="R37" s="12">
        <v>6357.03</v>
      </c>
      <c r="S37" s="12">
        <v>5938.98</v>
      </c>
      <c r="T37" s="12">
        <v>6274.42</v>
      </c>
      <c r="U37" s="12">
        <v>6152.2</v>
      </c>
      <c r="V37" s="12">
        <v>6613.6</v>
      </c>
      <c r="W37" s="12">
        <v>6203.12</v>
      </c>
      <c r="X37" s="12">
        <v>6571.08</v>
      </c>
      <c r="Y37" s="12">
        <v>6467.9</v>
      </c>
      <c r="Z37" s="12">
        <v>6875.3</v>
      </c>
      <c r="AA37" s="12">
        <v>6454.95</v>
      </c>
      <c r="AB37" s="12">
        <v>6766.98</v>
      </c>
      <c r="AC37" s="12">
        <v>6711.04</v>
      </c>
      <c r="AD37" s="12">
        <v>7089.67</v>
      </c>
      <c r="AE37" s="12" t="s">
        <v>616</v>
      </c>
      <c r="AF37" s="12" t="s">
        <v>617</v>
      </c>
      <c r="AG37" s="12" t="s">
        <v>618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>
      <c r="A38" s="1">
        <v>31</v>
      </c>
      <c r="B38" s="10" t="s">
        <v>619</v>
      </c>
      <c r="C38" s="13">
        <v>4451.0776999999998</v>
      </c>
      <c r="D38" s="14">
        <v>4831.7609000000002</v>
      </c>
      <c r="E38" s="14">
        <v>4868.9393</v>
      </c>
      <c r="F38" s="14">
        <v>4881.6144999999997</v>
      </c>
      <c r="G38" s="14">
        <v>4660.4675999999999</v>
      </c>
      <c r="H38" s="14">
        <v>5107.6818000000003</v>
      </c>
      <c r="I38" s="14">
        <v>5098.2367000000004</v>
      </c>
      <c r="J38" s="14">
        <v>5313.6035000000002</v>
      </c>
      <c r="K38" s="14">
        <v>4767.0210999999999</v>
      </c>
      <c r="L38" s="14">
        <v>5280.9072999999999</v>
      </c>
      <c r="M38" s="14">
        <v>5295.3888999999999</v>
      </c>
      <c r="N38" s="14">
        <v>5438.8977000000004</v>
      </c>
      <c r="O38" s="14">
        <v>5117.7857000000004</v>
      </c>
      <c r="P38" s="14">
        <v>5492.4332000000004</v>
      </c>
      <c r="Q38" s="14">
        <v>5513.9742999999999</v>
      </c>
      <c r="R38" s="14">
        <v>5807.2947000000004</v>
      </c>
      <c r="S38" s="14">
        <v>5445.5825000000004</v>
      </c>
      <c r="T38" s="14">
        <v>6055.2718999999997</v>
      </c>
      <c r="U38" s="14">
        <v>5978.4171999999999</v>
      </c>
      <c r="V38" s="14">
        <v>6378.4762000000001</v>
      </c>
      <c r="W38" s="14">
        <v>5902.4488000000001</v>
      </c>
      <c r="X38" s="14">
        <v>6507.1301999999996</v>
      </c>
      <c r="Y38" s="14">
        <v>6540.6025</v>
      </c>
      <c r="Z38" s="14">
        <v>6987.4326000000001</v>
      </c>
      <c r="AA38" s="14">
        <v>6510.86</v>
      </c>
      <c r="AB38" s="14">
        <v>7040.5712999999996</v>
      </c>
      <c r="AC38" s="14">
        <v>7105.1341000000002</v>
      </c>
      <c r="AD38" s="14">
        <v>7455.8215</v>
      </c>
      <c r="AE38" s="14">
        <v>6536.8674000000001</v>
      </c>
      <c r="AF38" s="14">
        <v>6451.5918000000001</v>
      </c>
      <c r="AG38" s="14">
        <v>6966.3365000000003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>
      <c r="A39" s="1">
        <v>32</v>
      </c>
      <c r="B39" s="10" t="s">
        <v>620</v>
      </c>
      <c r="C39" s="11">
        <v>2399146.4502481003</v>
      </c>
      <c r="D39" s="12">
        <v>2483037.9098966001</v>
      </c>
      <c r="E39" s="12">
        <v>2481840.9214793998</v>
      </c>
      <c r="F39" s="12">
        <v>2569293.4296037001</v>
      </c>
      <c r="G39" s="12">
        <v>2464086.4936757996</v>
      </c>
      <c r="H39" s="12">
        <v>2530145.8044209001</v>
      </c>
      <c r="I39" s="12">
        <v>2537524.9799282001</v>
      </c>
      <c r="J39" s="12">
        <v>2635443.9883951</v>
      </c>
      <c r="K39" s="12">
        <v>2537821.9670528998</v>
      </c>
      <c r="L39" s="12">
        <v>2618155.0469698999</v>
      </c>
      <c r="M39" s="12">
        <v>2628468.2418957003</v>
      </c>
      <c r="N39" s="12">
        <v>2735407.5260235001</v>
      </c>
      <c r="O39" s="12">
        <v>2612738.1935695</v>
      </c>
      <c r="P39" s="12">
        <v>2706795.1227234001</v>
      </c>
      <c r="Q39" s="12">
        <v>2691565.7503884998</v>
      </c>
      <c r="R39" s="12">
        <v>2804525.5687626</v>
      </c>
      <c r="S39" s="12">
        <v>2706841.3003735002</v>
      </c>
      <c r="T39" s="12">
        <v>2789668.7334363</v>
      </c>
      <c r="U39" s="12">
        <v>2796391.7985991002</v>
      </c>
      <c r="V39" s="12">
        <v>2923803.7195871002</v>
      </c>
      <c r="W39" s="12">
        <v>2805260.4218959999</v>
      </c>
      <c r="X39" s="12">
        <v>2890861.7026379001</v>
      </c>
      <c r="Y39" s="12">
        <v>2879503.8374367002</v>
      </c>
      <c r="Z39" s="12">
        <v>3012037.9558683997</v>
      </c>
      <c r="AA39" s="12">
        <v>2891735.4478413998</v>
      </c>
      <c r="AB39" s="12">
        <v>2971761.0767137003</v>
      </c>
      <c r="AC39" s="12">
        <v>2978160.8039977998</v>
      </c>
      <c r="AD39" s="12">
        <v>3093863.3746541003</v>
      </c>
      <c r="AE39" s="12">
        <v>2859301.6973641003</v>
      </c>
      <c r="AF39" s="12">
        <v>2589646.6988257002</v>
      </c>
      <c r="AG39" s="12">
        <v>2874772.1254977998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>
      <c r="A40" s="1">
        <v>33</v>
      </c>
      <c r="B40" s="10" t="s">
        <v>621</v>
      </c>
      <c r="C40" s="13">
        <v>48547</v>
      </c>
      <c r="D40" s="14">
        <v>51645</v>
      </c>
      <c r="E40" s="14">
        <v>50814</v>
      </c>
      <c r="F40" s="14">
        <v>53315</v>
      </c>
      <c r="G40" s="14">
        <v>49332</v>
      </c>
      <c r="H40" s="14">
        <v>52112</v>
      </c>
      <c r="I40" s="14">
        <v>51458</v>
      </c>
      <c r="J40" s="14">
        <v>53995</v>
      </c>
      <c r="K40" s="14">
        <v>50015</v>
      </c>
      <c r="L40" s="14">
        <v>53438</v>
      </c>
      <c r="M40" s="14">
        <v>52437</v>
      </c>
      <c r="N40" s="14">
        <v>55495</v>
      </c>
      <c r="O40" s="14">
        <v>51549</v>
      </c>
      <c r="P40" s="14">
        <v>54896</v>
      </c>
      <c r="Q40" s="14">
        <v>54096</v>
      </c>
      <c r="R40" s="14">
        <v>56977</v>
      </c>
      <c r="S40" s="14">
        <v>53794</v>
      </c>
      <c r="T40" s="14">
        <v>56960</v>
      </c>
      <c r="U40" s="14">
        <v>56001</v>
      </c>
      <c r="V40" s="14">
        <v>59546</v>
      </c>
      <c r="W40" s="14">
        <v>55756</v>
      </c>
      <c r="X40" s="14">
        <v>58885</v>
      </c>
      <c r="Y40" s="14">
        <v>57797</v>
      </c>
      <c r="Z40" s="14">
        <v>61153</v>
      </c>
      <c r="AA40" s="14">
        <v>57294</v>
      </c>
      <c r="AB40" s="14">
        <v>60896</v>
      </c>
      <c r="AC40" s="14">
        <v>59836</v>
      </c>
      <c r="AD40" s="14">
        <v>62535</v>
      </c>
      <c r="AE40" s="14">
        <v>58132</v>
      </c>
      <c r="AF40" s="14">
        <v>58359</v>
      </c>
      <c r="AG40" s="14">
        <v>58865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>
      <c r="A41" s="1">
        <v>34</v>
      </c>
      <c r="B41" s="10" t="s">
        <v>622</v>
      </c>
      <c r="C41" s="11">
        <v>521506</v>
      </c>
      <c r="D41" s="12">
        <v>531010</v>
      </c>
      <c r="E41" s="12">
        <v>520471</v>
      </c>
      <c r="F41" s="12">
        <v>544202</v>
      </c>
      <c r="G41" s="12">
        <v>531249</v>
      </c>
      <c r="H41" s="12">
        <v>536560</v>
      </c>
      <c r="I41" s="12">
        <v>528508</v>
      </c>
      <c r="J41" s="12">
        <v>553448</v>
      </c>
      <c r="K41" s="12">
        <v>543050</v>
      </c>
      <c r="L41" s="12">
        <v>549149</v>
      </c>
      <c r="M41" s="12">
        <v>540348</v>
      </c>
      <c r="N41" s="12">
        <v>565885</v>
      </c>
      <c r="O41" s="12">
        <v>554013</v>
      </c>
      <c r="P41" s="12">
        <v>561664</v>
      </c>
      <c r="Q41" s="12">
        <v>545506</v>
      </c>
      <c r="R41" s="12">
        <v>572946</v>
      </c>
      <c r="S41" s="12">
        <v>565860</v>
      </c>
      <c r="T41" s="12">
        <v>573594</v>
      </c>
      <c r="U41" s="12">
        <v>563607</v>
      </c>
      <c r="V41" s="12">
        <v>594183</v>
      </c>
      <c r="W41" s="12">
        <v>582580</v>
      </c>
      <c r="X41" s="12">
        <v>587982</v>
      </c>
      <c r="Y41" s="12">
        <v>579295</v>
      </c>
      <c r="Z41" s="12">
        <v>610829</v>
      </c>
      <c r="AA41" s="12">
        <v>597720</v>
      </c>
      <c r="AB41" s="12">
        <v>606543</v>
      </c>
      <c r="AC41" s="12">
        <v>597695</v>
      </c>
      <c r="AD41" s="12">
        <v>623752</v>
      </c>
      <c r="AE41" s="12">
        <v>579098</v>
      </c>
      <c r="AF41" s="12">
        <v>513877</v>
      </c>
      <c r="AG41" s="12">
        <v>578096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>
      <c r="A42" s="1">
        <v>35</v>
      </c>
      <c r="B42" s="10" t="s">
        <v>623</v>
      </c>
      <c r="C42" s="13">
        <v>5914.4631071632793</v>
      </c>
      <c r="D42" s="14">
        <v>6900.9202417420393</v>
      </c>
      <c r="E42" s="14">
        <v>7510.7149789872001</v>
      </c>
      <c r="F42" s="14">
        <v>8266.9505099668204</v>
      </c>
      <c r="G42" s="14">
        <v>6561.2247704500196</v>
      </c>
      <c r="H42" s="14">
        <v>7545.6452612820303</v>
      </c>
      <c r="I42" s="14">
        <v>8206.3454583582097</v>
      </c>
      <c r="J42" s="14">
        <v>8810.8796562485695</v>
      </c>
      <c r="K42" s="14">
        <v>7048.0211033482301</v>
      </c>
      <c r="L42" s="14">
        <v>8430.9438446408294</v>
      </c>
      <c r="M42" s="14">
        <v>8998.8989314024693</v>
      </c>
      <c r="N42" s="14">
        <v>9457.1517035202505</v>
      </c>
      <c r="O42" s="14">
        <v>7581.8616235561503</v>
      </c>
      <c r="P42" s="14">
        <v>8787.3160424421603</v>
      </c>
      <c r="Q42" s="14">
        <v>9464.0941758175595</v>
      </c>
      <c r="R42" s="14">
        <v>10002.746246872201</v>
      </c>
      <c r="S42" s="14">
        <v>8662.4154773475602</v>
      </c>
      <c r="T42" s="14">
        <v>9868.1334034909505</v>
      </c>
      <c r="U42" s="14">
        <v>10940.5462815053</v>
      </c>
      <c r="V42" s="14">
        <v>11290.568294430599</v>
      </c>
      <c r="W42" s="14">
        <v>9551.4535663856695</v>
      </c>
      <c r="X42" s="14">
        <v>10935.751322150802</v>
      </c>
      <c r="Y42" s="14">
        <v>11850.937157641702</v>
      </c>
      <c r="Z42" s="14">
        <v>12261.200734345899</v>
      </c>
      <c r="AA42" s="14">
        <v>10199.896022790399</v>
      </c>
      <c r="AB42" s="14">
        <v>12024.928514585199</v>
      </c>
      <c r="AC42" s="14">
        <v>13446.522611984101</v>
      </c>
      <c r="AD42" s="14">
        <v>14330.815561568501</v>
      </c>
      <c r="AE42" s="14">
        <v>11063.757817573602</v>
      </c>
      <c r="AF42" s="14">
        <v>11209.9771573163</v>
      </c>
      <c r="AG42" s="14" t="s">
        <v>624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>
      <c r="A43" s="1">
        <v>36</v>
      </c>
      <c r="B43" s="10" t="s">
        <v>625</v>
      </c>
      <c r="C43" s="11">
        <v>682360</v>
      </c>
      <c r="D43" s="12">
        <v>692930</v>
      </c>
      <c r="E43" s="12">
        <v>714670</v>
      </c>
      <c r="F43" s="12">
        <v>721390</v>
      </c>
      <c r="G43" s="12">
        <v>716700</v>
      </c>
      <c r="H43" s="12">
        <v>717360</v>
      </c>
      <c r="I43" s="12">
        <v>740720</v>
      </c>
      <c r="J43" s="12">
        <v>752650</v>
      </c>
      <c r="K43" s="12">
        <v>737210</v>
      </c>
      <c r="L43" s="12">
        <v>741980</v>
      </c>
      <c r="M43" s="12">
        <v>765670</v>
      </c>
      <c r="N43" s="12">
        <v>781320</v>
      </c>
      <c r="O43" s="12">
        <v>762950</v>
      </c>
      <c r="P43" s="12">
        <v>779080</v>
      </c>
      <c r="Q43" s="12">
        <v>788980</v>
      </c>
      <c r="R43" s="12">
        <v>803730</v>
      </c>
      <c r="S43" s="12">
        <v>796940</v>
      </c>
      <c r="T43" s="12">
        <v>799040</v>
      </c>
      <c r="U43" s="12">
        <v>821890</v>
      </c>
      <c r="V43" s="12">
        <v>841990</v>
      </c>
      <c r="W43" s="12">
        <v>821150</v>
      </c>
      <c r="X43" s="12">
        <v>831070</v>
      </c>
      <c r="Y43" s="12">
        <v>839800</v>
      </c>
      <c r="Z43" s="12">
        <v>864390</v>
      </c>
      <c r="AA43" s="12">
        <v>845820</v>
      </c>
      <c r="AB43" s="12">
        <v>846940</v>
      </c>
      <c r="AC43" s="12">
        <v>870150</v>
      </c>
      <c r="AD43" s="12">
        <v>886140</v>
      </c>
      <c r="AE43" s="12">
        <v>851810</v>
      </c>
      <c r="AF43" s="12">
        <v>768770</v>
      </c>
      <c r="AG43" s="12">
        <v>842970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>
      <c r="A44" s="1">
        <v>37</v>
      </c>
      <c r="B44" s="10" t="s">
        <v>626</v>
      </c>
      <c r="C44" s="13">
        <v>42412.295646999999</v>
      </c>
      <c r="D44" s="14">
        <v>45463.075111999999</v>
      </c>
      <c r="E44" s="14">
        <v>46466.748048000001</v>
      </c>
      <c r="F44" s="14">
        <v>45274.329833999996</v>
      </c>
      <c r="G44" s="14">
        <v>41230.761074000002</v>
      </c>
      <c r="H44" s="14">
        <v>44170.218558</v>
      </c>
      <c r="I44" s="14">
        <v>46620.149711999999</v>
      </c>
      <c r="J44" s="14">
        <v>45328.298750000002</v>
      </c>
      <c r="K44" s="14">
        <v>40992.288568999997</v>
      </c>
      <c r="L44" s="14">
        <v>44067.119030000002</v>
      </c>
      <c r="M44" s="14">
        <v>45484.946671999998</v>
      </c>
      <c r="N44" s="14">
        <v>45565.865811000003</v>
      </c>
      <c r="O44" s="14">
        <v>39974.982419</v>
      </c>
      <c r="P44" s="14">
        <v>43743.991005999997</v>
      </c>
      <c r="Q44" s="14">
        <v>45767.156732000003</v>
      </c>
      <c r="R44" s="14">
        <v>44750.796624000002</v>
      </c>
      <c r="S44" s="14">
        <v>40517.050395999999</v>
      </c>
      <c r="T44" s="14">
        <v>44299.665995000003</v>
      </c>
      <c r="U44" s="14">
        <v>47516.744618999997</v>
      </c>
      <c r="V44" s="14">
        <v>44818.415609000003</v>
      </c>
      <c r="W44" s="14">
        <v>41137.091612999997</v>
      </c>
      <c r="X44" s="14">
        <v>44887.907103999998</v>
      </c>
      <c r="Y44" s="14">
        <v>48323.093709000001</v>
      </c>
      <c r="Z44" s="14">
        <v>45379.198444000001</v>
      </c>
      <c r="AA44" s="14">
        <v>41551.436237000002</v>
      </c>
      <c r="AB44" s="14">
        <v>46069.794068000003</v>
      </c>
      <c r="AC44" s="14">
        <v>50051.024203000001</v>
      </c>
      <c r="AD44" s="14">
        <v>45741.228196999997</v>
      </c>
      <c r="AE44" s="14">
        <v>40555.803206999997</v>
      </c>
      <c r="AF44" s="14">
        <v>38024.068374000002</v>
      </c>
      <c r="AG44" s="14">
        <v>44542.478112999997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>
      <c r="A45" s="1">
        <v>38</v>
      </c>
      <c r="B45" s="10" t="s">
        <v>627</v>
      </c>
      <c r="C45" s="11">
        <v>103821.53239204201</v>
      </c>
      <c r="D45" s="12">
        <v>102184.711735512</v>
      </c>
      <c r="E45" s="12">
        <v>102184.23336078999</v>
      </c>
      <c r="F45" s="12">
        <v>108192.742811534</v>
      </c>
      <c r="G45" s="12">
        <v>109544.80446114599</v>
      </c>
      <c r="H45" s="12">
        <v>109442.417365121</v>
      </c>
      <c r="I45" s="12">
        <v>111307.529983459</v>
      </c>
      <c r="J45" s="12">
        <v>117031.574410374</v>
      </c>
      <c r="K45" s="12">
        <v>117960.017289114</v>
      </c>
      <c r="L45" s="12">
        <v>116185.69810473701</v>
      </c>
      <c r="M45" s="12">
        <v>118693.62592504801</v>
      </c>
      <c r="N45" s="12">
        <v>123183.47998184599</v>
      </c>
      <c r="O45" s="12">
        <v>123931.46465112601</v>
      </c>
      <c r="P45" s="12">
        <v>122825.81519688699</v>
      </c>
      <c r="Q45" s="12">
        <v>124453.541508266</v>
      </c>
      <c r="R45" s="12">
        <v>130790.88288903101</v>
      </c>
      <c r="S45" s="12">
        <v>131606.84359386901</v>
      </c>
      <c r="T45" s="12">
        <v>127546.53238610299</v>
      </c>
      <c r="U45" s="12">
        <v>130150.27342832899</v>
      </c>
      <c r="V45" s="12">
        <v>136896.756804406</v>
      </c>
      <c r="W45" s="12">
        <v>136282.19082250001</v>
      </c>
      <c r="X45" s="12">
        <v>134312.89393391</v>
      </c>
      <c r="Y45" s="12">
        <v>136156.43757521402</v>
      </c>
      <c r="Z45" s="12">
        <v>143038.45516489301</v>
      </c>
      <c r="AA45" s="12">
        <v>144267.70289948001</v>
      </c>
      <c r="AB45" s="12">
        <v>144372.73654132299</v>
      </c>
      <c r="AC45" s="12">
        <v>147663.08519368601</v>
      </c>
      <c r="AD45" s="12">
        <v>154113.06691207699</v>
      </c>
      <c r="AE45" s="12">
        <v>150638.860967307</v>
      </c>
      <c r="AF45" s="12">
        <v>132936.13526698301</v>
      </c>
      <c r="AG45" s="12" t="s">
        <v>628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>
      <c r="A46" s="1">
        <v>39</v>
      </c>
      <c r="B46" s="10" t="s">
        <v>629</v>
      </c>
      <c r="C46" s="13">
        <v>6672025</v>
      </c>
      <c r="D46" s="14">
        <v>7512715</v>
      </c>
      <c r="E46" s="14">
        <v>7816910</v>
      </c>
      <c r="F46" s="14">
        <v>8289270</v>
      </c>
      <c r="G46" s="14">
        <v>7222366</v>
      </c>
      <c r="H46" s="14">
        <v>8090368</v>
      </c>
      <c r="I46" s="14">
        <v>8480345</v>
      </c>
      <c r="J46" s="14">
        <v>8949099</v>
      </c>
      <c r="K46" s="14">
        <v>7665512</v>
      </c>
      <c r="L46" s="14">
        <v>8549662</v>
      </c>
      <c r="M46" s="14">
        <v>8954158</v>
      </c>
      <c r="N46" s="14">
        <v>9767981</v>
      </c>
      <c r="O46" s="14">
        <v>7928661</v>
      </c>
      <c r="P46" s="14">
        <v>9028303</v>
      </c>
      <c r="Q46" s="14">
        <v>9279148</v>
      </c>
      <c r="R46" s="14">
        <v>9931341</v>
      </c>
      <c r="S46" s="14">
        <v>8536710</v>
      </c>
      <c r="T46" s="14">
        <v>9687931</v>
      </c>
      <c r="U46" s="14">
        <v>10064497</v>
      </c>
      <c r="V46" s="14">
        <v>10944292</v>
      </c>
      <c r="W46" s="14">
        <v>9381532</v>
      </c>
      <c r="X46" s="14">
        <v>10662950</v>
      </c>
      <c r="Y46" s="14">
        <v>11184587</v>
      </c>
      <c r="Z46" s="14">
        <v>12117972</v>
      </c>
      <c r="AA46" s="14">
        <v>10367465</v>
      </c>
      <c r="AB46" s="14">
        <v>11749724</v>
      </c>
      <c r="AC46" s="14">
        <v>12217394</v>
      </c>
      <c r="AD46" s="14">
        <v>13179329</v>
      </c>
      <c r="AE46" s="14">
        <v>10984886</v>
      </c>
      <c r="AF46" s="14">
        <v>10831111</v>
      </c>
      <c r="AG46" s="14">
        <v>12176396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>
      <c r="A47" s="1">
        <v>40</v>
      </c>
      <c r="B47" s="10" t="s">
        <v>630</v>
      </c>
      <c r="C47" s="11">
        <v>476002.87879699998</v>
      </c>
      <c r="D47" s="12">
        <v>486182.38698200003</v>
      </c>
      <c r="E47" s="12">
        <v>508661.95757999999</v>
      </c>
      <c r="F47" s="12">
        <v>499298.501835</v>
      </c>
      <c r="G47" s="12">
        <v>470943.35453299998</v>
      </c>
      <c r="H47" s="12">
        <v>504708.62971499999</v>
      </c>
      <c r="I47" s="12">
        <v>561276.85554699996</v>
      </c>
      <c r="J47" s="12">
        <v>549430.76790099998</v>
      </c>
      <c r="K47" s="12">
        <v>541080.58324099996</v>
      </c>
      <c r="L47" s="12">
        <v>580058.80372500001</v>
      </c>
      <c r="M47" s="12">
        <v>604416.24863499997</v>
      </c>
      <c r="N47" s="12">
        <v>585292.15116300003</v>
      </c>
      <c r="O47" s="12">
        <v>566563.936445</v>
      </c>
      <c r="P47" s="12">
        <v>618723.52699799999</v>
      </c>
      <c r="Q47" s="12">
        <v>676157.83669499995</v>
      </c>
      <c r="R47" s="12">
        <v>650609.51905300003</v>
      </c>
      <c r="S47" s="12">
        <v>598091.08317</v>
      </c>
      <c r="T47" s="12">
        <v>649831.256926</v>
      </c>
      <c r="U47" s="12">
        <v>712182.20326400001</v>
      </c>
      <c r="V47" s="12">
        <v>682318.23230200005</v>
      </c>
      <c r="W47" s="12">
        <v>657453.531296</v>
      </c>
      <c r="X47" s="12">
        <v>700663.16036600003</v>
      </c>
      <c r="Y47" s="12">
        <v>747164.683311</v>
      </c>
      <c r="Z47" s="12">
        <v>730608.23922400002</v>
      </c>
      <c r="AA47" s="12">
        <v>678975.85427000001</v>
      </c>
      <c r="AB47" s="12">
        <v>756382.43879699998</v>
      </c>
      <c r="AC47" s="12">
        <v>792160.16388300003</v>
      </c>
      <c r="AD47" s="12">
        <v>791858.32568400004</v>
      </c>
      <c r="AE47" s="12">
        <v>682947.16815499996</v>
      </c>
      <c r="AF47" s="12">
        <v>694482.02161699999</v>
      </c>
      <c r="AG47" s="12">
        <v>730099.12759000005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5" customHeight="1">
      <c r="A48" s="1">
        <v>41</v>
      </c>
      <c r="B48" s="10" t="s">
        <v>631</v>
      </c>
      <c r="C48" s="13">
        <v>25620226.304262102</v>
      </c>
      <c r="D48" s="14">
        <v>27695570.299765103</v>
      </c>
      <c r="E48" s="14">
        <v>28893893.740789499</v>
      </c>
      <c r="F48" s="14">
        <v>30517958.4409196</v>
      </c>
      <c r="G48" s="14">
        <v>29104480</v>
      </c>
      <c r="H48" s="14">
        <v>30565790</v>
      </c>
      <c r="I48" s="14">
        <v>31753319.062309001</v>
      </c>
      <c r="J48" s="14">
        <v>32996279.751308199</v>
      </c>
      <c r="K48" s="14">
        <v>32416910</v>
      </c>
      <c r="L48" s="14">
        <v>33540934.115466103</v>
      </c>
      <c r="M48" s="14">
        <v>34749284.561522901</v>
      </c>
      <c r="N48" s="14">
        <v>36933237.8053075</v>
      </c>
      <c r="O48" s="14">
        <v>35984915.632468902</v>
      </c>
      <c r="P48" s="14">
        <v>37153459.9568967</v>
      </c>
      <c r="Q48" s="14">
        <v>38651620</v>
      </c>
      <c r="R48" s="14">
        <v>41130150</v>
      </c>
      <c r="S48" s="14">
        <v>40074534.650695398</v>
      </c>
      <c r="T48" s="14">
        <v>41721220</v>
      </c>
      <c r="U48" s="14">
        <v>43261045.612027794</v>
      </c>
      <c r="V48" s="14">
        <v>45926240.817992896</v>
      </c>
      <c r="W48" s="14">
        <v>45512235.583053604</v>
      </c>
      <c r="X48" s="14">
        <v>46478309.640906997</v>
      </c>
      <c r="Y48" s="14">
        <v>48174125.085005201</v>
      </c>
      <c r="Z48" s="14">
        <v>49547698.662387401</v>
      </c>
      <c r="AA48" s="14">
        <v>49182284.424741395</v>
      </c>
      <c r="AB48" s="14">
        <v>49206939.280361794</v>
      </c>
      <c r="AC48" s="14">
        <v>51732336.1453183</v>
      </c>
      <c r="AD48" s="14">
        <v>53276928.928532295</v>
      </c>
      <c r="AE48" s="14">
        <v>38081930</v>
      </c>
      <c r="AF48" s="14" t="s">
        <v>632</v>
      </c>
      <c r="AG48" s="14" t="s">
        <v>633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5" customHeight="1">
      <c r="A49" s="1">
        <v>42</v>
      </c>
      <c r="B49" s="10" t="s">
        <v>634</v>
      </c>
      <c r="C49" s="11">
        <v>2235288500</v>
      </c>
      <c r="D49" s="12">
        <v>2342589500</v>
      </c>
      <c r="E49" s="12">
        <v>2491158500</v>
      </c>
      <c r="F49" s="12">
        <v>2477097500</v>
      </c>
      <c r="G49" s="12">
        <v>2506300200</v>
      </c>
      <c r="H49" s="12">
        <v>2618947300</v>
      </c>
      <c r="I49" s="12">
        <v>2746762400</v>
      </c>
      <c r="J49" s="12">
        <v>2697695400</v>
      </c>
      <c r="K49" s="12">
        <v>2728180700</v>
      </c>
      <c r="L49" s="12">
        <v>2867948400</v>
      </c>
      <c r="M49" s="12">
        <v>2990645000</v>
      </c>
      <c r="N49" s="12">
        <v>2939558700</v>
      </c>
      <c r="O49" s="12">
        <v>2929269000</v>
      </c>
      <c r="P49" s="12">
        <v>3073536700</v>
      </c>
      <c r="Q49" s="12">
        <v>3205019000</v>
      </c>
      <c r="R49" s="12">
        <v>3193903800</v>
      </c>
      <c r="S49" s="12">
        <v>3228172200</v>
      </c>
      <c r="T49" s="12">
        <v>3366787300</v>
      </c>
      <c r="U49" s="12">
        <v>3504138500</v>
      </c>
      <c r="V49" s="12">
        <v>3490727700</v>
      </c>
      <c r="W49" s="12">
        <v>3511408700</v>
      </c>
      <c r="X49" s="12">
        <v>3685610800</v>
      </c>
      <c r="Y49" s="12">
        <v>3842159900</v>
      </c>
      <c r="Z49" s="12">
        <v>3799132100</v>
      </c>
      <c r="AA49" s="12">
        <v>3783859300</v>
      </c>
      <c r="AB49" s="12">
        <v>3963861700</v>
      </c>
      <c r="AC49" s="12">
        <v>4067378000</v>
      </c>
      <c r="AD49" s="12">
        <v>4018844400</v>
      </c>
      <c r="AE49" s="12">
        <v>3922613800</v>
      </c>
      <c r="AF49" s="12" t="s">
        <v>635</v>
      </c>
      <c r="AG49" s="12" t="s">
        <v>636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5" customHeight="1">
      <c r="A50" s="1">
        <v>43</v>
      </c>
      <c r="B50" s="10" t="s">
        <v>637</v>
      </c>
      <c r="C50" s="13">
        <v>2244347923.1128201</v>
      </c>
      <c r="D50" s="14">
        <v>2704578508.3859701</v>
      </c>
      <c r="E50" s="14">
        <v>2507928571.1959801</v>
      </c>
      <c r="F50" s="14">
        <v>2477112814.6086402</v>
      </c>
      <c r="G50" s="14">
        <v>2765334641.0385199</v>
      </c>
      <c r="H50" s="14">
        <v>3238910945.0809898</v>
      </c>
      <c r="I50" s="14">
        <v>2874873587.5879502</v>
      </c>
      <c r="J50" s="14">
        <v>2638368450.3475299</v>
      </c>
      <c r="K50" s="14">
        <v>2772917948.9264002</v>
      </c>
      <c r="L50" s="14">
        <v>3174276132.7118802</v>
      </c>
      <c r="M50" s="14">
        <v>2732298290.7096901</v>
      </c>
      <c r="N50" s="14">
        <v>2734674619.5350699</v>
      </c>
      <c r="O50" s="14">
        <v>2919933905.6335802</v>
      </c>
      <c r="P50" s="14">
        <v>3570394902.07376</v>
      </c>
      <c r="Q50" s="14">
        <v>3234905797.1033301</v>
      </c>
      <c r="R50" s="14">
        <v>3426024459.9075198</v>
      </c>
      <c r="S50" s="14" t="s">
        <v>638</v>
      </c>
      <c r="T50" s="14" t="s">
        <v>639</v>
      </c>
      <c r="U50" s="14" t="s">
        <v>640</v>
      </c>
      <c r="V50" s="14" t="s">
        <v>641</v>
      </c>
      <c r="W50" s="14" t="s">
        <v>642</v>
      </c>
      <c r="X50" s="14" t="s">
        <v>643</v>
      </c>
      <c r="Y50" s="14" t="s">
        <v>644</v>
      </c>
      <c r="Z50" s="14" t="s">
        <v>645</v>
      </c>
      <c r="AA50" s="14" t="s">
        <v>646</v>
      </c>
      <c r="AB50" s="14" t="s">
        <v>647</v>
      </c>
      <c r="AC50" s="14" t="s">
        <v>648</v>
      </c>
      <c r="AD50" s="14" t="s">
        <v>649</v>
      </c>
      <c r="AE50" s="14" t="s">
        <v>650</v>
      </c>
      <c r="AF50" s="14" t="s">
        <v>651</v>
      </c>
      <c r="AG50" s="14" t="s">
        <v>652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5" customHeight="1">
      <c r="A51" s="1">
        <v>44</v>
      </c>
      <c r="B51" s="10" t="s">
        <v>653</v>
      </c>
      <c r="C51" s="11">
        <v>43301.606027000002</v>
      </c>
      <c r="D51" s="12">
        <v>44368.380755999999</v>
      </c>
      <c r="E51" s="12">
        <v>46864.117753999999</v>
      </c>
      <c r="F51" s="12">
        <v>45082.196049999999</v>
      </c>
      <c r="G51" s="12">
        <v>46486.979061999999</v>
      </c>
      <c r="H51" s="12">
        <v>48298.832074999998</v>
      </c>
      <c r="I51" s="12">
        <v>50599.578113000003</v>
      </c>
      <c r="J51" s="12">
        <v>49762.748972000001</v>
      </c>
      <c r="K51" s="12">
        <v>63269.949639999999</v>
      </c>
      <c r="L51" s="12">
        <v>62956.138340999998</v>
      </c>
      <c r="M51" s="12">
        <v>67917.001764999994</v>
      </c>
      <c r="N51" s="12">
        <v>68710.237135999996</v>
      </c>
      <c r="O51" s="12">
        <v>64559.711463</v>
      </c>
      <c r="P51" s="12">
        <v>63418.944814000002</v>
      </c>
      <c r="Q51" s="12">
        <v>68742.560140000001</v>
      </c>
      <c r="R51" s="12">
        <v>74088.256802999997</v>
      </c>
      <c r="S51" s="12">
        <v>70026.916159</v>
      </c>
      <c r="T51" s="12">
        <v>70462.591996000003</v>
      </c>
      <c r="U51" s="12">
        <v>78253.174423999997</v>
      </c>
      <c r="V51" s="12">
        <v>81644.181223000007</v>
      </c>
      <c r="W51" s="12">
        <v>79650.173200000005</v>
      </c>
      <c r="X51" s="12">
        <v>78003.660399</v>
      </c>
      <c r="Y51" s="12">
        <v>85041.473593000002</v>
      </c>
      <c r="Z51" s="12">
        <v>84290.765102000005</v>
      </c>
      <c r="AA51" s="12">
        <v>84928.893402999995</v>
      </c>
      <c r="AB51" s="12">
        <v>84930.930787999998</v>
      </c>
      <c r="AC51" s="12">
        <v>93224.987368999995</v>
      </c>
      <c r="AD51" s="12">
        <v>92966.359022999997</v>
      </c>
      <c r="AE51" s="12">
        <v>91882.420822999993</v>
      </c>
      <c r="AF51" s="12">
        <v>82651.802867999999</v>
      </c>
      <c r="AG51" s="12">
        <v>99298.294964000001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5" customHeight="1">
      <c r="A52" s="1">
        <v>45</v>
      </c>
      <c r="B52" s="10" t="s">
        <v>654</v>
      </c>
      <c r="C52" s="13">
        <v>251830.34030000001</v>
      </c>
      <c r="D52" s="14">
        <v>266100.58669999999</v>
      </c>
      <c r="E52" s="14">
        <v>267614.66979999997</v>
      </c>
      <c r="F52" s="14">
        <v>271092.87650000001</v>
      </c>
      <c r="G52" s="14">
        <v>269499.49609999999</v>
      </c>
      <c r="H52" s="14">
        <v>274002.28279999999</v>
      </c>
      <c r="I52" s="14">
        <v>276285.94910000003</v>
      </c>
      <c r="J52" s="14">
        <v>287789.21159999998</v>
      </c>
      <c r="K52" s="14">
        <v>285714.9902</v>
      </c>
      <c r="L52" s="14">
        <v>290207.94400000002</v>
      </c>
      <c r="M52" s="14">
        <v>290092.67739999999</v>
      </c>
      <c r="N52" s="14">
        <v>299308.027</v>
      </c>
      <c r="O52" s="14">
        <v>298226.99369999999</v>
      </c>
      <c r="P52" s="14">
        <v>301082.91110000003</v>
      </c>
      <c r="Q52" s="14">
        <v>311135.83100000001</v>
      </c>
      <c r="R52" s="14">
        <v>314505.30810000002</v>
      </c>
      <c r="S52" s="14">
        <v>310000.09220000001</v>
      </c>
      <c r="T52" s="14">
        <v>316063.91609999997</v>
      </c>
      <c r="U52" s="14">
        <v>318382.35129999998</v>
      </c>
      <c r="V52" s="14">
        <v>327108.90639999998</v>
      </c>
      <c r="W52" s="14">
        <v>323017.6801</v>
      </c>
      <c r="X52" s="14">
        <v>328739.88150000002</v>
      </c>
      <c r="Y52" s="14">
        <v>333829.39689999999</v>
      </c>
      <c r="Z52" s="14">
        <v>345030.71960000001</v>
      </c>
      <c r="AA52" s="14">
        <v>344734.92609999998</v>
      </c>
      <c r="AB52" s="14">
        <v>344368.98200000002</v>
      </c>
      <c r="AC52" s="14">
        <v>355484.5772</v>
      </c>
      <c r="AD52" s="14" t="s">
        <v>655</v>
      </c>
      <c r="AE52" s="14" t="s">
        <v>656</v>
      </c>
      <c r="AF52" s="14" t="s">
        <v>657</v>
      </c>
      <c r="AG52" s="14" t="s">
        <v>658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3.5" customHeight="1">
      <c r="A53" s="1">
        <v>46</v>
      </c>
      <c r="B53" s="10" t="s">
        <v>659</v>
      </c>
      <c r="C53" s="11">
        <v>380087.9</v>
      </c>
      <c r="D53" s="12">
        <v>402771.20000000001</v>
      </c>
      <c r="E53" s="12">
        <v>402442</v>
      </c>
      <c r="F53" s="12">
        <v>427449.1</v>
      </c>
      <c r="G53" s="12">
        <v>386498.9</v>
      </c>
      <c r="H53" s="12">
        <v>405581.9</v>
      </c>
      <c r="I53" s="12">
        <v>404925.3</v>
      </c>
      <c r="J53" s="12">
        <v>430399.5</v>
      </c>
      <c r="K53" s="12">
        <v>389770.9</v>
      </c>
      <c r="L53" s="12">
        <v>412552.4</v>
      </c>
      <c r="M53" s="12">
        <v>413474.7</v>
      </c>
      <c r="N53" s="12">
        <v>439557</v>
      </c>
      <c r="O53" s="12">
        <v>401963.9</v>
      </c>
      <c r="P53" s="12">
        <v>423978.7</v>
      </c>
      <c r="Q53" s="12">
        <v>421948.1</v>
      </c>
      <c r="R53" s="12">
        <v>447896</v>
      </c>
      <c r="S53" s="12">
        <v>411556</v>
      </c>
      <c r="T53" s="12">
        <v>432198.2</v>
      </c>
      <c r="U53" s="12">
        <v>430695</v>
      </c>
      <c r="V53" s="12">
        <v>462143.7</v>
      </c>
      <c r="W53" s="12">
        <v>422807.8</v>
      </c>
      <c r="X53" s="12">
        <v>442617.7</v>
      </c>
      <c r="Y53" s="12">
        <v>437265.6</v>
      </c>
      <c r="Z53" s="12">
        <v>468372</v>
      </c>
      <c r="AA53" s="12">
        <v>427845.4</v>
      </c>
      <c r="AB53" s="12">
        <v>444366.5</v>
      </c>
      <c r="AC53" s="12">
        <v>443497.6</v>
      </c>
      <c r="AD53" s="12">
        <v>474037.5</v>
      </c>
      <c r="AE53" s="12">
        <v>407211.4</v>
      </c>
      <c r="AF53" s="12">
        <v>370119.4</v>
      </c>
      <c r="AG53" s="12">
        <v>424154.2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3.5" customHeight="1">
      <c r="A54" s="1">
        <v>47</v>
      </c>
      <c r="B54" s="10" t="s">
        <v>660</v>
      </c>
      <c r="C54" s="13">
        <v>123290400</v>
      </c>
      <c r="D54" s="14">
        <v>123962300</v>
      </c>
      <c r="E54" s="14">
        <v>124080000</v>
      </c>
      <c r="F54" s="14">
        <v>131842800</v>
      </c>
      <c r="G54" s="14">
        <v>127370100</v>
      </c>
      <c r="H54" s="14">
        <v>126615900</v>
      </c>
      <c r="I54" s="14">
        <v>125507400</v>
      </c>
      <c r="J54" s="14">
        <v>134382600</v>
      </c>
      <c r="K54" s="14">
        <v>131729200</v>
      </c>
      <c r="L54" s="14">
        <v>131433800</v>
      </c>
      <c r="M54" s="14">
        <v>130273600</v>
      </c>
      <c r="N54" s="14">
        <v>137883200</v>
      </c>
      <c r="O54" s="14">
        <v>133195400</v>
      </c>
      <c r="P54" s="14">
        <v>132294800</v>
      </c>
      <c r="Q54" s="14">
        <v>130701600</v>
      </c>
      <c r="R54" s="14">
        <v>139345400</v>
      </c>
      <c r="S54" s="14">
        <v>134509000</v>
      </c>
      <c r="T54" s="14">
        <v>134461100</v>
      </c>
      <c r="U54" s="14">
        <v>134034100</v>
      </c>
      <c r="V54" s="14">
        <v>142893200</v>
      </c>
      <c r="W54" s="14">
        <v>136159600</v>
      </c>
      <c r="X54" s="14">
        <v>135979200</v>
      </c>
      <c r="Y54" s="14">
        <v>133195000</v>
      </c>
      <c r="Z54" s="14">
        <v>141517900</v>
      </c>
      <c r="AA54" s="14">
        <v>137429500</v>
      </c>
      <c r="AB54" s="14">
        <v>137778300</v>
      </c>
      <c r="AC54" s="14">
        <v>136296300</v>
      </c>
      <c r="AD54" s="14">
        <v>142255900</v>
      </c>
      <c r="AE54" s="14">
        <v>136169200</v>
      </c>
      <c r="AF54" s="14">
        <v>125795900</v>
      </c>
      <c r="AG54" s="14" t="s">
        <v>661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3.5" customHeight="1">
      <c r="A55" s="1">
        <v>48</v>
      </c>
      <c r="B55" s="10" t="s">
        <v>662</v>
      </c>
      <c r="C55" s="11">
        <v>6966935</v>
      </c>
      <c r="D55" s="12">
        <v>7533057.2000000002</v>
      </c>
      <c r="E55" s="12">
        <v>9268001.1999999993</v>
      </c>
      <c r="F55" s="12">
        <v>12231031.699999999</v>
      </c>
      <c r="G55" s="12">
        <v>7933827.5</v>
      </c>
      <c r="H55" s="12">
        <v>8549124.6999999993</v>
      </c>
      <c r="I55" s="12">
        <v>10558035.1</v>
      </c>
      <c r="J55" s="12">
        <v>12634845.6</v>
      </c>
      <c r="K55" s="12">
        <v>8267517.7000000002</v>
      </c>
      <c r="L55" s="12">
        <v>8536900.4000000004</v>
      </c>
      <c r="M55" s="12">
        <v>10632118.6</v>
      </c>
      <c r="N55" s="12">
        <v>13447596.9</v>
      </c>
      <c r="O55" s="12">
        <v>9309090.9000000004</v>
      </c>
      <c r="P55" s="12">
        <v>10047966</v>
      </c>
      <c r="Q55" s="12">
        <v>11998069.199999999</v>
      </c>
      <c r="R55" s="12">
        <v>15616023.9</v>
      </c>
      <c r="S55" s="12">
        <v>10431358</v>
      </c>
      <c r="T55" s="12">
        <v>11114911.699999999</v>
      </c>
      <c r="U55" s="12">
        <v>13595795.5</v>
      </c>
      <c r="V55" s="12" t="s">
        <v>663</v>
      </c>
      <c r="W55" s="12" t="s">
        <v>664</v>
      </c>
      <c r="X55" s="12" t="s">
        <v>665</v>
      </c>
      <c r="Y55" s="12" t="s">
        <v>666</v>
      </c>
      <c r="Z55" s="12" t="s">
        <v>667</v>
      </c>
      <c r="AA55" s="12" t="s">
        <v>668</v>
      </c>
      <c r="AB55" s="12" t="s">
        <v>669</v>
      </c>
      <c r="AC55" s="12" t="s">
        <v>670</v>
      </c>
      <c r="AD55" s="12" t="s">
        <v>671</v>
      </c>
      <c r="AE55" s="12" t="s">
        <v>672</v>
      </c>
      <c r="AF55" s="12" t="s">
        <v>673</v>
      </c>
      <c r="AG55" s="12" t="s">
        <v>674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3.5" customHeight="1">
      <c r="A56" s="1">
        <v>49</v>
      </c>
      <c r="B56" s="10" t="s">
        <v>675</v>
      </c>
      <c r="C56" s="13">
        <v>355384700</v>
      </c>
      <c r="D56" s="14">
        <v>373096500</v>
      </c>
      <c r="E56" s="14">
        <v>379887200</v>
      </c>
      <c r="F56" s="14">
        <v>392450800</v>
      </c>
      <c r="G56" s="14">
        <v>373559700</v>
      </c>
      <c r="H56" s="14">
        <v>388566900</v>
      </c>
      <c r="I56" s="14">
        <v>393425400</v>
      </c>
      <c r="J56" s="14">
        <v>407377000</v>
      </c>
      <c r="K56" s="14">
        <v>394261800</v>
      </c>
      <c r="L56" s="14">
        <v>411336500</v>
      </c>
      <c r="M56" s="14">
        <v>420849600</v>
      </c>
      <c r="N56" s="14">
        <v>431572600</v>
      </c>
      <c r="O56" s="14">
        <v>413321800</v>
      </c>
      <c r="P56" s="14">
        <v>434542900</v>
      </c>
      <c r="Q56" s="14">
        <v>439401900</v>
      </c>
      <c r="R56" s="14">
        <v>453512900</v>
      </c>
      <c r="S56" s="14">
        <v>433537200</v>
      </c>
      <c r="T56" s="14">
        <v>453891300</v>
      </c>
      <c r="U56" s="14">
        <v>473660900</v>
      </c>
      <c r="V56" s="14">
        <v>474608700</v>
      </c>
      <c r="W56" s="14">
        <v>449511100</v>
      </c>
      <c r="X56" s="14">
        <v>471629900</v>
      </c>
      <c r="Y56" s="14">
        <v>484491500</v>
      </c>
      <c r="Z56" s="14">
        <v>487864600</v>
      </c>
      <c r="AA56" s="14">
        <v>454699800</v>
      </c>
      <c r="AB56" s="14">
        <v>477978900</v>
      </c>
      <c r="AC56" s="14">
        <v>486374200</v>
      </c>
      <c r="AD56" s="14">
        <v>494910700</v>
      </c>
      <c r="AE56" s="14" t="s">
        <v>676</v>
      </c>
      <c r="AF56" s="14" t="s">
        <v>677</v>
      </c>
      <c r="AG56" s="14" t="s">
        <v>678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3.5" customHeight="1">
      <c r="A57" s="1">
        <v>50</v>
      </c>
      <c r="B57" s="10" t="s">
        <v>679</v>
      </c>
      <c r="C57" s="11">
        <v>1069.22</v>
      </c>
      <c r="D57" s="12">
        <v>1395.66</v>
      </c>
      <c r="E57" s="12">
        <v>1466.27</v>
      </c>
      <c r="F57" s="12">
        <v>1395.4</v>
      </c>
      <c r="G57" s="12">
        <v>1167.0999999999999</v>
      </c>
      <c r="H57" s="12">
        <v>1403.65</v>
      </c>
      <c r="I57" s="12">
        <v>1548.23</v>
      </c>
      <c r="J57" s="12">
        <v>1448.28</v>
      </c>
      <c r="K57" s="12">
        <v>1201.03</v>
      </c>
      <c r="L57" s="12">
        <v>1459.64</v>
      </c>
      <c r="M57" s="12">
        <v>1616.81</v>
      </c>
      <c r="N57" s="12">
        <v>1529.52</v>
      </c>
      <c r="O57" s="12">
        <v>1258.96</v>
      </c>
      <c r="P57" s="12">
        <v>1531.67</v>
      </c>
      <c r="Q57" s="12">
        <v>1695.69</v>
      </c>
      <c r="R57" s="12">
        <v>1584.36</v>
      </c>
      <c r="S57" s="12">
        <v>1296.27</v>
      </c>
      <c r="T57" s="12">
        <v>1630.29</v>
      </c>
      <c r="U57" s="12">
        <v>1809.84</v>
      </c>
      <c r="V57" s="12">
        <v>1677.14</v>
      </c>
      <c r="W57" s="12">
        <v>1347.35</v>
      </c>
      <c r="X57" s="12">
        <v>1719.25</v>
      </c>
      <c r="Y57" s="12">
        <v>1869.71</v>
      </c>
      <c r="Z57" s="12">
        <v>1789.78</v>
      </c>
      <c r="AA57" s="12">
        <v>1421.32</v>
      </c>
      <c r="AB57" s="12">
        <v>1823.96</v>
      </c>
      <c r="AC57" s="12">
        <v>1967.39</v>
      </c>
      <c r="AD57" s="12">
        <v>1866.95</v>
      </c>
      <c r="AE57" s="12">
        <v>1437.69</v>
      </c>
      <c r="AF57" s="12">
        <v>1635.72</v>
      </c>
      <c r="AG57" s="12">
        <v>1828.46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3.5" customHeight="1">
      <c r="A58" s="1">
        <v>51</v>
      </c>
      <c r="B58" s="10" t="s">
        <v>680</v>
      </c>
      <c r="C58" s="13">
        <v>62957.7</v>
      </c>
      <c r="D58" s="14">
        <v>76846.899999999994</v>
      </c>
      <c r="E58" s="14">
        <v>103201.4</v>
      </c>
      <c r="F58" s="14">
        <v>112288.8</v>
      </c>
      <c r="G58" s="14">
        <v>69449.100000000006</v>
      </c>
      <c r="H58" s="14">
        <v>84316.6</v>
      </c>
      <c r="I58" s="14">
        <v>116879.1</v>
      </c>
      <c r="J58" s="14">
        <v>130049.2</v>
      </c>
      <c r="K58" s="14">
        <v>80709.7</v>
      </c>
      <c r="L58" s="14">
        <v>92915.4</v>
      </c>
      <c r="M58" s="14">
        <v>120251</v>
      </c>
      <c r="N58" s="14">
        <v>129759.4</v>
      </c>
      <c r="O58" s="14">
        <v>78799</v>
      </c>
      <c r="P58" s="14">
        <v>97238.1</v>
      </c>
      <c r="Q58" s="14">
        <v>134046.1</v>
      </c>
      <c r="R58" s="14">
        <v>142595.79999999999</v>
      </c>
      <c r="S58" s="14">
        <v>86143.1</v>
      </c>
      <c r="T58" s="14" t="s">
        <v>681</v>
      </c>
      <c r="U58" s="14" t="s">
        <v>682</v>
      </c>
      <c r="V58" s="14" t="s">
        <v>683</v>
      </c>
      <c r="W58" s="14" t="s">
        <v>684</v>
      </c>
      <c r="X58" s="14" t="s">
        <v>685</v>
      </c>
      <c r="Y58" s="14" t="s">
        <v>686</v>
      </c>
      <c r="Z58" s="14" t="s">
        <v>687</v>
      </c>
      <c r="AA58" s="14" t="s">
        <v>688</v>
      </c>
      <c r="AB58" s="14" t="s">
        <v>689</v>
      </c>
      <c r="AC58" s="14" t="s">
        <v>690</v>
      </c>
      <c r="AD58" s="14" t="s">
        <v>691</v>
      </c>
      <c r="AE58" s="14" t="s">
        <v>692</v>
      </c>
      <c r="AF58" s="14" t="s">
        <v>693</v>
      </c>
      <c r="AG58" s="14" t="s">
        <v>694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3.5" customHeight="1">
      <c r="A59" s="1">
        <v>52</v>
      </c>
      <c r="B59" s="10" t="s">
        <v>695</v>
      </c>
      <c r="C59" s="11">
        <v>5063.1750000000002</v>
      </c>
      <c r="D59" s="12">
        <v>5687.3459999999995</v>
      </c>
      <c r="E59" s="12">
        <v>5992.1890000000003</v>
      </c>
      <c r="F59" s="12">
        <v>6180.9889999999996</v>
      </c>
      <c r="G59" s="12">
        <v>5292.7389999999996</v>
      </c>
      <c r="H59" s="12">
        <v>5868.8379999999997</v>
      </c>
      <c r="I59" s="12">
        <v>6153.2629999999999</v>
      </c>
      <c r="J59" s="12">
        <v>6299.0659999999998</v>
      </c>
      <c r="K59" s="12">
        <v>5469.6270000000004</v>
      </c>
      <c r="L59" s="12">
        <v>6150.7979999999998</v>
      </c>
      <c r="M59" s="12">
        <v>6450.56</v>
      </c>
      <c r="N59" s="12">
        <v>6489.893</v>
      </c>
      <c r="O59" s="12">
        <v>5653.8810000000003</v>
      </c>
      <c r="P59" s="12">
        <v>6333.62</v>
      </c>
      <c r="Q59" s="12">
        <v>6571.9679999999998</v>
      </c>
      <c r="R59" s="12">
        <v>6800.8140000000003</v>
      </c>
      <c r="S59" s="12">
        <v>5953.4920000000002</v>
      </c>
      <c r="T59" s="12">
        <v>6737.3689999999997</v>
      </c>
      <c r="U59" s="12">
        <v>7067.7929999999997</v>
      </c>
      <c r="V59" s="12">
        <v>7203.6120000000001</v>
      </c>
      <c r="W59" s="12">
        <v>6293.8469999999998</v>
      </c>
      <c r="X59" s="12">
        <v>7310.3280000000004</v>
      </c>
      <c r="Y59" s="12">
        <v>7675.4340000000002</v>
      </c>
      <c r="Z59" s="12">
        <v>7862.9290000000001</v>
      </c>
      <c r="AA59" s="12">
        <v>6735.0709999999999</v>
      </c>
      <c r="AB59" s="12">
        <v>7647.7060000000001</v>
      </c>
      <c r="AC59" s="12">
        <v>8047.2049999999999</v>
      </c>
      <c r="AD59" s="12">
        <v>8033.3410000000003</v>
      </c>
      <c r="AE59" s="12">
        <v>6734.1149999999998</v>
      </c>
      <c r="AF59" s="12">
        <v>6894.2759999999998</v>
      </c>
      <c r="AG59" s="12">
        <v>7801.0240000000003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3.5" customHeight="1">
      <c r="A60" s="1">
        <v>53</v>
      </c>
      <c r="B60" s="10" t="s">
        <v>696</v>
      </c>
      <c r="C60" s="13">
        <v>7715.5574699999997</v>
      </c>
      <c r="D60" s="14">
        <v>8784.2602380000008</v>
      </c>
      <c r="E60" s="14">
        <v>9532.3383799999992</v>
      </c>
      <c r="F60" s="14">
        <v>9007.3845359999996</v>
      </c>
      <c r="G60" s="14">
        <v>8187.1972969999997</v>
      </c>
      <c r="H60" s="14">
        <v>9209.0818990000007</v>
      </c>
      <c r="I60" s="14">
        <v>9899.7947769999992</v>
      </c>
      <c r="J60" s="14">
        <v>9285.2368000000006</v>
      </c>
      <c r="K60" s="14">
        <v>8211.9999509999998</v>
      </c>
      <c r="L60" s="14">
        <v>9366.8783760000006</v>
      </c>
      <c r="M60" s="14">
        <v>10131.131049</v>
      </c>
      <c r="N60" s="14">
        <v>9635.6888959999997</v>
      </c>
      <c r="O60" s="14">
        <v>8564.7153440000002</v>
      </c>
      <c r="P60" s="14">
        <v>9742.8372189999991</v>
      </c>
      <c r="Q60" s="14">
        <v>10473.359288</v>
      </c>
      <c r="R60" s="14">
        <v>10108.950515</v>
      </c>
      <c r="S60" s="14">
        <v>9313.9269960000001</v>
      </c>
      <c r="T60" s="14">
        <v>10490.978451000001</v>
      </c>
      <c r="U60" s="14">
        <v>11455.391713000001</v>
      </c>
      <c r="V60" s="14">
        <v>11016.000088999999</v>
      </c>
      <c r="W60" s="14">
        <v>10009.244967000001</v>
      </c>
      <c r="X60" s="14">
        <v>11288.808161000001</v>
      </c>
      <c r="Y60" s="14">
        <v>12146.694015999999</v>
      </c>
      <c r="Z60" s="14">
        <v>12046.321889000001</v>
      </c>
      <c r="AA60" s="14">
        <v>10809.308171999999</v>
      </c>
      <c r="AB60" s="14">
        <v>12109.151264</v>
      </c>
      <c r="AC60" s="14">
        <v>13060.873565</v>
      </c>
      <c r="AD60" s="14">
        <v>12818.037033000001</v>
      </c>
      <c r="AE60" s="14">
        <v>11218.263929999999</v>
      </c>
      <c r="AF60" s="14">
        <v>11572.136957999999</v>
      </c>
      <c r="AG60" s="14">
        <v>13186.925716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3.5" customHeight="1">
      <c r="A61" s="1">
        <v>54</v>
      </c>
      <c r="B61" s="10" t="s">
        <v>697</v>
      </c>
      <c r="C61" s="11">
        <v>10935.652</v>
      </c>
      <c r="D61" s="12">
        <v>11582.022999999999</v>
      </c>
      <c r="E61" s="12">
        <v>11492.132</v>
      </c>
      <c r="F61" s="12">
        <v>12489.674000000001</v>
      </c>
      <c r="G61" s="12">
        <v>12048.137000000001</v>
      </c>
      <c r="H61" s="12">
        <v>12124.022999999999</v>
      </c>
      <c r="I61" s="12">
        <v>12307.203</v>
      </c>
      <c r="J61" s="12">
        <v>13344.998</v>
      </c>
      <c r="K61" s="12">
        <v>12713.755999999999</v>
      </c>
      <c r="L61" s="12">
        <v>13005.431</v>
      </c>
      <c r="M61" s="12">
        <v>12454.795</v>
      </c>
      <c r="N61" s="12">
        <v>13891.8</v>
      </c>
      <c r="O61" s="12">
        <v>13170.679</v>
      </c>
      <c r="P61" s="12">
        <v>13532.733</v>
      </c>
      <c r="Q61" s="12">
        <v>13462.332</v>
      </c>
      <c r="R61" s="12">
        <v>14701.477999999999</v>
      </c>
      <c r="S61" s="12">
        <v>13673.049000000001</v>
      </c>
      <c r="T61" s="12">
        <v>14068.263000000001</v>
      </c>
      <c r="U61" s="12">
        <v>13821.852000000001</v>
      </c>
      <c r="V61" s="12">
        <v>15251.032999999999</v>
      </c>
      <c r="W61" s="12">
        <v>14377.76</v>
      </c>
      <c r="X61" s="12">
        <v>14845.648999999999</v>
      </c>
      <c r="Y61" s="12">
        <v>14829.450999999999</v>
      </c>
      <c r="Z61" s="12">
        <v>16000.207</v>
      </c>
      <c r="AA61" s="12">
        <v>15091.13</v>
      </c>
      <c r="AB61" s="12">
        <v>15824.35</v>
      </c>
      <c r="AC61" s="12">
        <v>15628.777</v>
      </c>
      <c r="AD61" s="12">
        <v>16972.080000000002</v>
      </c>
      <c r="AE61" s="12">
        <v>15576.974</v>
      </c>
      <c r="AF61" s="12">
        <v>14926.063</v>
      </c>
      <c r="AG61" s="12">
        <v>15888.111000000001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3.5" customHeight="1">
      <c r="A62" s="1">
        <v>55</v>
      </c>
      <c r="B62" s="10" t="s">
        <v>698</v>
      </c>
      <c r="C62" s="13">
        <v>241834</v>
      </c>
      <c r="D62" s="14">
        <v>245051</v>
      </c>
      <c r="E62" s="14">
        <v>258245</v>
      </c>
      <c r="F62" s="14">
        <v>273484</v>
      </c>
      <c r="G62" s="14">
        <v>265983</v>
      </c>
      <c r="H62" s="14">
        <v>272369</v>
      </c>
      <c r="I62" s="14">
        <v>278762</v>
      </c>
      <c r="J62" s="14">
        <v>289328</v>
      </c>
      <c r="K62" s="14">
        <v>277698</v>
      </c>
      <c r="L62" s="14">
        <v>283722</v>
      </c>
      <c r="M62" s="14">
        <v>292722</v>
      </c>
      <c r="N62" s="14">
        <v>304371</v>
      </c>
      <c r="O62" s="14">
        <v>290946</v>
      </c>
      <c r="P62" s="14">
        <v>298998</v>
      </c>
      <c r="Q62" s="14">
        <v>312163</v>
      </c>
      <c r="R62" s="14">
        <v>328914</v>
      </c>
      <c r="S62" s="14">
        <v>324577</v>
      </c>
      <c r="T62" s="14">
        <v>329787</v>
      </c>
      <c r="U62" s="14">
        <v>343008</v>
      </c>
      <c r="V62" s="14">
        <v>356009</v>
      </c>
      <c r="W62" s="14">
        <v>343151</v>
      </c>
      <c r="X62" s="14">
        <v>348979</v>
      </c>
      <c r="Y62" s="14">
        <v>363085</v>
      </c>
      <c r="Z62" s="14">
        <v>374627</v>
      </c>
      <c r="AA62" s="14" t="s">
        <v>699</v>
      </c>
      <c r="AB62" s="14" t="s">
        <v>700</v>
      </c>
      <c r="AC62" s="14" t="s">
        <v>701</v>
      </c>
      <c r="AD62" s="14" t="s">
        <v>702</v>
      </c>
      <c r="AE62" s="14" t="s">
        <v>703</v>
      </c>
      <c r="AF62" s="14" t="s">
        <v>704</v>
      </c>
      <c r="AG62" s="14" t="s">
        <v>705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3.5" customHeight="1">
      <c r="A63" s="1">
        <v>56</v>
      </c>
      <c r="B63" s="10" t="s">
        <v>706</v>
      </c>
      <c r="C63" s="11">
        <v>1841.260104</v>
      </c>
      <c r="D63" s="12">
        <v>1987.8263469999999</v>
      </c>
      <c r="E63" s="12">
        <v>2114.6919379999999</v>
      </c>
      <c r="F63" s="12">
        <v>2000.567344</v>
      </c>
      <c r="G63" s="12">
        <v>2035.6225919999999</v>
      </c>
      <c r="H63" s="12">
        <v>2163.8648600000001</v>
      </c>
      <c r="I63" s="12">
        <v>2301.923006</v>
      </c>
      <c r="J63" s="12">
        <v>2249.691589</v>
      </c>
      <c r="K63" s="12">
        <v>2325.5568739999999</v>
      </c>
      <c r="L63" s="12">
        <v>2490.1079559999998</v>
      </c>
      <c r="M63" s="12">
        <v>2622.7316080000001</v>
      </c>
      <c r="N63" s="12">
        <v>2558.3134180000002</v>
      </c>
      <c r="O63" s="12">
        <v>2481.3338939999999</v>
      </c>
      <c r="P63" s="12">
        <v>2627.4024410000002</v>
      </c>
      <c r="Q63" s="12">
        <v>2778.475543</v>
      </c>
      <c r="R63" s="12">
        <v>2684.2487510000001</v>
      </c>
      <c r="S63" s="12">
        <v>2752.7278540000002</v>
      </c>
      <c r="T63" s="12">
        <v>2910.3691920000001</v>
      </c>
      <c r="U63" s="12">
        <v>3065.9817779999998</v>
      </c>
      <c r="V63" s="12">
        <v>2945.6644540000002</v>
      </c>
      <c r="W63" s="12">
        <v>2879.8505409999998</v>
      </c>
      <c r="X63" s="12">
        <v>3112.2994760000001</v>
      </c>
      <c r="Y63" s="12">
        <v>3330.544805</v>
      </c>
      <c r="Z63" s="12">
        <v>3185.6008120000001</v>
      </c>
      <c r="AA63" s="12">
        <v>3134.4231850000001</v>
      </c>
      <c r="AB63" s="12">
        <v>3354.865123</v>
      </c>
      <c r="AC63" s="12">
        <v>3533.9340870000001</v>
      </c>
      <c r="AD63" s="12">
        <v>3439.188052</v>
      </c>
      <c r="AE63" s="12">
        <v>3211.4111229999999</v>
      </c>
      <c r="AF63" s="12">
        <v>2857.5001000000002</v>
      </c>
      <c r="AG63" s="12">
        <v>3221.3485479999999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3.5" customHeight="1">
      <c r="A64" s="1">
        <v>57</v>
      </c>
      <c r="B64" s="10" t="s">
        <v>707</v>
      </c>
      <c r="C64" s="13">
        <v>86228</v>
      </c>
      <c r="D64" s="14">
        <v>90540</v>
      </c>
      <c r="E64" s="14">
        <v>92605</v>
      </c>
      <c r="F64" s="14">
        <v>103024</v>
      </c>
      <c r="G64" s="14">
        <v>90515</v>
      </c>
      <c r="H64" s="14">
        <v>96802</v>
      </c>
      <c r="I64" s="14">
        <v>97155</v>
      </c>
      <c r="J64" s="14">
        <v>107590</v>
      </c>
      <c r="K64" s="14">
        <v>95623</v>
      </c>
      <c r="L64" s="14">
        <v>100197</v>
      </c>
      <c r="M64" s="14">
        <v>102148</v>
      </c>
      <c r="N64" s="14">
        <v>111924</v>
      </c>
      <c r="O64" s="14">
        <v>101639</v>
      </c>
      <c r="P64" s="14">
        <v>106372</v>
      </c>
      <c r="Q64" s="14">
        <v>108007</v>
      </c>
      <c r="R64" s="14">
        <v>118747</v>
      </c>
      <c r="S64" s="14">
        <v>106751</v>
      </c>
      <c r="T64" s="14">
        <v>112896</v>
      </c>
      <c r="U64" s="14">
        <v>112745</v>
      </c>
      <c r="V64" s="14">
        <v>124809</v>
      </c>
      <c r="W64" s="14">
        <v>112264</v>
      </c>
      <c r="X64" s="14">
        <v>119926</v>
      </c>
      <c r="Y64" s="14">
        <v>117969</v>
      </c>
      <c r="Z64" s="14">
        <v>131097</v>
      </c>
      <c r="AA64" s="14">
        <v>117270</v>
      </c>
      <c r="AB64" s="14">
        <v>124221</v>
      </c>
      <c r="AC64" s="14">
        <v>123165</v>
      </c>
      <c r="AD64" s="14">
        <v>133618</v>
      </c>
      <c r="AE64" s="14">
        <v>116891</v>
      </c>
      <c r="AF64" s="14">
        <v>84189</v>
      </c>
      <c r="AG64" s="14" t="s">
        <v>708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3.5" customHeight="1">
      <c r="A65" s="1">
        <v>58</v>
      </c>
      <c r="B65" s="10" t="s">
        <v>709</v>
      </c>
      <c r="C65" s="11">
        <v>3942055</v>
      </c>
      <c r="D65" s="12">
        <v>4049589.3</v>
      </c>
      <c r="E65" s="12">
        <v>4050895.1</v>
      </c>
      <c r="F65" s="12">
        <v>4234647.7</v>
      </c>
      <c r="G65" s="12">
        <v>4192552.1</v>
      </c>
      <c r="H65" s="12">
        <v>4356929.7</v>
      </c>
      <c r="I65" s="12">
        <v>4365238.3</v>
      </c>
      <c r="J65" s="12">
        <v>4569585.5</v>
      </c>
      <c r="K65" s="12">
        <v>4444960</v>
      </c>
      <c r="L65" s="12">
        <v>4625437.0999999996</v>
      </c>
      <c r="M65" s="12">
        <v>4672511.3</v>
      </c>
      <c r="N65" s="12">
        <v>4829201.0999999996</v>
      </c>
      <c r="O65" s="12">
        <v>4743188.5</v>
      </c>
      <c r="P65" s="12">
        <v>4996164.2</v>
      </c>
      <c r="Q65" s="12">
        <v>5040718.2</v>
      </c>
      <c r="R65" s="12">
        <v>5348986.5</v>
      </c>
      <c r="S65" s="12">
        <v>5331244.2</v>
      </c>
      <c r="T65" s="12">
        <v>5452593.2999999998</v>
      </c>
      <c r="U65" s="12">
        <v>5431331.5999999996</v>
      </c>
      <c r="V65" s="12">
        <v>5718998.4000000004</v>
      </c>
      <c r="W65" s="12">
        <v>5666917.2000000002</v>
      </c>
      <c r="X65" s="12">
        <v>5910993.4000000004</v>
      </c>
      <c r="Y65" s="12">
        <v>5847669.4000000004</v>
      </c>
      <c r="Z65" s="12">
        <v>6097667.2000000002</v>
      </c>
      <c r="AA65" s="12">
        <v>6023123.2000000002</v>
      </c>
      <c r="AB65" s="12">
        <v>6128287.2999999998</v>
      </c>
      <c r="AC65" s="12">
        <v>6068063.5</v>
      </c>
      <c r="AD65" s="12">
        <v>6223540.2999999998</v>
      </c>
      <c r="AE65" s="12">
        <v>6122646.4000000004</v>
      </c>
      <c r="AF65" s="12">
        <v>5011515.5999999996</v>
      </c>
      <c r="AG65" s="12">
        <v>5775725.5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3.5" customHeight="1">
      <c r="A66" s="1">
        <v>59</v>
      </c>
      <c r="B66" s="10" t="s">
        <v>710</v>
      </c>
      <c r="C66" s="13">
        <v>23518.118719474802</v>
      </c>
      <c r="D66" s="14">
        <v>28351.570183167998</v>
      </c>
      <c r="E66" s="14">
        <v>35832.899474724501</v>
      </c>
      <c r="F66" s="14">
        <v>31830.282341772097</v>
      </c>
      <c r="G66" s="14">
        <v>25632.5766926342</v>
      </c>
      <c r="H66" s="14">
        <v>31383.370202541402</v>
      </c>
      <c r="I66" s="14">
        <v>40774.619374047994</v>
      </c>
      <c r="J66" s="14">
        <v>35691.068056356104</v>
      </c>
      <c r="K66" s="14">
        <v>29177.6061178604</v>
      </c>
      <c r="L66" s="14">
        <v>34115.622477176701</v>
      </c>
      <c r="M66" s="14">
        <v>42949.062111435698</v>
      </c>
      <c r="N66" s="14">
        <v>39511.351726660003</v>
      </c>
      <c r="O66" s="14">
        <v>32330.646373898799</v>
      </c>
      <c r="P66" s="14">
        <v>37571.465858337899</v>
      </c>
      <c r="Q66" s="14">
        <v>47568.556655602304</v>
      </c>
      <c r="R66" s="14">
        <v>43343.894728675696</v>
      </c>
      <c r="S66" s="14">
        <v>35132.544824222299</v>
      </c>
      <c r="T66" s="14">
        <v>40701.448024337697</v>
      </c>
      <c r="U66" s="14">
        <v>54233.510052925005</v>
      </c>
      <c r="V66" s="14">
        <v>48813.386976989001</v>
      </c>
      <c r="W66" s="14">
        <v>37908.295743795999</v>
      </c>
      <c r="X66" s="14">
        <v>44693.634819750398</v>
      </c>
      <c r="Y66" s="14">
        <v>58217.292569645302</v>
      </c>
      <c r="Z66" s="14">
        <v>51689.329595205905</v>
      </c>
      <c r="AA66" s="14">
        <v>41214.959553111701</v>
      </c>
      <c r="AB66" s="14">
        <v>49758.507505706701</v>
      </c>
      <c r="AC66" s="14">
        <v>64410.4448810061</v>
      </c>
      <c r="AD66" s="14">
        <v>54967.171259398398</v>
      </c>
      <c r="AE66" s="14">
        <v>43685.327064557998</v>
      </c>
      <c r="AF66" s="14" t="s">
        <v>711</v>
      </c>
      <c r="AG66" s="14" t="s">
        <v>712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3.5" customHeight="1">
      <c r="A67" s="1">
        <v>60</v>
      </c>
      <c r="B67" s="10" t="s">
        <v>713</v>
      </c>
      <c r="C67" s="11">
        <v>3508102.4</v>
      </c>
      <c r="D67" s="12">
        <v>5077543.4000000004</v>
      </c>
      <c r="E67" s="12">
        <v>5281732.4000000004</v>
      </c>
      <c r="F67" s="12">
        <v>5306864.3</v>
      </c>
      <c r="G67" s="12">
        <v>4222086.5</v>
      </c>
      <c r="H67" s="12">
        <v>5970325.2999999998</v>
      </c>
      <c r="I67" s="12">
        <v>6366832.2999999998</v>
      </c>
      <c r="J67" s="12">
        <v>5667810.2000000002</v>
      </c>
      <c r="K67" s="12">
        <v>4643453.5999999996</v>
      </c>
      <c r="L67" s="12">
        <v>6041806.5999999996</v>
      </c>
      <c r="M67" s="12">
        <v>6463642.5999999996</v>
      </c>
      <c r="N67" s="12">
        <v>6001482.7999999998</v>
      </c>
      <c r="O67" s="12">
        <v>4738100.2</v>
      </c>
      <c r="P67" s="12">
        <v>6221958.2000000002</v>
      </c>
      <c r="Q67" s="12">
        <v>6290160.7999999998</v>
      </c>
      <c r="R67" s="12">
        <v>6692647.2000000002</v>
      </c>
      <c r="S67" s="12">
        <v>5831456.5999999996</v>
      </c>
      <c r="T67" s="12">
        <v>7240074.5</v>
      </c>
      <c r="U67" s="12">
        <v>7317453</v>
      </c>
      <c r="V67" s="12">
        <v>7506540.0999999996</v>
      </c>
      <c r="W67" s="12">
        <v>6758521.9000000004</v>
      </c>
      <c r="X67" s="12">
        <v>8408131.4000000004</v>
      </c>
      <c r="Y67" s="12">
        <v>8293359.5</v>
      </c>
      <c r="Z67" s="12" t="s">
        <v>714</v>
      </c>
      <c r="AA67" s="12" t="s">
        <v>715</v>
      </c>
      <c r="AB67" s="12" t="s">
        <v>716</v>
      </c>
      <c r="AC67" s="12" t="s">
        <v>717</v>
      </c>
      <c r="AD67" s="12" t="s">
        <v>718</v>
      </c>
      <c r="AE67" s="12" t="s">
        <v>719</v>
      </c>
      <c r="AF67" s="12" t="s">
        <v>720</v>
      </c>
      <c r="AG67" s="12" t="s">
        <v>721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3.5" customHeight="1">
      <c r="A68" s="1">
        <v>61</v>
      </c>
      <c r="B68" s="10" t="s">
        <v>722</v>
      </c>
      <c r="C68" s="13">
        <v>637.774</v>
      </c>
      <c r="D68" s="14">
        <v>788.14</v>
      </c>
      <c r="E68" s="14">
        <v>1101.8979999999999</v>
      </c>
      <c r="F68" s="14">
        <v>834.66800000000001</v>
      </c>
      <c r="G68" s="14">
        <v>663.63699999999994</v>
      </c>
      <c r="H68" s="14">
        <v>800.42200000000003</v>
      </c>
      <c r="I68" s="14">
        <v>1125.0160000000001</v>
      </c>
      <c r="J68" s="14">
        <v>868.84699999999998</v>
      </c>
      <c r="K68" s="14">
        <v>686.29600000000005</v>
      </c>
      <c r="L68" s="14">
        <v>859.33799999999997</v>
      </c>
      <c r="M68" s="14">
        <v>1189.223</v>
      </c>
      <c r="N68" s="14">
        <v>919.654</v>
      </c>
      <c r="O68" s="14">
        <v>729.495</v>
      </c>
      <c r="P68" s="14">
        <v>920.47</v>
      </c>
      <c r="Q68" s="14">
        <v>1291.329</v>
      </c>
      <c r="R68" s="14">
        <v>1012.918</v>
      </c>
      <c r="S68" s="14">
        <v>783.80899999999997</v>
      </c>
      <c r="T68" s="14">
        <v>1008.271</v>
      </c>
      <c r="U68" s="14">
        <v>1416.2929999999999</v>
      </c>
      <c r="V68" s="14">
        <v>1090.7180000000001</v>
      </c>
      <c r="W68" s="14">
        <v>848.70699999999999</v>
      </c>
      <c r="X68" s="14">
        <v>1108.2260000000001</v>
      </c>
      <c r="Y68" s="14">
        <v>1531.056</v>
      </c>
      <c r="Z68" s="14">
        <v>1175.1400000000001</v>
      </c>
      <c r="AA68" s="14">
        <v>890.69899999999996</v>
      </c>
      <c r="AB68" s="14">
        <v>1160.6420000000001</v>
      </c>
      <c r="AC68" s="14">
        <v>1646.5070000000001</v>
      </c>
      <c r="AD68" s="14">
        <v>1252.8679999999999</v>
      </c>
      <c r="AE68" s="14">
        <v>917.39700000000005</v>
      </c>
      <c r="AF68" s="14">
        <v>902.35799999999995</v>
      </c>
      <c r="AG68" s="14">
        <v>1213.405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3.5" customHeight="1">
      <c r="A69" s="1">
        <v>62</v>
      </c>
      <c r="B69" s="10" t="s">
        <v>723</v>
      </c>
      <c r="C69" s="11">
        <v>216036.00145597299</v>
      </c>
      <c r="D69" s="12">
        <v>218589.757812542</v>
      </c>
      <c r="E69" s="12">
        <v>216511.73344639302</v>
      </c>
      <c r="F69" s="12">
        <v>221653.74234952498</v>
      </c>
      <c r="G69" s="12">
        <v>220144.92329116198</v>
      </c>
      <c r="H69" s="12">
        <v>230247</v>
      </c>
      <c r="I69" s="12">
        <v>222894</v>
      </c>
      <c r="J69" s="12">
        <v>237074</v>
      </c>
      <c r="K69" s="12">
        <v>245666</v>
      </c>
      <c r="L69" s="12">
        <v>242731</v>
      </c>
      <c r="M69" s="12">
        <v>243917</v>
      </c>
      <c r="N69" s="12">
        <v>254017</v>
      </c>
      <c r="O69" s="12">
        <v>247929</v>
      </c>
      <c r="P69" s="12">
        <v>251806</v>
      </c>
      <c r="Q69" s="12">
        <v>250809</v>
      </c>
      <c r="R69" s="12">
        <v>261830</v>
      </c>
      <c r="S69" s="12">
        <v>258043</v>
      </c>
      <c r="T69" s="12">
        <v>261789</v>
      </c>
      <c r="U69" s="12">
        <v>262969</v>
      </c>
      <c r="V69" s="12">
        <v>272593</v>
      </c>
      <c r="W69" s="12" t="s">
        <v>724</v>
      </c>
      <c r="X69" s="12" t="s">
        <v>725</v>
      </c>
      <c r="Y69" s="12" t="s">
        <v>726</v>
      </c>
      <c r="Z69" s="12" t="s">
        <v>727</v>
      </c>
      <c r="AA69" s="12" t="s">
        <v>728</v>
      </c>
      <c r="AB69" s="12" t="s">
        <v>729</v>
      </c>
      <c r="AC69" s="12" t="s">
        <v>730</v>
      </c>
      <c r="AD69" s="12" t="s">
        <v>731</v>
      </c>
      <c r="AE69" s="12" t="s">
        <v>732</v>
      </c>
      <c r="AF69" s="12" t="s">
        <v>733</v>
      </c>
      <c r="AG69" s="12" t="s">
        <v>734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3.5" customHeight="1">
      <c r="A70" s="1">
        <v>63</v>
      </c>
      <c r="B70" s="10" t="s">
        <v>735</v>
      </c>
      <c r="C70" s="13">
        <v>161409</v>
      </c>
      <c r="D70" s="14">
        <v>168105</v>
      </c>
      <c r="E70" s="14">
        <v>161493</v>
      </c>
      <c r="F70" s="14">
        <v>169456</v>
      </c>
      <c r="G70" s="14">
        <v>164432</v>
      </c>
      <c r="H70" s="14">
        <v>169898</v>
      </c>
      <c r="I70" s="14">
        <v>163863</v>
      </c>
      <c r="J70" s="14">
        <v>173367</v>
      </c>
      <c r="K70" s="14">
        <v>166535</v>
      </c>
      <c r="L70" s="14">
        <v>175441</v>
      </c>
      <c r="M70" s="14">
        <v>170501</v>
      </c>
      <c r="N70" s="14">
        <v>177531</v>
      </c>
      <c r="O70" s="14">
        <v>171335</v>
      </c>
      <c r="P70" s="14">
        <v>179918</v>
      </c>
      <c r="Q70" s="14">
        <v>174235</v>
      </c>
      <c r="R70" s="14">
        <v>182849</v>
      </c>
      <c r="S70" s="14">
        <v>178225</v>
      </c>
      <c r="T70" s="14">
        <v>187838</v>
      </c>
      <c r="U70" s="14">
        <v>181702</v>
      </c>
      <c r="V70" s="14">
        <v>190381</v>
      </c>
      <c r="W70" s="14">
        <v>188086</v>
      </c>
      <c r="X70" s="14">
        <v>196773</v>
      </c>
      <c r="Y70" s="14">
        <v>190226</v>
      </c>
      <c r="Z70" s="14">
        <v>198902</v>
      </c>
      <c r="AA70" s="14">
        <v>196565</v>
      </c>
      <c r="AB70" s="14">
        <v>206487</v>
      </c>
      <c r="AC70" s="14">
        <v>199281</v>
      </c>
      <c r="AD70" s="14">
        <v>207914</v>
      </c>
      <c r="AE70" s="14">
        <v>200967</v>
      </c>
      <c r="AF70" s="14">
        <v>191318</v>
      </c>
      <c r="AG70" s="14">
        <v>198782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3.5" customHeight="1">
      <c r="A71" s="1">
        <v>64</v>
      </c>
      <c r="B71" s="10" t="s">
        <v>736</v>
      </c>
      <c r="C71" s="11">
        <v>55511</v>
      </c>
      <c r="D71" s="12">
        <v>54959</v>
      </c>
      <c r="E71" s="12">
        <v>55136</v>
      </c>
      <c r="F71" s="12">
        <v>62501</v>
      </c>
      <c r="G71" s="12">
        <v>60197</v>
      </c>
      <c r="H71" s="12">
        <v>59119</v>
      </c>
      <c r="I71" s="12">
        <v>57816</v>
      </c>
      <c r="J71" s="12">
        <v>63756</v>
      </c>
      <c r="K71" s="12">
        <v>61979</v>
      </c>
      <c r="L71" s="12">
        <v>62025</v>
      </c>
      <c r="M71" s="12">
        <v>60895</v>
      </c>
      <c r="N71" s="12">
        <v>66687</v>
      </c>
      <c r="O71" s="12">
        <v>65734</v>
      </c>
      <c r="P71" s="12">
        <v>65376</v>
      </c>
      <c r="Q71" s="12">
        <v>64355</v>
      </c>
      <c r="R71" s="12">
        <v>71412</v>
      </c>
      <c r="S71" s="12">
        <v>70279</v>
      </c>
      <c r="T71" s="12">
        <v>69715</v>
      </c>
      <c r="U71" s="12">
        <v>69451</v>
      </c>
      <c r="V71" s="12">
        <v>77356</v>
      </c>
      <c r="W71" s="12">
        <v>74742</v>
      </c>
      <c r="X71" s="12">
        <v>74552</v>
      </c>
      <c r="Y71" s="12">
        <v>73190</v>
      </c>
      <c r="Z71" s="12">
        <v>80390</v>
      </c>
      <c r="AA71" s="12">
        <v>78588</v>
      </c>
      <c r="AB71" s="12">
        <v>78071</v>
      </c>
      <c r="AC71" s="12">
        <v>77116</v>
      </c>
      <c r="AD71" s="12">
        <v>85086</v>
      </c>
      <c r="AE71" s="12">
        <v>81741</v>
      </c>
      <c r="AF71" s="12">
        <v>72509</v>
      </c>
      <c r="AG71" s="12">
        <v>81362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3.5" customHeight="1">
      <c r="A72" s="1">
        <v>65</v>
      </c>
      <c r="B72" s="10" t="s">
        <v>737</v>
      </c>
      <c r="C72" s="13">
        <v>18522185.100000001</v>
      </c>
      <c r="D72" s="14">
        <v>20149674.199999999</v>
      </c>
      <c r="E72" s="14">
        <v>20703824.600000001</v>
      </c>
      <c r="F72" s="14">
        <v>21634280.800000001</v>
      </c>
      <c r="G72" s="14">
        <v>20381903.539999999</v>
      </c>
      <c r="H72" s="14">
        <v>21957446.050000001</v>
      </c>
      <c r="I72" s="14">
        <v>23232819.390000001</v>
      </c>
      <c r="J72" s="14">
        <v>24564815.670000002</v>
      </c>
      <c r="K72" s="14">
        <v>21242543.07</v>
      </c>
      <c r="L72" s="14">
        <v>23080911.170000002</v>
      </c>
      <c r="M72" s="14">
        <v>24627752.280000001</v>
      </c>
      <c r="N72" s="14">
        <v>26226529.16</v>
      </c>
      <c r="O72" s="14">
        <v>22435464.291861199</v>
      </c>
      <c r="P72" s="14">
        <v>23737297.493315998</v>
      </c>
      <c r="Q72" s="14">
        <v>26871010.756515399</v>
      </c>
      <c r="R72" s="14">
        <v>29531645.492897801</v>
      </c>
      <c r="S72" s="14">
        <v>26228851.521986399</v>
      </c>
      <c r="T72" s="14" t="s">
        <v>738</v>
      </c>
      <c r="U72" s="14" t="s">
        <v>739</v>
      </c>
      <c r="V72" s="14" t="s">
        <v>740</v>
      </c>
      <c r="W72" s="14" t="s">
        <v>741</v>
      </c>
      <c r="X72" s="14" t="s">
        <v>742</v>
      </c>
      <c r="Y72" s="14" t="s">
        <v>743</v>
      </c>
      <c r="Z72" s="14" t="s">
        <v>744</v>
      </c>
      <c r="AA72" s="14" t="s">
        <v>745</v>
      </c>
      <c r="AB72" s="14" t="s">
        <v>746</v>
      </c>
      <c r="AC72" s="14" t="s">
        <v>747</v>
      </c>
      <c r="AD72" s="14" t="s">
        <v>748</v>
      </c>
      <c r="AE72" s="14" t="s">
        <v>749</v>
      </c>
      <c r="AF72" s="14" t="s">
        <v>750</v>
      </c>
      <c r="AG72" s="14" t="s">
        <v>751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3.5" customHeight="1">
      <c r="A73" s="1">
        <v>66</v>
      </c>
      <c r="B73" s="10" t="s">
        <v>752</v>
      </c>
      <c r="C73" s="11">
        <v>109082.251118</v>
      </c>
      <c r="D73" s="12">
        <v>127692.709519</v>
      </c>
      <c r="E73" s="12">
        <v>131072.03110600001</v>
      </c>
      <c r="F73" s="12">
        <v>134044.00825799999</v>
      </c>
      <c r="G73" s="12">
        <v>120689.71610000001</v>
      </c>
      <c r="H73" s="12">
        <v>134262.15221199999</v>
      </c>
      <c r="I73" s="12">
        <v>134107.438979</v>
      </c>
      <c r="J73" s="12">
        <v>138571.692709</v>
      </c>
      <c r="K73" s="12">
        <v>128439.382424</v>
      </c>
      <c r="L73" s="12">
        <v>138813.886765</v>
      </c>
      <c r="M73" s="12">
        <v>143586.616136</v>
      </c>
      <c r="N73" s="12">
        <v>148113.730132</v>
      </c>
      <c r="O73" s="12">
        <v>135707.090555</v>
      </c>
      <c r="P73" s="12">
        <v>146029.48695699999</v>
      </c>
      <c r="Q73" s="12">
        <v>154078.79864200001</v>
      </c>
      <c r="R73" s="12">
        <v>158979.423667</v>
      </c>
      <c r="S73" s="12">
        <v>143436.11795399999</v>
      </c>
      <c r="T73" s="12">
        <v>150671.57527900001</v>
      </c>
      <c r="U73" s="12">
        <v>159616.72378999999</v>
      </c>
      <c r="V73" s="12">
        <v>164381.26532899999</v>
      </c>
      <c r="W73" s="12">
        <v>151105.433479</v>
      </c>
      <c r="X73" s="12">
        <v>162905.33371599999</v>
      </c>
      <c r="Y73" s="12">
        <v>167471.460326</v>
      </c>
      <c r="Z73" s="12">
        <v>179395.97160600001</v>
      </c>
      <c r="AA73" s="12">
        <v>156168.01511499999</v>
      </c>
      <c r="AB73" s="12">
        <v>170946.55381000001</v>
      </c>
      <c r="AC73" s="12">
        <v>176796.761956</v>
      </c>
      <c r="AD73" s="12">
        <v>185513.41282</v>
      </c>
      <c r="AE73" s="12">
        <v>160681.09441799999</v>
      </c>
      <c r="AF73" s="12">
        <v>143918.39664399999</v>
      </c>
      <c r="AG73" s="12">
        <v>171596.08084899999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3.5" customHeight="1">
      <c r="A74" s="1">
        <v>67</v>
      </c>
      <c r="B74" s="10" t="s">
        <v>753</v>
      </c>
      <c r="C74" s="13">
        <v>747988</v>
      </c>
      <c r="D74" s="14">
        <v>759090</v>
      </c>
      <c r="E74" s="14">
        <v>752187</v>
      </c>
      <c r="F74" s="14">
        <v>811959</v>
      </c>
      <c r="G74" s="14">
        <v>795088</v>
      </c>
      <c r="H74" s="14">
        <v>770454</v>
      </c>
      <c r="I74" s="14">
        <v>763222</v>
      </c>
      <c r="J74" s="14">
        <v>812050</v>
      </c>
      <c r="K74" s="14">
        <v>778574</v>
      </c>
      <c r="L74" s="14">
        <v>779478</v>
      </c>
      <c r="M74" s="14">
        <v>762868</v>
      </c>
      <c r="N74" s="14">
        <v>790248</v>
      </c>
      <c r="O74" s="14">
        <v>748858</v>
      </c>
      <c r="P74" s="14">
        <v>779503</v>
      </c>
      <c r="Q74" s="14">
        <v>747380</v>
      </c>
      <c r="R74" s="14">
        <v>822407</v>
      </c>
      <c r="S74" s="14">
        <v>832832</v>
      </c>
      <c r="T74" s="14">
        <v>802759</v>
      </c>
      <c r="U74" s="14">
        <v>792092</v>
      </c>
      <c r="V74" s="14">
        <v>867699</v>
      </c>
      <c r="W74" s="14">
        <v>868912</v>
      </c>
      <c r="X74" s="14">
        <v>882148</v>
      </c>
      <c r="Y74" s="14">
        <v>866856</v>
      </c>
      <c r="Z74" s="14">
        <v>935984</v>
      </c>
      <c r="AA74" s="14">
        <v>907658</v>
      </c>
      <c r="AB74" s="14">
        <v>873796</v>
      </c>
      <c r="AC74" s="14">
        <v>853188</v>
      </c>
      <c r="AD74" s="14">
        <v>933847</v>
      </c>
      <c r="AE74" s="14">
        <v>899799</v>
      </c>
      <c r="AF74" s="14">
        <v>789686</v>
      </c>
      <c r="AG74" s="14">
        <v>817468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3.5" customHeight="1">
      <c r="A75" s="1">
        <v>68</v>
      </c>
      <c r="B75" s="10" t="s">
        <v>754</v>
      </c>
      <c r="C75" s="11">
        <v>42269507.144255206</v>
      </c>
      <c r="D75" s="12">
        <v>40792316.989517897</v>
      </c>
      <c r="E75" s="12">
        <v>39779858.358000502</v>
      </c>
      <c r="F75" s="12">
        <v>43872904.379174896</v>
      </c>
      <c r="G75" s="12">
        <v>45091738.504030704</v>
      </c>
      <c r="H75" s="12">
        <v>43924386.042293899</v>
      </c>
      <c r="I75" s="12">
        <v>43118038.6819105</v>
      </c>
      <c r="J75" s="12">
        <v>48039897.738010705</v>
      </c>
      <c r="K75" s="12">
        <v>46335230.220321998</v>
      </c>
      <c r="L75" s="12">
        <v>45783721.122851603</v>
      </c>
      <c r="M75" s="12">
        <v>45927385.987086102</v>
      </c>
      <c r="N75" s="12">
        <v>50430989.647169203</v>
      </c>
      <c r="O75" s="12">
        <v>49313793.427463003</v>
      </c>
      <c r="P75" s="12">
        <v>49470525.996674798</v>
      </c>
      <c r="Q75" s="12">
        <v>51224527.247248299</v>
      </c>
      <c r="R75" s="12">
        <v>54638426.403662294</v>
      </c>
      <c r="S75" s="12">
        <v>55005391.137625299</v>
      </c>
      <c r="T75" s="12">
        <v>52606409.345997706</v>
      </c>
      <c r="U75" s="12">
        <v>53511254.1133966</v>
      </c>
      <c r="V75" s="12">
        <v>57999222.605811395</v>
      </c>
      <c r="W75" s="12">
        <v>58316904.8340232</v>
      </c>
      <c r="X75" s="12">
        <v>57183850.2685721</v>
      </c>
      <c r="Y75" s="12">
        <v>54583175.515707202</v>
      </c>
      <c r="Z75" s="12">
        <v>60492546.852108702</v>
      </c>
      <c r="AA75" s="12">
        <v>58615540.7252924</v>
      </c>
      <c r="AB75" s="12">
        <v>56559560.041188799</v>
      </c>
      <c r="AC75" s="12">
        <v>57584513.010868207</v>
      </c>
      <c r="AD75" s="12">
        <v>63807089.852506705</v>
      </c>
      <c r="AE75" s="12">
        <v>62038489.320261896</v>
      </c>
      <c r="AF75" s="12">
        <v>54018348.5204335</v>
      </c>
      <c r="AG75" s="12">
        <v>58517738.5892689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3.5" customHeight="1">
      <c r="A76" s="1">
        <v>69</v>
      </c>
      <c r="B76" s="10" t="s">
        <v>755</v>
      </c>
      <c r="C76" s="13">
        <v>122916.39196233501</v>
      </c>
      <c r="D76" s="14">
        <v>133263.115068969</v>
      </c>
      <c r="E76" s="14">
        <v>135728.927507999</v>
      </c>
      <c r="F76" s="14">
        <v>142798.20924188101</v>
      </c>
      <c r="G76" s="14">
        <v>134852.65569533399</v>
      </c>
      <c r="H76" s="14">
        <v>142909.40331400299</v>
      </c>
      <c r="I76" s="14">
        <v>145943.50224609202</v>
      </c>
      <c r="J76" s="14">
        <v>152674.490120715</v>
      </c>
      <c r="K76" s="14">
        <v>140937.597806287</v>
      </c>
      <c r="L76" s="14">
        <v>152929.28814549398</v>
      </c>
      <c r="M76" s="14">
        <v>154507.508538536</v>
      </c>
      <c r="N76" s="14">
        <v>164129.96584492599</v>
      </c>
      <c r="O76" s="14">
        <v>152606.27596458499</v>
      </c>
      <c r="P76" s="14">
        <v>163069.08864758202</v>
      </c>
      <c r="Q76" s="14">
        <v>167107.48362707501</v>
      </c>
      <c r="R76" s="14">
        <v>175932.03806867899</v>
      </c>
      <c r="S76" s="14">
        <v>162726.77356733999</v>
      </c>
      <c r="T76" s="14" t="s">
        <v>756</v>
      </c>
      <c r="U76" s="14" t="s">
        <v>757</v>
      </c>
      <c r="V76" s="14" t="s">
        <v>758</v>
      </c>
      <c r="W76" s="14" t="s">
        <v>759</v>
      </c>
      <c r="X76" s="14" t="s">
        <v>760</v>
      </c>
      <c r="Y76" s="14" t="s">
        <v>761</v>
      </c>
      <c r="Z76" s="14" t="s">
        <v>762</v>
      </c>
      <c r="AA76" s="14" t="s">
        <v>763</v>
      </c>
      <c r="AB76" s="14" t="s">
        <v>764</v>
      </c>
      <c r="AC76" s="14" t="s">
        <v>765</v>
      </c>
      <c r="AD76" s="14" t="s">
        <v>766</v>
      </c>
      <c r="AE76" s="14" t="s">
        <v>767</v>
      </c>
      <c r="AF76" s="14" t="s">
        <v>768</v>
      </c>
      <c r="AG76" s="14" t="s">
        <v>769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3.5" customHeight="1">
      <c r="A77" s="1">
        <v>70</v>
      </c>
      <c r="B77" s="10" t="s">
        <v>770</v>
      </c>
      <c r="C77" s="11">
        <v>2772721.4385307003</v>
      </c>
      <c r="D77" s="12">
        <v>2993984.5304359198</v>
      </c>
      <c r="E77" s="12">
        <v>2914503.4523406602</v>
      </c>
      <c r="F77" s="12">
        <v>3369382.5629532798</v>
      </c>
      <c r="G77" s="12">
        <v>3035914.9560622899</v>
      </c>
      <c r="H77" s="12">
        <v>3296724.1442254703</v>
      </c>
      <c r="I77" s="12">
        <v>3174415.96062809</v>
      </c>
      <c r="J77" s="12">
        <v>3699773.1907760897</v>
      </c>
      <c r="K77" s="12">
        <v>3204277.0490843598</v>
      </c>
      <c r="L77" s="12">
        <v>3493899.83543278</v>
      </c>
      <c r="M77" s="12">
        <v>3330582.6204577698</v>
      </c>
      <c r="N77" s="12">
        <v>3915397.94278976</v>
      </c>
      <c r="O77" s="12">
        <v>3437649.7157662101</v>
      </c>
      <c r="P77" s="12">
        <v>3791145.2941608499</v>
      </c>
      <c r="Q77" s="12">
        <v>3644978.9047854799</v>
      </c>
      <c r="R77" s="12">
        <v>4258607.5554607995</v>
      </c>
      <c r="S77" s="12">
        <v>3745533.0294626602</v>
      </c>
      <c r="T77" s="12">
        <v>4153954.1385026202</v>
      </c>
      <c r="U77" s="12">
        <v>4017921.7761769798</v>
      </c>
      <c r="V77" s="12">
        <v>4639242.1390835894</v>
      </c>
      <c r="W77" s="12">
        <v>4101138.0051772599</v>
      </c>
      <c r="X77" s="12">
        <v>4568791.8169686506</v>
      </c>
      <c r="Y77" s="12">
        <v>4450212.8261974407</v>
      </c>
      <c r="Z77" s="12">
        <v>5145047.6098183896</v>
      </c>
      <c r="AA77" s="12">
        <v>4422950.8840171508</v>
      </c>
      <c r="AB77" s="12">
        <v>4857262.3839106103</v>
      </c>
      <c r="AC77" s="12">
        <v>4729028.4469904806</v>
      </c>
      <c r="AD77" s="12">
        <v>5507176.5559243802</v>
      </c>
      <c r="AE77" s="12">
        <v>4473249.5957628898</v>
      </c>
      <c r="AF77" s="12" t="s">
        <v>771</v>
      </c>
      <c r="AG77" s="12" t="s">
        <v>772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3.5" customHeight="1">
      <c r="A78" s="1">
        <v>71</v>
      </c>
      <c r="B78" s="10" t="s">
        <v>773</v>
      </c>
      <c r="C78" s="13">
        <v>378756.5</v>
      </c>
      <c r="D78" s="14">
        <v>399916.3</v>
      </c>
      <c r="E78" s="14">
        <v>405103.5</v>
      </c>
      <c r="F78" s="14">
        <v>462947.6</v>
      </c>
      <c r="G78" s="14">
        <v>396634.7</v>
      </c>
      <c r="H78" s="14">
        <v>416337.9</v>
      </c>
      <c r="I78" s="14">
        <v>423147.9</v>
      </c>
      <c r="J78" s="14">
        <v>475123.7</v>
      </c>
      <c r="K78" s="14">
        <v>414810.9</v>
      </c>
      <c r="L78" s="14">
        <v>434588.4</v>
      </c>
      <c r="M78" s="14">
        <v>440965.8</v>
      </c>
      <c r="N78" s="14">
        <v>510746.9</v>
      </c>
      <c r="O78" s="14">
        <v>430411.3</v>
      </c>
      <c r="P78" s="14">
        <v>451043.3</v>
      </c>
      <c r="Q78" s="14">
        <v>455789.3</v>
      </c>
      <c r="R78" s="14">
        <v>526243</v>
      </c>
      <c r="S78" s="14">
        <v>458677.9</v>
      </c>
      <c r="T78" s="14">
        <v>479296.2</v>
      </c>
      <c r="U78" s="14">
        <v>491469.1</v>
      </c>
      <c r="V78" s="14">
        <v>560391.4</v>
      </c>
      <c r="W78" s="14">
        <v>488230</v>
      </c>
      <c r="X78" s="14">
        <v>509006</v>
      </c>
      <c r="Y78" s="14">
        <v>526563.4</v>
      </c>
      <c r="Z78" s="14">
        <v>597755.6</v>
      </c>
      <c r="AA78" s="14">
        <v>526340.69999999995</v>
      </c>
      <c r="AB78" s="14">
        <v>553235.5</v>
      </c>
      <c r="AC78" s="14">
        <v>568172.80000000005</v>
      </c>
      <c r="AD78" s="14">
        <v>639989.30000000005</v>
      </c>
      <c r="AE78" s="14">
        <v>556426.69999999995</v>
      </c>
      <c r="AF78" s="14">
        <v>528177.5</v>
      </c>
      <c r="AG78" s="14">
        <v>582494.9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3.5" customHeight="1">
      <c r="A79" s="1">
        <v>72</v>
      </c>
      <c r="B79" s="10" t="s">
        <v>774</v>
      </c>
      <c r="C79" s="11">
        <v>40736.595000000001</v>
      </c>
      <c r="D79" s="12">
        <v>42240.485000000001</v>
      </c>
      <c r="E79" s="12">
        <v>43458</v>
      </c>
      <c r="F79" s="12">
        <v>44057.188999999998</v>
      </c>
      <c r="G79" s="12">
        <v>41069.006000000001</v>
      </c>
      <c r="H79" s="12">
        <v>43644.072</v>
      </c>
      <c r="I79" s="12">
        <v>44390.534</v>
      </c>
      <c r="J79" s="12">
        <v>43950.078999999998</v>
      </c>
      <c r="K79" s="12">
        <v>42849.101999999999</v>
      </c>
      <c r="L79" s="12">
        <v>45445.377</v>
      </c>
      <c r="M79" s="12">
        <v>45983.071000000004</v>
      </c>
      <c r="N79" s="12">
        <v>45435.608999999997</v>
      </c>
      <c r="O79" s="12">
        <v>44687.97</v>
      </c>
      <c r="P79" s="12">
        <v>47011.701000000001</v>
      </c>
      <c r="Q79" s="12">
        <v>47638.576999999997</v>
      </c>
      <c r="R79" s="12">
        <v>47151.563000000002</v>
      </c>
      <c r="S79" s="12">
        <v>46646.14</v>
      </c>
      <c r="T79" s="12">
        <v>49343.703999999998</v>
      </c>
      <c r="U79" s="12">
        <v>49945.461000000003</v>
      </c>
      <c r="V79" s="12">
        <v>50011.904999999999</v>
      </c>
      <c r="W79" s="12">
        <v>48732.847999999998</v>
      </c>
      <c r="X79" s="12">
        <v>51366.896999999997</v>
      </c>
      <c r="Y79" s="12">
        <v>52376.156000000003</v>
      </c>
      <c r="Z79" s="12">
        <v>52708.222999999998</v>
      </c>
      <c r="AA79" s="12">
        <v>50896.913999999997</v>
      </c>
      <c r="AB79" s="12">
        <v>53352.214</v>
      </c>
      <c r="AC79" s="12">
        <v>54200.826999999997</v>
      </c>
      <c r="AD79" s="12">
        <v>54851.091999999997</v>
      </c>
      <c r="AE79" s="12">
        <v>50762.042000000001</v>
      </c>
      <c r="AF79" s="12">
        <v>46400.771999999997</v>
      </c>
      <c r="AG79" s="12">
        <v>52065.353000000003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3.5" customHeight="1">
      <c r="A80" s="1">
        <v>73</v>
      </c>
      <c r="B80" s="10" t="s">
        <v>775</v>
      </c>
      <c r="C80" s="13">
        <v>184386.90579026699</v>
      </c>
      <c r="D80" s="14">
        <v>174597.25778433302</v>
      </c>
      <c r="E80" s="14">
        <v>180040.86592597602</v>
      </c>
      <c r="F80" s="14">
        <v>184343.590944064</v>
      </c>
      <c r="G80" s="14">
        <v>196893.09675546899</v>
      </c>
      <c r="H80" s="14">
        <v>189356.65249320498</v>
      </c>
      <c r="I80" s="14">
        <v>188804.03614276301</v>
      </c>
      <c r="J80" s="14">
        <v>175603.753383793</v>
      </c>
      <c r="K80" s="14">
        <v>154131.26089950799</v>
      </c>
      <c r="L80" s="14">
        <v>152091.75689973301</v>
      </c>
      <c r="M80" s="14">
        <v>148999.35899804402</v>
      </c>
      <c r="N80" s="14">
        <v>144072.46840217299</v>
      </c>
      <c r="O80" s="14">
        <v>131794</v>
      </c>
      <c r="P80" s="14">
        <v>134814</v>
      </c>
      <c r="Q80" s="14">
        <v>141278</v>
      </c>
      <c r="R80" s="14">
        <v>147100</v>
      </c>
      <c r="S80" s="14" t="s">
        <v>776</v>
      </c>
      <c r="T80" s="14" t="s">
        <v>777</v>
      </c>
      <c r="U80" s="14" t="s">
        <v>778</v>
      </c>
      <c r="V80" s="14" t="s">
        <v>779</v>
      </c>
      <c r="W80" s="14" t="s">
        <v>780</v>
      </c>
      <c r="X80" s="14" t="s">
        <v>781</v>
      </c>
      <c r="Y80" s="14" t="s">
        <v>782</v>
      </c>
      <c r="Z80" s="14" t="s">
        <v>783</v>
      </c>
      <c r="AA80" s="14" t="s">
        <v>784</v>
      </c>
      <c r="AB80" s="14" t="s">
        <v>785</v>
      </c>
      <c r="AC80" s="14" t="s">
        <v>786</v>
      </c>
      <c r="AD80" s="14" t="s">
        <v>787</v>
      </c>
      <c r="AE80" s="14" t="s">
        <v>788</v>
      </c>
      <c r="AF80" s="14" t="s">
        <v>789</v>
      </c>
      <c r="AG80" s="14" t="s">
        <v>790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3.5" customHeight="1">
      <c r="A81" s="1">
        <v>74</v>
      </c>
      <c r="B81" s="10" t="s">
        <v>791</v>
      </c>
      <c r="C81" s="11">
        <v>121218.2</v>
      </c>
      <c r="D81" s="12">
        <v>147866.6</v>
      </c>
      <c r="E81" s="12">
        <v>175153.6</v>
      </c>
      <c r="F81" s="12">
        <v>190729.4</v>
      </c>
      <c r="G81" s="12">
        <v>129532.8</v>
      </c>
      <c r="H81" s="12">
        <v>156932.9</v>
      </c>
      <c r="I81" s="12">
        <v>184502.6</v>
      </c>
      <c r="J81" s="12">
        <v>198735.6</v>
      </c>
      <c r="K81" s="12">
        <v>139809.60000000001</v>
      </c>
      <c r="L81" s="12">
        <v>162825.60000000001</v>
      </c>
      <c r="M81" s="12">
        <v>197342.6</v>
      </c>
      <c r="N81" s="12">
        <v>211952.1</v>
      </c>
      <c r="O81" s="12">
        <v>146977.1</v>
      </c>
      <c r="P81" s="12">
        <v>179192.5</v>
      </c>
      <c r="Q81" s="12">
        <v>207632.9</v>
      </c>
      <c r="R81" s="12">
        <v>229850</v>
      </c>
      <c r="S81" s="12">
        <v>164727.79999999999</v>
      </c>
      <c r="T81" s="12">
        <v>197201.4</v>
      </c>
      <c r="U81" s="12">
        <v>237636.6</v>
      </c>
      <c r="V81" s="12">
        <v>258329.9</v>
      </c>
      <c r="W81" s="12">
        <v>180660.3</v>
      </c>
      <c r="X81" s="12">
        <v>220882.1</v>
      </c>
      <c r="Y81" s="12">
        <v>264044.40000000002</v>
      </c>
      <c r="Z81" s="12">
        <v>286141.7</v>
      </c>
      <c r="AA81" s="12">
        <v>202920</v>
      </c>
      <c r="AB81" s="12">
        <v>245061.8</v>
      </c>
      <c r="AC81" s="12">
        <v>290460.79999999999</v>
      </c>
      <c r="AD81" s="12">
        <v>321360.59999999998</v>
      </c>
      <c r="AE81" s="12">
        <v>215965.2</v>
      </c>
      <c r="AF81" s="12">
        <v>223130.3</v>
      </c>
      <c r="AG81" s="12">
        <v>285216.7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3.5" customHeight="1">
      <c r="A82" s="1">
        <v>75</v>
      </c>
      <c r="B82" s="10" t="s">
        <v>792</v>
      </c>
      <c r="C82" s="13">
        <v>16370002.9</v>
      </c>
      <c r="D82" s="14">
        <v>17507881.800000001</v>
      </c>
      <c r="E82" s="14">
        <v>19003469.300000001</v>
      </c>
      <c r="F82" s="14">
        <v>20104347.100000001</v>
      </c>
      <c r="G82" s="14">
        <v>17311393.600000001</v>
      </c>
      <c r="H82" s="14">
        <v>19044189.399999999</v>
      </c>
      <c r="I82" s="14">
        <v>20544004.199999999</v>
      </c>
      <c r="J82" s="14">
        <v>22130452.899999999</v>
      </c>
      <c r="K82" s="14">
        <v>18467912.800000001</v>
      </c>
      <c r="L82" s="14">
        <v>19751015</v>
      </c>
      <c r="M82" s="14">
        <v>21788589.399999999</v>
      </c>
      <c r="N82" s="14">
        <v>23079842.899999999</v>
      </c>
      <c r="O82" s="14">
        <v>18885121.100000001</v>
      </c>
      <c r="P82" s="14">
        <v>20452234.600000001</v>
      </c>
      <c r="Q82" s="14">
        <v>22235115.199999999</v>
      </c>
      <c r="R82" s="14">
        <v>24043612.800000001</v>
      </c>
      <c r="S82" s="14">
        <v>20586119.100000001</v>
      </c>
      <c r="T82" s="14">
        <v>21917573.800000001</v>
      </c>
      <c r="U82" s="14">
        <v>23718216.199999999</v>
      </c>
      <c r="V82" s="14">
        <v>25621245.199999999</v>
      </c>
      <c r="W82" s="14">
        <v>22845267.300000001</v>
      </c>
      <c r="X82" s="14">
        <v>25225572</v>
      </c>
      <c r="Y82" s="14">
        <v>27508923.899999999</v>
      </c>
      <c r="Z82" s="14">
        <v>29049874.5</v>
      </c>
      <c r="AA82" s="14">
        <v>24944791.199999999</v>
      </c>
      <c r="AB82" s="14">
        <v>26410242.399999999</v>
      </c>
      <c r="AC82" s="14">
        <v>28875418.600000001</v>
      </c>
      <c r="AD82" s="14">
        <v>29815599.399999999</v>
      </c>
      <c r="AE82" s="14" t="s">
        <v>793</v>
      </c>
      <c r="AF82" s="14" t="s">
        <v>794</v>
      </c>
      <c r="AG82" s="14" t="s">
        <v>795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3.5" customHeight="1">
      <c r="A83" s="1">
        <v>76</v>
      </c>
      <c r="B83" s="10" t="s">
        <v>796</v>
      </c>
      <c r="C83" s="11">
        <v>1187000</v>
      </c>
      <c r="D83" s="12">
        <v>1225000</v>
      </c>
      <c r="E83" s="12">
        <v>1226000</v>
      </c>
      <c r="F83" s="12">
        <v>1295000</v>
      </c>
      <c r="G83" s="12">
        <v>1322000</v>
      </c>
      <c r="H83" s="12">
        <v>1354000</v>
      </c>
      <c r="I83" s="12">
        <v>1396000</v>
      </c>
      <c r="J83" s="12">
        <v>1394000</v>
      </c>
      <c r="K83" s="12">
        <v>1424000</v>
      </c>
      <c r="L83" s="12">
        <v>1458000</v>
      </c>
      <c r="M83" s="12">
        <v>1518000</v>
      </c>
      <c r="N83" s="12">
        <v>1561000</v>
      </c>
      <c r="O83" s="12">
        <v>1594000</v>
      </c>
      <c r="P83" s="12">
        <v>1620000</v>
      </c>
      <c r="Q83" s="12">
        <v>1672000</v>
      </c>
      <c r="R83" s="12">
        <v>1736000</v>
      </c>
      <c r="S83" s="12">
        <v>1817000</v>
      </c>
      <c r="T83" s="12">
        <v>1869000</v>
      </c>
      <c r="U83" s="12">
        <v>1927000</v>
      </c>
      <c r="V83" s="12">
        <v>1985000</v>
      </c>
      <c r="W83" s="12">
        <v>1986000</v>
      </c>
      <c r="X83" s="12">
        <v>2000000</v>
      </c>
      <c r="Y83" s="12">
        <v>2065000</v>
      </c>
      <c r="Z83" s="12">
        <v>2137000</v>
      </c>
      <c r="AA83" s="12" t="s">
        <v>797</v>
      </c>
      <c r="AB83" s="12" t="s">
        <v>798</v>
      </c>
      <c r="AC83" s="12" t="s">
        <v>799</v>
      </c>
      <c r="AD83" s="12" t="s">
        <v>800</v>
      </c>
      <c r="AE83" s="12" t="s">
        <v>801</v>
      </c>
      <c r="AF83" s="12" t="s">
        <v>802</v>
      </c>
      <c r="AG83" s="12" t="s">
        <v>803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3.5" customHeight="1">
      <c r="A84" s="1">
        <v>77</v>
      </c>
      <c r="B84" s="10" t="s">
        <v>804</v>
      </c>
      <c r="C84" s="13">
        <v>446.6</v>
      </c>
      <c r="D84" s="14">
        <v>435.7</v>
      </c>
      <c r="E84" s="14">
        <v>442.7</v>
      </c>
      <c r="F84" s="14">
        <v>440.4</v>
      </c>
      <c r="G84" s="14">
        <v>435.6</v>
      </c>
      <c r="H84" s="14">
        <v>439.2</v>
      </c>
      <c r="I84" s="14">
        <v>474.2</v>
      </c>
      <c r="J84" s="14">
        <v>471.5</v>
      </c>
      <c r="K84" s="14">
        <v>479.1</v>
      </c>
      <c r="L84" s="14">
        <v>486.1</v>
      </c>
      <c r="M84" s="14">
        <v>531.9</v>
      </c>
      <c r="N84" s="14">
        <v>518</v>
      </c>
      <c r="O84" s="14">
        <v>527.1</v>
      </c>
      <c r="P84" s="14">
        <v>512.29999999999995</v>
      </c>
      <c r="Q84" s="14">
        <v>543.79999999999995</v>
      </c>
      <c r="R84" s="14">
        <v>524.6</v>
      </c>
      <c r="S84" s="14">
        <v>526.70000000000005</v>
      </c>
      <c r="T84" s="14">
        <v>515</v>
      </c>
      <c r="U84" s="14">
        <v>537.4</v>
      </c>
      <c r="V84" s="14">
        <v>528.5</v>
      </c>
      <c r="W84" s="14">
        <v>528.5</v>
      </c>
      <c r="X84" s="14">
        <v>513.9</v>
      </c>
      <c r="Y84" s="14">
        <v>546.79999999999995</v>
      </c>
      <c r="Z84" s="14">
        <v>570.6</v>
      </c>
      <c r="AA84" s="14">
        <v>557.5</v>
      </c>
      <c r="AB84" s="14">
        <v>556.29999999999995</v>
      </c>
      <c r="AC84" s="14">
        <v>581.9</v>
      </c>
      <c r="AD84" s="14">
        <v>545.70000000000005</v>
      </c>
      <c r="AE84" s="14">
        <v>543.9</v>
      </c>
      <c r="AF84" s="14">
        <v>489.9</v>
      </c>
      <c r="AG84" s="14" t="s">
        <v>805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3.5" customHeight="1">
      <c r="A85" s="1">
        <v>78</v>
      </c>
      <c r="B85" s="10" t="s">
        <v>806</v>
      </c>
      <c r="C85" s="11">
        <v>702563.81368379702</v>
      </c>
      <c r="D85" s="12">
        <v>692774.31764638692</v>
      </c>
      <c r="E85" s="12">
        <v>701752.52141821105</v>
      </c>
      <c r="F85" s="12">
        <v>702836.08035708393</v>
      </c>
      <c r="G85" s="12">
        <v>746219.90319192701</v>
      </c>
      <c r="H85" s="12">
        <v>726232.13767404004</v>
      </c>
      <c r="I85" s="12">
        <v>723184.18036040291</v>
      </c>
      <c r="J85" s="12">
        <v>640677.23526428198</v>
      </c>
      <c r="K85" s="12">
        <v>642110.52633589401</v>
      </c>
      <c r="L85" s="12">
        <v>633736.53558766295</v>
      </c>
      <c r="M85" s="12">
        <v>606991.68257719395</v>
      </c>
      <c r="N85" s="12">
        <v>570673.48198497901</v>
      </c>
      <c r="O85" s="12">
        <v>576101.4559386851</v>
      </c>
      <c r="P85" s="12">
        <v>600753.73511322099</v>
      </c>
      <c r="Q85" s="12">
        <v>605080.48571907298</v>
      </c>
      <c r="R85" s="12">
        <v>636572.66430088901</v>
      </c>
      <c r="S85" s="12">
        <v>634716.53280154895</v>
      </c>
      <c r="T85" s="12">
        <v>624765.62759318599</v>
      </c>
      <c r="U85" s="12">
        <v>644513.35042531101</v>
      </c>
      <c r="V85" s="12">
        <v>678202.46822749998</v>
      </c>
      <c r="W85" s="12">
        <v>699190.7159665341</v>
      </c>
      <c r="X85" s="12">
        <v>738850.53617372992</v>
      </c>
      <c r="Y85" s="12">
        <v>745061.51029231609</v>
      </c>
      <c r="Z85" s="12">
        <v>766354.10596226004</v>
      </c>
      <c r="AA85" s="12">
        <v>718543.14420824195</v>
      </c>
      <c r="AB85" s="12">
        <v>740031.79650057398</v>
      </c>
      <c r="AC85" s="12">
        <v>745369.33171666705</v>
      </c>
      <c r="AD85" s="12">
        <v>769681.37078843894</v>
      </c>
      <c r="AE85" s="12" t="s">
        <v>807</v>
      </c>
      <c r="AF85" s="12" t="s">
        <v>808</v>
      </c>
      <c r="AG85" s="12" t="s">
        <v>809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3.5" customHeight="1">
      <c r="A86" s="1">
        <v>79</v>
      </c>
      <c r="B86" s="10" t="s">
        <v>810</v>
      </c>
      <c r="C86" s="13">
        <v>933676.11562499998</v>
      </c>
      <c r="D86" s="14">
        <v>1018453.340571</v>
      </c>
      <c r="E86" s="14">
        <v>1063810.639469</v>
      </c>
      <c r="F86" s="14">
        <v>1105260.0567030001</v>
      </c>
      <c r="G86" s="14">
        <v>959647.72181899997</v>
      </c>
      <c r="H86" s="14">
        <v>1031703.867988</v>
      </c>
      <c r="I86" s="14">
        <v>1052365.7286710001</v>
      </c>
      <c r="J86" s="14">
        <v>1116831.144942</v>
      </c>
      <c r="K86" s="14">
        <v>976762.12632799998</v>
      </c>
      <c r="L86" s="14">
        <v>1075859.3289049999</v>
      </c>
      <c r="M86" s="14">
        <v>1099389.07614</v>
      </c>
      <c r="N86" s="14">
        <v>1163009.8718659999</v>
      </c>
      <c r="O86" s="14">
        <v>1027236.503191</v>
      </c>
      <c r="P86" s="14">
        <v>1122564.8731809999</v>
      </c>
      <c r="Q86" s="14">
        <v>1159399.995169</v>
      </c>
      <c r="R86" s="14">
        <v>1218990.5125470001</v>
      </c>
      <c r="S86" s="14">
        <v>1078957.8875299999</v>
      </c>
      <c r="T86" s="14">
        <v>1180080.0060709999</v>
      </c>
      <c r="U86" s="14">
        <v>1220203.6293550001</v>
      </c>
      <c r="V86" s="14">
        <v>1281444.8270439999</v>
      </c>
      <c r="W86" s="14">
        <v>1153023.651944</v>
      </c>
      <c r="X86" s="14">
        <v>1262944.7753649999</v>
      </c>
      <c r="Y86" s="14">
        <v>1306236.419281</v>
      </c>
      <c r="Z86" s="14">
        <v>1350727.395333</v>
      </c>
      <c r="AA86" s="14">
        <v>1207720.6269390001</v>
      </c>
      <c r="AB86" s="14">
        <v>1336522.3742879999</v>
      </c>
      <c r="AC86" s="14">
        <v>1402128.23667</v>
      </c>
      <c r="AD86" s="14">
        <v>1471353.6832000001</v>
      </c>
      <c r="AE86" s="14">
        <v>1302510.529296</v>
      </c>
      <c r="AF86" s="14">
        <v>1266916.289776</v>
      </c>
      <c r="AG86" s="14">
        <v>1398780.7733120001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3.5" customHeight="1">
      <c r="A87" s="1">
        <v>80</v>
      </c>
      <c r="B87" s="10" t="s">
        <v>811</v>
      </c>
      <c r="C87" s="11">
        <v>3882.0469650288601</v>
      </c>
      <c r="D87" s="12">
        <v>3924.8693206799599</v>
      </c>
      <c r="E87" s="12">
        <v>3993.3700175391596</v>
      </c>
      <c r="F87" s="12">
        <v>4214.2397181931901</v>
      </c>
      <c r="G87" s="12">
        <v>4148.88771773602</v>
      </c>
      <c r="H87" s="12">
        <v>4122.5996109293401</v>
      </c>
      <c r="I87" s="12">
        <v>4253.1780110238997</v>
      </c>
      <c r="J87" s="12">
        <v>4594.5213135485092</v>
      </c>
      <c r="K87" s="12">
        <v>4476.4958221771603</v>
      </c>
      <c r="L87" s="12">
        <v>4451.5953022434596</v>
      </c>
      <c r="M87" s="12">
        <v>4646.0409617100204</v>
      </c>
      <c r="N87" s="12">
        <v>4765.6992884117199</v>
      </c>
      <c r="O87" s="12">
        <v>4683.5645076022502</v>
      </c>
      <c r="P87" s="12">
        <v>4689.3255284392599</v>
      </c>
      <c r="Q87" s="12">
        <v>4727.1592447931607</v>
      </c>
      <c r="R87" s="12">
        <v>4914.0068945735102</v>
      </c>
      <c r="S87" s="12">
        <v>4963.9041944233304</v>
      </c>
      <c r="T87" s="12">
        <v>4984.30241214526</v>
      </c>
      <c r="U87" s="12">
        <v>5137.2263366854095</v>
      </c>
      <c r="V87" s="12">
        <v>5204.5765803907407</v>
      </c>
      <c r="W87" s="12" t="s">
        <v>812</v>
      </c>
      <c r="X87" s="12" t="s">
        <v>813</v>
      </c>
      <c r="Y87" s="12" t="s">
        <v>814</v>
      </c>
      <c r="Z87" s="12" t="s">
        <v>815</v>
      </c>
      <c r="AA87" s="12" t="s">
        <v>816</v>
      </c>
      <c r="AB87" s="12" t="s">
        <v>817</v>
      </c>
      <c r="AC87" s="12" t="s">
        <v>818</v>
      </c>
      <c r="AD87" s="12" t="s">
        <v>819</v>
      </c>
      <c r="AE87" s="12" t="s">
        <v>820</v>
      </c>
      <c r="AF87" s="12" t="s">
        <v>821</v>
      </c>
      <c r="AG87" s="12" t="s">
        <v>822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3.5" customHeight="1">
      <c r="A88" s="1">
        <v>81</v>
      </c>
      <c r="B88" s="10" t="s">
        <v>823</v>
      </c>
      <c r="C88" s="13">
        <v>93773</v>
      </c>
      <c r="D88" s="14">
        <v>95587.199999999997</v>
      </c>
      <c r="E88" s="14">
        <v>96028.3</v>
      </c>
      <c r="F88" s="14">
        <v>99481.8</v>
      </c>
      <c r="G88" s="14">
        <v>97120.8</v>
      </c>
      <c r="H88" s="14">
        <v>98340.9</v>
      </c>
      <c r="I88" s="14">
        <v>99544.7</v>
      </c>
      <c r="J88" s="14">
        <v>103941.5</v>
      </c>
      <c r="K88" s="14">
        <v>103265.1</v>
      </c>
      <c r="L88" s="14">
        <v>104436.6</v>
      </c>
      <c r="M88" s="14">
        <v>106263.8</v>
      </c>
      <c r="N88" s="14">
        <v>109478.6</v>
      </c>
      <c r="O88" s="14">
        <v>106010</v>
      </c>
      <c r="P88" s="14">
        <v>107670.7</v>
      </c>
      <c r="Q88" s="14">
        <v>109770.3</v>
      </c>
      <c r="R88" s="14">
        <v>116767.2</v>
      </c>
      <c r="S88" s="14">
        <v>115703.6</v>
      </c>
      <c r="T88" s="14">
        <v>114447.3</v>
      </c>
      <c r="U88" s="14">
        <v>116683.2</v>
      </c>
      <c r="V88" s="14">
        <v>125245</v>
      </c>
      <c r="W88" s="14">
        <v>120635.1</v>
      </c>
      <c r="X88" s="14">
        <v>123701.7</v>
      </c>
      <c r="Y88" s="14">
        <v>127699</v>
      </c>
      <c r="Z88" s="14">
        <v>131359.4</v>
      </c>
      <c r="AA88" s="14">
        <v>125745.4</v>
      </c>
      <c r="AB88" s="14">
        <v>125250.6</v>
      </c>
      <c r="AC88" s="14">
        <v>127910.5</v>
      </c>
      <c r="AD88" s="14">
        <v>128661.2</v>
      </c>
      <c r="AE88" s="14" t="s">
        <v>824</v>
      </c>
      <c r="AF88" s="14" t="s">
        <v>825</v>
      </c>
      <c r="AG88" s="14" t="s">
        <v>826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3.5" customHeight="1">
      <c r="A89" s="1">
        <v>82</v>
      </c>
      <c r="B89" s="10" t="s">
        <v>827</v>
      </c>
      <c r="C89" s="11">
        <v>17228.507000000001</v>
      </c>
      <c r="D89" s="12">
        <v>18607.212</v>
      </c>
      <c r="E89" s="12">
        <v>19631.446</v>
      </c>
      <c r="F89" s="12">
        <v>18981.597000000002</v>
      </c>
      <c r="G89" s="12">
        <v>17564.871999999999</v>
      </c>
      <c r="H89" s="12">
        <v>19011.877</v>
      </c>
      <c r="I89" s="12">
        <v>20145.476999999999</v>
      </c>
      <c r="J89" s="12">
        <v>19547.573</v>
      </c>
      <c r="K89" s="12">
        <v>18230.766</v>
      </c>
      <c r="L89" s="12">
        <v>19856.327000000001</v>
      </c>
      <c r="M89" s="12">
        <v>21047.56</v>
      </c>
      <c r="N89" s="12">
        <v>20632.911</v>
      </c>
      <c r="O89" s="12">
        <v>18645.574000000001</v>
      </c>
      <c r="P89" s="12">
        <v>20288.508999999998</v>
      </c>
      <c r="Q89" s="12">
        <v>21186.421999999999</v>
      </c>
      <c r="R89" s="12">
        <v>20930.993999999999</v>
      </c>
      <c r="S89" s="12">
        <v>19197.585999999999</v>
      </c>
      <c r="T89" s="12">
        <v>21150.273000000001</v>
      </c>
      <c r="U89" s="12">
        <v>22222.351999999999</v>
      </c>
      <c r="V89" s="12">
        <v>21961.98</v>
      </c>
      <c r="W89" s="12">
        <v>20266.927</v>
      </c>
      <c r="X89" s="12">
        <v>22483.983</v>
      </c>
      <c r="Y89" s="12">
        <v>23696.527999999998</v>
      </c>
      <c r="Z89" s="12">
        <v>23058.067999999999</v>
      </c>
      <c r="AA89" s="12">
        <v>21587.858</v>
      </c>
      <c r="AB89" s="12">
        <v>23587.192999999999</v>
      </c>
      <c r="AC89" s="12">
        <v>24513.294999999998</v>
      </c>
      <c r="AD89" s="12">
        <v>24176.830999999998</v>
      </c>
      <c r="AE89" s="12">
        <v>21451.789000000001</v>
      </c>
      <c r="AF89" s="12">
        <v>21131.773000000001</v>
      </c>
      <c r="AG89" s="12">
        <v>24440.073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3.5" customHeight="1">
      <c r="A90" s="1">
        <v>83</v>
      </c>
      <c r="B90" s="10" t="s">
        <v>828</v>
      </c>
      <c r="C90" s="13">
        <v>8467.0653409999995</v>
      </c>
      <c r="D90" s="14">
        <v>9320.2234570000001</v>
      </c>
      <c r="E90" s="14">
        <v>9348.7816879999991</v>
      </c>
      <c r="F90" s="14">
        <v>9318.2621880000006</v>
      </c>
      <c r="G90" s="14">
        <v>8785.6380480000007</v>
      </c>
      <c r="H90" s="14">
        <v>9659.2451160000001</v>
      </c>
      <c r="I90" s="14">
        <v>9687.9105089999994</v>
      </c>
      <c r="J90" s="14">
        <v>9501.4983319999992</v>
      </c>
      <c r="K90" s="14">
        <v>9046.1383380000007</v>
      </c>
      <c r="L90" s="14">
        <v>9852.7332509999997</v>
      </c>
      <c r="M90" s="14">
        <v>9975.6488950000003</v>
      </c>
      <c r="N90" s="14">
        <v>9978.1202479999993</v>
      </c>
      <c r="O90" s="14">
        <v>9392.4075959999991</v>
      </c>
      <c r="P90" s="14">
        <v>10295.052761000001</v>
      </c>
      <c r="Q90" s="14">
        <v>10371.094896000001</v>
      </c>
      <c r="R90" s="14">
        <v>10384.661515</v>
      </c>
      <c r="S90" s="14">
        <v>9887.7822340000002</v>
      </c>
      <c r="T90" s="14">
        <v>10871.869922</v>
      </c>
      <c r="U90" s="14">
        <v>11016.373298</v>
      </c>
      <c r="V90" s="14">
        <v>11233.103596999999</v>
      </c>
      <c r="W90" s="14">
        <v>10575.765445000001</v>
      </c>
      <c r="X90" s="14">
        <v>11517.586019</v>
      </c>
      <c r="Y90" s="14">
        <v>11835.08649</v>
      </c>
      <c r="Z90" s="14">
        <v>11934.155247000001</v>
      </c>
      <c r="AA90" s="14">
        <v>11252.047768</v>
      </c>
      <c r="AB90" s="14">
        <v>12189.931304</v>
      </c>
      <c r="AC90" s="14">
        <v>12488.889090999999</v>
      </c>
      <c r="AD90" s="14">
        <v>12461.683058000001</v>
      </c>
      <c r="AE90" s="14">
        <v>11273.937556999999</v>
      </c>
      <c r="AF90" s="14">
        <v>10901.183815</v>
      </c>
      <c r="AG90" s="14">
        <v>12158.327275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3.5" customHeight="1">
      <c r="A91" s="1">
        <v>84</v>
      </c>
      <c r="B91" s="10" t="s">
        <v>829</v>
      </c>
      <c r="C91" s="11">
        <v>841916.11700600001</v>
      </c>
      <c r="D91" s="12">
        <v>877803.37147899996</v>
      </c>
      <c r="E91" s="12">
        <v>900821.730522</v>
      </c>
      <c r="F91" s="12">
        <v>919435.75341400004</v>
      </c>
      <c r="G91" s="12">
        <v>916398.13040200004</v>
      </c>
      <c r="H91" s="12">
        <v>939966.42951799999</v>
      </c>
      <c r="I91" s="12">
        <v>965656.76488699997</v>
      </c>
      <c r="J91" s="12">
        <v>983328.25346699997</v>
      </c>
      <c r="K91" s="12">
        <v>976974.30946400005</v>
      </c>
      <c r="L91" s="12">
        <v>1005469.0824899999</v>
      </c>
      <c r="M91" s="12">
        <v>1021882.731339</v>
      </c>
      <c r="N91" s="12">
        <v>1047094.547185</v>
      </c>
      <c r="O91" s="12">
        <v>1052551.7214220001</v>
      </c>
      <c r="P91" s="12">
        <v>1079829.24379</v>
      </c>
      <c r="Q91" s="12">
        <v>1096006.7243830001</v>
      </c>
      <c r="R91" s="12">
        <v>1121926.491344</v>
      </c>
      <c r="S91" s="12">
        <v>1114987.237187</v>
      </c>
      <c r="T91" s="12">
        <v>1149842.4743029999</v>
      </c>
      <c r="U91" s="12">
        <v>1178807.0986500001</v>
      </c>
      <c r="V91" s="12">
        <v>1208147.969424</v>
      </c>
      <c r="W91" s="12" t="s">
        <v>830</v>
      </c>
      <c r="X91" s="12" t="s">
        <v>831</v>
      </c>
      <c r="Y91" s="12" t="s">
        <v>832</v>
      </c>
      <c r="Z91" s="12" t="s">
        <v>833</v>
      </c>
      <c r="AA91" s="12" t="s">
        <v>834</v>
      </c>
      <c r="AB91" s="12" t="s">
        <v>835</v>
      </c>
      <c r="AC91" s="12" t="s">
        <v>836</v>
      </c>
      <c r="AD91" s="12" t="s">
        <v>837</v>
      </c>
      <c r="AE91" s="12" t="s">
        <v>838</v>
      </c>
      <c r="AF91" s="12" t="s">
        <v>839</v>
      </c>
      <c r="AG91" s="12" t="s">
        <v>840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3.5" customHeight="1">
      <c r="A92" s="1">
        <v>85</v>
      </c>
      <c r="B92" s="10" t="s">
        <v>841</v>
      </c>
      <c r="C92" s="13">
        <v>246846</v>
      </c>
      <c r="D92" s="14">
        <v>259228</v>
      </c>
      <c r="E92" s="14">
        <v>251199</v>
      </c>
      <c r="F92" s="14">
        <v>263075</v>
      </c>
      <c r="G92" s="14">
        <v>248197</v>
      </c>
      <c r="H92" s="14">
        <v>260733</v>
      </c>
      <c r="I92" s="14">
        <v>254780</v>
      </c>
      <c r="J92" s="14">
        <v>268448</v>
      </c>
      <c r="K92" s="14">
        <v>257233</v>
      </c>
      <c r="L92" s="14">
        <v>272132</v>
      </c>
      <c r="M92" s="14">
        <v>266375</v>
      </c>
      <c r="N92" s="14">
        <v>281850</v>
      </c>
      <c r="O92" s="14">
        <v>265844</v>
      </c>
      <c r="P92" s="14">
        <v>281788</v>
      </c>
      <c r="Q92" s="14">
        <v>275793</v>
      </c>
      <c r="R92" s="14">
        <v>290415</v>
      </c>
      <c r="S92" s="14">
        <v>276574</v>
      </c>
      <c r="T92" s="14">
        <v>294157</v>
      </c>
      <c r="U92" s="14">
        <v>287429</v>
      </c>
      <c r="V92" s="14">
        <v>303707</v>
      </c>
      <c r="W92" s="14">
        <v>286806</v>
      </c>
      <c r="X92" s="14">
        <v>305083</v>
      </c>
      <c r="Y92" s="14">
        <v>297131</v>
      </c>
      <c r="Z92" s="14">
        <v>315221</v>
      </c>
      <c r="AA92" s="14">
        <v>298529</v>
      </c>
      <c r="AB92" s="14">
        <v>315695</v>
      </c>
      <c r="AC92" s="14">
        <v>305647</v>
      </c>
      <c r="AD92" s="14">
        <v>324901</v>
      </c>
      <c r="AE92" s="14">
        <v>290523</v>
      </c>
      <c r="AF92" s="14">
        <v>250776</v>
      </c>
      <c r="AG92" s="14">
        <v>280458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3.5" customHeight="1">
      <c r="A93" s="1">
        <v>86</v>
      </c>
      <c r="B93" s="10" t="s">
        <v>842</v>
      </c>
      <c r="C93" s="11">
        <v>2407674.07495138</v>
      </c>
      <c r="D93" s="12">
        <v>2332841.7532041701</v>
      </c>
      <c r="E93" s="12">
        <v>2425773.0799716897</v>
      </c>
      <c r="F93" s="12">
        <v>2425836.0160142998</v>
      </c>
      <c r="G93" s="12">
        <v>2529211</v>
      </c>
      <c r="H93" s="12">
        <v>2507968</v>
      </c>
      <c r="I93" s="12">
        <v>2646734</v>
      </c>
      <c r="J93" s="12">
        <v>2764566</v>
      </c>
      <c r="K93" s="12">
        <v>2653430.7016167901</v>
      </c>
      <c r="L93" s="12">
        <v>2673185.6037676898</v>
      </c>
      <c r="M93" s="12">
        <v>2785399.8888411899</v>
      </c>
      <c r="N93" s="12">
        <v>2838604.3224062002</v>
      </c>
      <c r="O93" s="12">
        <v>2907241.1251138197</v>
      </c>
      <c r="P93" s="12">
        <v>2872373.7459936603</v>
      </c>
      <c r="Q93" s="12">
        <v>2942082.7988026002</v>
      </c>
      <c r="R93" s="12">
        <v>3185054.38985958</v>
      </c>
      <c r="S93" s="12">
        <v>3261838.2017689198</v>
      </c>
      <c r="T93" s="12">
        <v>3153644.8449382596</v>
      </c>
      <c r="U93" s="12">
        <v>3328461.6918470599</v>
      </c>
      <c r="V93" s="12">
        <v>3545522.26616388</v>
      </c>
      <c r="W93" s="12" t="s">
        <v>843</v>
      </c>
      <c r="X93" s="12" t="s">
        <v>844</v>
      </c>
      <c r="Y93" s="12" t="s">
        <v>845</v>
      </c>
      <c r="Z93" s="12" t="s">
        <v>846</v>
      </c>
      <c r="AA93" s="12" t="s">
        <v>847</v>
      </c>
      <c r="AB93" s="12" t="s">
        <v>848</v>
      </c>
      <c r="AC93" s="12" t="s">
        <v>849</v>
      </c>
      <c r="AD93" s="12" t="s">
        <v>850</v>
      </c>
      <c r="AE93" s="12" t="s">
        <v>851</v>
      </c>
      <c r="AF93" s="12" t="s">
        <v>852</v>
      </c>
      <c r="AG93" s="12" t="s">
        <v>853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3.5" customHeight="1">
      <c r="A94" s="1">
        <v>87</v>
      </c>
      <c r="B94" s="10" t="s">
        <v>854</v>
      </c>
      <c r="C94" s="13">
        <v>919673</v>
      </c>
      <c r="D94" s="14">
        <v>979878</v>
      </c>
      <c r="E94" s="14">
        <v>924681</v>
      </c>
      <c r="F94" s="14">
        <v>998439</v>
      </c>
      <c r="G94" s="14">
        <v>951259</v>
      </c>
      <c r="H94" s="14">
        <v>1023626</v>
      </c>
      <c r="I94" s="14">
        <v>968754</v>
      </c>
      <c r="J94" s="14">
        <v>1049091</v>
      </c>
      <c r="K94" s="14">
        <v>1010436</v>
      </c>
      <c r="L94" s="14">
        <v>1092097</v>
      </c>
      <c r="M94" s="14">
        <v>1032860</v>
      </c>
      <c r="N94" s="14">
        <v>1125077</v>
      </c>
      <c r="O94" s="14">
        <v>1048249</v>
      </c>
      <c r="P94" s="14">
        <v>1136446</v>
      </c>
      <c r="Q94" s="14">
        <v>1058650</v>
      </c>
      <c r="R94" s="14">
        <v>1171686</v>
      </c>
      <c r="S94" s="14">
        <v>1105221</v>
      </c>
      <c r="T94" s="14">
        <v>1189075</v>
      </c>
      <c r="U94" s="14">
        <v>1107745</v>
      </c>
      <c r="V94" s="14">
        <v>1223053</v>
      </c>
      <c r="W94" s="14">
        <v>1157617</v>
      </c>
      <c r="X94" s="14">
        <v>1248970</v>
      </c>
      <c r="Y94" s="14">
        <v>1147467</v>
      </c>
      <c r="Z94" s="14">
        <v>1274252</v>
      </c>
      <c r="AA94" s="14">
        <v>1208426</v>
      </c>
      <c r="AB94" s="14">
        <v>1291500</v>
      </c>
      <c r="AC94" s="14">
        <v>1208196</v>
      </c>
      <c r="AD94" s="14">
        <v>1316069</v>
      </c>
      <c r="AE94" s="14">
        <v>1239227</v>
      </c>
      <c r="AF94" s="14">
        <v>1215957</v>
      </c>
      <c r="AG94" s="14">
        <v>1186493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3.5" customHeight="1">
      <c r="A95" s="1">
        <v>88</v>
      </c>
      <c r="B95" s="10" t="s">
        <v>855</v>
      </c>
      <c r="C95" s="11">
        <v>159589.61983000001</v>
      </c>
      <c r="D95" s="12">
        <v>165248.2683</v>
      </c>
      <c r="E95" s="12">
        <v>165900.36283200001</v>
      </c>
      <c r="F95" s="12">
        <v>169910.514505</v>
      </c>
      <c r="G95" s="12">
        <v>163431.47643000001</v>
      </c>
      <c r="H95" s="12">
        <v>167991.91707299999</v>
      </c>
      <c r="I95" s="12">
        <v>168639.839354</v>
      </c>
      <c r="J95" s="12">
        <v>172754.97310999999</v>
      </c>
      <c r="K95" s="12">
        <v>164653.245467</v>
      </c>
      <c r="L95" s="12">
        <v>168369.42808400001</v>
      </c>
      <c r="M95" s="12">
        <v>169421.28123399999</v>
      </c>
      <c r="N95" s="12">
        <v>173291.691192</v>
      </c>
      <c r="O95" s="12">
        <v>166919.47817700001</v>
      </c>
      <c r="P95" s="12">
        <v>171784.574013</v>
      </c>
      <c r="Q95" s="12">
        <v>171732.24976999999</v>
      </c>
      <c r="R95" s="12">
        <v>175004.68227399999</v>
      </c>
      <c r="S95" s="12">
        <v>168653.137946</v>
      </c>
      <c r="T95" s="12">
        <v>171953.86371400001</v>
      </c>
      <c r="U95" s="12">
        <v>173899.98595100001</v>
      </c>
      <c r="V95" s="12">
        <v>179187.13778300001</v>
      </c>
      <c r="W95" s="12">
        <v>174321.76850400001</v>
      </c>
      <c r="X95" s="12">
        <v>181118.65844500001</v>
      </c>
      <c r="Y95" s="12">
        <v>179741.76840599999</v>
      </c>
      <c r="Z95" s="12">
        <v>184431.593196</v>
      </c>
      <c r="AA95" s="12">
        <v>177765.19049000001</v>
      </c>
      <c r="AB95" s="12">
        <v>181848.202555</v>
      </c>
      <c r="AC95" s="12">
        <v>181516.16961400001</v>
      </c>
      <c r="AD95" s="12">
        <v>185791.377282</v>
      </c>
      <c r="AE95" s="12">
        <v>175815.105694</v>
      </c>
      <c r="AF95" s="12">
        <v>166698.00778499999</v>
      </c>
      <c r="AG95" s="12">
        <v>177545.24725700001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3.5" customHeight="1">
      <c r="A96" s="1">
        <v>89</v>
      </c>
      <c r="B96" s="10" t="s">
        <v>856</v>
      </c>
      <c r="C96" s="13">
        <v>3287583</v>
      </c>
      <c r="D96" s="14">
        <v>3139844</v>
      </c>
      <c r="E96" s="14">
        <v>3178279</v>
      </c>
      <c r="F96" s="14">
        <v>3309452</v>
      </c>
      <c r="G96" s="14">
        <v>3322191</v>
      </c>
      <c r="H96" s="14">
        <v>3242832</v>
      </c>
      <c r="I96" s="14">
        <v>3257778</v>
      </c>
      <c r="J96" s="14">
        <v>3407500</v>
      </c>
      <c r="K96" s="14">
        <v>3431781</v>
      </c>
      <c r="L96" s="14">
        <v>3333228</v>
      </c>
      <c r="M96" s="14">
        <v>3416356</v>
      </c>
      <c r="N96" s="14">
        <v>3562098</v>
      </c>
      <c r="O96" s="14">
        <v>3598693</v>
      </c>
      <c r="P96" s="14">
        <v>3557831</v>
      </c>
      <c r="Q96" s="14">
        <v>3628874</v>
      </c>
      <c r="R96" s="14">
        <v>3807197</v>
      </c>
      <c r="S96" s="14">
        <v>3830987</v>
      </c>
      <c r="T96" s="14">
        <v>3752139</v>
      </c>
      <c r="U96" s="14">
        <v>3853827</v>
      </c>
      <c r="V96" s="14">
        <v>4049598</v>
      </c>
      <c r="W96" s="14">
        <v>4050238</v>
      </c>
      <c r="X96" s="14">
        <v>3998361</v>
      </c>
      <c r="Y96" s="14">
        <v>4063328</v>
      </c>
      <c r="Z96" s="14">
        <v>4253645</v>
      </c>
      <c r="AA96" s="14">
        <v>4217970</v>
      </c>
      <c r="AB96" s="14">
        <v>4147950</v>
      </c>
      <c r="AC96" s="14">
        <v>4175125</v>
      </c>
      <c r="AD96" s="14">
        <v>4334846</v>
      </c>
      <c r="AE96" s="14">
        <v>4161945</v>
      </c>
      <c r="AF96" s="14">
        <v>3546985</v>
      </c>
      <c r="AG96" s="14" t="s">
        <v>857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3.5" customHeight="1">
      <c r="A97" s="1">
        <v>90</v>
      </c>
      <c r="B97" s="10" t="s">
        <v>858</v>
      </c>
      <c r="C97" s="11">
        <v>388660.85499999998</v>
      </c>
      <c r="D97" s="12">
        <v>444833.47899999999</v>
      </c>
      <c r="E97" s="12">
        <v>494782.61300000001</v>
      </c>
      <c r="F97" s="12">
        <v>495150.36800000002</v>
      </c>
      <c r="G97" s="12">
        <v>454056.288</v>
      </c>
      <c r="H97" s="12">
        <v>490144.35499999998</v>
      </c>
      <c r="I97" s="12">
        <v>551348.07499999995</v>
      </c>
      <c r="J97" s="12">
        <v>559349.11</v>
      </c>
      <c r="K97" s="12">
        <v>500472.61099999998</v>
      </c>
      <c r="L97" s="12">
        <v>566138.63399999996</v>
      </c>
      <c r="M97" s="12">
        <v>634505.31700000004</v>
      </c>
      <c r="N97" s="12">
        <v>649824.78099999996</v>
      </c>
      <c r="O97" s="12">
        <v>567941.66799999995</v>
      </c>
      <c r="P97" s="12">
        <v>635574.63699999999</v>
      </c>
      <c r="Q97" s="12">
        <v>670483.68799999997</v>
      </c>
      <c r="R97" s="12">
        <v>752559.71699999995</v>
      </c>
      <c r="S97" s="12">
        <v>654453.58400000003</v>
      </c>
      <c r="T97" s="12">
        <v>740272.38199999998</v>
      </c>
      <c r="U97" s="12">
        <v>839912.11</v>
      </c>
      <c r="V97" s="12">
        <v>899066.19200000004</v>
      </c>
      <c r="W97" s="12">
        <v>796554.43700000003</v>
      </c>
      <c r="X97" s="12">
        <v>898229.27399999998</v>
      </c>
      <c r="Y97" s="12">
        <v>1036561.053</v>
      </c>
      <c r="Z97" s="12">
        <v>1026970.857</v>
      </c>
      <c r="AA97" s="12">
        <v>925360.23600000003</v>
      </c>
      <c r="AB97" s="12">
        <v>1028470.103</v>
      </c>
      <c r="AC97" s="12">
        <v>1158060.4280000001</v>
      </c>
      <c r="AD97" s="12">
        <v>1208300.46</v>
      </c>
      <c r="AE97" s="12">
        <v>1073816.246</v>
      </c>
      <c r="AF97" s="12">
        <v>1041339.497</v>
      </c>
      <c r="AG97" s="12">
        <v>1419482.7379999999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3.5" customHeight="1">
      <c r="A98" s="1">
        <v>91</v>
      </c>
      <c r="B98" s="10" t="s">
        <v>859</v>
      </c>
      <c r="C98" s="13">
        <v>303753</v>
      </c>
      <c r="D98" s="14">
        <v>354814</v>
      </c>
      <c r="E98" s="14">
        <v>398000</v>
      </c>
      <c r="F98" s="14">
        <v>408631</v>
      </c>
      <c r="G98" s="14">
        <v>316905</v>
      </c>
      <c r="H98" s="14">
        <v>382391</v>
      </c>
      <c r="I98" s="14">
        <v>440476</v>
      </c>
      <c r="J98" s="14">
        <v>447143</v>
      </c>
      <c r="K98" s="14">
        <v>375991</v>
      </c>
      <c r="L98" s="14">
        <v>456715</v>
      </c>
      <c r="M98" s="14">
        <v>566997</v>
      </c>
      <c r="N98" s="14">
        <v>588841</v>
      </c>
      <c r="O98" s="14">
        <v>455298</v>
      </c>
      <c r="P98" s="14">
        <v>535701</v>
      </c>
      <c r="Q98" s="14">
        <v>671456</v>
      </c>
      <c r="R98" s="14">
        <v>722912</v>
      </c>
      <c r="S98" s="14">
        <v>592523</v>
      </c>
      <c r="T98" s="14">
        <v>665233</v>
      </c>
      <c r="U98" s="14">
        <v>834287</v>
      </c>
      <c r="V98" s="14">
        <v>891839</v>
      </c>
      <c r="W98" s="14">
        <v>705977</v>
      </c>
      <c r="X98" s="14">
        <v>810174</v>
      </c>
      <c r="Y98" s="14">
        <v>994810</v>
      </c>
      <c r="Z98" s="14">
        <v>1049635</v>
      </c>
      <c r="AA98" s="14">
        <v>815123</v>
      </c>
      <c r="AB98" s="14">
        <v>932677</v>
      </c>
      <c r="AC98" s="14">
        <v>1111862</v>
      </c>
      <c r="AD98" s="14">
        <v>1114902</v>
      </c>
      <c r="AE98" s="14">
        <v>845829</v>
      </c>
      <c r="AF98" s="14">
        <v>867782</v>
      </c>
      <c r="AG98" s="14" t="s">
        <v>860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3.5" customHeight="1">
      <c r="A99" s="1">
        <v>92</v>
      </c>
      <c r="B99" s="10" t="s">
        <v>861</v>
      </c>
      <c r="C99" s="11">
        <v>439582</v>
      </c>
      <c r="D99" s="12">
        <v>438760</v>
      </c>
      <c r="E99" s="12">
        <v>444285</v>
      </c>
      <c r="F99" s="12">
        <v>457709</v>
      </c>
      <c r="G99" s="12">
        <v>465014</v>
      </c>
      <c r="H99" s="12">
        <v>461383</v>
      </c>
      <c r="I99" s="12">
        <v>463493</v>
      </c>
      <c r="J99" s="12">
        <v>473118</v>
      </c>
      <c r="K99" s="12">
        <v>475839</v>
      </c>
      <c r="L99" s="12">
        <v>477094</v>
      </c>
      <c r="M99" s="12">
        <v>477690</v>
      </c>
      <c r="N99" s="12">
        <v>489018</v>
      </c>
      <c r="O99" s="12">
        <v>492993</v>
      </c>
      <c r="P99" s="12">
        <v>496451</v>
      </c>
      <c r="Q99" s="12">
        <v>494296</v>
      </c>
      <c r="R99" s="12">
        <v>510972</v>
      </c>
      <c r="S99" s="12">
        <v>514962</v>
      </c>
      <c r="T99" s="12">
        <v>510912</v>
      </c>
      <c r="U99" s="12">
        <v>513830</v>
      </c>
      <c r="V99" s="12">
        <v>529053</v>
      </c>
      <c r="W99" s="12">
        <v>528688</v>
      </c>
      <c r="X99" s="12">
        <v>530063</v>
      </c>
      <c r="Y99" s="12">
        <v>534823</v>
      </c>
      <c r="Z99" s="12">
        <v>548218</v>
      </c>
      <c r="AA99" s="12">
        <v>550646</v>
      </c>
      <c r="AB99" s="12">
        <v>545539</v>
      </c>
      <c r="AC99" s="12">
        <v>552691</v>
      </c>
      <c r="AD99" s="12">
        <v>568911</v>
      </c>
      <c r="AE99" s="12">
        <v>554817</v>
      </c>
      <c r="AF99" s="12">
        <v>470856</v>
      </c>
      <c r="AG99" s="12">
        <v>525808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3.5" customHeight="1">
      <c r="A100" s="1">
        <v>93</v>
      </c>
      <c r="B100" s="10" t="s">
        <v>862</v>
      </c>
      <c r="C100" s="13">
        <v>4049584</v>
      </c>
      <c r="D100" s="14">
        <v>4163863</v>
      </c>
      <c r="E100" s="14">
        <v>4234415</v>
      </c>
      <c r="F100" s="14">
        <v>4336990</v>
      </c>
      <c r="G100" s="14">
        <v>4193475</v>
      </c>
      <c r="H100" s="14">
        <v>4355448</v>
      </c>
      <c r="I100" s="14">
        <v>4449960</v>
      </c>
      <c r="J100" s="14">
        <v>4528375</v>
      </c>
      <c r="K100" s="14">
        <v>4381185</v>
      </c>
      <c r="L100" s="14">
        <v>4563206</v>
      </c>
      <c r="M100" s="14">
        <v>4614948</v>
      </c>
      <c r="N100" s="14">
        <v>4665441</v>
      </c>
      <c r="O100" s="14">
        <v>4488764</v>
      </c>
      <c r="P100" s="14">
        <v>4678299</v>
      </c>
      <c r="Q100" s="14">
        <v>4734573</v>
      </c>
      <c r="R100" s="14">
        <v>4813405</v>
      </c>
      <c r="S100" s="14">
        <v>4649728</v>
      </c>
      <c r="T100" s="14">
        <v>4863682</v>
      </c>
      <c r="U100" s="14">
        <v>4940866</v>
      </c>
      <c r="V100" s="14">
        <v>5065149</v>
      </c>
      <c r="W100" s="14">
        <v>4917129</v>
      </c>
      <c r="X100" s="14">
        <v>5141726</v>
      </c>
      <c r="Y100" s="14">
        <v>5209973</v>
      </c>
      <c r="Z100" s="14">
        <v>5311394</v>
      </c>
      <c r="AA100" s="14">
        <v>5148400</v>
      </c>
      <c r="AB100" s="14">
        <v>5360917</v>
      </c>
      <c r="AC100" s="14">
        <v>5404652</v>
      </c>
      <c r="AD100" s="14">
        <v>5517583</v>
      </c>
      <c r="AE100" s="14">
        <v>5251691</v>
      </c>
      <c r="AF100" s="14" t="s">
        <v>863</v>
      </c>
      <c r="AG100" s="14" t="s">
        <v>864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3.5" customHeight="1">
      <c r="A101" s="1">
        <v>94</v>
      </c>
      <c r="B101" s="10" t="s">
        <v>865</v>
      </c>
      <c r="C101" s="11">
        <v>271714.58565629902</v>
      </c>
      <c r="D101" s="12">
        <v>284426.94637620397</v>
      </c>
      <c r="E101" s="12">
        <v>294813.23225972604</v>
      </c>
      <c r="F101" s="12">
        <v>327376.94557483599</v>
      </c>
      <c r="G101" s="12">
        <v>314521.17833098699</v>
      </c>
      <c r="H101" s="12">
        <v>323686.10161147598</v>
      </c>
      <c r="I101" s="12">
        <v>328921.408498501</v>
      </c>
      <c r="J101" s="12">
        <v>363379.67289205</v>
      </c>
      <c r="K101" s="12">
        <v>348894.16671693203</v>
      </c>
      <c r="L101" s="12">
        <v>347755.80117535102</v>
      </c>
      <c r="M101" s="12">
        <v>365657.980209178</v>
      </c>
      <c r="N101" s="12">
        <v>393540.27437138895</v>
      </c>
      <c r="O101" s="12">
        <v>384061.83061396005</v>
      </c>
      <c r="P101" s="12">
        <v>382547.44848651002</v>
      </c>
      <c r="Q101" s="12">
        <v>395844.55195610796</v>
      </c>
      <c r="R101" s="12">
        <v>426741.54382155801</v>
      </c>
      <c r="S101" s="12">
        <v>417423.665728822</v>
      </c>
      <c r="T101" s="12">
        <v>408742.38658655295</v>
      </c>
      <c r="U101" s="12">
        <v>421086.13429287198</v>
      </c>
      <c r="V101" s="12">
        <v>459856.44533699198</v>
      </c>
      <c r="W101" s="12">
        <v>444841.00088173698</v>
      </c>
      <c r="X101" s="12">
        <v>443000.50952747604</v>
      </c>
      <c r="Y101" s="12">
        <v>458149.18096192001</v>
      </c>
      <c r="Z101" s="12">
        <v>492659.429563393</v>
      </c>
      <c r="AA101" s="12" t="s">
        <v>866</v>
      </c>
      <c r="AB101" s="12" t="s">
        <v>867</v>
      </c>
      <c r="AC101" s="12" t="s">
        <v>868</v>
      </c>
      <c r="AD101" s="12" t="s">
        <v>869</v>
      </c>
      <c r="AE101" s="12" t="s">
        <v>870</v>
      </c>
      <c r="AF101" s="12" t="s">
        <v>871</v>
      </c>
      <c r="AG101" s="12" t="s">
        <v>872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3.5" customHeight="1">
      <c r="A102" s="1">
        <v>95</v>
      </c>
      <c r="B102" s="15" t="s">
        <v>873</v>
      </c>
      <c r="C102" s="13">
        <v>2829.1</v>
      </c>
      <c r="D102" s="14">
        <v>3145.5</v>
      </c>
      <c r="E102" s="14">
        <v>3183.1</v>
      </c>
      <c r="F102" s="14">
        <v>3318.3</v>
      </c>
      <c r="G102" s="14">
        <v>3171.8</v>
      </c>
      <c r="H102" s="14">
        <v>3309.8</v>
      </c>
      <c r="I102" s="14">
        <v>3188.7</v>
      </c>
      <c r="J102" s="14">
        <v>3045.3</v>
      </c>
      <c r="K102" s="14">
        <v>2936.3</v>
      </c>
      <c r="L102" s="14">
        <v>3183.8</v>
      </c>
      <c r="M102" s="14">
        <v>3216.4</v>
      </c>
      <c r="N102" s="14">
        <v>3336.5</v>
      </c>
      <c r="O102" s="14">
        <v>3233.9</v>
      </c>
      <c r="P102" s="14">
        <v>3363.9</v>
      </c>
      <c r="Q102" s="14">
        <v>3457.5</v>
      </c>
      <c r="R102" s="14">
        <v>3370.4</v>
      </c>
      <c r="S102" s="14">
        <v>3387.3</v>
      </c>
      <c r="T102" s="14">
        <v>3653.7</v>
      </c>
      <c r="U102" s="14">
        <v>3728.3</v>
      </c>
      <c r="V102" s="14">
        <v>3728.8</v>
      </c>
      <c r="W102" s="14">
        <v>3689.9</v>
      </c>
      <c r="X102" s="14">
        <v>3559.5</v>
      </c>
      <c r="Y102" s="14" t="s">
        <v>874</v>
      </c>
      <c r="Z102" s="14" t="s">
        <v>875</v>
      </c>
      <c r="AA102" s="14" t="s">
        <v>876</v>
      </c>
      <c r="AB102" s="14" t="s">
        <v>877</v>
      </c>
      <c r="AC102" s="14" t="s">
        <v>878</v>
      </c>
      <c r="AD102" s="14" t="s">
        <v>879</v>
      </c>
      <c r="AE102" s="14" t="s">
        <v>880</v>
      </c>
      <c r="AF102" s="14" t="s">
        <v>881</v>
      </c>
      <c r="AG102" s="14" t="s">
        <v>882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</sheetData>
  <mergeCells count="2">
    <mergeCell ref="B2:D2"/>
    <mergeCell ref="B5:BD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751B-1919-4857-89BD-A022E39C301D}">
  <dimension ref="A1:BD102"/>
  <sheetViews>
    <sheetView workbookViewId="0">
      <pane xSplit="2" ySplit="6" topLeftCell="V76" activePane="bottomRight" state="frozen"/>
      <selection pane="topRight" activeCell="C1" sqref="C1"/>
      <selection pane="bottomLeft" activeCell="A7" sqref="A7"/>
      <selection pane="bottomRight" activeCell="B86" sqref="B86"/>
    </sheetView>
  </sheetViews>
  <sheetFormatPr defaultRowHeight="13.2"/>
  <cols>
    <col min="16" max="31" width="11.88671875" bestFit="1" customWidth="1"/>
    <col min="32" max="32" width="10.6640625" bestFit="1" customWidth="1"/>
    <col min="33" max="33" width="9.88671875" bestFit="1" customWidth="1"/>
    <col min="35" max="41" width="10.6640625" bestFit="1" customWidth="1"/>
    <col min="42" max="42" width="9.88671875" bestFit="1" customWidth="1"/>
  </cols>
  <sheetData>
    <row r="1" spans="1:56" ht="15.6">
      <c r="A1" s="1"/>
      <c r="B1" s="46" t="s">
        <v>0</v>
      </c>
      <c r="C1" s="46"/>
      <c r="D1" s="4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.6">
      <c r="A2" s="1"/>
      <c r="B2" s="16" t="s">
        <v>418</v>
      </c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/>
      <c r="B4" s="47" t="s">
        <v>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</row>
    <row r="5" spans="1:56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  <c r="AZ5" s="1"/>
      <c r="BA5" s="1"/>
      <c r="BB5" s="1"/>
      <c r="BC5" s="1"/>
      <c r="BD5" s="1"/>
    </row>
    <row r="6" spans="1:56">
      <c r="A6" s="1"/>
      <c r="B6" s="3" t="s">
        <v>3</v>
      </c>
      <c r="C6" s="4" t="s">
        <v>421</v>
      </c>
      <c r="D6" s="5" t="s">
        <v>422</v>
      </c>
      <c r="E6" s="5" t="s">
        <v>423</v>
      </c>
      <c r="F6" s="5" t="s">
        <v>424</v>
      </c>
      <c r="G6" s="5" t="s">
        <v>425</v>
      </c>
      <c r="H6" s="5" t="s">
        <v>426</v>
      </c>
      <c r="I6" s="5" t="s">
        <v>427</v>
      </c>
      <c r="J6" s="5" t="s">
        <v>428</v>
      </c>
      <c r="K6" s="5" t="s">
        <v>429</v>
      </c>
      <c r="L6" s="5" t="s">
        <v>430</v>
      </c>
      <c r="M6" s="5" t="s">
        <v>431</v>
      </c>
      <c r="N6" s="5" t="s">
        <v>432</v>
      </c>
      <c r="O6" s="5" t="s">
        <v>433</v>
      </c>
      <c r="P6" s="5" t="s">
        <v>434</v>
      </c>
      <c r="Q6" s="5" t="s">
        <v>435</v>
      </c>
      <c r="R6" s="5" t="s">
        <v>436</v>
      </c>
      <c r="S6" s="5" t="s">
        <v>437</v>
      </c>
      <c r="T6" s="5" t="s">
        <v>438</v>
      </c>
      <c r="U6" s="5" t="s">
        <v>439</v>
      </c>
      <c r="V6" s="5" t="s">
        <v>440</v>
      </c>
      <c r="W6" s="5" t="s">
        <v>441</v>
      </c>
      <c r="X6" s="5" t="s">
        <v>442</v>
      </c>
      <c r="Y6" s="5" t="s">
        <v>443</v>
      </c>
      <c r="Z6" s="5" t="s">
        <v>444</v>
      </c>
      <c r="AA6" s="5" t="s">
        <v>445</v>
      </c>
      <c r="AB6" s="5" t="s">
        <v>446</v>
      </c>
      <c r="AC6" s="5" t="s">
        <v>447</v>
      </c>
      <c r="AD6" s="5" t="s">
        <v>448</v>
      </c>
      <c r="AE6" s="5" t="s">
        <v>449</v>
      </c>
      <c r="AF6" s="5" t="s">
        <v>450</v>
      </c>
      <c r="AG6" s="6" t="s">
        <v>451</v>
      </c>
      <c r="AH6" s="1"/>
      <c r="AI6" s="5" t="s">
        <v>441</v>
      </c>
      <c r="AJ6" s="5" t="s">
        <v>442</v>
      </c>
      <c r="AK6" s="5" t="s">
        <v>443</v>
      </c>
      <c r="AL6" s="5" t="s">
        <v>444</v>
      </c>
      <c r="AM6" s="5" t="s">
        <v>445</v>
      </c>
      <c r="AN6" s="5" t="s">
        <v>446</v>
      </c>
      <c r="AO6" s="5" t="s">
        <v>447</v>
      </c>
      <c r="AP6" s="5" t="s">
        <v>448</v>
      </c>
      <c r="AQ6" s="1"/>
      <c r="AR6" s="5" t="s">
        <v>441</v>
      </c>
      <c r="AS6" s="5" t="s">
        <v>442</v>
      </c>
      <c r="AT6" s="5" t="s">
        <v>443</v>
      </c>
      <c r="AU6" s="5" t="s">
        <v>444</v>
      </c>
      <c r="AV6" s="5" t="s">
        <v>445</v>
      </c>
      <c r="AW6" s="5" t="s">
        <v>446</v>
      </c>
      <c r="AX6" s="5" t="s">
        <v>447</v>
      </c>
      <c r="AY6" s="5" t="s">
        <v>448</v>
      </c>
      <c r="AZ6" s="1"/>
      <c r="BA6" s="1"/>
      <c r="BB6" s="1"/>
      <c r="BC6" s="1"/>
      <c r="BD6" s="1"/>
    </row>
    <row r="7" spans="1:56">
      <c r="A7" s="1">
        <v>1</v>
      </c>
      <c r="B7" s="7" t="s">
        <v>21</v>
      </c>
      <c r="C7" s="8">
        <v>311329.56302399997</v>
      </c>
      <c r="D7" s="9">
        <v>359033.383233</v>
      </c>
      <c r="E7" s="9">
        <v>325857.94880900002</v>
      </c>
      <c r="F7" s="9">
        <v>353865.37198900001</v>
      </c>
      <c r="G7" s="9">
        <v>315142.11379899998</v>
      </c>
      <c r="H7" s="9">
        <v>370527.60806</v>
      </c>
      <c r="I7" s="9">
        <v>348628.01826600003</v>
      </c>
      <c r="J7" s="9">
        <v>361022.70191100001</v>
      </c>
      <c r="K7" s="9">
        <v>318755.257132</v>
      </c>
      <c r="L7" s="9">
        <v>383685.83676600002</v>
      </c>
      <c r="M7" s="9">
        <v>360201.004113</v>
      </c>
      <c r="N7" s="9">
        <v>371682.56583699997</v>
      </c>
      <c r="O7" s="9">
        <v>332999.55794199998</v>
      </c>
      <c r="P7" s="9">
        <v>385342.12313399999</v>
      </c>
      <c r="Q7" s="9">
        <v>366020.87118700001</v>
      </c>
      <c r="R7" s="9">
        <v>388133.93518600002</v>
      </c>
      <c r="S7" s="9">
        <v>351321.19522300002</v>
      </c>
      <c r="T7" s="9">
        <v>410177.86859099998</v>
      </c>
      <c r="U7" s="9">
        <v>385212.57176199998</v>
      </c>
      <c r="V7" s="9">
        <v>403952.05226099998</v>
      </c>
      <c r="W7" s="9">
        <v>374721.55956899998</v>
      </c>
      <c r="X7" s="9">
        <v>431965.45647400001</v>
      </c>
      <c r="Y7" s="9">
        <v>408944.34159600001</v>
      </c>
      <c r="Z7" s="9">
        <v>420097.61929599999</v>
      </c>
      <c r="AA7" s="9">
        <v>384737.58767099999</v>
      </c>
      <c r="AB7" s="9">
        <v>446502.22372299997</v>
      </c>
      <c r="AC7" s="9">
        <v>426525.927616</v>
      </c>
      <c r="AD7" s="9">
        <v>421518.22853099997</v>
      </c>
      <c r="AE7" s="9">
        <v>372874.81976899999</v>
      </c>
      <c r="AF7" s="9">
        <v>385775.53356399998</v>
      </c>
      <c r="AG7" s="9">
        <v>410175.32869400003</v>
      </c>
      <c r="AH7" s="1"/>
      <c r="AI7" s="28">
        <f t="shared" ref="AI7:AI46" si="0">SUM(W7:Z7)</f>
        <v>1635728.9769349997</v>
      </c>
      <c r="AJ7" s="28">
        <f t="shared" ref="AJ7:AJ46" si="1">SUM(X7:AA7)</f>
        <v>1645745.0050369999</v>
      </c>
      <c r="AK7" s="28">
        <f t="shared" ref="AK7:AK46" si="2">SUM(Y7:AB7)</f>
        <v>1660281.772286</v>
      </c>
      <c r="AL7" s="28">
        <f t="shared" ref="AL7:AL46" si="3">SUM(Z7:AC7)</f>
        <v>1677863.3583059998</v>
      </c>
      <c r="AM7" s="28">
        <f t="shared" ref="AM7:AM46" si="4">SUM(AA7:AD7)</f>
        <v>1679283.9675409999</v>
      </c>
      <c r="AN7" s="28">
        <f t="shared" ref="AN7:AN46" si="5">SUM(AB7:AE7)</f>
        <v>1667421.1996389998</v>
      </c>
      <c r="AO7" s="28">
        <f t="shared" ref="AO7:AO46" si="6">SUM(AC7:AF7)</f>
        <v>1606694.5094799998</v>
      </c>
      <c r="AP7" s="28">
        <f t="shared" ref="AP7:AP46" si="7">SUM(AD7:AG7)</f>
        <v>1590343.9105579997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>
      <c r="A8" s="1">
        <v>2</v>
      </c>
      <c r="B8" s="10" t="s">
        <v>29</v>
      </c>
      <c r="C8" s="11">
        <v>722245.2</v>
      </c>
      <c r="D8" s="12">
        <v>846952.7</v>
      </c>
      <c r="E8" s="12">
        <v>859136.6</v>
      </c>
      <c r="F8" s="12">
        <v>919973.9</v>
      </c>
      <c r="G8" s="12">
        <v>979412.2</v>
      </c>
      <c r="H8" s="12">
        <v>1175657.3999999999</v>
      </c>
      <c r="I8" s="12">
        <v>1171375.8</v>
      </c>
      <c r="J8" s="12">
        <v>1252641</v>
      </c>
      <c r="K8" s="12">
        <v>1273173.3999999999</v>
      </c>
      <c r="L8" s="12">
        <v>1487869.7</v>
      </c>
      <c r="M8" s="12">
        <v>1555432.7</v>
      </c>
      <c r="N8" s="12">
        <v>1638035.1</v>
      </c>
      <c r="O8" s="12">
        <v>1751661.3</v>
      </c>
      <c r="P8" s="12">
        <v>2103639.1</v>
      </c>
      <c r="Q8" s="12">
        <v>2131907.2000000002</v>
      </c>
      <c r="R8" s="12">
        <v>2240952</v>
      </c>
      <c r="S8" s="12">
        <v>2310219.4</v>
      </c>
      <c r="T8" s="12">
        <v>2639552.1</v>
      </c>
      <c r="U8" s="12">
        <v>2779105.6</v>
      </c>
      <c r="V8" s="12">
        <v>2931351.4</v>
      </c>
      <c r="W8" s="12">
        <v>3059794.1</v>
      </c>
      <c r="X8" s="12">
        <v>3508513.6</v>
      </c>
      <c r="Y8" s="12">
        <v>3779530.9</v>
      </c>
      <c r="Z8" s="12">
        <v>4194883.5</v>
      </c>
      <c r="AA8" s="12">
        <v>4353028.3</v>
      </c>
      <c r="AB8" s="12">
        <v>5227421.3</v>
      </c>
      <c r="AC8" s="12">
        <v>5571813.7999999998</v>
      </c>
      <c r="AD8" s="12">
        <v>6294986.5</v>
      </c>
      <c r="AE8" s="12">
        <v>6197808.2999999998</v>
      </c>
      <c r="AF8" s="12">
        <v>5859132.5999999996</v>
      </c>
      <c r="AG8" s="12">
        <v>6786841.9000000004</v>
      </c>
      <c r="AH8" s="1"/>
      <c r="AI8" s="28">
        <f t="shared" si="0"/>
        <v>14542722.1</v>
      </c>
      <c r="AJ8" s="28">
        <f t="shared" si="1"/>
        <v>15835956.300000001</v>
      </c>
      <c r="AK8" s="28">
        <f t="shared" si="2"/>
        <v>17554864</v>
      </c>
      <c r="AL8" s="28">
        <f t="shared" si="3"/>
        <v>19347146.900000002</v>
      </c>
      <c r="AM8" s="28">
        <f t="shared" si="4"/>
        <v>21447249.899999999</v>
      </c>
      <c r="AN8" s="28">
        <f t="shared" si="5"/>
        <v>23292029.900000002</v>
      </c>
      <c r="AO8" s="28">
        <f t="shared" si="6"/>
        <v>23923741.200000003</v>
      </c>
      <c r="AP8" s="28">
        <f t="shared" si="7"/>
        <v>25138769.299999997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20.399999999999999">
      <c r="A9" s="1">
        <v>3</v>
      </c>
      <c r="B9" s="10" t="s">
        <v>30</v>
      </c>
      <c r="C9" s="13">
        <v>784166.2</v>
      </c>
      <c r="D9" s="14">
        <v>978205.1</v>
      </c>
      <c r="E9" s="14">
        <v>1363072.3</v>
      </c>
      <c r="F9" s="14">
        <v>1430194.6</v>
      </c>
      <c r="G9" s="14">
        <v>814938.4</v>
      </c>
      <c r="H9" s="14">
        <v>1030592.9</v>
      </c>
      <c r="I9" s="14">
        <v>1443501.1</v>
      </c>
      <c r="J9" s="14">
        <v>1539593.9</v>
      </c>
      <c r="K9" s="14">
        <v>879565.7</v>
      </c>
      <c r="L9" s="14">
        <v>1105248.02</v>
      </c>
      <c r="M9" s="14">
        <v>1523902.7</v>
      </c>
      <c r="N9" s="14">
        <v>1534916.8</v>
      </c>
      <c r="O9" s="14">
        <v>893634.2</v>
      </c>
      <c r="P9" s="14">
        <v>1132260.6000000001</v>
      </c>
      <c r="Q9" s="14">
        <v>1525628.4</v>
      </c>
      <c r="R9" s="14">
        <v>1515770.3</v>
      </c>
      <c r="S9" s="14">
        <v>971041</v>
      </c>
      <c r="T9" s="14">
        <v>1212700.8</v>
      </c>
      <c r="U9" s="14">
        <v>1587405.4</v>
      </c>
      <c r="V9" s="14">
        <v>1793346.1</v>
      </c>
      <c r="W9" s="14">
        <v>1115563.8999999999</v>
      </c>
      <c r="X9" s="14">
        <v>1362703.9</v>
      </c>
      <c r="Y9" s="14">
        <v>1687018.4</v>
      </c>
      <c r="Z9" s="14">
        <v>1851749</v>
      </c>
      <c r="AA9" s="14">
        <v>1245326.6000000001</v>
      </c>
      <c r="AB9" s="14">
        <v>1489641.7</v>
      </c>
      <c r="AC9" s="14">
        <v>1835351</v>
      </c>
      <c r="AD9" s="14">
        <v>1998711.5</v>
      </c>
      <c r="AE9" s="14">
        <v>1268112.5</v>
      </c>
      <c r="AF9" s="14">
        <v>1270795.3</v>
      </c>
      <c r="AG9" s="14">
        <v>1744942.4</v>
      </c>
      <c r="AH9" s="1"/>
      <c r="AI9" s="28">
        <f t="shared" si="0"/>
        <v>6017035.1999999993</v>
      </c>
      <c r="AJ9" s="28">
        <f t="shared" si="1"/>
        <v>6146797.9000000004</v>
      </c>
      <c r="AK9" s="28">
        <f t="shared" si="2"/>
        <v>6273735.7000000002</v>
      </c>
      <c r="AL9" s="28">
        <f t="shared" si="3"/>
        <v>6422068.2999999998</v>
      </c>
      <c r="AM9" s="28">
        <f t="shared" si="4"/>
        <v>6569030.7999999998</v>
      </c>
      <c r="AN9" s="28">
        <f t="shared" si="5"/>
        <v>6591816.7000000002</v>
      </c>
      <c r="AO9" s="28">
        <f t="shared" si="6"/>
        <v>6372970.2999999998</v>
      </c>
      <c r="AP9" s="28">
        <f t="shared" si="7"/>
        <v>6282561.6999999993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>
      <c r="A10" s="1">
        <v>4</v>
      </c>
      <c r="B10" s="10" t="s">
        <v>34</v>
      </c>
      <c r="C10" s="11">
        <v>369422</v>
      </c>
      <c r="D10" s="12">
        <v>390707</v>
      </c>
      <c r="E10" s="12">
        <v>392506</v>
      </c>
      <c r="F10" s="12">
        <v>415620</v>
      </c>
      <c r="G10" s="12">
        <v>386766</v>
      </c>
      <c r="H10" s="12">
        <v>403637</v>
      </c>
      <c r="I10" s="12">
        <v>402046</v>
      </c>
      <c r="J10" s="12">
        <v>421531</v>
      </c>
      <c r="K10" s="12">
        <v>392276</v>
      </c>
      <c r="L10" s="12">
        <v>408748</v>
      </c>
      <c r="M10" s="12">
        <v>411311</v>
      </c>
      <c r="N10" s="12">
        <v>428108</v>
      </c>
      <c r="O10" s="12">
        <v>398637</v>
      </c>
      <c r="P10" s="12">
        <v>422658</v>
      </c>
      <c r="Q10" s="12">
        <v>424744</v>
      </c>
      <c r="R10" s="12">
        <v>457430</v>
      </c>
      <c r="S10" s="12">
        <v>431004</v>
      </c>
      <c r="T10" s="12">
        <v>450449</v>
      </c>
      <c r="U10" s="12">
        <v>452978</v>
      </c>
      <c r="V10" s="12">
        <v>473857</v>
      </c>
      <c r="W10" s="12">
        <v>448446</v>
      </c>
      <c r="X10" s="12">
        <v>474599</v>
      </c>
      <c r="Y10" s="12">
        <v>476713</v>
      </c>
      <c r="Z10" s="12">
        <v>500857</v>
      </c>
      <c r="AA10" s="12">
        <v>471362</v>
      </c>
      <c r="AB10" s="12">
        <v>499667</v>
      </c>
      <c r="AC10" s="12">
        <v>503307</v>
      </c>
      <c r="AD10" s="12">
        <v>520729</v>
      </c>
      <c r="AE10" s="12">
        <v>487118</v>
      </c>
      <c r="AF10" s="12">
        <v>470445</v>
      </c>
      <c r="AG10" s="12" t="s">
        <v>20</v>
      </c>
      <c r="AH10" s="1"/>
      <c r="AI10" s="28">
        <f t="shared" si="0"/>
        <v>1900615</v>
      </c>
      <c r="AJ10" s="28">
        <f t="shared" si="1"/>
        <v>1923531</v>
      </c>
      <c r="AK10" s="28">
        <f t="shared" si="2"/>
        <v>1948599</v>
      </c>
      <c r="AL10" s="28">
        <f t="shared" si="3"/>
        <v>1975193</v>
      </c>
      <c r="AM10" s="28">
        <f t="shared" si="4"/>
        <v>1995065</v>
      </c>
      <c r="AN10" s="28">
        <f t="shared" si="5"/>
        <v>2010821</v>
      </c>
      <c r="AO10" s="28">
        <f t="shared" si="6"/>
        <v>1981599</v>
      </c>
      <c r="AP10" s="28">
        <f t="shared" si="7"/>
        <v>1478292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>
      <c r="A11" s="1">
        <v>5</v>
      </c>
      <c r="B11" s="10" t="s">
        <v>35</v>
      </c>
      <c r="C11" s="13">
        <v>77118.610400000005</v>
      </c>
      <c r="D11" s="14">
        <v>80679.281799999997</v>
      </c>
      <c r="E11" s="14">
        <v>81143.578599999993</v>
      </c>
      <c r="F11" s="14">
        <v>84968.725399999996</v>
      </c>
      <c r="G11" s="14">
        <v>78975.2647</v>
      </c>
      <c r="H11" s="14">
        <v>83235.7166</v>
      </c>
      <c r="I11" s="14">
        <v>83365.832800000004</v>
      </c>
      <c r="J11" s="14">
        <v>87569.250100000005</v>
      </c>
      <c r="K11" s="14">
        <v>81812.385599999994</v>
      </c>
      <c r="L11" s="14">
        <v>85599.7353</v>
      </c>
      <c r="M11" s="14">
        <v>86296.661399999997</v>
      </c>
      <c r="N11" s="14">
        <v>90560.451199999996</v>
      </c>
      <c r="O11" s="14">
        <v>86018.241299999994</v>
      </c>
      <c r="P11" s="14">
        <v>89349.787599999996</v>
      </c>
      <c r="Q11" s="14">
        <v>88843.761499999993</v>
      </c>
      <c r="R11" s="14">
        <v>93396.156300000002</v>
      </c>
      <c r="S11" s="14">
        <v>88503.185100000002</v>
      </c>
      <c r="T11" s="14">
        <v>92031.918000000005</v>
      </c>
      <c r="U11" s="14">
        <v>91967.790699999998</v>
      </c>
      <c r="V11" s="14">
        <v>96838.366999999998</v>
      </c>
      <c r="W11" s="14">
        <v>92971.202000000005</v>
      </c>
      <c r="X11" s="14">
        <v>95316.628299999997</v>
      </c>
      <c r="Y11" s="14">
        <v>95348.876900000003</v>
      </c>
      <c r="Z11" s="14">
        <v>101725.181</v>
      </c>
      <c r="AA11" s="14">
        <v>96074.375199999995</v>
      </c>
      <c r="AB11" s="14">
        <v>98844.7595</v>
      </c>
      <c r="AC11" s="14">
        <v>98974.170800000007</v>
      </c>
      <c r="AD11" s="14">
        <v>103681.976</v>
      </c>
      <c r="AE11" s="14">
        <v>93823.788499999995</v>
      </c>
      <c r="AF11" s="14">
        <v>86150.263999999996</v>
      </c>
      <c r="AG11" s="14">
        <v>95614.415399999998</v>
      </c>
      <c r="AH11" s="1"/>
      <c r="AI11" s="28">
        <f t="shared" si="0"/>
        <v>385361.88819999999</v>
      </c>
      <c r="AJ11" s="28">
        <f t="shared" si="1"/>
        <v>388465.06140000001</v>
      </c>
      <c r="AK11" s="28">
        <f t="shared" si="2"/>
        <v>391993.19260000001</v>
      </c>
      <c r="AL11" s="28">
        <f t="shared" si="3"/>
        <v>395618.4865</v>
      </c>
      <c r="AM11" s="28">
        <f t="shared" si="4"/>
        <v>397575.28150000004</v>
      </c>
      <c r="AN11" s="28">
        <f t="shared" si="5"/>
        <v>395324.69480000006</v>
      </c>
      <c r="AO11" s="28">
        <f t="shared" si="6"/>
        <v>382630.19929999998</v>
      </c>
      <c r="AP11" s="28">
        <f t="shared" si="7"/>
        <v>379270.44390000001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20.399999999999999">
      <c r="A12" s="1">
        <v>6</v>
      </c>
      <c r="B12" s="10" t="s">
        <v>36</v>
      </c>
      <c r="C12" s="11">
        <v>12917.5</v>
      </c>
      <c r="D12" s="12">
        <v>13919.2</v>
      </c>
      <c r="E12" s="12">
        <v>15466</v>
      </c>
      <c r="F12" s="12">
        <v>15879.3</v>
      </c>
      <c r="G12" s="12">
        <v>13143.1</v>
      </c>
      <c r="H12" s="12">
        <v>15317.4</v>
      </c>
      <c r="I12" s="12">
        <v>15886.9</v>
      </c>
      <c r="J12" s="12">
        <v>14666.7</v>
      </c>
      <c r="K12" s="12">
        <v>11604.3</v>
      </c>
      <c r="L12" s="12">
        <v>14170.4</v>
      </c>
      <c r="M12" s="12">
        <v>14096</v>
      </c>
      <c r="N12" s="12">
        <v>14509.3</v>
      </c>
      <c r="O12" s="12">
        <v>12510</v>
      </c>
      <c r="P12" s="12">
        <v>15161.6</v>
      </c>
      <c r="Q12" s="12">
        <v>15970.5</v>
      </c>
      <c r="R12" s="12">
        <v>16751.5</v>
      </c>
      <c r="S12" s="12" t="s">
        <v>20</v>
      </c>
      <c r="T12" s="12" t="s">
        <v>20</v>
      </c>
      <c r="U12" s="12" t="s">
        <v>20</v>
      </c>
      <c r="V12" s="12" t="s">
        <v>20</v>
      </c>
      <c r="W12" s="12" t="s">
        <v>20</v>
      </c>
      <c r="X12" s="12" t="s">
        <v>20</v>
      </c>
      <c r="Y12" s="12" t="s">
        <v>20</v>
      </c>
      <c r="Z12" s="12" t="s">
        <v>20</v>
      </c>
      <c r="AA12" s="12" t="s">
        <v>20</v>
      </c>
      <c r="AB12" s="12" t="s">
        <v>20</v>
      </c>
      <c r="AC12" s="12" t="s">
        <v>20</v>
      </c>
      <c r="AD12" s="12" t="s">
        <v>20</v>
      </c>
      <c r="AE12" s="12" t="s">
        <v>20</v>
      </c>
      <c r="AF12" s="12" t="s">
        <v>20</v>
      </c>
      <c r="AG12" s="12" t="s">
        <v>20</v>
      </c>
      <c r="AH12" s="1"/>
      <c r="AI12" s="28">
        <f t="shared" si="0"/>
        <v>0</v>
      </c>
      <c r="AJ12" s="28">
        <f t="shared" si="1"/>
        <v>0</v>
      </c>
      <c r="AK12" s="28">
        <f t="shared" si="2"/>
        <v>0</v>
      </c>
      <c r="AL12" s="28">
        <f t="shared" si="3"/>
        <v>0</v>
      </c>
      <c r="AM12" s="28">
        <f t="shared" si="4"/>
        <v>0</v>
      </c>
      <c r="AN12" s="28">
        <f t="shared" si="5"/>
        <v>0</v>
      </c>
      <c r="AO12" s="28">
        <f t="shared" si="6"/>
        <v>0</v>
      </c>
      <c r="AP12" s="28">
        <f t="shared" si="7"/>
        <v>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20.399999999999999">
      <c r="A13" s="1">
        <v>7</v>
      </c>
      <c r="B13" s="10" t="s">
        <v>40</v>
      </c>
      <c r="C13" s="13">
        <v>3013.3728826315901</v>
      </c>
      <c r="D13" s="14">
        <v>2972.2001132906298</v>
      </c>
      <c r="E13" s="14">
        <v>3102.7649626235898</v>
      </c>
      <c r="F13" s="14">
        <v>3146.4994931524702</v>
      </c>
      <c r="G13" s="14">
        <v>3047.0349999999999</v>
      </c>
      <c r="H13" s="14">
        <v>3172.7649999999999</v>
      </c>
      <c r="I13" s="14">
        <v>3236.6824999999999</v>
      </c>
      <c r="J13" s="14">
        <v>3097.2877085272003</v>
      </c>
      <c r="K13" s="14">
        <v>2860.8340450312699</v>
      </c>
      <c r="L13" s="14">
        <v>3002.9266237589</v>
      </c>
      <c r="M13" s="14">
        <v>2962.7860445514898</v>
      </c>
      <c r="N13" s="14">
        <v>2876.7560078230299</v>
      </c>
      <c r="O13" s="14">
        <v>2852.3578943247599</v>
      </c>
      <c r="P13" s="14">
        <v>2998.27425064931</v>
      </c>
      <c r="Q13" s="14">
        <v>3066.9751896563403</v>
      </c>
      <c r="R13" s="14">
        <v>3061.1549911664101</v>
      </c>
      <c r="S13" s="14" t="s">
        <v>20</v>
      </c>
      <c r="T13" s="14" t="s">
        <v>20</v>
      </c>
      <c r="U13" s="14" t="s">
        <v>20</v>
      </c>
      <c r="V13" s="14" t="s">
        <v>20</v>
      </c>
      <c r="W13" s="14" t="s">
        <v>20</v>
      </c>
      <c r="X13" s="14" t="s">
        <v>20</v>
      </c>
      <c r="Y13" s="14" t="s">
        <v>20</v>
      </c>
      <c r="Z13" s="14" t="s">
        <v>20</v>
      </c>
      <c r="AA13" s="14" t="s">
        <v>20</v>
      </c>
      <c r="AB13" s="14" t="s">
        <v>20</v>
      </c>
      <c r="AC13" s="14" t="s">
        <v>20</v>
      </c>
      <c r="AD13" s="14" t="s">
        <v>20</v>
      </c>
      <c r="AE13" s="14" t="s">
        <v>20</v>
      </c>
      <c r="AF13" s="14" t="s">
        <v>20</v>
      </c>
      <c r="AG13" s="14" t="s">
        <v>20</v>
      </c>
      <c r="AH13" s="1"/>
      <c r="AI13" s="28">
        <f t="shared" si="0"/>
        <v>0</v>
      </c>
      <c r="AJ13" s="28">
        <f t="shared" si="1"/>
        <v>0</v>
      </c>
      <c r="AK13" s="28">
        <f t="shared" si="2"/>
        <v>0</v>
      </c>
      <c r="AL13" s="28">
        <f t="shared" si="3"/>
        <v>0</v>
      </c>
      <c r="AM13" s="28">
        <f t="shared" si="4"/>
        <v>0</v>
      </c>
      <c r="AN13" s="28">
        <f t="shared" si="5"/>
        <v>0</v>
      </c>
      <c r="AO13" s="28">
        <f t="shared" si="6"/>
        <v>0</v>
      </c>
      <c r="AP13" s="28">
        <f t="shared" si="7"/>
        <v>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20.399999999999999">
      <c r="A14" s="1">
        <v>8</v>
      </c>
      <c r="B14" s="10" t="s">
        <v>47</v>
      </c>
      <c r="C14" s="11">
        <v>13701.36</v>
      </c>
      <c r="D14" s="12">
        <v>16372.03</v>
      </c>
      <c r="E14" s="12">
        <v>18573.68</v>
      </c>
      <c r="F14" s="12">
        <v>18421.78</v>
      </c>
      <c r="G14" s="12">
        <v>16670.21</v>
      </c>
      <c r="H14" s="12">
        <v>19125.68</v>
      </c>
      <c r="I14" s="12">
        <v>22635.56</v>
      </c>
      <c r="J14" s="12">
        <v>22147.82</v>
      </c>
      <c r="K14" s="12">
        <v>19821.310000000001</v>
      </c>
      <c r="L14" s="12">
        <v>21597.59</v>
      </c>
      <c r="M14" s="12">
        <v>24524.41</v>
      </c>
      <c r="N14" s="12">
        <v>23966.5</v>
      </c>
      <c r="O14" s="12">
        <v>21121.7</v>
      </c>
      <c r="P14" s="12">
        <v>23052.5</v>
      </c>
      <c r="Q14" s="12">
        <v>25720.6</v>
      </c>
      <c r="R14" s="12">
        <v>25054.2</v>
      </c>
      <c r="S14" s="12">
        <v>22652.400000000001</v>
      </c>
      <c r="T14" s="12">
        <v>25341.200000000001</v>
      </c>
      <c r="U14" s="12">
        <v>28569.200000000001</v>
      </c>
      <c r="V14" s="12">
        <v>29185.4</v>
      </c>
      <c r="W14" s="12">
        <v>26766.1</v>
      </c>
      <c r="X14" s="12">
        <v>29341.8</v>
      </c>
      <c r="Y14" s="12">
        <v>33127.300000000003</v>
      </c>
      <c r="Z14" s="12">
        <v>33084.5</v>
      </c>
      <c r="AA14" s="12">
        <v>29077.200000000001</v>
      </c>
      <c r="AB14" s="12">
        <v>31688</v>
      </c>
      <c r="AC14" s="12">
        <v>36170.1</v>
      </c>
      <c r="AD14" s="12">
        <v>35016.400000000001</v>
      </c>
      <c r="AE14" s="12" t="s">
        <v>20</v>
      </c>
      <c r="AF14" s="12" t="s">
        <v>20</v>
      </c>
      <c r="AG14" s="12" t="s">
        <v>20</v>
      </c>
      <c r="AH14" s="1"/>
      <c r="AI14" s="28">
        <f t="shared" si="0"/>
        <v>122319.7</v>
      </c>
      <c r="AJ14" s="28">
        <f t="shared" si="1"/>
        <v>124630.8</v>
      </c>
      <c r="AK14" s="28">
        <f t="shared" si="2"/>
        <v>126977</v>
      </c>
      <c r="AL14" s="28">
        <f t="shared" si="3"/>
        <v>130019.79999999999</v>
      </c>
      <c r="AM14" s="28">
        <f t="shared" si="4"/>
        <v>131951.69999999998</v>
      </c>
      <c r="AN14" s="28">
        <f t="shared" si="5"/>
        <v>102874.5</v>
      </c>
      <c r="AO14" s="28">
        <f t="shared" si="6"/>
        <v>71186.5</v>
      </c>
      <c r="AP14" s="28">
        <f t="shared" si="7"/>
        <v>35016.400000000001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>
      <c r="A15" s="1">
        <v>9</v>
      </c>
      <c r="B15" s="10" t="s">
        <v>48</v>
      </c>
      <c r="C15" s="13">
        <v>94778</v>
      </c>
      <c r="D15" s="14">
        <v>99134</v>
      </c>
      <c r="E15" s="14">
        <v>95256</v>
      </c>
      <c r="F15" s="14">
        <v>103712</v>
      </c>
      <c r="G15" s="14">
        <v>97159</v>
      </c>
      <c r="H15" s="14">
        <v>100995</v>
      </c>
      <c r="I15" s="14">
        <v>98215</v>
      </c>
      <c r="J15" s="14">
        <v>106635</v>
      </c>
      <c r="K15" s="14">
        <v>100109</v>
      </c>
      <c r="L15" s="14">
        <v>104882</v>
      </c>
      <c r="M15" s="14">
        <v>101419</v>
      </c>
      <c r="N15" s="14">
        <v>110292</v>
      </c>
      <c r="O15" s="14">
        <v>102431</v>
      </c>
      <c r="P15" s="14">
        <v>108919</v>
      </c>
      <c r="Q15" s="14">
        <v>104750</v>
      </c>
      <c r="R15" s="14">
        <v>113985</v>
      </c>
      <c r="S15" s="14">
        <v>107321</v>
      </c>
      <c r="T15" s="14">
        <v>112505</v>
      </c>
      <c r="U15" s="14">
        <v>107644</v>
      </c>
      <c r="V15" s="14">
        <v>117521</v>
      </c>
      <c r="W15" s="14">
        <v>110212</v>
      </c>
      <c r="X15" s="14">
        <v>116273</v>
      </c>
      <c r="Y15" s="14">
        <v>111298</v>
      </c>
      <c r="Z15" s="14">
        <v>122636</v>
      </c>
      <c r="AA15" s="14">
        <v>114209</v>
      </c>
      <c r="AB15" s="14">
        <v>120178</v>
      </c>
      <c r="AC15" s="14">
        <v>115420</v>
      </c>
      <c r="AD15" s="14">
        <v>126397</v>
      </c>
      <c r="AE15" s="14">
        <v>113665</v>
      </c>
      <c r="AF15" s="14">
        <v>103698</v>
      </c>
      <c r="AG15" s="14">
        <v>110937</v>
      </c>
      <c r="AH15" s="1"/>
      <c r="AI15" s="28">
        <f t="shared" si="0"/>
        <v>460419</v>
      </c>
      <c r="AJ15" s="28">
        <f t="shared" si="1"/>
        <v>464416</v>
      </c>
      <c r="AK15" s="28">
        <f t="shared" si="2"/>
        <v>468321</v>
      </c>
      <c r="AL15" s="28">
        <f t="shared" si="3"/>
        <v>472443</v>
      </c>
      <c r="AM15" s="28">
        <f t="shared" si="4"/>
        <v>476204</v>
      </c>
      <c r="AN15" s="28">
        <f t="shared" si="5"/>
        <v>475660</v>
      </c>
      <c r="AO15" s="28">
        <f t="shared" si="6"/>
        <v>459180</v>
      </c>
      <c r="AP15" s="28">
        <f t="shared" si="7"/>
        <v>454697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>
      <c r="A16" s="1">
        <v>10</v>
      </c>
      <c r="B16" s="10" t="s">
        <v>63</v>
      </c>
      <c r="C16" s="11">
        <v>49829.496405308404</v>
      </c>
      <c r="D16" s="12">
        <v>52449.197232844301</v>
      </c>
      <c r="E16" s="12">
        <v>53503.669325929499</v>
      </c>
      <c r="F16" s="12">
        <v>56073.668699603106</v>
      </c>
      <c r="G16" s="12">
        <v>53960.569646556898</v>
      </c>
      <c r="H16" s="12">
        <v>56635.1886659917</v>
      </c>
      <c r="I16" s="12">
        <v>57868.425937954802</v>
      </c>
      <c r="J16" s="12">
        <v>59539.474916285602</v>
      </c>
      <c r="K16" s="12">
        <v>55975.749192089301</v>
      </c>
      <c r="L16" s="12">
        <v>56814.280224877999</v>
      </c>
      <c r="M16" s="12">
        <v>56306.192944388604</v>
      </c>
      <c r="N16" s="12">
        <v>58935.147533217103</v>
      </c>
      <c r="O16" s="12">
        <v>55360.459188728302</v>
      </c>
      <c r="P16" s="12">
        <v>56563.703159075201</v>
      </c>
      <c r="Q16" s="12">
        <v>59641.189185328003</v>
      </c>
      <c r="R16" s="12">
        <v>62967.830509287698</v>
      </c>
      <c r="S16" s="12">
        <v>61026.418200354397</v>
      </c>
      <c r="T16" s="12">
        <v>61794.112786112702</v>
      </c>
      <c r="U16" s="12">
        <v>66836.444802075799</v>
      </c>
      <c r="V16" s="12">
        <v>69527.741573932901</v>
      </c>
      <c r="W16" s="12">
        <v>66707.980594589302</v>
      </c>
      <c r="X16" s="12">
        <v>66902.393654044703</v>
      </c>
      <c r="Y16" s="12">
        <v>69456.038315179801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"/>
      <c r="AI16" s="28">
        <f t="shared" si="0"/>
        <v>203066.41256381379</v>
      </c>
      <c r="AJ16" s="28">
        <f t="shared" si="1"/>
        <v>136358.4319692245</v>
      </c>
      <c r="AK16" s="28">
        <f t="shared" si="2"/>
        <v>69456.038315179801</v>
      </c>
      <c r="AL16" s="28">
        <f t="shared" si="3"/>
        <v>0</v>
      </c>
      <c r="AM16" s="28">
        <f t="shared" si="4"/>
        <v>0</v>
      </c>
      <c r="AN16" s="28">
        <f t="shared" si="5"/>
        <v>0</v>
      </c>
      <c r="AO16" s="28">
        <f t="shared" si="6"/>
        <v>0</v>
      </c>
      <c r="AP16" s="28">
        <f t="shared" si="7"/>
        <v>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30.6">
      <c r="A17" s="1">
        <v>11</v>
      </c>
      <c r="B17" s="10" t="s">
        <v>66</v>
      </c>
      <c r="C17" s="13">
        <v>6125.67</v>
      </c>
      <c r="D17" s="14">
        <v>6629.8860000000004</v>
      </c>
      <c r="E17" s="14">
        <v>7273.8389999999999</v>
      </c>
      <c r="F17" s="14">
        <v>6749.3609999999999</v>
      </c>
      <c r="G17" s="14">
        <v>6308.4949999999999</v>
      </c>
      <c r="H17" s="14">
        <v>6605.8220000000001</v>
      </c>
      <c r="I17" s="14">
        <v>7292.125</v>
      </c>
      <c r="J17" s="14">
        <v>7152.268</v>
      </c>
      <c r="K17" s="14">
        <v>6421.3149999999996</v>
      </c>
      <c r="L17" s="14">
        <v>7042.1049999999996</v>
      </c>
      <c r="M17" s="14">
        <v>7723.3760000000002</v>
      </c>
      <c r="N17" s="14">
        <v>7402.2560000000003</v>
      </c>
      <c r="O17" s="14">
        <v>6745.0969999999998</v>
      </c>
      <c r="P17" s="14">
        <v>7274.8329999999996</v>
      </c>
      <c r="Q17" s="14">
        <v>8112.0469999999996</v>
      </c>
      <c r="R17" s="14">
        <v>7772.4830000000002</v>
      </c>
      <c r="S17" s="14">
        <v>7055.8950000000004</v>
      </c>
      <c r="T17" s="14">
        <v>7631.2529999999997</v>
      </c>
      <c r="U17" s="14">
        <v>8531.6610000000001</v>
      </c>
      <c r="V17" s="14">
        <v>8157.4279999999999</v>
      </c>
      <c r="W17" s="14">
        <v>7595.442</v>
      </c>
      <c r="X17" s="14">
        <v>8242.8420000000006</v>
      </c>
      <c r="Y17" s="14">
        <v>8932.6329999999998</v>
      </c>
      <c r="Z17" s="14">
        <v>8673.16</v>
      </c>
      <c r="AA17" s="14">
        <v>8020.7809999999999</v>
      </c>
      <c r="AB17" s="14">
        <v>8741.8379999999997</v>
      </c>
      <c r="AC17" s="14">
        <v>9426.6839999999993</v>
      </c>
      <c r="AD17" s="14">
        <v>9039.56</v>
      </c>
      <c r="AE17" s="14">
        <v>8327.1560000000009</v>
      </c>
      <c r="AF17" s="14">
        <v>7945.9170000000004</v>
      </c>
      <c r="AG17" s="14" t="s">
        <v>20</v>
      </c>
      <c r="AH17" s="1"/>
      <c r="AI17" s="28">
        <f t="shared" si="0"/>
        <v>33444.077000000005</v>
      </c>
      <c r="AJ17" s="28">
        <f t="shared" si="1"/>
        <v>33869.415999999997</v>
      </c>
      <c r="AK17" s="28">
        <f t="shared" si="2"/>
        <v>34368.411999999997</v>
      </c>
      <c r="AL17" s="28">
        <f t="shared" si="3"/>
        <v>34862.462999999996</v>
      </c>
      <c r="AM17" s="28">
        <f t="shared" si="4"/>
        <v>35228.862999999998</v>
      </c>
      <c r="AN17" s="28">
        <f t="shared" si="5"/>
        <v>35535.237999999998</v>
      </c>
      <c r="AO17" s="28">
        <f t="shared" si="6"/>
        <v>34739.317000000003</v>
      </c>
      <c r="AP17" s="28">
        <f t="shared" si="7"/>
        <v>25312.633000000002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>
      <c r="A18" s="1">
        <v>12</v>
      </c>
      <c r="B18" s="10" t="s">
        <v>67</v>
      </c>
      <c r="C18" s="11">
        <v>28429.3</v>
      </c>
      <c r="D18" s="12">
        <v>32466</v>
      </c>
      <c r="E18" s="12">
        <v>31665.599999999999</v>
      </c>
      <c r="F18" s="12">
        <v>32597.5</v>
      </c>
      <c r="G18" s="12">
        <v>34491.5</v>
      </c>
      <c r="H18" s="12">
        <v>37703.599999999999</v>
      </c>
      <c r="I18" s="12">
        <v>36156.199999999997</v>
      </c>
      <c r="J18" s="12">
        <v>37517.1</v>
      </c>
      <c r="K18" s="12">
        <v>36649.699999999997</v>
      </c>
      <c r="L18" s="12">
        <v>37398.9</v>
      </c>
      <c r="M18" s="12">
        <v>24394.490310668898</v>
      </c>
      <c r="N18" s="12">
        <v>25087.8370269775</v>
      </c>
      <c r="O18" s="12">
        <v>23571.767211914099</v>
      </c>
      <c r="P18" s="12">
        <v>23702.5650062561</v>
      </c>
      <c r="Q18" s="12">
        <v>21692.696456909198</v>
      </c>
      <c r="R18" s="12">
        <v>23936.798706054698</v>
      </c>
      <c r="S18" s="12">
        <v>20331.285969257402</v>
      </c>
      <c r="T18" s="12">
        <v>22479.735992431597</v>
      </c>
      <c r="U18" s="12">
        <v>21902.297355651903</v>
      </c>
      <c r="V18" s="12">
        <v>21902.297355651903</v>
      </c>
      <c r="W18" s="12" t="s">
        <v>20</v>
      </c>
      <c r="X18" s="12" t="s">
        <v>20</v>
      </c>
      <c r="Y18" s="12" t="s">
        <v>20</v>
      </c>
      <c r="Z18" s="12" t="s">
        <v>20</v>
      </c>
      <c r="AA18" s="12" t="s">
        <v>20</v>
      </c>
      <c r="AB18" s="12" t="s">
        <v>20</v>
      </c>
      <c r="AC18" s="12" t="s">
        <v>20</v>
      </c>
      <c r="AD18" s="12" t="s">
        <v>20</v>
      </c>
      <c r="AE18" s="12" t="s">
        <v>20</v>
      </c>
      <c r="AF18" s="12" t="s">
        <v>20</v>
      </c>
      <c r="AG18" s="12" t="s">
        <v>20</v>
      </c>
      <c r="AH18" s="1"/>
      <c r="AI18" s="28">
        <f t="shared" si="0"/>
        <v>0</v>
      </c>
      <c r="AJ18" s="28">
        <f t="shared" si="1"/>
        <v>0</v>
      </c>
      <c r="AK18" s="28">
        <f t="shared" si="2"/>
        <v>0</v>
      </c>
      <c r="AL18" s="28">
        <f t="shared" si="3"/>
        <v>0</v>
      </c>
      <c r="AM18" s="28">
        <f t="shared" si="4"/>
        <v>0</v>
      </c>
      <c r="AN18" s="28">
        <f t="shared" si="5"/>
        <v>0</v>
      </c>
      <c r="AO18" s="28">
        <f t="shared" si="6"/>
        <v>0</v>
      </c>
      <c r="AP18" s="28">
        <f t="shared" si="7"/>
        <v>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>
      <c r="A19" s="1">
        <v>13</v>
      </c>
      <c r="B19" s="10" t="s">
        <v>69</v>
      </c>
      <c r="C19" s="13">
        <v>1241621.7620000001</v>
      </c>
      <c r="D19" s="14">
        <v>1322587.422</v>
      </c>
      <c r="E19" s="14">
        <v>1354133.2239999999</v>
      </c>
      <c r="F19" s="14">
        <v>1413276.591</v>
      </c>
      <c r="G19" s="14">
        <v>1385945.4280000001</v>
      </c>
      <c r="H19" s="14">
        <v>1422288.3219999999</v>
      </c>
      <c r="I19" s="14">
        <v>1462126.2660000001</v>
      </c>
      <c r="J19" s="14">
        <v>1508592.9839999999</v>
      </c>
      <c r="K19" s="14">
        <v>1456836.7819999999</v>
      </c>
      <c r="L19" s="14">
        <v>1480130.858</v>
      </c>
      <c r="M19" s="14">
        <v>1508219.709</v>
      </c>
      <c r="N19" s="14">
        <v>1550599.6510000001</v>
      </c>
      <c r="O19" s="14">
        <v>1499483.077</v>
      </c>
      <c r="P19" s="14">
        <v>1558285.59</v>
      </c>
      <c r="Q19" s="14">
        <v>1577224.2590000001</v>
      </c>
      <c r="R19" s="14">
        <v>1634335.074</v>
      </c>
      <c r="S19" s="14">
        <v>1589214.3870000001</v>
      </c>
      <c r="T19" s="14">
        <v>1633651.3019999999</v>
      </c>
      <c r="U19" s="14">
        <v>1647680.1170000001</v>
      </c>
      <c r="V19" s="14">
        <v>1712773.193</v>
      </c>
      <c r="W19" s="14">
        <v>1657833.65</v>
      </c>
      <c r="X19" s="14">
        <v>1704702.308</v>
      </c>
      <c r="Y19" s="14">
        <v>1736934.9979999999</v>
      </c>
      <c r="Z19" s="14">
        <v>1789705.1270000001</v>
      </c>
      <c r="AA19" s="14">
        <v>1725680.5989999999</v>
      </c>
      <c r="AB19" s="14">
        <v>1795805.844</v>
      </c>
      <c r="AC19" s="14">
        <v>1842110.2679999999</v>
      </c>
      <c r="AD19" s="14" t="s">
        <v>20</v>
      </c>
      <c r="AE19" s="14" t="s">
        <v>20</v>
      </c>
      <c r="AF19" s="14" t="s">
        <v>20</v>
      </c>
      <c r="AG19" s="14" t="s">
        <v>20</v>
      </c>
      <c r="AH19" s="1"/>
      <c r="AI19" s="28">
        <f t="shared" si="0"/>
        <v>6889176.0829999996</v>
      </c>
      <c r="AJ19" s="28">
        <f t="shared" si="1"/>
        <v>6957023.0319999997</v>
      </c>
      <c r="AK19" s="28">
        <f t="shared" si="2"/>
        <v>7048126.568</v>
      </c>
      <c r="AL19" s="28">
        <f t="shared" si="3"/>
        <v>7153301.8380000005</v>
      </c>
      <c r="AM19" s="28">
        <f t="shared" si="4"/>
        <v>5363596.7110000001</v>
      </c>
      <c r="AN19" s="28">
        <f t="shared" si="5"/>
        <v>3637916.1119999997</v>
      </c>
      <c r="AO19" s="28">
        <f t="shared" si="6"/>
        <v>1842110.2679999999</v>
      </c>
      <c r="AP19" s="28">
        <f t="shared" si="7"/>
        <v>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30.6">
      <c r="A20" s="1">
        <v>14</v>
      </c>
      <c r="B20" s="10" t="s">
        <v>71</v>
      </c>
      <c r="C20" s="11">
        <v>6067.5</v>
      </c>
      <c r="D20" s="12">
        <v>5626.4</v>
      </c>
      <c r="E20" s="12">
        <v>5347.1</v>
      </c>
      <c r="F20" s="12">
        <v>5597.7</v>
      </c>
      <c r="G20" s="12">
        <v>5737.2</v>
      </c>
      <c r="H20" s="12">
        <v>5479.2</v>
      </c>
      <c r="I20" s="12">
        <v>5209.6000000000004</v>
      </c>
      <c r="J20" s="12">
        <v>5245.6</v>
      </c>
      <c r="K20" s="12">
        <v>4655.6000000000004</v>
      </c>
      <c r="L20" s="12">
        <v>4526.3</v>
      </c>
      <c r="M20" s="12">
        <v>4321.8999999999996</v>
      </c>
      <c r="N20" s="12">
        <v>4274.2</v>
      </c>
      <c r="O20" s="12">
        <v>3940.7</v>
      </c>
      <c r="P20" s="12">
        <v>4029.4</v>
      </c>
      <c r="Q20" s="12">
        <v>3763.6</v>
      </c>
      <c r="R20" s="12">
        <v>4014</v>
      </c>
      <c r="S20" s="12" t="s">
        <v>20</v>
      </c>
      <c r="T20" s="12" t="s">
        <v>20</v>
      </c>
      <c r="U20" s="12" t="s">
        <v>20</v>
      </c>
      <c r="V20" s="12" t="s">
        <v>20</v>
      </c>
      <c r="W20" s="12" t="s">
        <v>20</v>
      </c>
      <c r="X20" s="12" t="s">
        <v>20</v>
      </c>
      <c r="Y20" s="12" t="s">
        <v>20</v>
      </c>
      <c r="Z20" s="12" t="s">
        <v>20</v>
      </c>
      <c r="AA20" s="12" t="s">
        <v>20</v>
      </c>
      <c r="AB20" s="12" t="s">
        <v>20</v>
      </c>
      <c r="AC20" s="12" t="s">
        <v>20</v>
      </c>
      <c r="AD20" s="12" t="s">
        <v>20</v>
      </c>
      <c r="AE20" s="12" t="s">
        <v>20</v>
      </c>
      <c r="AF20" s="12" t="s">
        <v>20</v>
      </c>
      <c r="AG20" s="12" t="s">
        <v>20</v>
      </c>
      <c r="AH20" s="1"/>
      <c r="AI20" s="28">
        <f t="shared" si="0"/>
        <v>0</v>
      </c>
      <c r="AJ20" s="28">
        <f t="shared" si="1"/>
        <v>0</v>
      </c>
      <c r="AK20" s="28">
        <f t="shared" si="2"/>
        <v>0</v>
      </c>
      <c r="AL20" s="28">
        <f t="shared" si="3"/>
        <v>0</v>
      </c>
      <c r="AM20" s="28">
        <f t="shared" si="4"/>
        <v>0</v>
      </c>
      <c r="AN20" s="28">
        <f t="shared" si="5"/>
        <v>0</v>
      </c>
      <c r="AO20" s="28">
        <f t="shared" si="6"/>
        <v>0</v>
      </c>
      <c r="AP20" s="28">
        <f t="shared" si="7"/>
        <v>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>
      <c r="A21" s="1">
        <v>15</v>
      </c>
      <c r="B21" s="10" t="s">
        <v>73</v>
      </c>
      <c r="C21" s="13">
        <v>17255.870999999999</v>
      </c>
      <c r="D21" s="14">
        <v>19923.843000000001</v>
      </c>
      <c r="E21" s="14">
        <v>21984.867999999999</v>
      </c>
      <c r="F21" s="14">
        <v>22790.268</v>
      </c>
      <c r="G21" s="14">
        <v>16878.151999999998</v>
      </c>
      <c r="H21" s="14">
        <v>20148.146000000001</v>
      </c>
      <c r="I21" s="14">
        <v>23287.834999999999</v>
      </c>
      <c r="J21" s="14">
        <v>23570.788</v>
      </c>
      <c r="K21" s="14">
        <v>18245.976999999999</v>
      </c>
      <c r="L21" s="14">
        <v>22119.472000000002</v>
      </c>
      <c r="M21" s="14">
        <v>24072.775000000001</v>
      </c>
      <c r="N21" s="14">
        <v>24924.124</v>
      </c>
      <c r="O21" s="14">
        <v>19631.921999999999</v>
      </c>
      <c r="P21" s="14">
        <v>22937.081999999999</v>
      </c>
      <c r="Q21" s="14">
        <v>25830.1</v>
      </c>
      <c r="R21" s="14">
        <v>26731.486000000001</v>
      </c>
      <c r="S21" s="14">
        <v>20930.989000000001</v>
      </c>
      <c r="T21" s="14">
        <v>24904.61</v>
      </c>
      <c r="U21" s="14">
        <v>27902.895</v>
      </c>
      <c r="V21" s="14">
        <v>28606.58</v>
      </c>
      <c r="W21" s="14">
        <v>22268.761999999999</v>
      </c>
      <c r="X21" s="14">
        <v>26660.962</v>
      </c>
      <c r="Y21" s="14">
        <v>30441.567999999999</v>
      </c>
      <c r="Z21" s="14">
        <v>30372.075000000001</v>
      </c>
      <c r="AA21" s="14">
        <v>25127.814999999999</v>
      </c>
      <c r="AB21" s="14">
        <v>29687.776000000002</v>
      </c>
      <c r="AC21" s="14">
        <v>31680.672999999999</v>
      </c>
      <c r="AD21" s="14">
        <v>33275.985999999997</v>
      </c>
      <c r="AE21" s="14">
        <v>25993.084999999999</v>
      </c>
      <c r="AF21" s="14">
        <v>27774.034</v>
      </c>
      <c r="AG21" s="14">
        <v>31675.65</v>
      </c>
      <c r="AH21" s="1"/>
      <c r="AI21" s="28">
        <f t="shared" si="0"/>
        <v>109743.367</v>
      </c>
      <c r="AJ21" s="28">
        <f t="shared" si="1"/>
        <v>112602.42</v>
      </c>
      <c r="AK21" s="28">
        <f t="shared" si="2"/>
        <v>115629.234</v>
      </c>
      <c r="AL21" s="28">
        <f t="shared" si="3"/>
        <v>116868.33899999999</v>
      </c>
      <c r="AM21" s="28">
        <f t="shared" si="4"/>
        <v>119772.25</v>
      </c>
      <c r="AN21" s="28">
        <f t="shared" si="5"/>
        <v>120637.51999999999</v>
      </c>
      <c r="AO21" s="28">
        <f t="shared" si="6"/>
        <v>118723.77800000001</v>
      </c>
      <c r="AP21" s="28">
        <f t="shared" si="7"/>
        <v>118718.755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20.399999999999999">
      <c r="A22" s="1">
        <v>16</v>
      </c>
      <c r="B22" s="10" t="s">
        <v>78</v>
      </c>
      <c r="C22" s="11">
        <v>36712.013923826205</v>
      </c>
      <c r="D22" s="12">
        <v>39291.029303733594</v>
      </c>
      <c r="E22" s="12">
        <v>38368.609322586097</v>
      </c>
      <c r="F22" s="12">
        <v>39351.520054628701</v>
      </c>
      <c r="G22" s="12">
        <v>38213.890054269999</v>
      </c>
      <c r="H22" s="12">
        <v>38932.029310634105</v>
      </c>
      <c r="I22" s="12">
        <v>37291.438092624398</v>
      </c>
      <c r="J22" s="12">
        <v>39998.385636493796</v>
      </c>
      <c r="K22" s="12">
        <v>38969.378459466796</v>
      </c>
      <c r="L22" s="12">
        <v>39248.310729929704</v>
      </c>
      <c r="M22" s="12">
        <v>37302.832037289598</v>
      </c>
      <c r="N22" s="12">
        <v>41004.546419168604</v>
      </c>
      <c r="O22" s="12">
        <v>40432.215880535798</v>
      </c>
      <c r="P22" s="12">
        <v>40103.8269581235</v>
      </c>
      <c r="Q22" s="12">
        <v>37960.787897858499</v>
      </c>
      <c r="R22" s="12">
        <v>42745.263000528903</v>
      </c>
      <c r="S22" s="12" t="s">
        <v>20</v>
      </c>
      <c r="T22" s="12" t="s">
        <v>20</v>
      </c>
      <c r="U22" s="12" t="s">
        <v>20</v>
      </c>
      <c r="V22" s="12" t="s">
        <v>20</v>
      </c>
      <c r="W22" s="12" t="s">
        <v>20</v>
      </c>
      <c r="X22" s="12" t="s">
        <v>20</v>
      </c>
      <c r="Y22" s="12" t="s">
        <v>20</v>
      </c>
      <c r="Z22" s="12" t="s">
        <v>20</v>
      </c>
      <c r="AA22" s="12" t="s">
        <v>20</v>
      </c>
      <c r="AB22" s="12" t="s">
        <v>20</v>
      </c>
      <c r="AC22" s="12" t="s">
        <v>20</v>
      </c>
      <c r="AD22" s="12" t="s">
        <v>20</v>
      </c>
      <c r="AE22" s="12" t="s">
        <v>20</v>
      </c>
      <c r="AF22" s="12" t="s">
        <v>20</v>
      </c>
      <c r="AG22" s="12" t="s">
        <v>20</v>
      </c>
      <c r="AH22" s="1"/>
      <c r="AI22" s="28">
        <f t="shared" si="0"/>
        <v>0</v>
      </c>
      <c r="AJ22" s="28">
        <f t="shared" si="1"/>
        <v>0</v>
      </c>
      <c r="AK22" s="28">
        <f t="shared" si="2"/>
        <v>0</v>
      </c>
      <c r="AL22" s="28">
        <f t="shared" si="3"/>
        <v>0</v>
      </c>
      <c r="AM22" s="28">
        <f t="shared" si="4"/>
        <v>0</v>
      </c>
      <c r="AN22" s="28">
        <f t="shared" si="5"/>
        <v>0</v>
      </c>
      <c r="AO22" s="28">
        <f t="shared" si="6"/>
        <v>0</v>
      </c>
      <c r="AP22" s="28">
        <f t="shared" si="7"/>
        <v>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>
      <c r="A23" s="1">
        <v>17</v>
      </c>
      <c r="B23" s="10" t="s">
        <v>86</v>
      </c>
      <c r="C23" s="13">
        <v>443125</v>
      </c>
      <c r="D23" s="14">
        <v>460401</v>
      </c>
      <c r="E23" s="14">
        <v>500963</v>
      </c>
      <c r="F23" s="14">
        <v>497758</v>
      </c>
      <c r="G23" s="14">
        <v>467345</v>
      </c>
      <c r="H23" s="14">
        <v>488985</v>
      </c>
      <c r="I23" s="14">
        <v>524490</v>
      </c>
      <c r="J23" s="14">
        <v>514078</v>
      </c>
      <c r="K23" s="14">
        <v>472379</v>
      </c>
      <c r="L23" s="14">
        <v>487051</v>
      </c>
      <c r="M23" s="14">
        <v>521592</v>
      </c>
      <c r="N23" s="14">
        <v>509419</v>
      </c>
      <c r="O23" s="14">
        <v>475252</v>
      </c>
      <c r="P23" s="14">
        <v>490410</v>
      </c>
      <c r="Q23" s="14">
        <v>530194</v>
      </c>
      <c r="R23" s="14">
        <v>529679</v>
      </c>
      <c r="S23" s="14">
        <v>499356</v>
      </c>
      <c r="T23" s="14">
        <v>524610</v>
      </c>
      <c r="U23" s="14">
        <v>559684</v>
      </c>
      <c r="V23" s="14">
        <v>557457</v>
      </c>
      <c r="W23" s="14">
        <v>521971</v>
      </c>
      <c r="X23" s="14">
        <v>545995</v>
      </c>
      <c r="Y23" s="14">
        <v>585742</v>
      </c>
      <c r="Z23" s="14">
        <v>570148</v>
      </c>
      <c r="AA23" s="14">
        <v>536870</v>
      </c>
      <c r="AB23" s="14">
        <v>568190</v>
      </c>
      <c r="AC23" s="14">
        <v>601987</v>
      </c>
      <c r="AD23" s="14">
        <v>596831</v>
      </c>
      <c r="AE23" s="14">
        <v>544563</v>
      </c>
      <c r="AF23" s="14" t="s">
        <v>20</v>
      </c>
      <c r="AG23" s="14" t="s">
        <v>20</v>
      </c>
      <c r="AH23" s="1"/>
      <c r="AI23" s="28">
        <f t="shared" si="0"/>
        <v>2223856</v>
      </c>
      <c r="AJ23" s="28">
        <f t="shared" si="1"/>
        <v>2238755</v>
      </c>
      <c r="AK23" s="28">
        <f t="shared" si="2"/>
        <v>2260950</v>
      </c>
      <c r="AL23" s="28">
        <f t="shared" si="3"/>
        <v>2277195</v>
      </c>
      <c r="AM23" s="28">
        <f t="shared" si="4"/>
        <v>2303878</v>
      </c>
      <c r="AN23" s="28">
        <f t="shared" si="5"/>
        <v>2311571</v>
      </c>
      <c r="AO23" s="28">
        <f t="shared" si="6"/>
        <v>1743381</v>
      </c>
      <c r="AP23" s="28">
        <f t="shared" si="7"/>
        <v>1141394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>
      <c r="A24" s="1">
        <v>18</v>
      </c>
      <c r="B24" s="10" t="s">
        <v>101</v>
      </c>
      <c r="C24" s="11">
        <v>33213415.699999999</v>
      </c>
      <c r="D24" s="12">
        <v>33990993.100000001</v>
      </c>
      <c r="E24" s="12">
        <v>33433372.199999999</v>
      </c>
      <c r="F24" s="12">
        <v>37238434.799999997</v>
      </c>
      <c r="G24" s="12">
        <v>36077488</v>
      </c>
      <c r="H24" s="12">
        <v>36627476.799999997</v>
      </c>
      <c r="I24" s="12">
        <v>35772848.200000003</v>
      </c>
      <c r="J24" s="12">
        <v>40121640.899999999</v>
      </c>
      <c r="K24" s="12">
        <v>39179707.799999997</v>
      </c>
      <c r="L24" s="12">
        <v>39535450</v>
      </c>
      <c r="M24" s="12">
        <v>38263478.299999997</v>
      </c>
      <c r="N24" s="12">
        <v>42574712.200000003</v>
      </c>
      <c r="O24" s="12">
        <v>41953610.799999997</v>
      </c>
      <c r="P24" s="12">
        <v>41447910.399999999</v>
      </c>
      <c r="Q24" s="12">
        <v>40805268.5</v>
      </c>
      <c r="R24" s="12">
        <v>45330598.100000001</v>
      </c>
      <c r="S24" s="12">
        <v>43602201.299999997</v>
      </c>
      <c r="T24" s="12">
        <v>44040884.600000001</v>
      </c>
      <c r="U24" s="12">
        <v>43782195.799999997</v>
      </c>
      <c r="V24" s="12">
        <v>48330844.200000003</v>
      </c>
      <c r="W24" s="12">
        <v>47222449</v>
      </c>
      <c r="X24" s="12">
        <v>47526133.799999997</v>
      </c>
      <c r="Y24" s="12">
        <v>45751315.700000003</v>
      </c>
      <c r="Z24" s="12">
        <v>50766053.5</v>
      </c>
      <c r="AA24" s="12">
        <v>49022753.200000003</v>
      </c>
      <c r="AB24" s="12">
        <v>49487887.100000001</v>
      </c>
      <c r="AC24" s="12">
        <v>48370573.600000001</v>
      </c>
      <c r="AD24" s="12">
        <v>51559493</v>
      </c>
      <c r="AE24" s="12">
        <v>51606540.799999997</v>
      </c>
      <c r="AF24" s="12">
        <v>46432454.700000003</v>
      </c>
      <c r="AG24" s="12">
        <v>47339132.399999999</v>
      </c>
      <c r="AH24" s="1"/>
      <c r="AI24" s="28">
        <f t="shared" si="0"/>
        <v>191265952</v>
      </c>
      <c r="AJ24" s="28">
        <f t="shared" si="1"/>
        <v>193066256.19999999</v>
      </c>
      <c r="AK24" s="28">
        <f t="shared" si="2"/>
        <v>195028009.5</v>
      </c>
      <c r="AL24" s="28">
        <f t="shared" si="3"/>
        <v>197647267.40000001</v>
      </c>
      <c r="AM24" s="28">
        <f t="shared" si="4"/>
        <v>198440706.90000001</v>
      </c>
      <c r="AN24" s="28">
        <f t="shared" si="5"/>
        <v>201024494.5</v>
      </c>
      <c r="AO24" s="28">
        <f t="shared" si="6"/>
        <v>197969062.09999996</v>
      </c>
      <c r="AP24" s="28">
        <f t="shared" si="7"/>
        <v>196937620.90000001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30.6">
      <c r="A25" s="1">
        <v>19</v>
      </c>
      <c r="B25" s="10" t="s">
        <v>102</v>
      </c>
      <c r="C25" s="13">
        <v>509631</v>
      </c>
      <c r="D25" s="14">
        <v>492375</v>
      </c>
      <c r="E25" s="14">
        <v>551059</v>
      </c>
      <c r="F25" s="14">
        <v>585240</v>
      </c>
      <c r="G25" s="14">
        <v>535907</v>
      </c>
      <c r="H25" s="14">
        <v>526194</v>
      </c>
      <c r="I25" s="14">
        <v>580793</v>
      </c>
      <c r="J25" s="14">
        <v>617111</v>
      </c>
      <c r="K25" s="14">
        <v>572160</v>
      </c>
      <c r="L25" s="14">
        <v>565750</v>
      </c>
      <c r="M25" s="14">
        <v>614251</v>
      </c>
      <c r="N25" s="14">
        <v>646119</v>
      </c>
      <c r="O25" s="14">
        <v>590556</v>
      </c>
      <c r="P25" s="14">
        <v>585135</v>
      </c>
      <c r="Q25" s="14">
        <v>636333</v>
      </c>
      <c r="R25" s="14">
        <v>678414</v>
      </c>
      <c r="S25" s="14">
        <v>631418</v>
      </c>
      <c r="T25" s="14">
        <v>628277</v>
      </c>
      <c r="U25" s="14">
        <v>679352</v>
      </c>
      <c r="V25" s="14">
        <v>720337</v>
      </c>
      <c r="W25" s="14">
        <v>684538</v>
      </c>
      <c r="X25" s="14">
        <v>673764</v>
      </c>
      <c r="Y25" s="14">
        <v>723240</v>
      </c>
      <c r="Z25" s="14">
        <v>753619</v>
      </c>
      <c r="AA25" s="14">
        <v>707866</v>
      </c>
      <c r="AB25" s="14">
        <v>694280</v>
      </c>
      <c r="AC25" s="14">
        <v>719326</v>
      </c>
      <c r="AD25" s="14">
        <v>744207</v>
      </c>
      <c r="AE25" s="14">
        <v>661590</v>
      </c>
      <c r="AF25" s="14">
        <v>636860</v>
      </c>
      <c r="AG25" s="14">
        <v>698317</v>
      </c>
      <c r="AH25" s="1"/>
      <c r="AI25" s="28">
        <f t="shared" si="0"/>
        <v>2835161</v>
      </c>
      <c r="AJ25" s="28">
        <f t="shared" si="1"/>
        <v>2858489</v>
      </c>
      <c r="AK25" s="28">
        <f t="shared" si="2"/>
        <v>2879005</v>
      </c>
      <c r="AL25" s="28">
        <f t="shared" si="3"/>
        <v>2875091</v>
      </c>
      <c r="AM25" s="28">
        <f t="shared" si="4"/>
        <v>2865679</v>
      </c>
      <c r="AN25" s="28">
        <f t="shared" si="5"/>
        <v>2819403</v>
      </c>
      <c r="AO25" s="28">
        <f t="shared" si="6"/>
        <v>2761983</v>
      </c>
      <c r="AP25" s="28">
        <f t="shared" si="7"/>
        <v>2740974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30.6">
      <c r="A26" s="1">
        <v>20</v>
      </c>
      <c r="B26" s="10" t="s">
        <v>104</v>
      </c>
      <c r="C26" s="11">
        <v>12944960</v>
      </c>
      <c r="D26" s="12">
        <v>14351870</v>
      </c>
      <c r="E26" s="12">
        <v>15222270</v>
      </c>
      <c r="F26" s="12">
        <v>16777230</v>
      </c>
      <c r="G26" s="12">
        <v>14027020</v>
      </c>
      <c r="H26" s="12">
        <v>15592230</v>
      </c>
      <c r="I26" s="12">
        <v>16489780</v>
      </c>
      <c r="J26" s="12">
        <v>18019030</v>
      </c>
      <c r="K26" s="12">
        <v>15059380</v>
      </c>
      <c r="L26" s="12">
        <v>16787450</v>
      </c>
      <c r="M26" s="12">
        <v>17580380</v>
      </c>
      <c r="N26" s="12">
        <v>19172080</v>
      </c>
      <c r="O26" s="12">
        <v>16096730</v>
      </c>
      <c r="P26" s="12">
        <v>17987870</v>
      </c>
      <c r="Q26" s="12">
        <v>18933760</v>
      </c>
      <c r="R26" s="12">
        <v>20987720</v>
      </c>
      <c r="S26" s="12">
        <v>17940340</v>
      </c>
      <c r="T26" s="12">
        <v>19917780</v>
      </c>
      <c r="U26" s="12">
        <v>20982410</v>
      </c>
      <c r="V26" s="12">
        <v>23234900</v>
      </c>
      <c r="W26" s="12">
        <v>19792000</v>
      </c>
      <c r="X26" s="12">
        <v>21929540</v>
      </c>
      <c r="Y26" s="12">
        <v>22949550</v>
      </c>
      <c r="Z26" s="12">
        <v>25359860</v>
      </c>
      <c r="AA26" s="12">
        <v>21343280</v>
      </c>
      <c r="AB26" s="12">
        <v>23750030</v>
      </c>
      <c r="AC26" s="12">
        <v>24686510</v>
      </c>
      <c r="AD26" s="12" t="s">
        <v>20</v>
      </c>
      <c r="AE26" s="12" t="s">
        <v>20</v>
      </c>
      <c r="AF26" s="12" t="s">
        <v>20</v>
      </c>
      <c r="AG26" s="12" t="s">
        <v>20</v>
      </c>
      <c r="AH26" s="1"/>
      <c r="AI26" s="28">
        <f t="shared" si="0"/>
        <v>90030950</v>
      </c>
      <c r="AJ26" s="28">
        <f t="shared" si="1"/>
        <v>91582230</v>
      </c>
      <c r="AK26" s="28">
        <f t="shared" si="2"/>
        <v>93402720</v>
      </c>
      <c r="AL26" s="28">
        <f t="shared" si="3"/>
        <v>95139680</v>
      </c>
      <c r="AM26" s="28">
        <f t="shared" si="4"/>
        <v>69779820</v>
      </c>
      <c r="AN26" s="28">
        <f t="shared" si="5"/>
        <v>48436540</v>
      </c>
      <c r="AO26" s="28">
        <f t="shared" si="6"/>
        <v>24686510</v>
      </c>
      <c r="AP26" s="28">
        <f t="shared" si="7"/>
        <v>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>
      <c r="A27" s="1">
        <v>21</v>
      </c>
      <c r="B27" s="10" t="s">
        <v>106</v>
      </c>
      <c r="C27" s="13">
        <v>164587913.66964599</v>
      </c>
      <c r="D27" s="14">
        <v>173151240.799292</v>
      </c>
      <c r="E27" s="14">
        <v>181903465.90457299</v>
      </c>
      <c r="F27" s="14">
        <v>194450379.62648901</v>
      </c>
      <c r="G27" s="14">
        <v>180412518.41576201</v>
      </c>
      <c r="H27" s="14">
        <v>183072373.18233201</v>
      </c>
      <c r="I27" s="14">
        <v>193080812.97367799</v>
      </c>
      <c r="J27" s="14">
        <v>206337295.428229</v>
      </c>
      <c r="K27" s="14">
        <v>188325418.12237599</v>
      </c>
      <c r="L27" s="14">
        <v>190719325.67226401</v>
      </c>
      <c r="M27" s="14">
        <v>206431097.11382401</v>
      </c>
      <c r="N27" s="14">
        <v>219216159.09153599</v>
      </c>
      <c r="O27" s="14">
        <v>202084918.27484101</v>
      </c>
      <c r="P27" s="14">
        <v>206715259.55714399</v>
      </c>
      <c r="Q27" s="14">
        <v>218354642.929259</v>
      </c>
      <c r="R27" s="14">
        <v>236627179.238756</v>
      </c>
      <c r="S27" s="14">
        <v>216202769.14234799</v>
      </c>
      <c r="T27" s="14">
        <v>219615891.57418501</v>
      </c>
      <c r="U27" s="14">
        <v>233794403.32782599</v>
      </c>
      <c r="V27" s="14">
        <v>250857935.955641</v>
      </c>
      <c r="W27" s="14">
        <v>230416169.011058</v>
      </c>
      <c r="X27" s="14">
        <v>236022230.72829399</v>
      </c>
      <c r="Y27" s="14">
        <v>251232226.900951</v>
      </c>
      <c r="Z27" s="14">
        <v>268260373.35969701</v>
      </c>
      <c r="AA27" s="14">
        <v>245414429.81129301</v>
      </c>
      <c r="AB27" s="14">
        <v>255020996.64120901</v>
      </c>
      <c r="AC27" s="14">
        <v>270632580.55554801</v>
      </c>
      <c r="AD27" s="14">
        <v>290661524.533611</v>
      </c>
      <c r="AE27" s="14">
        <v>257941438.39750201</v>
      </c>
      <c r="AF27" s="14">
        <v>215000202.34386</v>
      </c>
      <c r="AG27" s="14" t="s">
        <v>20</v>
      </c>
      <c r="AH27" s="1"/>
      <c r="AI27" s="28">
        <f t="shared" si="0"/>
        <v>985931000</v>
      </c>
      <c r="AJ27" s="28">
        <f t="shared" si="1"/>
        <v>1000929260.800235</v>
      </c>
      <c r="AK27" s="28">
        <f t="shared" si="2"/>
        <v>1019928026.71315</v>
      </c>
      <c r="AL27" s="28">
        <f t="shared" si="3"/>
        <v>1039328380.3677471</v>
      </c>
      <c r="AM27" s="28">
        <f t="shared" si="4"/>
        <v>1061729531.541661</v>
      </c>
      <c r="AN27" s="28">
        <f t="shared" si="5"/>
        <v>1074256540.1278701</v>
      </c>
      <c r="AO27" s="28">
        <f t="shared" si="6"/>
        <v>1034235745.830521</v>
      </c>
      <c r="AP27" s="28">
        <f t="shared" si="7"/>
        <v>763603165.27497303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>
      <c r="A28" s="1">
        <v>22</v>
      </c>
      <c r="B28" s="10" t="s">
        <v>113</v>
      </c>
      <c r="C28" s="11">
        <v>6191199.7000000002</v>
      </c>
      <c r="D28" s="12">
        <v>6059375.2000000002</v>
      </c>
      <c r="E28" s="12">
        <v>6066973.9000000004</v>
      </c>
      <c r="F28" s="12">
        <v>6543394.7000000002</v>
      </c>
      <c r="G28" s="12">
        <v>6718056.4000000004</v>
      </c>
      <c r="H28" s="12">
        <v>6623021.2999999998</v>
      </c>
      <c r="I28" s="12">
        <v>6656816.4000000004</v>
      </c>
      <c r="J28" s="12">
        <v>7228989.2999999998</v>
      </c>
      <c r="K28" s="12">
        <v>7328059.0999999996</v>
      </c>
      <c r="L28" s="12">
        <v>7137588</v>
      </c>
      <c r="M28" s="12">
        <v>7156107.5999999996</v>
      </c>
      <c r="N28" s="12">
        <v>7659618.5999999996</v>
      </c>
      <c r="O28" s="12">
        <v>7769115.4000000004</v>
      </c>
      <c r="P28" s="12">
        <v>7589957.7000000002</v>
      </c>
      <c r="Q28" s="12">
        <v>7565062.4000000004</v>
      </c>
      <c r="R28" s="12">
        <v>8212075</v>
      </c>
      <c r="S28" s="12">
        <v>8321510.7000000002</v>
      </c>
      <c r="T28" s="12">
        <v>8099305.2999999998</v>
      </c>
      <c r="U28" s="12">
        <v>8085965.5999999996</v>
      </c>
      <c r="V28" s="12">
        <v>8682439</v>
      </c>
      <c r="W28" s="12">
        <v>8803904.5</v>
      </c>
      <c r="X28" s="12">
        <v>8577467.4000000004</v>
      </c>
      <c r="Y28" s="12">
        <v>8490753.5999999996</v>
      </c>
      <c r="Z28" s="12">
        <v>9065810.3000000007</v>
      </c>
      <c r="AA28" s="12">
        <v>9224505.6999999993</v>
      </c>
      <c r="AB28" s="12">
        <v>8826080.0999999996</v>
      </c>
      <c r="AC28" s="12">
        <v>8848484.8000000007</v>
      </c>
      <c r="AD28" s="12">
        <v>9396549.0999999996</v>
      </c>
      <c r="AE28" s="12">
        <v>9289282</v>
      </c>
      <c r="AF28" s="12">
        <v>7873102.0999999996</v>
      </c>
      <c r="AG28" s="12" t="s">
        <v>20</v>
      </c>
      <c r="AH28" s="1"/>
      <c r="AI28" s="28">
        <f t="shared" si="0"/>
        <v>34937935.799999997</v>
      </c>
      <c r="AJ28" s="28">
        <f t="shared" si="1"/>
        <v>35358537</v>
      </c>
      <c r="AK28" s="28">
        <f t="shared" si="2"/>
        <v>35607149.699999996</v>
      </c>
      <c r="AL28" s="28">
        <f t="shared" si="3"/>
        <v>35964880.900000006</v>
      </c>
      <c r="AM28" s="28">
        <f t="shared" si="4"/>
        <v>36295619.699999996</v>
      </c>
      <c r="AN28" s="28">
        <f t="shared" si="5"/>
        <v>36360396</v>
      </c>
      <c r="AO28" s="28">
        <f t="shared" si="6"/>
        <v>35407418</v>
      </c>
      <c r="AP28" s="28">
        <f t="shared" si="7"/>
        <v>26558933.200000003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20.399999999999999">
      <c r="A29" s="1">
        <v>23</v>
      </c>
      <c r="B29" s="10" t="s">
        <v>116</v>
      </c>
      <c r="C29" s="13">
        <v>75514.60355</v>
      </c>
      <c r="D29" s="14">
        <v>84471.090729999996</v>
      </c>
      <c r="E29" s="14">
        <v>90572.046770000001</v>
      </c>
      <c r="F29" s="14">
        <v>81432.451480000003</v>
      </c>
      <c r="G29" s="14">
        <v>74136.310119999995</v>
      </c>
      <c r="H29" s="14">
        <v>83875.159100000004</v>
      </c>
      <c r="I29" s="14">
        <v>91219.40105</v>
      </c>
      <c r="J29" s="14">
        <v>82091.020740000007</v>
      </c>
      <c r="K29" s="14">
        <v>75344.995469999994</v>
      </c>
      <c r="L29" s="14">
        <v>85607.697610000003</v>
      </c>
      <c r="M29" s="14">
        <v>94601.959919999994</v>
      </c>
      <c r="N29" s="14">
        <v>84107.966839999994</v>
      </c>
      <c r="O29" s="14">
        <v>77571.597970000003</v>
      </c>
      <c r="P29" s="14">
        <v>87966.934290000005</v>
      </c>
      <c r="Q29" s="14">
        <v>98057.221269999995</v>
      </c>
      <c r="R29" s="14">
        <v>87601.150070000003</v>
      </c>
      <c r="S29" s="14">
        <v>80299.596390000006</v>
      </c>
      <c r="T29" s="14">
        <v>92014.332750000001</v>
      </c>
      <c r="U29" s="14">
        <v>103579.44439999999</v>
      </c>
      <c r="V29" s="14">
        <v>91607.660560000004</v>
      </c>
      <c r="W29" s="14">
        <v>83865.758119999999</v>
      </c>
      <c r="X29" s="14">
        <v>97375.035619999995</v>
      </c>
      <c r="Y29" s="14">
        <v>108765.9016</v>
      </c>
      <c r="Z29" s="14">
        <v>95369.875469999999</v>
      </c>
      <c r="AA29" s="14">
        <v>88514.986279999997</v>
      </c>
      <c r="AB29" s="14">
        <v>101299.9197</v>
      </c>
      <c r="AC29" s="14">
        <v>113209.6366</v>
      </c>
      <c r="AD29" s="14">
        <v>99312.221890000001</v>
      </c>
      <c r="AE29" s="14">
        <v>90392.548370000004</v>
      </c>
      <c r="AF29" s="14">
        <v>85192.767930000002</v>
      </c>
      <c r="AG29" s="14">
        <v>101390.16379999999</v>
      </c>
      <c r="AH29" s="1"/>
      <c r="AI29" s="28">
        <f t="shared" si="0"/>
        <v>385376.57080999995</v>
      </c>
      <c r="AJ29" s="28">
        <f t="shared" si="1"/>
        <v>390025.79897</v>
      </c>
      <c r="AK29" s="28">
        <f t="shared" si="2"/>
        <v>393950.68304999999</v>
      </c>
      <c r="AL29" s="28">
        <f t="shared" si="3"/>
        <v>398394.41804999998</v>
      </c>
      <c r="AM29" s="28">
        <f t="shared" si="4"/>
        <v>402336.76446999999</v>
      </c>
      <c r="AN29" s="28">
        <f t="shared" si="5"/>
        <v>404214.32655999996</v>
      </c>
      <c r="AO29" s="28">
        <f t="shared" si="6"/>
        <v>388107.17478999996</v>
      </c>
      <c r="AP29" s="28">
        <f t="shared" si="7"/>
        <v>376287.70198999997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>
      <c r="A30" s="1">
        <v>24</v>
      </c>
      <c r="B30" s="10" t="s">
        <v>117</v>
      </c>
      <c r="C30" s="11">
        <v>4314.2</v>
      </c>
      <c r="D30" s="12">
        <v>4646.7</v>
      </c>
      <c r="E30" s="12">
        <v>4580.3999999999996</v>
      </c>
      <c r="F30" s="12">
        <v>4453.7</v>
      </c>
      <c r="G30" s="12">
        <v>4181.2</v>
      </c>
      <c r="H30" s="12">
        <v>4412.6000000000004</v>
      </c>
      <c r="I30" s="12">
        <v>4485.6000000000004</v>
      </c>
      <c r="J30" s="12">
        <v>4350.8</v>
      </c>
      <c r="K30" s="12">
        <v>4209.3999999999996</v>
      </c>
      <c r="L30" s="12">
        <v>4509.2</v>
      </c>
      <c r="M30" s="12">
        <v>4583.8999999999996</v>
      </c>
      <c r="N30" s="12">
        <v>4581.3</v>
      </c>
      <c r="O30" s="12">
        <v>4405.6000000000004</v>
      </c>
      <c r="P30" s="12">
        <v>4732.5</v>
      </c>
      <c r="Q30" s="12">
        <v>4875.3999999999996</v>
      </c>
      <c r="R30" s="12">
        <v>4915.8</v>
      </c>
      <c r="S30" s="12">
        <v>4715.1000000000004</v>
      </c>
      <c r="T30" s="12">
        <v>5049.8</v>
      </c>
      <c r="U30" s="12">
        <v>5194.6000000000004</v>
      </c>
      <c r="V30" s="12">
        <v>5160.3</v>
      </c>
      <c r="W30" s="12">
        <v>5037.2</v>
      </c>
      <c r="X30" s="12">
        <v>5525.9</v>
      </c>
      <c r="Y30" s="12">
        <v>5497.3</v>
      </c>
      <c r="Z30" s="12">
        <v>5372.2</v>
      </c>
      <c r="AA30" s="12">
        <v>5230.3999999999996</v>
      </c>
      <c r="AB30" s="12">
        <v>5686.4</v>
      </c>
      <c r="AC30" s="12">
        <v>5768.7</v>
      </c>
      <c r="AD30" s="12">
        <v>5601.6</v>
      </c>
      <c r="AE30" s="12">
        <v>5324.2</v>
      </c>
      <c r="AF30" s="12">
        <v>4856.2</v>
      </c>
      <c r="AG30" s="12">
        <v>5458.9</v>
      </c>
      <c r="AH30" s="1"/>
      <c r="AI30" s="28">
        <f t="shared" si="0"/>
        <v>21432.6</v>
      </c>
      <c r="AJ30" s="28">
        <f t="shared" si="1"/>
        <v>21625.800000000003</v>
      </c>
      <c r="AK30" s="28">
        <f t="shared" si="2"/>
        <v>21786.3</v>
      </c>
      <c r="AL30" s="28">
        <f t="shared" si="3"/>
        <v>22057.699999999997</v>
      </c>
      <c r="AM30" s="28">
        <f t="shared" si="4"/>
        <v>22287.1</v>
      </c>
      <c r="AN30" s="28">
        <f t="shared" si="5"/>
        <v>22380.899999999998</v>
      </c>
      <c r="AO30" s="28">
        <f t="shared" si="6"/>
        <v>21550.7</v>
      </c>
      <c r="AP30" s="28">
        <f t="shared" si="7"/>
        <v>21240.9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>
      <c r="A31" s="1">
        <v>25</v>
      </c>
      <c r="B31" s="10" t="s">
        <v>118</v>
      </c>
      <c r="C31" s="13">
        <v>955889</v>
      </c>
      <c r="D31" s="14">
        <v>1034830</v>
      </c>
      <c r="E31" s="14">
        <v>1052330</v>
      </c>
      <c r="F31" s="14">
        <v>1099762</v>
      </c>
      <c r="G31" s="14">
        <v>997951</v>
      </c>
      <c r="H31" s="14">
        <v>1088654</v>
      </c>
      <c r="I31" s="14">
        <v>1116501</v>
      </c>
      <c r="J31" s="14">
        <v>1142660</v>
      </c>
      <c r="K31" s="14">
        <v>1066579</v>
      </c>
      <c r="L31" s="14">
        <v>1163326</v>
      </c>
      <c r="M31" s="14">
        <v>1184154</v>
      </c>
      <c r="N31" s="14">
        <v>1211319</v>
      </c>
      <c r="O31" s="14">
        <v>1114961</v>
      </c>
      <c r="P31" s="14">
        <v>1215075</v>
      </c>
      <c r="Q31" s="14">
        <v>1216961</v>
      </c>
      <c r="R31" s="14">
        <v>1249876</v>
      </c>
      <c r="S31" s="14">
        <v>1168642</v>
      </c>
      <c r="T31" s="14">
        <v>1285296</v>
      </c>
      <c r="U31" s="14">
        <v>1305042</v>
      </c>
      <c r="V31" s="14">
        <v>1351763</v>
      </c>
      <c r="W31" s="14">
        <v>1247835</v>
      </c>
      <c r="X31" s="14">
        <v>1358981</v>
      </c>
      <c r="Y31" s="14">
        <v>1374728</v>
      </c>
      <c r="Z31" s="14">
        <v>1428121</v>
      </c>
      <c r="AA31" s="14">
        <v>1327625</v>
      </c>
      <c r="AB31" s="14">
        <v>1441153</v>
      </c>
      <c r="AC31" s="14">
        <v>1470589</v>
      </c>
      <c r="AD31" s="14">
        <v>1509438</v>
      </c>
      <c r="AE31" s="14">
        <v>1353195</v>
      </c>
      <c r="AF31" s="14">
        <v>1340172</v>
      </c>
      <c r="AG31" s="14">
        <v>1450484</v>
      </c>
      <c r="AH31" s="1"/>
      <c r="AI31" s="28">
        <f t="shared" si="0"/>
        <v>5409665</v>
      </c>
      <c r="AJ31" s="28">
        <f t="shared" si="1"/>
        <v>5489455</v>
      </c>
      <c r="AK31" s="28">
        <f t="shared" si="2"/>
        <v>5571627</v>
      </c>
      <c r="AL31" s="28">
        <f t="shared" si="3"/>
        <v>5667488</v>
      </c>
      <c r="AM31" s="28">
        <f t="shared" si="4"/>
        <v>5748805</v>
      </c>
      <c r="AN31" s="28">
        <f t="shared" si="5"/>
        <v>5774375</v>
      </c>
      <c r="AO31" s="28">
        <f t="shared" si="6"/>
        <v>5673394</v>
      </c>
      <c r="AP31" s="28">
        <f t="shared" si="7"/>
        <v>5653289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>
      <c r="A32" s="1">
        <v>26</v>
      </c>
      <c r="B32" s="10" t="s">
        <v>119</v>
      </c>
      <c r="C32" s="11">
        <v>464259.2</v>
      </c>
      <c r="D32" s="12">
        <v>487524.7</v>
      </c>
      <c r="E32" s="12">
        <v>482170.4</v>
      </c>
      <c r="F32" s="12">
        <v>495722.7</v>
      </c>
      <c r="G32" s="12">
        <v>479593.6</v>
      </c>
      <c r="H32" s="12">
        <v>495208.5</v>
      </c>
      <c r="I32" s="12">
        <v>493651.7</v>
      </c>
      <c r="J32" s="12">
        <v>512711.1</v>
      </c>
      <c r="K32" s="12">
        <v>495858.1</v>
      </c>
      <c r="L32" s="12">
        <v>513524.8</v>
      </c>
      <c r="M32" s="12">
        <v>505857.9</v>
      </c>
      <c r="N32" s="12">
        <v>521115.4</v>
      </c>
      <c r="O32" s="12">
        <v>504761.2</v>
      </c>
      <c r="P32" s="12">
        <v>534094.69999999995</v>
      </c>
      <c r="Q32" s="12">
        <v>521505.8</v>
      </c>
      <c r="R32" s="12">
        <v>547446.5</v>
      </c>
      <c r="S32" s="12">
        <v>530588.19999999995</v>
      </c>
      <c r="T32" s="12">
        <v>558361</v>
      </c>
      <c r="U32" s="12">
        <v>541099.1</v>
      </c>
      <c r="V32" s="12">
        <v>562911.69999999995</v>
      </c>
      <c r="W32" s="12">
        <v>536517.69999999995</v>
      </c>
      <c r="X32" s="12">
        <v>570371.80000000005</v>
      </c>
      <c r="Y32" s="12">
        <v>560955.1</v>
      </c>
      <c r="Z32" s="12">
        <v>585713.5</v>
      </c>
      <c r="AA32" s="12">
        <v>560149.80000000005</v>
      </c>
      <c r="AB32" s="12">
        <v>589524.5</v>
      </c>
      <c r="AC32" s="12">
        <v>582159.80000000005</v>
      </c>
      <c r="AD32" s="12">
        <v>603167.9</v>
      </c>
      <c r="AE32" s="12">
        <v>575283.30000000005</v>
      </c>
      <c r="AF32" s="12">
        <v>554007.6</v>
      </c>
      <c r="AG32" s="12">
        <v>564806</v>
      </c>
      <c r="AH32" s="1"/>
      <c r="AI32" s="28">
        <f t="shared" si="0"/>
        <v>2253558.1</v>
      </c>
      <c r="AJ32" s="28">
        <f t="shared" si="1"/>
        <v>2277190.2000000002</v>
      </c>
      <c r="AK32" s="28">
        <f t="shared" si="2"/>
        <v>2296342.9000000004</v>
      </c>
      <c r="AL32" s="28">
        <f t="shared" si="3"/>
        <v>2317547.6</v>
      </c>
      <c r="AM32" s="28">
        <f t="shared" si="4"/>
        <v>2335002</v>
      </c>
      <c r="AN32" s="28">
        <f t="shared" si="5"/>
        <v>2350135.5</v>
      </c>
      <c r="AO32" s="28">
        <f t="shared" si="6"/>
        <v>2314618.6</v>
      </c>
      <c r="AP32" s="28">
        <f t="shared" si="7"/>
        <v>2297264.8000000003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0.399999999999999">
      <c r="A33" s="1">
        <v>27</v>
      </c>
      <c r="B33" s="10" t="s">
        <v>124</v>
      </c>
      <c r="C33" s="13">
        <v>623151.16069850407</v>
      </c>
      <c r="D33" s="14">
        <v>643436.90918279102</v>
      </c>
      <c r="E33" s="14">
        <v>647218.94347506494</v>
      </c>
      <c r="F33" s="14">
        <v>705962.68315639102</v>
      </c>
      <c r="G33" s="14">
        <v>689474.42919021205</v>
      </c>
      <c r="H33" s="14">
        <v>712913.08155190095</v>
      </c>
      <c r="I33" s="14">
        <v>707012.81194433197</v>
      </c>
      <c r="J33" s="14">
        <v>768127.48847369303</v>
      </c>
      <c r="K33" s="14">
        <v>744416.58838622994</v>
      </c>
      <c r="L33" s="14">
        <v>765465.72490941605</v>
      </c>
      <c r="M33" s="14">
        <v>759591.19479744707</v>
      </c>
      <c r="N33" s="14">
        <v>830177.70102142007</v>
      </c>
      <c r="O33" s="14">
        <v>801373.49291930802</v>
      </c>
      <c r="P33" s="14">
        <v>832951.95764076198</v>
      </c>
      <c r="Q33" s="14">
        <v>818031.00656530401</v>
      </c>
      <c r="R33" s="14">
        <v>881062.80618116597</v>
      </c>
      <c r="S33" s="14">
        <v>861277.67951802595</v>
      </c>
      <c r="T33" s="14">
        <v>897091.20212130796</v>
      </c>
      <c r="U33" s="14">
        <v>884417.31433625496</v>
      </c>
      <c r="V33" s="14">
        <v>970360.94818644796</v>
      </c>
      <c r="W33" s="14" t="s">
        <v>20</v>
      </c>
      <c r="X33" s="14" t="s">
        <v>20</v>
      </c>
      <c r="Y33" s="14" t="s">
        <v>20</v>
      </c>
      <c r="Z33" s="14" t="s">
        <v>20</v>
      </c>
      <c r="AA33" s="14" t="s">
        <v>20</v>
      </c>
      <c r="AB33" s="14" t="s">
        <v>20</v>
      </c>
      <c r="AC33" s="14" t="s">
        <v>20</v>
      </c>
      <c r="AD33" s="14" t="s">
        <v>20</v>
      </c>
      <c r="AE33" s="14" t="s">
        <v>20</v>
      </c>
      <c r="AF33" s="14" t="s">
        <v>20</v>
      </c>
      <c r="AG33" s="14" t="s">
        <v>20</v>
      </c>
      <c r="AH33" s="1"/>
      <c r="AI33" s="28">
        <f t="shared" si="0"/>
        <v>0</v>
      </c>
      <c r="AJ33" s="28">
        <f t="shared" si="1"/>
        <v>0</v>
      </c>
      <c r="AK33" s="28">
        <f t="shared" si="2"/>
        <v>0</v>
      </c>
      <c r="AL33" s="28">
        <f t="shared" si="3"/>
        <v>0</v>
      </c>
      <c r="AM33" s="28">
        <f t="shared" si="4"/>
        <v>0</v>
      </c>
      <c r="AN33" s="28">
        <f t="shared" si="5"/>
        <v>0</v>
      </c>
      <c r="AO33" s="28">
        <f t="shared" si="6"/>
        <v>0</v>
      </c>
      <c r="AP33" s="28">
        <f t="shared" si="7"/>
        <v>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>
      <c r="A34" s="1">
        <v>28</v>
      </c>
      <c r="B34" s="10" t="s">
        <v>126</v>
      </c>
      <c r="C34" s="11">
        <v>23019.786</v>
      </c>
      <c r="D34" s="12">
        <v>23441.324000000001</v>
      </c>
      <c r="E34" s="12">
        <v>24238.576000000001</v>
      </c>
      <c r="F34" s="12">
        <v>24429.973000000002</v>
      </c>
      <c r="G34" s="12">
        <v>24831.491999999998</v>
      </c>
      <c r="H34" s="12">
        <v>25543.279999999999</v>
      </c>
      <c r="I34" s="12">
        <v>25942.914000000001</v>
      </c>
      <c r="J34" s="12">
        <v>25408.645</v>
      </c>
      <c r="K34" s="12">
        <v>25052.739000000001</v>
      </c>
      <c r="L34" s="12">
        <v>25086.195</v>
      </c>
      <c r="M34" s="12">
        <v>24779.738000000001</v>
      </c>
      <c r="N34" s="12">
        <v>24371.708999999999</v>
      </c>
      <c r="O34" s="12">
        <v>24913.573</v>
      </c>
      <c r="P34" s="12">
        <v>24926.186000000002</v>
      </c>
      <c r="Q34" s="12">
        <v>24910.741000000002</v>
      </c>
      <c r="R34" s="12">
        <v>25187.196</v>
      </c>
      <c r="S34" s="12">
        <v>26000.260999999999</v>
      </c>
      <c r="T34" s="12">
        <v>25993.55</v>
      </c>
      <c r="U34" s="12">
        <v>25960.906999999999</v>
      </c>
      <c r="V34" s="12">
        <v>26341.144</v>
      </c>
      <c r="W34" s="12">
        <v>26510.612000000001</v>
      </c>
      <c r="X34" s="12">
        <v>26761.827000000001</v>
      </c>
      <c r="Y34" s="12">
        <v>27078.403999999999</v>
      </c>
      <c r="Z34" s="12">
        <v>27211.165000000001</v>
      </c>
      <c r="AA34" s="12">
        <v>26914.897000000001</v>
      </c>
      <c r="AB34" s="12">
        <v>27058.330999999998</v>
      </c>
      <c r="AC34" s="12">
        <v>27054.758000000002</v>
      </c>
      <c r="AD34" s="12">
        <v>27080.023000000001</v>
      </c>
      <c r="AE34" s="12">
        <v>26321.793000000001</v>
      </c>
      <c r="AF34" s="12">
        <v>23567.530999999999</v>
      </c>
      <c r="AG34" s="12">
        <v>24166.757000000001</v>
      </c>
      <c r="AH34" s="1"/>
      <c r="AI34" s="28">
        <f t="shared" si="0"/>
        <v>107562.008</v>
      </c>
      <c r="AJ34" s="28">
        <f t="shared" si="1"/>
        <v>107966.29300000001</v>
      </c>
      <c r="AK34" s="28">
        <f t="shared" si="2"/>
        <v>108262.79699999999</v>
      </c>
      <c r="AL34" s="28">
        <f t="shared" si="3"/>
        <v>108239.15100000001</v>
      </c>
      <c r="AM34" s="28">
        <f t="shared" si="4"/>
        <v>108108.00900000001</v>
      </c>
      <c r="AN34" s="28">
        <f t="shared" si="5"/>
        <v>107514.905</v>
      </c>
      <c r="AO34" s="28">
        <f t="shared" si="6"/>
        <v>104024.10500000001</v>
      </c>
      <c r="AP34" s="28">
        <f t="shared" si="7"/>
        <v>101136.10400000001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0.399999999999999">
      <c r="A35" s="1">
        <v>29</v>
      </c>
      <c r="B35" s="10" t="s">
        <v>127</v>
      </c>
      <c r="C35" s="13">
        <v>423600</v>
      </c>
      <c r="D35" s="14">
        <v>446200</v>
      </c>
      <c r="E35" s="14">
        <v>518000</v>
      </c>
      <c r="F35" s="14">
        <v>499300</v>
      </c>
      <c r="G35" s="14" t="s">
        <v>20</v>
      </c>
      <c r="H35" s="14" t="s">
        <v>20</v>
      </c>
      <c r="I35" s="14" t="s">
        <v>20</v>
      </c>
      <c r="J35" s="14" t="s">
        <v>20</v>
      </c>
      <c r="K35" s="14" t="s">
        <v>20</v>
      </c>
      <c r="L35" s="14" t="s">
        <v>20</v>
      </c>
      <c r="M35" s="14" t="s">
        <v>20</v>
      </c>
      <c r="N35" s="14" t="s">
        <v>20</v>
      </c>
      <c r="O35" s="14" t="s">
        <v>20</v>
      </c>
      <c r="P35" s="14" t="s">
        <v>20</v>
      </c>
      <c r="Q35" s="14" t="s">
        <v>20</v>
      </c>
      <c r="R35" s="14" t="s">
        <v>20</v>
      </c>
      <c r="S35" s="14" t="s">
        <v>20</v>
      </c>
      <c r="T35" s="14" t="s">
        <v>20</v>
      </c>
      <c r="U35" s="14" t="s">
        <v>20</v>
      </c>
      <c r="V35" s="14" t="s">
        <v>20</v>
      </c>
      <c r="W35" s="14" t="s">
        <v>20</v>
      </c>
      <c r="X35" s="14" t="s">
        <v>20</v>
      </c>
      <c r="Y35" s="14" t="s">
        <v>20</v>
      </c>
      <c r="Z35" s="14" t="s">
        <v>20</v>
      </c>
      <c r="AA35" s="14" t="s">
        <v>20</v>
      </c>
      <c r="AB35" s="14" t="s">
        <v>20</v>
      </c>
      <c r="AC35" s="14" t="s">
        <v>20</v>
      </c>
      <c r="AD35" s="14" t="s">
        <v>20</v>
      </c>
      <c r="AE35" s="14" t="s">
        <v>20</v>
      </c>
      <c r="AF35" s="14" t="s">
        <v>20</v>
      </c>
      <c r="AG35" s="14" t="s">
        <v>20</v>
      </c>
      <c r="AH35" s="1"/>
      <c r="AI35" s="28">
        <f t="shared" si="0"/>
        <v>0</v>
      </c>
      <c r="AJ35" s="28">
        <f t="shared" si="1"/>
        <v>0</v>
      </c>
      <c r="AK35" s="28">
        <f t="shared" si="2"/>
        <v>0</v>
      </c>
      <c r="AL35" s="28">
        <f t="shared" si="3"/>
        <v>0</v>
      </c>
      <c r="AM35" s="28">
        <f t="shared" si="4"/>
        <v>0</v>
      </c>
      <c r="AN35" s="28">
        <f t="shared" si="5"/>
        <v>0</v>
      </c>
      <c r="AO35" s="28">
        <f t="shared" si="6"/>
        <v>0</v>
      </c>
      <c r="AP35" s="28">
        <f t="shared" si="7"/>
        <v>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>
      <c r="A36" s="1">
        <v>30</v>
      </c>
      <c r="B36" s="10" t="s">
        <v>129</v>
      </c>
      <c r="C36" s="11">
        <v>5205.76</v>
      </c>
      <c r="D36" s="12">
        <v>5549.6</v>
      </c>
      <c r="E36" s="12">
        <v>5431.32</v>
      </c>
      <c r="F36" s="12">
        <v>5804.29</v>
      </c>
      <c r="G36" s="12">
        <v>5431.12</v>
      </c>
      <c r="H36" s="12">
        <v>5703.06</v>
      </c>
      <c r="I36" s="12">
        <v>5592.72</v>
      </c>
      <c r="J36" s="12">
        <v>5866.58</v>
      </c>
      <c r="K36" s="12">
        <v>5613.83</v>
      </c>
      <c r="L36" s="12">
        <v>5867.32</v>
      </c>
      <c r="M36" s="12">
        <v>5831.96</v>
      </c>
      <c r="N36" s="12">
        <v>6125.13</v>
      </c>
      <c r="O36" s="12">
        <v>5690.32</v>
      </c>
      <c r="P36" s="12">
        <v>6177.99</v>
      </c>
      <c r="Q36" s="12">
        <v>5966.1</v>
      </c>
      <c r="R36" s="12">
        <v>6357.03</v>
      </c>
      <c r="S36" s="12">
        <v>5938.98</v>
      </c>
      <c r="T36" s="12">
        <v>6274.42</v>
      </c>
      <c r="U36" s="12">
        <v>6152.2</v>
      </c>
      <c r="V36" s="12">
        <v>6613.6</v>
      </c>
      <c r="W36" s="12">
        <v>6203.12</v>
      </c>
      <c r="X36" s="12">
        <v>6571.08</v>
      </c>
      <c r="Y36" s="12">
        <v>6467.9</v>
      </c>
      <c r="Z36" s="12">
        <v>6875.3</v>
      </c>
      <c r="AA36" s="12">
        <v>6454.95</v>
      </c>
      <c r="AB36" s="12">
        <v>6766.98</v>
      </c>
      <c r="AC36" s="12">
        <v>6711.04</v>
      </c>
      <c r="AD36" s="12">
        <v>7089.67</v>
      </c>
      <c r="AE36" s="12" t="s">
        <v>20</v>
      </c>
      <c r="AF36" s="12" t="s">
        <v>20</v>
      </c>
      <c r="AG36" s="12" t="s">
        <v>20</v>
      </c>
      <c r="AH36" s="1"/>
      <c r="AI36" s="28">
        <f t="shared" si="0"/>
        <v>26117.399999999998</v>
      </c>
      <c r="AJ36" s="28">
        <f t="shared" si="1"/>
        <v>26369.23</v>
      </c>
      <c r="AK36" s="28">
        <f t="shared" si="2"/>
        <v>26565.13</v>
      </c>
      <c r="AL36" s="28">
        <f t="shared" si="3"/>
        <v>26808.27</v>
      </c>
      <c r="AM36" s="28">
        <f t="shared" si="4"/>
        <v>27022.639999999999</v>
      </c>
      <c r="AN36" s="28">
        <f t="shared" si="5"/>
        <v>20567.690000000002</v>
      </c>
      <c r="AO36" s="28">
        <f t="shared" si="6"/>
        <v>13800.71</v>
      </c>
      <c r="AP36" s="28">
        <f t="shared" si="7"/>
        <v>7089.67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0.399999999999999">
      <c r="A37" s="1">
        <v>31</v>
      </c>
      <c r="B37" s="10" t="s">
        <v>134</v>
      </c>
      <c r="C37" s="13">
        <v>4451.0776999999998</v>
      </c>
      <c r="D37" s="14">
        <v>4831.7609000000002</v>
      </c>
      <c r="E37" s="14">
        <v>4868.9393</v>
      </c>
      <c r="F37" s="14">
        <v>4881.6144999999997</v>
      </c>
      <c r="G37" s="14">
        <v>4660.4675999999999</v>
      </c>
      <c r="H37" s="14">
        <v>5107.6818000000003</v>
      </c>
      <c r="I37" s="14">
        <v>5098.2367000000004</v>
      </c>
      <c r="J37" s="14">
        <v>5313.6035000000002</v>
      </c>
      <c r="K37" s="14">
        <v>4767.0210999999999</v>
      </c>
      <c r="L37" s="14">
        <v>5280.9072999999999</v>
      </c>
      <c r="M37" s="14">
        <v>5295.3888999999999</v>
      </c>
      <c r="N37" s="14">
        <v>5438.8977000000004</v>
      </c>
      <c r="O37" s="14">
        <v>5117.7857000000004</v>
      </c>
      <c r="P37" s="14">
        <v>5492.4332000000004</v>
      </c>
      <c r="Q37" s="14">
        <v>5513.9742999999999</v>
      </c>
      <c r="R37" s="14">
        <v>5807.2947000000004</v>
      </c>
      <c r="S37" s="14">
        <v>5445.5825000000004</v>
      </c>
      <c r="T37" s="14">
        <v>6055.2718999999997</v>
      </c>
      <c r="U37" s="14">
        <v>5978.4171999999999</v>
      </c>
      <c r="V37" s="14">
        <v>6378.4762000000001</v>
      </c>
      <c r="W37" s="14">
        <v>5902.4488000000001</v>
      </c>
      <c r="X37" s="14">
        <v>6507.1301999999996</v>
      </c>
      <c r="Y37" s="14">
        <v>6540.6025</v>
      </c>
      <c r="Z37" s="14">
        <v>6987.4326000000001</v>
      </c>
      <c r="AA37" s="14">
        <v>6510.86</v>
      </c>
      <c r="AB37" s="14">
        <v>7040.5712999999996</v>
      </c>
      <c r="AC37" s="14">
        <v>7105.1341000000002</v>
      </c>
      <c r="AD37" s="14">
        <v>7455.8215</v>
      </c>
      <c r="AE37" s="14">
        <v>6536.8674000000001</v>
      </c>
      <c r="AF37" s="14">
        <v>6451.5918000000001</v>
      </c>
      <c r="AG37" s="14">
        <v>6966.3365000000003</v>
      </c>
      <c r="AH37" s="1"/>
      <c r="AI37" s="28">
        <f t="shared" si="0"/>
        <v>25937.614099999999</v>
      </c>
      <c r="AJ37" s="28">
        <f t="shared" si="1"/>
        <v>26546.025300000001</v>
      </c>
      <c r="AK37" s="28">
        <f t="shared" si="2"/>
        <v>27079.466400000001</v>
      </c>
      <c r="AL37" s="28">
        <f t="shared" si="3"/>
        <v>27643.998</v>
      </c>
      <c r="AM37" s="28">
        <f t="shared" si="4"/>
        <v>28112.386899999998</v>
      </c>
      <c r="AN37" s="28">
        <f t="shared" si="5"/>
        <v>28138.394299999996</v>
      </c>
      <c r="AO37" s="28">
        <f t="shared" si="6"/>
        <v>27549.414799999999</v>
      </c>
      <c r="AP37" s="28">
        <f t="shared" si="7"/>
        <v>27410.617200000004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>
      <c r="A38" s="1">
        <v>32</v>
      </c>
      <c r="B38" s="10" t="s">
        <v>139</v>
      </c>
      <c r="C38" s="11">
        <v>2399146.4502481003</v>
      </c>
      <c r="D38" s="12">
        <v>2483037.9098966001</v>
      </c>
      <c r="E38" s="12">
        <v>2481840.9214793998</v>
      </c>
      <c r="F38" s="12">
        <v>2569293.4296037001</v>
      </c>
      <c r="G38" s="12">
        <v>2464086.4936757996</v>
      </c>
      <c r="H38" s="12">
        <v>2530145.8044209001</v>
      </c>
      <c r="I38" s="12">
        <v>2537524.9799282001</v>
      </c>
      <c r="J38" s="12">
        <v>2635443.9883951</v>
      </c>
      <c r="K38" s="12">
        <v>2537821.9670528998</v>
      </c>
      <c r="L38" s="12">
        <v>2618155.0469698999</v>
      </c>
      <c r="M38" s="12">
        <v>2628468.2418957003</v>
      </c>
      <c r="N38" s="12">
        <v>2735407.5260235001</v>
      </c>
      <c r="O38" s="12">
        <v>2612738.1935695</v>
      </c>
      <c r="P38" s="12">
        <v>2706795.1227234001</v>
      </c>
      <c r="Q38" s="12">
        <v>2691565.7503884998</v>
      </c>
      <c r="R38" s="12">
        <v>2804525.5687626</v>
      </c>
      <c r="S38" s="12">
        <v>2706841.3003735002</v>
      </c>
      <c r="T38" s="12">
        <v>2789668.7334363</v>
      </c>
      <c r="U38" s="12">
        <v>2796391.7985991002</v>
      </c>
      <c r="V38" s="12">
        <v>2923803.7195871002</v>
      </c>
      <c r="W38" s="12">
        <v>2805260.4218959999</v>
      </c>
      <c r="X38" s="12">
        <v>2890861.7026379001</v>
      </c>
      <c r="Y38" s="12">
        <v>2879503.8374367002</v>
      </c>
      <c r="Z38" s="12">
        <v>3012037.9558683997</v>
      </c>
      <c r="AA38" s="12">
        <v>2891735.4478413998</v>
      </c>
      <c r="AB38" s="12">
        <v>2971761.0767137003</v>
      </c>
      <c r="AC38" s="12">
        <v>2978160.8039977998</v>
      </c>
      <c r="AD38" s="12">
        <v>3093863.3746541003</v>
      </c>
      <c r="AE38" s="12">
        <v>2859301.6973641003</v>
      </c>
      <c r="AF38" s="12">
        <v>2589646.6988257002</v>
      </c>
      <c r="AG38" s="12">
        <v>2874772.1254977998</v>
      </c>
      <c r="AH38" s="1"/>
      <c r="AI38" s="28">
        <f t="shared" si="0"/>
        <v>11587663.917839002</v>
      </c>
      <c r="AJ38" s="28">
        <f t="shared" si="1"/>
        <v>11674138.943784399</v>
      </c>
      <c r="AK38" s="28">
        <f t="shared" si="2"/>
        <v>11755038.317860199</v>
      </c>
      <c r="AL38" s="28">
        <f t="shared" si="3"/>
        <v>11853695.284421299</v>
      </c>
      <c r="AM38" s="28">
        <f t="shared" si="4"/>
        <v>11935520.703207001</v>
      </c>
      <c r="AN38" s="28">
        <f t="shared" si="5"/>
        <v>11903086.952729698</v>
      </c>
      <c r="AO38" s="28">
        <f t="shared" si="6"/>
        <v>11520972.5748417</v>
      </c>
      <c r="AP38" s="28">
        <f t="shared" si="7"/>
        <v>11417583.8963417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>
      <c r="A39" s="1">
        <v>33</v>
      </c>
      <c r="B39" s="10" t="s">
        <v>141</v>
      </c>
      <c r="C39" s="13">
        <v>48547</v>
      </c>
      <c r="D39" s="14">
        <v>51645</v>
      </c>
      <c r="E39" s="14">
        <v>50814</v>
      </c>
      <c r="F39" s="14">
        <v>53315</v>
      </c>
      <c r="G39" s="14">
        <v>49332</v>
      </c>
      <c r="H39" s="14">
        <v>52112</v>
      </c>
      <c r="I39" s="14">
        <v>51458</v>
      </c>
      <c r="J39" s="14">
        <v>53995</v>
      </c>
      <c r="K39" s="14">
        <v>50015</v>
      </c>
      <c r="L39" s="14">
        <v>53438</v>
      </c>
      <c r="M39" s="14">
        <v>52437</v>
      </c>
      <c r="N39" s="14">
        <v>55495</v>
      </c>
      <c r="O39" s="14">
        <v>51549</v>
      </c>
      <c r="P39" s="14">
        <v>54896</v>
      </c>
      <c r="Q39" s="14">
        <v>54096</v>
      </c>
      <c r="R39" s="14">
        <v>56977</v>
      </c>
      <c r="S39" s="14">
        <v>53794</v>
      </c>
      <c r="T39" s="14">
        <v>56960</v>
      </c>
      <c r="U39" s="14">
        <v>56001</v>
      </c>
      <c r="V39" s="14">
        <v>59546</v>
      </c>
      <c r="W39" s="14">
        <v>55756</v>
      </c>
      <c r="X39" s="14">
        <v>58885</v>
      </c>
      <c r="Y39" s="14">
        <v>57797</v>
      </c>
      <c r="Z39" s="14">
        <v>61153</v>
      </c>
      <c r="AA39" s="14">
        <v>57294</v>
      </c>
      <c r="AB39" s="14">
        <v>60896</v>
      </c>
      <c r="AC39" s="14">
        <v>59836</v>
      </c>
      <c r="AD39" s="14">
        <v>62535</v>
      </c>
      <c r="AE39" s="14">
        <v>58132</v>
      </c>
      <c r="AF39" s="14">
        <v>58359</v>
      </c>
      <c r="AG39" s="14">
        <v>58865</v>
      </c>
      <c r="AH39" s="1"/>
      <c r="AI39" s="28">
        <f t="shared" si="0"/>
        <v>233591</v>
      </c>
      <c r="AJ39" s="28">
        <f t="shared" si="1"/>
        <v>235129</v>
      </c>
      <c r="AK39" s="28">
        <f t="shared" si="2"/>
        <v>237140</v>
      </c>
      <c r="AL39" s="28">
        <f t="shared" si="3"/>
        <v>239179</v>
      </c>
      <c r="AM39" s="28">
        <f t="shared" si="4"/>
        <v>240561</v>
      </c>
      <c r="AN39" s="28">
        <f t="shared" si="5"/>
        <v>241399</v>
      </c>
      <c r="AO39" s="28">
        <f t="shared" si="6"/>
        <v>238862</v>
      </c>
      <c r="AP39" s="28">
        <f t="shared" si="7"/>
        <v>237891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>
      <c r="A40" s="1">
        <v>34</v>
      </c>
      <c r="B40" s="10" t="s">
        <v>142</v>
      </c>
      <c r="C40" s="11">
        <v>521506</v>
      </c>
      <c r="D40" s="12">
        <v>531010</v>
      </c>
      <c r="E40" s="12">
        <v>520471</v>
      </c>
      <c r="F40" s="12">
        <v>544202</v>
      </c>
      <c r="G40" s="12">
        <v>531249</v>
      </c>
      <c r="H40" s="12">
        <v>536560</v>
      </c>
      <c r="I40" s="12">
        <v>528508</v>
      </c>
      <c r="J40" s="12">
        <v>553448</v>
      </c>
      <c r="K40" s="12">
        <v>543050</v>
      </c>
      <c r="L40" s="12">
        <v>549149</v>
      </c>
      <c r="M40" s="12">
        <v>540348</v>
      </c>
      <c r="N40" s="12">
        <v>565885</v>
      </c>
      <c r="O40" s="12">
        <v>554013</v>
      </c>
      <c r="P40" s="12">
        <v>561664</v>
      </c>
      <c r="Q40" s="12">
        <v>545506</v>
      </c>
      <c r="R40" s="12">
        <v>572946</v>
      </c>
      <c r="S40" s="12">
        <v>565860</v>
      </c>
      <c r="T40" s="12">
        <v>573594</v>
      </c>
      <c r="U40" s="12">
        <v>563607</v>
      </c>
      <c r="V40" s="12">
        <v>594183</v>
      </c>
      <c r="W40" s="12">
        <v>582580</v>
      </c>
      <c r="X40" s="12">
        <v>587982</v>
      </c>
      <c r="Y40" s="12">
        <v>579295</v>
      </c>
      <c r="Z40" s="12">
        <v>610829</v>
      </c>
      <c r="AA40" s="12">
        <v>597720</v>
      </c>
      <c r="AB40" s="12">
        <v>606543</v>
      </c>
      <c r="AC40" s="12">
        <v>597695</v>
      </c>
      <c r="AD40" s="12">
        <v>623752</v>
      </c>
      <c r="AE40" s="12">
        <v>579098</v>
      </c>
      <c r="AF40" s="12">
        <v>513877</v>
      </c>
      <c r="AG40" s="12">
        <v>578096</v>
      </c>
      <c r="AH40" s="1"/>
      <c r="AI40" s="28">
        <f t="shared" si="0"/>
        <v>2360686</v>
      </c>
      <c r="AJ40" s="28">
        <f t="shared" si="1"/>
        <v>2375826</v>
      </c>
      <c r="AK40" s="28">
        <f t="shared" si="2"/>
        <v>2394387</v>
      </c>
      <c r="AL40" s="28">
        <f t="shared" si="3"/>
        <v>2412787</v>
      </c>
      <c r="AM40" s="28">
        <f t="shared" si="4"/>
        <v>2425710</v>
      </c>
      <c r="AN40" s="28">
        <f t="shared" si="5"/>
        <v>2407088</v>
      </c>
      <c r="AO40" s="28">
        <f t="shared" si="6"/>
        <v>2314422</v>
      </c>
      <c r="AP40" s="28">
        <f t="shared" si="7"/>
        <v>2294823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>
      <c r="A41" s="1">
        <v>35</v>
      </c>
      <c r="B41" s="10" t="s">
        <v>148</v>
      </c>
      <c r="C41" s="13">
        <v>5914.4631071632793</v>
      </c>
      <c r="D41" s="14">
        <v>6900.9202417420393</v>
      </c>
      <c r="E41" s="14">
        <v>7510.7149789872001</v>
      </c>
      <c r="F41" s="14">
        <v>8266.9505099668204</v>
      </c>
      <c r="G41" s="14">
        <v>6561.2247704500196</v>
      </c>
      <c r="H41" s="14">
        <v>7545.6452612820303</v>
      </c>
      <c r="I41" s="14">
        <v>8206.3454583582097</v>
      </c>
      <c r="J41" s="14">
        <v>8810.8796562485695</v>
      </c>
      <c r="K41" s="14">
        <v>7048.0211033482301</v>
      </c>
      <c r="L41" s="14">
        <v>8430.9438446408294</v>
      </c>
      <c r="M41" s="14">
        <v>8998.8989314024693</v>
      </c>
      <c r="N41" s="14">
        <v>9457.1517035202505</v>
      </c>
      <c r="O41" s="14">
        <v>7581.8616235561503</v>
      </c>
      <c r="P41" s="14">
        <v>8787.3160424421603</v>
      </c>
      <c r="Q41" s="14">
        <v>9464.0941758175595</v>
      </c>
      <c r="R41" s="14">
        <v>10002.746246872201</v>
      </c>
      <c r="S41" s="14">
        <v>8662.4154773475602</v>
      </c>
      <c r="T41" s="14">
        <v>9868.1334034909505</v>
      </c>
      <c r="U41" s="14">
        <v>10940.5462815053</v>
      </c>
      <c r="V41" s="14">
        <v>11290.568294430599</v>
      </c>
      <c r="W41" s="14">
        <v>9551.4535663856695</v>
      </c>
      <c r="X41" s="14">
        <v>10935.751322150802</v>
      </c>
      <c r="Y41" s="14">
        <v>11850.937157641702</v>
      </c>
      <c r="Z41" s="14">
        <v>12261.200734345899</v>
      </c>
      <c r="AA41" s="14">
        <v>10199.896022790399</v>
      </c>
      <c r="AB41" s="14">
        <v>12024.928514585199</v>
      </c>
      <c r="AC41" s="14">
        <v>13446.522611984101</v>
      </c>
      <c r="AD41" s="14">
        <v>14330.815561568501</v>
      </c>
      <c r="AE41" s="14">
        <v>11063.757817573602</v>
      </c>
      <c r="AF41" s="14">
        <v>11209.9771573163</v>
      </c>
      <c r="AG41" s="14" t="s">
        <v>20</v>
      </c>
      <c r="AH41" s="1"/>
      <c r="AI41" s="28">
        <f t="shared" si="0"/>
        <v>44599.342780524072</v>
      </c>
      <c r="AJ41" s="28">
        <f t="shared" si="1"/>
        <v>45247.785236928801</v>
      </c>
      <c r="AK41" s="28">
        <f t="shared" si="2"/>
        <v>46336.9624293632</v>
      </c>
      <c r="AL41" s="28">
        <f t="shared" si="3"/>
        <v>47932.5478837056</v>
      </c>
      <c r="AM41" s="28">
        <f t="shared" si="4"/>
        <v>50002.162710928205</v>
      </c>
      <c r="AN41" s="28">
        <f t="shared" si="5"/>
        <v>50866.024505711408</v>
      </c>
      <c r="AO41" s="28">
        <f t="shared" si="6"/>
        <v>50051.073148442505</v>
      </c>
      <c r="AP41" s="28">
        <f t="shared" si="7"/>
        <v>36604.550536458402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>
      <c r="A42" s="1">
        <v>36</v>
      </c>
      <c r="B42" s="10" t="s">
        <v>149</v>
      </c>
      <c r="C42" s="11">
        <v>682360</v>
      </c>
      <c r="D42" s="12">
        <v>692930</v>
      </c>
      <c r="E42" s="12">
        <v>714670</v>
      </c>
      <c r="F42" s="12">
        <v>721390</v>
      </c>
      <c r="G42" s="12">
        <v>716700</v>
      </c>
      <c r="H42" s="12">
        <v>717360</v>
      </c>
      <c r="I42" s="12">
        <v>740720</v>
      </c>
      <c r="J42" s="12">
        <v>752650</v>
      </c>
      <c r="K42" s="12">
        <v>737210</v>
      </c>
      <c r="L42" s="12">
        <v>741980</v>
      </c>
      <c r="M42" s="12">
        <v>765670</v>
      </c>
      <c r="N42" s="12">
        <v>781320</v>
      </c>
      <c r="O42" s="12">
        <v>762950</v>
      </c>
      <c r="P42" s="12">
        <v>779080</v>
      </c>
      <c r="Q42" s="12">
        <v>788980</v>
      </c>
      <c r="R42" s="12">
        <v>803730</v>
      </c>
      <c r="S42" s="12">
        <v>796940</v>
      </c>
      <c r="T42" s="12">
        <v>799040</v>
      </c>
      <c r="U42" s="12">
        <v>821890</v>
      </c>
      <c r="V42" s="12">
        <v>841990</v>
      </c>
      <c r="W42" s="12">
        <v>821150</v>
      </c>
      <c r="X42" s="12">
        <v>831070</v>
      </c>
      <c r="Y42" s="12">
        <v>839800</v>
      </c>
      <c r="Z42" s="12">
        <v>864390</v>
      </c>
      <c r="AA42" s="12">
        <v>845820</v>
      </c>
      <c r="AB42" s="12">
        <v>846940</v>
      </c>
      <c r="AC42" s="12">
        <v>870150</v>
      </c>
      <c r="AD42" s="12">
        <v>886140</v>
      </c>
      <c r="AE42" s="12">
        <v>851810</v>
      </c>
      <c r="AF42" s="12">
        <v>768770</v>
      </c>
      <c r="AG42" s="12">
        <v>842970</v>
      </c>
      <c r="AH42" s="1"/>
      <c r="AI42" s="28">
        <f t="shared" si="0"/>
        <v>3356410</v>
      </c>
      <c r="AJ42" s="28">
        <f t="shared" si="1"/>
        <v>3381080</v>
      </c>
      <c r="AK42" s="28">
        <f t="shared" si="2"/>
        <v>3396950</v>
      </c>
      <c r="AL42" s="28">
        <f t="shared" si="3"/>
        <v>3427300</v>
      </c>
      <c r="AM42" s="28">
        <f t="shared" si="4"/>
        <v>3449050</v>
      </c>
      <c r="AN42" s="28">
        <f t="shared" si="5"/>
        <v>3455040</v>
      </c>
      <c r="AO42" s="28">
        <f t="shared" si="6"/>
        <v>3376870</v>
      </c>
      <c r="AP42" s="28">
        <f t="shared" si="7"/>
        <v>3349690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>
      <c r="A43" s="1">
        <v>37</v>
      </c>
      <c r="B43" s="10" t="s">
        <v>152</v>
      </c>
      <c r="C43" s="13">
        <v>42412.295646999999</v>
      </c>
      <c r="D43" s="14">
        <v>45463.075111999999</v>
      </c>
      <c r="E43" s="14">
        <v>46466.748048000001</v>
      </c>
      <c r="F43" s="14">
        <v>45274.329833999996</v>
      </c>
      <c r="G43" s="14">
        <v>41230.761074000002</v>
      </c>
      <c r="H43" s="14">
        <v>44170.218558</v>
      </c>
      <c r="I43" s="14">
        <v>46620.149711999999</v>
      </c>
      <c r="J43" s="14">
        <v>45328.298750000002</v>
      </c>
      <c r="K43" s="14">
        <v>40992.288568999997</v>
      </c>
      <c r="L43" s="14">
        <v>44067.119030000002</v>
      </c>
      <c r="M43" s="14">
        <v>45484.946671999998</v>
      </c>
      <c r="N43" s="14">
        <v>45565.865811000003</v>
      </c>
      <c r="O43" s="14">
        <v>39974.982419</v>
      </c>
      <c r="P43" s="14">
        <v>43743.991005999997</v>
      </c>
      <c r="Q43" s="14">
        <v>45767.156732000003</v>
      </c>
      <c r="R43" s="14">
        <v>44750.796624000002</v>
      </c>
      <c r="S43" s="14">
        <v>40517.050395999999</v>
      </c>
      <c r="T43" s="14">
        <v>44299.665995000003</v>
      </c>
      <c r="U43" s="14">
        <v>47516.744618999997</v>
      </c>
      <c r="V43" s="14">
        <v>44818.415609000003</v>
      </c>
      <c r="W43" s="14">
        <v>41137.091612999997</v>
      </c>
      <c r="X43" s="14">
        <v>44887.907103999998</v>
      </c>
      <c r="Y43" s="14">
        <v>48323.093709000001</v>
      </c>
      <c r="Z43" s="14">
        <v>45379.198444000001</v>
      </c>
      <c r="AA43" s="14">
        <v>41551.436237000002</v>
      </c>
      <c r="AB43" s="14">
        <v>46069.794068000003</v>
      </c>
      <c r="AC43" s="14">
        <v>50051.024203000001</v>
      </c>
      <c r="AD43" s="14">
        <v>45741.228196999997</v>
      </c>
      <c r="AE43" s="14">
        <v>40555.803206999997</v>
      </c>
      <c r="AF43" s="14">
        <v>38024.068374000002</v>
      </c>
      <c r="AG43" s="14">
        <v>44542.478112999997</v>
      </c>
      <c r="AH43" s="1"/>
      <c r="AI43" s="28">
        <f t="shared" si="0"/>
        <v>179727.29087</v>
      </c>
      <c r="AJ43" s="28">
        <f t="shared" si="1"/>
        <v>180141.63549399999</v>
      </c>
      <c r="AK43" s="28">
        <f t="shared" si="2"/>
        <v>181323.52245799999</v>
      </c>
      <c r="AL43" s="28">
        <f t="shared" si="3"/>
        <v>183051.45295200002</v>
      </c>
      <c r="AM43" s="28">
        <f t="shared" si="4"/>
        <v>183413.482705</v>
      </c>
      <c r="AN43" s="28">
        <f t="shared" si="5"/>
        <v>182417.84967499998</v>
      </c>
      <c r="AO43" s="28">
        <f t="shared" si="6"/>
        <v>174372.12398099998</v>
      </c>
      <c r="AP43" s="28">
        <f t="shared" si="7"/>
        <v>168863.57789099999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>
      <c r="A44" s="1">
        <v>38</v>
      </c>
      <c r="B44" s="10" t="s">
        <v>155</v>
      </c>
      <c r="C44" s="11">
        <v>103821.53239204201</v>
      </c>
      <c r="D44" s="12">
        <v>102184.711735512</v>
      </c>
      <c r="E44" s="12">
        <v>102184.23336078999</v>
      </c>
      <c r="F44" s="12">
        <v>108192.742811534</v>
      </c>
      <c r="G44" s="12">
        <v>109544.80446114599</v>
      </c>
      <c r="H44" s="12">
        <v>109442.417365121</v>
      </c>
      <c r="I44" s="12">
        <v>111307.529983459</v>
      </c>
      <c r="J44" s="12">
        <v>117031.574410374</v>
      </c>
      <c r="K44" s="12">
        <v>117960.017289114</v>
      </c>
      <c r="L44" s="12">
        <v>116185.69810473701</v>
      </c>
      <c r="M44" s="12">
        <v>118693.62592504801</v>
      </c>
      <c r="N44" s="12">
        <v>123183.47998184599</v>
      </c>
      <c r="O44" s="12">
        <v>123931.46465112601</v>
      </c>
      <c r="P44" s="12">
        <v>122825.81519688699</v>
      </c>
      <c r="Q44" s="12">
        <v>124453.541508266</v>
      </c>
      <c r="R44" s="12">
        <v>130790.88288903101</v>
      </c>
      <c r="S44" s="12">
        <v>131606.84359386901</v>
      </c>
      <c r="T44" s="12">
        <v>127546.53238610299</v>
      </c>
      <c r="U44" s="12">
        <v>130150.27342832899</v>
      </c>
      <c r="V44" s="12">
        <v>136896.756804406</v>
      </c>
      <c r="W44" s="12">
        <v>136282.19082250001</v>
      </c>
      <c r="X44" s="12">
        <v>134312.89393391</v>
      </c>
      <c r="Y44" s="12">
        <v>136156.43757521402</v>
      </c>
      <c r="Z44" s="12">
        <v>143038.45516489301</v>
      </c>
      <c r="AA44" s="12">
        <v>144267.70289948001</v>
      </c>
      <c r="AB44" s="12">
        <v>144372.73654132299</v>
      </c>
      <c r="AC44" s="12">
        <v>147663.08519368601</v>
      </c>
      <c r="AD44" s="12">
        <v>154113.06691207699</v>
      </c>
      <c r="AE44" s="12">
        <v>150638.860967307</v>
      </c>
      <c r="AF44" s="12">
        <v>132936.13526698301</v>
      </c>
      <c r="AG44" s="12" t="s">
        <v>20</v>
      </c>
      <c r="AH44" s="1"/>
      <c r="AI44" s="28">
        <f t="shared" si="0"/>
        <v>549789.97749651701</v>
      </c>
      <c r="AJ44" s="28">
        <f t="shared" si="1"/>
        <v>557775.48957349709</v>
      </c>
      <c r="AK44" s="28">
        <f t="shared" si="2"/>
        <v>567835.33218091005</v>
      </c>
      <c r="AL44" s="28">
        <f t="shared" si="3"/>
        <v>579341.97979938192</v>
      </c>
      <c r="AM44" s="28">
        <f t="shared" si="4"/>
        <v>590416.59154656599</v>
      </c>
      <c r="AN44" s="28">
        <f t="shared" si="5"/>
        <v>596787.74961439299</v>
      </c>
      <c r="AO44" s="28">
        <f t="shared" si="6"/>
        <v>585351.14834005293</v>
      </c>
      <c r="AP44" s="28">
        <f t="shared" si="7"/>
        <v>437688.06314636703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>
      <c r="A45" s="1">
        <v>39</v>
      </c>
      <c r="B45" s="10" t="s">
        <v>172</v>
      </c>
      <c r="C45" s="13">
        <v>6672025</v>
      </c>
      <c r="D45" s="14">
        <v>7512715</v>
      </c>
      <c r="E45" s="14">
        <v>7816910</v>
      </c>
      <c r="F45" s="14">
        <v>8289270</v>
      </c>
      <c r="G45" s="14">
        <v>7222366</v>
      </c>
      <c r="H45" s="14">
        <v>8090368</v>
      </c>
      <c r="I45" s="14">
        <v>8480345</v>
      </c>
      <c r="J45" s="14">
        <v>8949099</v>
      </c>
      <c r="K45" s="14">
        <v>7665512</v>
      </c>
      <c r="L45" s="14">
        <v>8549662</v>
      </c>
      <c r="M45" s="14">
        <v>8954158</v>
      </c>
      <c r="N45" s="14">
        <v>9767981</v>
      </c>
      <c r="O45" s="14">
        <v>7928661</v>
      </c>
      <c r="P45" s="14">
        <v>9028303</v>
      </c>
      <c r="Q45" s="14">
        <v>9279148</v>
      </c>
      <c r="R45" s="14">
        <v>9931341</v>
      </c>
      <c r="S45" s="14">
        <v>8536710</v>
      </c>
      <c r="T45" s="14">
        <v>9687931</v>
      </c>
      <c r="U45" s="14">
        <v>10064497</v>
      </c>
      <c r="V45" s="14">
        <v>10944292</v>
      </c>
      <c r="W45" s="14">
        <v>9381532</v>
      </c>
      <c r="X45" s="14">
        <v>10662950</v>
      </c>
      <c r="Y45" s="14">
        <v>11184587</v>
      </c>
      <c r="Z45" s="14">
        <v>12117972</v>
      </c>
      <c r="AA45" s="14">
        <v>10367465</v>
      </c>
      <c r="AB45" s="14">
        <v>11749724</v>
      </c>
      <c r="AC45" s="14">
        <v>12217394</v>
      </c>
      <c r="AD45" s="14">
        <v>13179329</v>
      </c>
      <c r="AE45" s="14">
        <v>10984886</v>
      </c>
      <c r="AF45" s="14">
        <v>10831111</v>
      </c>
      <c r="AG45" s="14">
        <v>12176396</v>
      </c>
      <c r="AH45" s="1"/>
      <c r="AI45" s="28">
        <f t="shared" si="0"/>
        <v>43347041</v>
      </c>
      <c r="AJ45" s="28">
        <f t="shared" si="1"/>
        <v>44332974</v>
      </c>
      <c r="AK45" s="28">
        <f t="shared" si="2"/>
        <v>45419748</v>
      </c>
      <c r="AL45" s="28">
        <f t="shared" si="3"/>
        <v>46452555</v>
      </c>
      <c r="AM45" s="28">
        <f t="shared" si="4"/>
        <v>47513912</v>
      </c>
      <c r="AN45" s="28">
        <f t="shared" si="5"/>
        <v>48131333</v>
      </c>
      <c r="AO45" s="28">
        <f t="shared" si="6"/>
        <v>47212720</v>
      </c>
      <c r="AP45" s="28">
        <f t="shared" si="7"/>
        <v>47171722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>
      <c r="A46" s="1">
        <v>40</v>
      </c>
      <c r="B46" s="10" t="s">
        <v>173</v>
      </c>
      <c r="C46" s="11">
        <v>476002.87879699998</v>
      </c>
      <c r="D46" s="12">
        <v>486182.38698200003</v>
      </c>
      <c r="E46" s="12">
        <v>508661.95757999999</v>
      </c>
      <c r="F46" s="12">
        <v>499298.501835</v>
      </c>
      <c r="G46" s="12">
        <v>470943.35453299998</v>
      </c>
      <c r="H46" s="12">
        <v>504708.62971499999</v>
      </c>
      <c r="I46" s="12">
        <v>561276.85554699996</v>
      </c>
      <c r="J46" s="12">
        <v>549430.76790099998</v>
      </c>
      <c r="K46" s="12">
        <v>541080.58324099996</v>
      </c>
      <c r="L46" s="12">
        <v>580058.80372500001</v>
      </c>
      <c r="M46" s="12">
        <v>604416.24863499997</v>
      </c>
      <c r="N46" s="12">
        <v>585292.15116300003</v>
      </c>
      <c r="O46" s="12">
        <v>566563.936445</v>
      </c>
      <c r="P46" s="12">
        <v>618723.52699799999</v>
      </c>
      <c r="Q46" s="12">
        <v>676157.83669499995</v>
      </c>
      <c r="R46" s="12">
        <v>650609.51905300003</v>
      </c>
      <c r="S46" s="12">
        <v>598091.08317</v>
      </c>
      <c r="T46" s="12">
        <v>649831.256926</v>
      </c>
      <c r="U46" s="12">
        <v>712182.20326400001</v>
      </c>
      <c r="V46" s="12">
        <v>682318.23230200005</v>
      </c>
      <c r="W46" s="12">
        <v>657453.531296</v>
      </c>
      <c r="X46" s="12">
        <v>700663.16036600003</v>
      </c>
      <c r="Y46" s="12">
        <v>747164.683311</v>
      </c>
      <c r="Z46" s="12">
        <v>730608.23922400002</v>
      </c>
      <c r="AA46" s="12">
        <v>678975.85427000001</v>
      </c>
      <c r="AB46" s="12">
        <v>756382.43879699998</v>
      </c>
      <c r="AC46" s="12">
        <v>792160.16388300003</v>
      </c>
      <c r="AD46" s="12">
        <v>791858.32568400004</v>
      </c>
      <c r="AE46" s="12">
        <v>682947.16815499996</v>
      </c>
      <c r="AF46" s="12">
        <v>694482.02161699999</v>
      </c>
      <c r="AG46" s="12">
        <v>730099.12759000005</v>
      </c>
      <c r="AH46" s="1"/>
      <c r="AI46" s="28">
        <f t="shared" si="0"/>
        <v>2835889.6141969999</v>
      </c>
      <c r="AJ46" s="28">
        <f t="shared" si="1"/>
        <v>2857411.9371710001</v>
      </c>
      <c r="AK46" s="28">
        <f t="shared" si="2"/>
        <v>2913131.2156019998</v>
      </c>
      <c r="AL46" s="28">
        <f t="shared" si="3"/>
        <v>2958126.6961739999</v>
      </c>
      <c r="AM46" s="28">
        <f t="shared" si="4"/>
        <v>3019376.7826340003</v>
      </c>
      <c r="AN46" s="28">
        <f t="shared" si="5"/>
        <v>3023348.0965190004</v>
      </c>
      <c r="AO46" s="28">
        <f t="shared" si="6"/>
        <v>2961447.679339</v>
      </c>
      <c r="AP46" s="28">
        <f t="shared" si="7"/>
        <v>2899386.643046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>
      <c r="A47" s="1">
        <v>41</v>
      </c>
      <c r="B47" s="10" t="s">
        <v>174</v>
      </c>
      <c r="C47" s="13">
        <v>25620226.304262102</v>
      </c>
      <c r="D47" s="14">
        <v>27695570.299765103</v>
      </c>
      <c r="E47" s="14">
        <v>28893893.740789499</v>
      </c>
      <c r="F47" s="14">
        <v>30517958.4409196</v>
      </c>
      <c r="G47" s="14">
        <v>29104480</v>
      </c>
      <c r="H47" s="14">
        <v>30565790</v>
      </c>
      <c r="I47" s="14">
        <v>31753319.062309001</v>
      </c>
      <c r="J47" s="14">
        <v>32996279.751308199</v>
      </c>
      <c r="K47" s="14">
        <v>32416910</v>
      </c>
      <c r="L47" s="14">
        <v>33540934.115466103</v>
      </c>
      <c r="M47" s="14">
        <v>34749284.561522901</v>
      </c>
      <c r="N47" s="14">
        <v>36933237.8053075</v>
      </c>
      <c r="O47" s="14">
        <v>35984915.632468902</v>
      </c>
      <c r="P47" s="14">
        <v>37153459.9568967</v>
      </c>
      <c r="Q47" s="14">
        <v>38651620</v>
      </c>
      <c r="R47" s="14">
        <v>41130150</v>
      </c>
      <c r="S47" s="14">
        <v>40074534.650695398</v>
      </c>
      <c r="T47" s="14">
        <v>41721220</v>
      </c>
      <c r="U47" s="14">
        <v>43261045.612027794</v>
      </c>
      <c r="V47" s="14">
        <v>45926240.817992896</v>
      </c>
      <c r="W47" s="14">
        <v>45512235.583053604</v>
      </c>
      <c r="X47" s="14">
        <v>46478309.640906997</v>
      </c>
      <c r="Y47" s="14">
        <v>48174125.085005201</v>
      </c>
      <c r="Z47" s="14">
        <v>49547698.662387401</v>
      </c>
      <c r="AA47" s="14">
        <v>49182284.424741395</v>
      </c>
      <c r="AB47" s="14">
        <v>49206939.280361794</v>
      </c>
      <c r="AC47" s="14">
        <v>51732336.1453183</v>
      </c>
      <c r="AD47" s="14">
        <v>53276928.928532295</v>
      </c>
      <c r="AE47" s="14">
        <v>38081930</v>
      </c>
      <c r="AF47" s="14" t="s">
        <v>20</v>
      </c>
      <c r="AG47" s="14" t="s">
        <v>20</v>
      </c>
      <c r="AH47" s="1"/>
      <c r="AI47" s="28">
        <f>SUM(W47:Z47)</f>
        <v>189712368.9713532</v>
      </c>
      <c r="AJ47" s="28">
        <f t="shared" ref="AJ47:AP62" si="8">SUM(X47:AA47)</f>
        <v>193382417.81304097</v>
      </c>
      <c r="AK47" s="28">
        <f t="shared" si="8"/>
        <v>196111047.45249578</v>
      </c>
      <c r="AL47" s="28">
        <f>SUM(Z47:AC47)</f>
        <v>199669258.51280889</v>
      </c>
      <c r="AM47" s="28">
        <f t="shared" si="8"/>
        <v>203398488.77895379</v>
      </c>
      <c r="AN47" s="28">
        <f t="shared" si="8"/>
        <v>192298134.3542124</v>
      </c>
      <c r="AO47" s="28">
        <f t="shared" si="8"/>
        <v>143091195.0738506</v>
      </c>
      <c r="AP47" s="28">
        <f t="shared" si="8"/>
        <v>91358858.928532302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>
      <c r="A48" s="1">
        <v>42</v>
      </c>
      <c r="B48" s="10" t="s">
        <v>175</v>
      </c>
      <c r="C48" s="11">
        <v>2235288500</v>
      </c>
      <c r="D48" s="12">
        <v>2342589500</v>
      </c>
      <c r="E48" s="12">
        <v>2491158500</v>
      </c>
      <c r="F48" s="12">
        <v>2477097500</v>
      </c>
      <c r="G48" s="12">
        <v>2506300200</v>
      </c>
      <c r="H48" s="12">
        <v>2618947300</v>
      </c>
      <c r="I48" s="12">
        <v>2746762400</v>
      </c>
      <c r="J48" s="12">
        <v>2697695400</v>
      </c>
      <c r="K48" s="12">
        <v>2728180700</v>
      </c>
      <c r="L48" s="12">
        <v>2867948400</v>
      </c>
      <c r="M48" s="12">
        <v>2990645000</v>
      </c>
      <c r="N48" s="12">
        <v>2939558700</v>
      </c>
      <c r="O48" s="12">
        <v>2929269000</v>
      </c>
      <c r="P48" s="12">
        <v>3073536700</v>
      </c>
      <c r="Q48" s="12">
        <v>3205019000</v>
      </c>
      <c r="R48" s="12">
        <v>3193903800</v>
      </c>
      <c r="S48" s="12">
        <v>3228172200</v>
      </c>
      <c r="T48" s="12">
        <v>3366787300</v>
      </c>
      <c r="U48" s="12">
        <v>3504138500</v>
      </c>
      <c r="V48" s="12">
        <v>3490727700</v>
      </c>
      <c r="W48" s="12">
        <v>3511408700</v>
      </c>
      <c r="X48" s="12">
        <v>3685610800</v>
      </c>
      <c r="Y48" s="12">
        <v>3842159900</v>
      </c>
      <c r="Z48" s="12">
        <v>3799132100</v>
      </c>
      <c r="AA48" s="12">
        <v>3783859300</v>
      </c>
      <c r="AB48" s="12">
        <v>3963861700</v>
      </c>
      <c r="AC48" s="12">
        <v>4067378000</v>
      </c>
      <c r="AD48" s="12">
        <v>4018844400</v>
      </c>
      <c r="AE48" s="12">
        <v>3922613800</v>
      </c>
      <c r="AF48" s="12" t="s">
        <v>20</v>
      </c>
      <c r="AG48" s="12" t="s">
        <v>20</v>
      </c>
      <c r="AH48" s="1"/>
      <c r="AI48" s="28">
        <f t="shared" ref="AI48:AI102" si="9">SUM(W48:Z48)</f>
        <v>14838311500</v>
      </c>
      <c r="AJ48" s="28">
        <f t="shared" si="8"/>
        <v>15110762100</v>
      </c>
      <c r="AK48" s="28">
        <f t="shared" si="8"/>
        <v>15389013000</v>
      </c>
      <c r="AL48" s="28">
        <f t="shared" ref="AL48:AL102" si="10">SUM(Z48:AC48)</f>
        <v>15614231100</v>
      </c>
      <c r="AM48" s="28">
        <f t="shared" si="8"/>
        <v>15833943400</v>
      </c>
      <c r="AN48" s="28">
        <f t="shared" si="8"/>
        <v>15972697900</v>
      </c>
      <c r="AO48" s="28">
        <f t="shared" si="8"/>
        <v>12008836200</v>
      </c>
      <c r="AP48" s="28">
        <f t="shared" si="8"/>
        <v>7941458200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30.6">
      <c r="A49" s="1">
        <v>43</v>
      </c>
      <c r="B49" s="10" t="s">
        <v>176</v>
      </c>
      <c r="C49" s="13">
        <v>2244347923.1128201</v>
      </c>
      <c r="D49" s="14">
        <v>2704578508.3859701</v>
      </c>
      <c r="E49" s="14">
        <v>2507928571.1959801</v>
      </c>
      <c r="F49" s="14">
        <v>2477112814.6086402</v>
      </c>
      <c r="G49" s="14">
        <v>2765334641.0385199</v>
      </c>
      <c r="H49" s="14">
        <v>3238910945.0809898</v>
      </c>
      <c r="I49" s="14">
        <v>2874873587.5879502</v>
      </c>
      <c r="J49" s="14">
        <v>2638368450.3475299</v>
      </c>
      <c r="K49" s="14">
        <v>2772917948.9264002</v>
      </c>
      <c r="L49" s="14">
        <v>3174276132.7118802</v>
      </c>
      <c r="M49" s="14">
        <v>2732298290.7096901</v>
      </c>
      <c r="N49" s="14">
        <v>2734674619.5350699</v>
      </c>
      <c r="O49" s="14">
        <v>2919933905.6335802</v>
      </c>
      <c r="P49" s="14">
        <v>3570394902.07376</v>
      </c>
      <c r="Q49" s="14">
        <v>3234905797.1033301</v>
      </c>
      <c r="R49" s="14">
        <v>3426024459.9075198</v>
      </c>
      <c r="S49" s="14" t="s">
        <v>20</v>
      </c>
      <c r="T49" s="14" t="s">
        <v>20</v>
      </c>
      <c r="U49" s="14" t="s">
        <v>20</v>
      </c>
      <c r="V49" s="14" t="s">
        <v>20</v>
      </c>
      <c r="W49" s="14" t="s">
        <v>20</v>
      </c>
      <c r="X49" s="14" t="s">
        <v>20</v>
      </c>
      <c r="Y49" s="14" t="s">
        <v>20</v>
      </c>
      <c r="Z49" s="14" t="s">
        <v>20</v>
      </c>
      <c r="AA49" s="14" t="s">
        <v>20</v>
      </c>
      <c r="AB49" s="14" t="s">
        <v>20</v>
      </c>
      <c r="AC49" s="14" t="s">
        <v>20</v>
      </c>
      <c r="AD49" s="14" t="s">
        <v>20</v>
      </c>
      <c r="AE49" s="14" t="s">
        <v>20</v>
      </c>
      <c r="AF49" s="14" t="s">
        <v>20</v>
      </c>
      <c r="AG49" s="14" t="s">
        <v>20</v>
      </c>
      <c r="AH49" s="1"/>
      <c r="AI49" s="28">
        <f t="shared" si="9"/>
        <v>0</v>
      </c>
      <c r="AJ49" s="28">
        <f t="shared" si="8"/>
        <v>0</v>
      </c>
      <c r="AK49" s="28">
        <f t="shared" si="8"/>
        <v>0</v>
      </c>
      <c r="AL49" s="28">
        <f t="shared" si="10"/>
        <v>0</v>
      </c>
      <c r="AM49" s="28">
        <f t="shared" si="8"/>
        <v>0</v>
      </c>
      <c r="AN49" s="28">
        <f t="shared" si="8"/>
        <v>0</v>
      </c>
      <c r="AO49" s="28">
        <f t="shared" si="8"/>
        <v>0</v>
      </c>
      <c r="AP49" s="28">
        <f t="shared" si="8"/>
        <v>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>
      <c r="A50" s="1">
        <v>44</v>
      </c>
      <c r="B50" s="10" t="s">
        <v>181</v>
      </c>
      <c r="C50" s="11">
        <v>43301.606027000002</v>
      </c>
      <c r="D50" s="12">
        <v>44368.380755999999</v>
      </c>
      <c r="E50" s="12">
        <v>46864.117753999999</v>
      </c>
      <c r="F50" s="12">
        <v>45082.196049999999</v>
      </c>
      <c r="G50" s="12">
        <v>46486.979061999999</v>
      </c>
      <c r="H50" s="12">
        <v>48298.832074999998</v>
      </c>
      <c r="I50" s="12">
        <v>50599.578113000003</v>
      </c>
      <c r="J50" s="12">
        <v>49762.748972000001</v>
      </c>
      <c r="K50" s="12">
        <v>63269.949639999999</v>
      </c>
      <c r="L50" s="12">
        <v>62956.138340999998</v>
      </c>
      <c r="M50" s="12">
        <v>67917.001764999994</v>
      </c>
      <c r="N50" s="12">
        <v>68710.237135999996</v>
      </c>
      <c r="O50" s="12">
        <v>64559.711463</v>
      </c>
      <c r="P50" s="12">
        <v>63418.944814000002</v>
      </c>
      <c r="Q50" s="12">
        <v>68742.560140000001</v>
      </c>
      <c r="R50" s="12">
        <v>74088.256802999997</v>
      </c>
      <c r="S50" s="12">
        <v>70026.916159</v>
      </c>
      <c r="T50" s="12">
        <v>70462.591996000003</v>
      </c>
      <c r="U50" s="12">
        <v>78253.174423999997</v>
      </c>
      <c r="V50" s="12">
        <v>81644.181223000007</v>
      </c>
      <c r="W50" s="12">
        <v>79650.173200000005</v>
      </c>
      <c r="X50" s="12">
        <v>78003.660399</v>
      </c>
      <c r="Y50" s="12">
        <v>85041.473593000002</v>
      </c>
      <c r="Z50" s="12">
        <v>84290.765102000005</v>
      </c>
      <c r="AA50" s="12">
        <v>84928.893402999995</v>
      </c>
      <c r="AB50" s="12">
        <v>84930.930787999998</v>
      </c>
      <c r="AC50" s="12">
        <v>93224.987368999995</v>
      </c>
      <c r="AD50" s="12">
        <v>92966.359022999997</v>
      </c>
      <c r="AE50" s="12">
        <v>91882.420822999993</v>
      </c>
      <c r="AF50" s="12">
        <v>82651.802867999999</v>
      </c>
      <c r="AG50" s="12">
        <v>99298.294964000001</v>
      </c>
      <c r="AH50" s="1"/>
      <c r="AI50" s="28">
        <f t="shared" si="9"/>
        <v>326986.07229400001</v>
      </c>
      <c r="AJ50" s="28">
        <f t="shared" si="8"/>
        <v>332264.79249700002</v>
      </c>
      <c r="AK50" s="28">
        <f t="shared" si="8"/>
        <v>339192.06288600003</v>
      </c>
      <c r="AL50" s="28">
        <f t="shared" si="10"/>
        <v>347375.57666199998</v>
      </c>
      <c r="AM50" s="28">
        <f t="shared" si="8"/>
        <v>356051.170583</v>
      </c>
      <c r="AN50" s="28">
        <f t="shared" si="8"/>
        <v>363004.698003</v>
      </c>
      <c r="AO50" s="28">
        <f t="shared" si="8"/>
        <v>360725.570083</v>
      </c>
      <c r="AP50" s="28">
        <f t="shared" si="8"/>
        <v>366798.87767800002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>
      <c r="A51" s="1">
        <v>45</v>
      </c>
      <c r="B51" s="10" t="s">
        <v>182</v>
      </c>
      <c r="C51" s="13">
        <v>251830.34030000001</v>
      </c>
      <c r="D51" s="14">
        <v>266100.58669999999</v>
      </c>
      <c r="E51" s="14">
        <v>267614.66979999997</v>
      </c>
      <c r="F51" s="14">
        <v>271092.87650000001</v>
      </c>
      <c r="G51" s="14">
        <v>269499.49609999999</v>
      </c>
      <c r="H51" s="14">
        <v>274002.28279999999</v>
      </c>
      <c r="I51" s="14">
        <v>276285.94910000003</v>
      </c>
      <c r="J51" s="14">
        <v>287789.21159999998</v>
      </c>
      <c r="K51" s="14">
        <v>285714.9902</v>
      </c>
      <c r="L51" s="14">
        <v>290207.94400000002</v>
      </c>
      <c r="M51" s="14">
        <v>290092.67739999999</v>
      </c>
      <c r="N51" s="14">
        <v>299308.027</v>
      </c>
      <c r="O51" s="14">
        <v>298226.99369999999</v>
      </c>
      <c r="P51" s="14">
        <v>301082.91110000003</v>
      </c>
      <c r="Q51" s="14">
        <v>311135.83100000001</v>
      </c>
      <c r="R51" s="14">
        <v>314505.30810000002</v>
      </c>
      <c r="S51" s="14">
        <v>310000.09220000001</v>
      </c>
      <c r="T51" s="14">
        <v>316063.91609999997</v>
      </c>
      <c r="U51" s="14">
        <v>318382.35129999998</v>
      </c>
      <c r="V51" s="14">
        <v>327108.90639999998</v>
      </c>
      <c r="W51" s="14">
        <v>323017.6801</v>
      </c>
      <c r="X51" s="14">
        <v>328739.88150000002</v>
      </c>
      <c r="Y51" s="14">
        <v>333829.39689999999</v>
      </c>
      <c r="Z51" s="14">
        <v>345030.71960000001</v>
      </c>
      <c r="AA51" s="14">
        <v>344734.92609999998</v>
      </c>
      <c r="AB51" s="14">
        <v>344368.98200000002</v>
      </c>
      <c r="AC51" s="14">
        <v>355484.5772</v>
      </c>
      <c r="AD51" s="14" t="s">
        <v>20</v>
      </c>
      <c r="AE51" s="14" t="s">
        <v>20</v>
      </c>
      <c r="AF51" s="14" t="s">
        <v>20</v>
      </c>
      <c r="AG51" s="14" t="s">
        <v>20</v>
      </c>
      <c r="AH51" s="1"/>
      <c r="AI51" s="28">
        <f t="shared" si="9"/>
        <v>1330617.6780999999</v>
      </c>
      <c r="AJ51" s="28">
        <f t="shared" si="8"/>
        <v>1352334.9240999999</v>
      </c>
      <c r="AK51" s="28">
        <f t="shared" si="8"/>
        <v>1367964.0246000001</v>
      </c>
      <c r="AL51" s="28">
        <f t="shared" si="10"/>
        <v>1389619.2049</v>
      </c>
      <c r="AM51" s="28">
        <f t="shared" si="8"/>
        <v>1044588.4853000001</v>
      </c>
      <c r="AN51" s="28">
        <f t="shared" si="8"/>
        <v>699853.55920000002</v>
      </c>
      <c r="AO51" s="28">
        <f t="shared" si="8"/>
        <v>355484.5772</v>
      </c>
      <c r="AP51" s="28">
        <f t="shared" si="8"/>
        <v>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>
      <c r="A52" s="1">
        <v>46</v>
      </c>
      <c r="B52" s="10" t="s">
        <v>184</v>
      </c>
      <c r="C52" s="11">
        <v>380087.9</v>
      </c>
      <c r="D52" s="12">
        <v>402771.20000000001</v>
      </c>
      <c r="E52" s="12">
        <v>402442</v>
      </c>
      <c r="F52" s="12">
        <v>427449.1</v>
      </c>
      <c r="G52" s="12">
        <v>386498.9</v>
      </c>
      <c r="H52" s="12">
        <v>405581.9</v>
      </c>
      <c r="I52" s="12">
        <v>404925.3</v>
      </c>
      <c r="J52" s="12">
        <v>430399.5</v>
      </c>
      <c r="K52" s="12">
        <v>389770.9</v>
      </c>
      <c r="L52" s="12">
        <v>412552.4</v>
      </c>
      <c r="M52" s="12">
        <v>413474.7</v>
      </c>
      <c r="N52" s="12">
        <v>439557</v>
      </c>
      <c r="O52" s="12">
        <v>401963.9</v>
      </c>
      <c r="P52" s="12">
        <v>423978.7</v>
      </c>
      <c r="Q52" s="12">
        <v>421948.1</v>
      </c>
      <c r="R52" s="12">
        <v>447896</v>
      </c>
      <c r="S52" s="12">
        <v>411556</v>
      </c>
      <c r="T52" s="12">
        <v>432198.2</v>
      </c>
      <c r="U52" s="12">
        <v>430695</v>
      </c>
      <c r="V52" s="12">
        <v>462143.7</v>
      </c>
      <c r="W52" s="12">
        <v>422807.8</v>
      </c>
      <c r="X52" s="12">
        <v>442617.7</v>
      </c>
      <c r="Y52" s="12">
        <v>437265.6</v>
      </c>
      <c r="Z52" s="12">
        <v>468372</v>
      </c>
      <c r="AA52" s="12">
        <v>427845.4</v>
      </c>
      <c r="AB52" s="12">
        <v>444366.5</v>
      </c>
      <c r="AC52" s="12">
        <v>443497.6</v>
      </c>
      <c r="AD52" s="12">
        <v>474037.5</v>
      </c>
      <c r="AE52" s="12">
        <v>407211.4</v>
      </c>
      <c r="AF52" s="12">
        <v>370119.4</v>
      </c>
      <c r="AG52" s="12">
        <v>424154.2</v>
      </c>
      <c r="AH52" s="1"/>
      <c r="AI52" s="28">
        <f t="shared" si="9"/>
        <v>1771063.1</v>
      </c>
      <c r="AJ52" s="28">
        <f t="shared" si="8"/>
        <v>1776100.7000000002</v>
      </c>
      <c r="AK52" s="28">
        <f t="shared" si="8"/>
        <v>1777849.5</v>
      </c>
      <c r="AL52" s="28">
        <f t="shared" si="10"/>
        <v>1784081.5</v>
      </c>
      <c r="AM52" s="28">
        <f t="shared" si="8"/>
        <v>1789747</v>
      </c>
      <c r="AN52" s="28">
        <f t="shared" si="8"/>
        <v>1769113</v>
      </c>
      <c r="AO52" s="28">
        <f t="shared" si="8"/>
        <v>1694865.9</v>
      </c>
      <c r="AP52" s="28">
        <f t="shared" si="8"/>
        <v>1675522.5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>
      <c r="A53" s="1">
        <v>47</v>
      </c>
      <c r="B53" s="10" t="s">
        <v>188</v>
      </c>
      <c r="C53" s="13">
        <v>123290400</v>
      </c>
      <c r="D53" s="14">
        <v>123962300</v>
      </c>
      <c r="E53" s="14">
        <v>124080000</v>
      </c>
      <c r="F53" s="14">
        <v>131842800</v>
      </c>
      <c r="G53" s="14">
        <v>127370100</v>
      </c>
      <c r="H53" s="14">
        <v>126615900</v>
      </c>
      <c r="I53" s="14">
        <v>125507400</v>
      </c>
      <c r="J53" s="14">
        <v>134382600</v>
      </c>
      <c r="K53" s="14">
        <v>131729200</v>
      </c>
      <c r="L53" s="14">
        <v>131433800</v>
      </c>
      <c r="M53" s="14">
        <v>130273600</v>
      </c>
      <c r="N53" s="14">
        <v>137883200</v>
      </c>
      <c r="O53" s="14">
        <v>133195400</v>
      </c>
      <c r="P53" s="14">
        <v>132294800</v>
      </c>
      <c r="Q53" s="14">
        <v>130701600</v>
      </c>
      <c r="R53" s="14">
        <v>139345400</v>
      </c>
      <c r="S53" s="14">
        <v>134509000</v>
      </c>
      <c r="T53" s="14">
        <v>134461100</v>
      </c>
      <c r="U53" s="14">
        <v>134034100</v>
      </c>
      <c r="V53" s="14">
        <v>142893200</v>
      </c>
      <c r="W53" s="14">
        <v>136159600</v>
      </c>
      <c r="X53" s="14">
        <v>135979200</v>
      </c>
      <c r="Y53" s="14">
        <v>133195000</v>
      </c>
      <c r="Z53" s="14">
        <v>141517900</v>
      </c>
      <c r="AA53" s="14">
        <v>137429500</v>
      </c>
      <c r="AB53" s="14">
        <v>137778300</v>
      </c>
      <c r="AC53" s="14">
        <v>136296300</v>
      </c>
      <c r="AD53" s="14">
        <v>142255900</v>
      </c>
      <c r="AE53" s="14">
        <v>136169200</v>
      </c>
      <c r="AF53" s="14">
        <v>125795900</v>
      </c>
      <c r="AG53" s="14" t="s">
        <v>20</v>
      </c>
      <c r="AH53" s="1"/>
      <c r="AI53" s="28">
        <f t="shared" si="9"/>
        <v>546851700</v>
      </c>
      <c r="AJ53" s="28">
        <f t="shared" si="8"/>
        <v>548121600</v>
      </c>
      <c r="AK53" s="28">
        <f t="shared" si="8"/>
        <v>549920700</v>
      </c>
      <c r="AL53" s="28">
        <f t="shared" si="10"/>
        <v>553022000</v>
      </c>
      <c r="AM53" s="28">
        <f t="shared" si="8"/>
        <v>553760000</v>
      </c>
      <c r="AN53" s="28">
        <f t="shared" si="8"/>
        <v>552499700</v>
      </c>
      <c r="AO53" s="28">
        <f t="shared" si="8"/>
        <v>540517300</v>
      </c>
      <c r="AP53" s="28">
        <f t="shared" si="8"/>
        <v>404221000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20.399999999999999">
      <c r="A54" s="1">
        <v>48</v>
      </c>
      <c r="B54" s="10" t="s">
        <v>191</v>
      </c>
      <c r="C54" s="11">
        <v>6966935</v>
      </c>
      <c r="D54" s="12">
        <v>7533057.2000000002</v>
      </c>
      <c r="E54" s="12">
        <v>9268001.1999999993</v>
      </c>
      <c r="F54" s="12">
        <v>12231031.699999999</v>
      </c>
      <c r="G54" s="12">
        <v>7933827.5</v>
      </c>
      <c r="H54" s="12">
        <v>8549124.6999999993</v>
      </c>
      <c r="I54" s="12">
        <v>10558035.1</v>
      </c>
      <c r="J54" s="12">
        <v>12634845.6</v>
      </c>
      <c r="K54" s="12">
        <v>8267517.7000000002</v>
      </c>
      <c r="L54" s="12">
        <v>8536900.4000000004</v>
      </c>
      <c r="M54" s="12">
        <v>10632118.6</v>
      </c>
      <c r="N54" s="12">
        <v>13447596.9</v>
      </c>
      <c r="O54" s="12">
        <v>9309090.9000000004</v>
      </c>
      <c r="P54" s="12">
        <v>10047966</v>
      </c>
      <c r="Q54" s="12">
        <v>11998069.199999999</v>
      </c>
      <c r="R54" s="12">
        <v>15616023.9</v>
      </c>
      <c r="S54" s="12">
        <v>10431358</v>
      </c>
      <c r="T54" s="12">
        <v>11114911.699999999</v>
      </c>
      <c r="U54" s="12">
        <v>13595795.5</v>
      </c>
      <c r="V54" s="12" t="s">
        <v>20</v>
      </c>
      <c r="W54" s="12" t="s">
        <v>20</v>
      </c>
      <c r="X54" s="12" t="s">
        <v>20</v>
      </c>
      <c r="Y54" s="12" t="s">
        <v>20</v>
      </c>
      <c r="Z54" s="12" t="s">
        <v>20</v>
      </c>
      <c r="AA54" s="12" t="s">
        <v>20</v>
      </c>
      <c r="AB54" s="12" t="s">
        <v>20</v>
      </c>
      <c r="AC54" s="12" t="s">
        <v>20</v>
      </c>
      <c r="AD54" s="12" t="s">
        <v>20</v>
      </c>
      <c r="AE54" s="12" t="s">
        <v>20</v>
      </c>
      <c r="AF54" s="12" t="s">
        <v>20</v>
      </c>
      <c r="AG54" s="12" t="s">
        <v>20</v>
      </c>
      <c r="AH54" s="1"/>
      <c r="AI54" s="28">
        <f t="shared" si="9"/>
        <v>0</v>
      </c>
      <c r="AJ54" s="28">
        <f t="shared" si="8"/>
        <v>0</v>
      </c>
      <c r="AK54" s="28">
        <f t="shared" si="8"/>
        <v>0</v>
      </c>
      <c r="AL54" s="28">
        <f t="shared" si="10"/>
        <v>0</v>
      </c>
      <c r="AM54" s="28">
        <f t="shared" si="8"/>
        <v>0</v>
      </c>
      <c r="AN54" s="28">
        <f t="shared" si="8"/>
        <v>0</v>
      </c>
      <c r="AO54" s="28">
        <f t="shared" si="8"/>
        <v>0</v>
      </c>
      <c r="AP54" s="28">
        <f t="shared" si="8"/>
        <v>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20.399999999999999">
      <c r="A55" s="1">
        <v>49</v>
      </c>
      <c r="B55" s="10" t="s">
        <v>196</v>
      </c>
      <c r="C55" s="13">
        <v>355384700</v>
      </c>
      <c r="D55" s="14">
        <v>373096500</v>
      </c>
      <c r="E55" s="14">
        <v>379887200</v>
      </c>
      <c r="F55" s="14">
        <v>392450800</v>
      </c>
      <c r="G55" s="14">
        <v>373559700</v>
      </c>
      <c r="H55" s="14">
        <v>388566900</v>
      </c>
      <c r="I55" s="14">
        <v>393425400</v>
      </c>
      <c r="J55" s="14">
        <v>407377000</v>
      </c>
      <c r="K55" s="14">
        <v>394261800</v>
      </c>
      <c r="L55" s="14">
        <v>411336500</v>
      </c>
      <c r="M55" s="14">
        <v>420849600</v>
      </c>
      <c r="N55" s="14">
        <v>431572600</v>
      </c>
      <c r="O55" s="14">
        <v>413321800</v>
      </c>
      <c r="P55" s="14">
        <v>434542900</v>
      </c>
      <c r="Q55" s="14">
        <v>439401900</v>
      </c>
      <c r="R55" s="14">
        <v>453512900</v>
      </c>
      <c r="S55" s="14">
        <v>433537200</v>
      </c>
      <c r="T55" s="14">
        <v>453891300</v>
      </c>
      <c r="U55" s="14">
        <v>473660900</v>
      </c>
      <c r="V55" s="14">
        <v>474608700</v>
      </c>
      <c r="W55" s="14">
        <v>449511100</v>
      </c>
      <c r="X55" s="14">
        <v>471629900</v>
      </c>
      <c r="Y55" s="14">
        <v>484491500</v>
      </c>
      <c r="Z55" s="14">
        <v>487864600</v>
      </c>
      <c r="AA55" s="14">
        <v>454699800</v>
      </c>
      <c r="AB55" s="14">
        <v>477978900</v>
      </c>
      <c r="AC55" s="14">
        <v>486374200</v>
      </c>
      <c r="AD55" s="14">
        <v>494910700</v>
      </c>
      <c r="AE55" s="14" t="s">
        <v>20</v>
      </c>
      <c r="AF55" s="14" t="s">
        <v>20</v>
      </c>
      <c r="AG55" s="14" t="s">
        <v>20</v>
      </c>
      <c r="AH55" s="1"/>
      <c r="AI55" s="28">
        <f t="shared" si="9"/>
        <v>1893497100</v>
      </c>
      <c r="AJ55" s="28">
        <f t="shared" si="8"/>
        <v>1898685800</v>
      </c>
      <c r="AK55" s="28">
        <f t="shared" si="8"/>
        <v>1905034800</v>
      </c>
      <c r="AL55" s="28">
        <f t="shared" si="10"/>
        <v>1906917500</v>
      </c>
      <c r="AM55" s="28">
        <f t="shared" si="8"/>
        <v>1913963600</v>
      </c>
      <c r="AN55" s="28">
        <f t="shared" si="8"/>
        <v>1459263800</v>
      </c>
      <c r="AO55" s="28">
        <f t="shared" si="8"/>
        <v>981284900</v>
      </c>
      <c r="AP55" s="28">
        <f t="shared" si="8"/>
        <v>494910700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20.399999999999999">
      <c r="A56" s="1">
        <v>50</v>
      </c>
      <c r="B56" s="10" t="s">
        <v>197</v>
      </c>
      <c r="C56" s="11">
        <v>1069.22</v>
      </c>
      <c r="D56" s="12">
        <v>1395.66</v>
      </c>
      <c r="E56" s="12">
        <v>1466.27</v>
      </c>
      <c r="F56" s="12">
        <v>1395.4</v>
      </c>
      <c r="G56" s="12">
        <v>1167.0999999999999</v>
      </c>
      <c r="H56" s="12">
        <v>1403.65</v>
      </c>
      <c r="I56" s="12">
        <v>1548.23</v>
      </c>
      <c r="J56" s="12">
        <v>1448.28</v>
      </c>
      <c r="K56" s="12">
        <v>1201.03</v>
      </c>
      <c r="L56" s="12">
        <v>1459.64</v>
      </c>
      <c r="M56" s="12">
        <v>1616.81</v>
      </c>
      <c r="N56" s="12">
        <v>1529.52</v>
      </c>
      <c r="O56" s="12">
        <v>1258.96</v>
      </c>
      <c r="P56" s="12">
        <v>1531.67</v>
      </c>
      <c r="Q56" s="12">
        <v>1695.69</v>
      </c>
      <c r="R56" s="12">
        <v>1584.36</v>
      </c>
      <c r="S56" s="12">
        <v>1296.27</v>
      </c>
      <c r="T56" s="12">
        <v>1630.29</v>
      </c>
      <c r="U56" s="12">
        <v>1809.84</v>
      </c>
      <c r="V56" s="12">
        <v>1677.14</v>
      </c>
      <c r="W56" s="12">
        <v>1347.35</v>
      </c>
      <c r="X56" s="12">
        <v>1719.25</v>
      </c>
      <c r="Y56" s="12">
        <v>1869.71</v>
      </c>
      <c r="Z56" s="12">
        <v>1789.78</v>
      </c>
      <c r="AA56" s="12">
        <v>1421.32</v>
      </c>
      <c r="AB56" s="12">
        <v>1823.96</v>
      </c>
      <c r="AC56" s="12">
        <v>1967.39</v>
      </c>
      <c r="AD56" s="12">
        <v>1866.95</v>
      </c>
      <c r="AE56" s="12">
        <v>1437.69</v>
      </c>
      <c r="AF56" s="12">
        <v>1635.72</v>
      </c>
      <c r="AG56" s="12">
        <v>1828.46</v>
      </c>
      <c r="AH56" s="1"/>
      <c r="AI56" s="28">
        <f t="shared" si="9"/>
        <v>6726.0899999999992</v>
      </c>
      <c r="AJ56" s="28">
        <f t="shared" si="8"/>
        <v>6800.0599999999995</v>
      </c>
      <c r="AK56" s="28">
        <f t="shared" si="8"/>
        <v>6904.7699999999995</v>
      </c>
      <c r="AL56" s="28">
        <f t="shared" si="10"/>
        <v>7002.45</v>
      </c>
      <c r="AM56" s="28">
        <f t="shared" si="8"/>
        <v>7079.62</v>
      </c>
      <c r="AN56" s="28">
        <f t="shared" si="8"/>
        <v>7095.99</v>
      </c>
      <c r="AO56" s="28">
        <f t="shared" si="8"/>
        <v>6907.7500000000009</v>
      </c>
      <c r="AP56" s="28">
        <f t="shared" si="8"/>
        <v>6768.8200000000006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20.399999999999999">
      <c r="A57" s="1">
        <v>51</v>
      </c>
      <c r="B57" s="10" t="s">
        <v>203</v>
      </c>
      <c r="C57" s="13">
        <v>62957.7</v>
      </c>
      <c r="D57" s="14">
        <v>76846.899999999994</v>
      </c>
      <c r="E57" s="14">
        <v>103201.4</v>
      </c>
      <c r="F57" s="14">
        <v>112288.8</v>
      </c>
      <c r="G57" s="14">
        <v>69449.100000000006</v>
      </c>
      <c r="H57" s="14">
        <v>84316.6</v>
      </c>
      <c r="I57" s="14">
        <v>116879.1</v>
      </c>
      <c r="J57" s="14">
        <v>130049.2</v>
      </c>
      <c r="K57" s="14">
        <v>80709.7</v>
      </c>
      <c r="L57" s="14">
        <v>92915.4</v>
      </c>
      <c r="M57" s="14">
        <v>120251</v>
      </c>
      <c r="N57" s="14">
        <v>129759.4</v>
      </c>
      <c r="O57" s="14">
        <v>78799</v>
      </c>
      <c r="P57" s="14">
        <v>97238.1</v>
      </c>
      <c r="Q57" s="14">
        <v>134046.1</v>
      </c>
      <c r="R57" s="14">
        <v>142595.79999999999</v>
      </c>
      <c r="S57" s="14">
        <v>86143.1</v>
      </c>
      <c r="T57" s="14" t="s">
        <v>20</v>
      </c>
      <c r="U57" s="14" t="s">
        <v>20</v>
      </c>
      <c r="V57" s="14" t="s">
        <v>20</v>
      </c>
      <c r="W57" s="14" t="s">
        <v>20</v>
      </c>
      <c r="X57" s="14" t="s">
        <v>20</v>
      </c>
      <c r="Y57" s="14" t="s">
        <v>20</v>
      </c>
      <c r="Z57" s="14" t="s">
        <v>20</v>
      </c>
      <c r="AA57" s="14" t="s">
        <v>20</v>
      </c>
      <c r="AB57" s="14" t="s">
        <v>20</v>
      </c>
      <c r="AC57" s="14" t="s">
        <v>20</v>
      </c>
      <c r="AD57" s="14" t="s">
        <v>20</v>
      </c>
      <c r="AE57" s="14" t="s">
        <v>20</v>
      </c>
      <c r="AF57" s="14" t="s">
        <v>20</v>
      </c>
      <c r="AG57" s="14" t="s">
        <v>20</v>
      </c>
      <c r="AH57" s="1"/>
      <c r="AI57" s="28">
        <f t="shared" si="9"/>
        <v>0</v>
      </c>
      <c r="AJ57" s="28">
        <f t="shared" si="8"/>
        <v>0</v>
      </c>
      <c r="AK57" s="28">
        <f t="shared" si="8"/>
        <v>0</v>
      </c>
      <c r="AL57" s="28">
        <f t="shared" si="10"/>
        <v>0</v>
      </c>
      <c r="AM57" s="28">
        <f t="shared" si="8"/>
        <v>0</v>
      </c>
      <c r="AN57" s="28">
        <f t="shared" si="8"/>
        <v>0</v>
      </c>
      <c r="AO57" s="28">
        <f t="shared" si="8"/>
        <v>0</v>
      </c>
      <c r="AP57" s="28">
        <f t="shared" si="8"/>
        <v>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>
      <c r="A58" s="1">
        <v>52</v>
      </c>
      <c r="B58" s="10" t="s">
        <v>207</v>
      </c>
      <c r="C58" s="11">
        <v>5063.1750000000002</v>
      </c>
      <c r="D58" s="12">
        <v>5687.3459999999995</v>
      </c>
      <c r="E58" s="12">
        <v>5992.1890000000003</v>
      </c>
      <c r="F58" s="12">
        <v>6180.9889999999996</v>
      </c>
      <c r="G58" s="12">
        <v>5292.7389999999996</v>
      </c>
      <c r="H58" s="12">
        <v>5868.8379999999997</v>
      </c>
      <c r="I58" s="12">
        <v>6153.2629999999999</v>
      </c>
      <c r="J58" s="12">
        <v>6299.0659999999998</v>
      </c>
      <c r="K58" s="12">
        <v>5469.6270000000004</v>
      </c>
      <c r="L58" s="12">
        <v>6150.7979999999998</v>
      </c>
      <c r="M58" s="12">
        <v>6450.56</v>
      </c>
      <c r="N58" s="12">
        <v>6489.893</v>
      </c>
      <c r="O58" s="12">
        <v>5653.8810000000003</v>
      </c>
      <c r="P58" s="12">
        <v>6333.62</v>
      </c>
      <c r="Q58" s="12">
        <v>6571.9679999999998</v>
      </c>
      <c r="R58" s="12">
        <v>6800.8140000000003</v>
      </c>
      <c r="S58" s="12">
        <v>5953.4920000000002</v>
      </c>
      <c r="T58" s="12">
        <v>6737.3689999999997</v>
      </c>
      <c r="U58" s="12">
        <v>7067.7929999999997</v>
      </c>
      <c r="V58" s="12">
        <v>7203.6120000000001</v>
      </c>
      <c r="W58" s="12">
        <v>6293.8469999999998</v>
      </c>
      <c r="X58" s="12">
        <v>7310.3280000000004</v>
      </c>
      <c r="Y58" s="12">
        <v>7675.4340000000002</v>
      </c>
      <c r="Z58" s="12">
        <v>7862.9290000000001</v>
      </c>
      <c r="AA58" s="12">
        <v>6735.0709999999999</v>
      </c>
      <c r="AB58" s="12">
        <v>7647.7060000000001</v>
      </c>
      <c r="AC58" s="12">
        <v>8047.2049999999999</v>
      </c>
      <c r="AD58" s="12">
        <v>8033.3410000000003</v>
      </c>
      <c r="AE58" s="12">
        <v>6734.1149999999998</v>
      </c>
      <c r="AF58" s="12">
        <v>6894.2759999999998</v>
      </c>
      <c r="AG58" s="12">
        <v>7801.0240000000003</v>
      </c>
      <c r="AH58" s="1"/>
      <c r="AI58" s="28">
        <f t="shared" si="9"/>
        <v>29142.538</v>
      </c>
      <c r="AJ58" s="28">
        <f t="shared" si="8"/>
        <v>29583.761999999999</v>
      </c>
      <c r="AK58" s="28">
        <f t="shared" si="8"/>
        <v>29921.14</v>
      </c>
      <c r="AL58" s="28">
        <f t="shared" si="10"/>
        <v>30292.911</v>
      </c>
      <c r="AM58" s="28">
        <f t="shared" si="8"/>
        <v>30463.323</v>
      </c>
      <c r="AN58" s="28">
        <f t="shared" si="8"/>
        <v>30462.366999999998</v>
      </c>
      <c r="AO58" s="28">
        <f t="shared" si="8"/>
        <v>29708.936999999998</v>
      </c>
      <c r="AP58" s="28">
        <f t="shared" si="8"/>
        <v>29462.756000000001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>
      <c r="A59" s="1">
        <v>53</v>
      </c>
      <c r="B59" s="10" t="s">
        <v>218</v>
      </c>
      <c r="C59" s="13">
        <v>7715.5574699999997</v>
      </c>
      <c r="D59" s="14">
        <v>8784.2602380000008</v>
      </c>
      <c r="E59" s="14">
        <v>9532.3383799999992</v>
      </c>
      <c r="F59" s="14">
        <v>9007.3845359999996</v>
      </c>
      <c r="G59" s="14">
        <v>8187.1972969999997</v>
      </c>
      <c r="H59" s="14">
        <v>9209.0818990000007</v>
      </c>
      <c r="I59" s="14">
        <v>9899.7947769999992</v>
      </c>
      <c r="J59" s="14">
        <v>9285.2368000000006</v>
      </c>
      <c r="K59" s="14">
        <v>8211.9999509999998</v>
      </c>
      <c r="L59" s="14">
        <v>9366.8783760000006</v>
      </c>
      <c r="M59" s="14">
        <v>10131.131049</v>
      </c>
      <c r="N59" s="14">
        <v>9635.6888959999997</v>
      </c>
      <c r="O59" s="14">
        <v>8564.7153440000002</v>
      </c>
      <c r="P59" s="14">
        <v>9742.8372189999991</v>
      </c>
      <c r="Q59" s="14">
        <v>10473.359288</v>
      </c>
      <c r="R59" s="14">
        <v>10108.950515</v>
      </c>
      <c r="S59" s="14">
        <v>9313.9269960000001</v>
      </c>
      <c r="T59" s="14">
        <v>10490.978451000001</v>
      </c>
      <c r="U59" s="14">
        <v>11455.391713000001</v>
      </c>
      <c r="V59" s="14">
        <v>11016.000088999999</v>
      </c>
      <c r="W59" s="14">
        <v>10009.244967000001</v>
      </c>
      <c r="X59" s="14">
        <v>11288.808161000001</v>
      </c>
      <c r="Y59" s="14">
        <v>12146.694015999999</v>
      </c>
      <c r="Z59" s="14">
        <v>12046.321889000001</v>
      </c>
      <c r="AA59" s="14">
        <v>10809.308171999999</v>
      </c>
      <c r="AB59" s="14">
        <v>12109.151264</v>
      </c>
      <c r="AC59" s="14">
        <v>13060.873565</v>
      </c>
      <c r="AD59" s="14">
        <v>12818.037033000001</v>
      </c>
      <c r="AE59" s="14">
        <v>11218.263929999999</v>
      </c>
      <c r="AF59" s="14">
        <v>11572.136957999999</v>
      </c>
      <c r="AG59" s="14">
        <v>13186.925716</v>
      </c>
      <c r="AH59" s="1"/>
      <c r="AI59" s="28">
        <f t="shared" si="9"/>
        <v>45491.069033</v>
      </c>
      <c r="AJ59" s="28">
        <f t="shared" si="8"/>
        <v>46291.132237999998</v>
      </c>
      <c r="AK59" s="28">
        <f t="shared" si="8"/>
        <v>47111.475340999998</v>
      </c>
      <c r="AL59" s="28">
        <f t="shared" si="10"/>
        <v>48025.654890000005</v>
      </c>
      <c r="AM59" s="28">
        <f t="shared" si="8"/>
        <v>48797.370034</v>
      </c>
      <c r="AN59" s="28">
        <f t="shared" si="8"/>
        <v>49206.325792000003</v>
      </c>
      <c r="AO59" s="28">
        <f t="shared" si="8"/>
        <v>48669.311486000006</v>
      </c>
      <c r="AP59" s="28">
        <f t="shared" si="8"/>
        <v>48795.363637000002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0.399999999999999">
      <c r="A60" s="1">
        <v>54</v>
      </c>
      <c r="B60" s="10" t="s">
        <v>219</v>
      </c>
      <c r="C60" s="11">
        <v>10935.652</v>
      </c>
      <c r="D60" s="12">
        <v>11582.022999999999</v>
      </c>
      <c r="E60" s="12">
        <v>11492.132</v>
      </c>
      <c r="F60" s="12">
        <v>12489.674000000001</v>
      </c>
      <c r="G60" s="12">
        <v>12048.137000000001</v>
      </c>
      <c r="H60" s="12">
        <v>12124.022999999999</v>
      </c>
      <c r="I60" s="12">
        <v>12307.203</v>
      </c>
      <c r="J60" s="12">
        <v>13344.998</v>
      </c>
      <c r="K60" s="12">
        <v>12713.755999999999</v>
      </c>
      <c r="L60" s="12">
        <v>13005.431</v>
      </c>
      <c r="M60" s="12">
        <v>12454.795</v>
      </c>
      <c r="N60" s="12">
        <v>13891.8</v>
      </c>
      <c r="O60" s="12">
        <v>13170.679</v>
      </c>
      <c r="P60" s="12">
        <v>13532.733</v>
      </c>
      <c r="Q60" s="12">
        <v>13462.332</v>
      </c>
      <c r="R60" s="12">
        <v>14701.477999999999</v>
      </c>
      <c r="S60" s="12">
        <v>13673.049000000001</v>
      </c>
      <c r="T60" s="12">
        <v>14068.263000000001</v>
      </c>
      <c r="U60" s="12">
        <v>13821.852000000001</v>
      </c>
      <c r="V60" s="12">
        <v>15251.032999999999</v>
      </c>
      <c r="W60" s="12">
        <v>14377.76</v>
      </c>
      <c r="X60" s="12">
        <v>14845.648999999999</v>
      </c>
      <c r="Y60" s="12">
        <v>14829.450999999999</v>
      </c>
      <c r="Z60" s="12">
        <v>16000.207</v>
      </c>
      <c r="AA60" s="12">
        <v>15091.13</v>
      </c>
      <c r="AB60" s="12">
        <v>15824.35</v>
      </c>
      <c r="AC60" s="12">
        <v>15628.777</v>
      </c>
      <c r="AD60" s="12">
        <v>16972.080000000002</v>
      </c>
      <c r="AE60" s="12">
        <v>15576.974</v>
      </c>
      <c r="AF60" s="12">
        <v>14926.063</v>
      </c>
      <c r="AG60" s="12">
        <v>15888.111000000001</v>
      </c>
      <c r="AH60" s="1"/>
      <c r="AI60" s="28">
        <f t="shared" si="9"/>
        <v>60053.067000000003</v>
      </c>
      <c r="AJ60" s="28">
        <f t="shared" si="8"/>
        <v>60766.436999999998</v>
      </c>
      <c r="AK60" s="28">
        <f t="shared" si="8"/>
        <v>61745.137999999999</v>
      </c>
      <c r="AL60" s="28">
        <f t="shared" si="10"/>
        <v>62544.464</v>
      </c>
      <c r="AM60" s="28">
        <f t="shared" si="8"/>
        <v>63516.337</v>
      </c>
      <c r="AN60" s="28">
        <f t="shared" si="8"/>
        <v>64002.181000000004</v>
      </c>
      <c r="AO60" s="28">
        <f t="shared" si="8"/>
        <v>63103.894000000008</v>
      </c>
      <c r="AP60" s="28">
        <f t="shared" si="8"/>
        <v>63363.228000000003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>
      <c r="A61" s="1">
        <v>55</v>
      </c>
      <c r="B61" s="10" t="s">
        <v>226</v>
      </c>
      <c r="C61" s="13">
        <v>241834</v>
      </c>
      <c r="D61" s="14">
        <v>245051</v>
      </c>
      <c r="E61" s="14">
        <v>258245</v>
      </c>
      <c r="F61" s="14">
        <v>273484</v>
      </c>
      <c r="G61" s="14">
        <v>265983</v>
      </c>
      <c r="H61" s="14">
        <v>272369</v>
      </c>
      <c r="I61" s="14">
        <v>278762</v>
      </c>
      <c r="J61" s="14">
        <v>289328</v>
      </c>
      <c r="K61" s="14">
        <v>277698</v>
      </c>
      <c r="L61" s="14">
        <v>283722</v>
      </c>
      <c r="M61" s="14">
        <v>292722</v>
      </c>
      <c r="N61" s="14">
        <v>304371</v>
      </c>
      <c r="O61" s="14">
        <v>290946</v>
      </c>
      <c r="P61" s="14">
        <v>298998</v>
      </c>
      <c r="Q61" s="14">
        <v>312163</v>
      </c>
      <c r="R61" s="14">
        <v>328914</v>
      </c>
      <c r="S61" s="14">
        <v>324577</v>
      </c>
      <c r="T61" s="14">
        <v>329787</v>
      </c>
      <c r="U61" s="14">
        <v>343008</v>
      </c>
      <c r="V61" s="14">
        <v>356009</v>
      </c>
      <c r="W61" s="14">
        <v>343151</v>
      </c>
      <c r="X61" s="14">
        <v>348979</v>
      </c>
      <c r="Y61" s="14">
        <v>363085</v>
      </c>
      <c r="Z61" s="14">
        <v>374627</v>
      </c>
      <c r="AA61" s="14" t="s">
        <v>20</v>
      </c>
      <c r="AB61" s="14" t="s">
        <v>20</v>
      </c>
      <c r="AC61" s="14" t="s">
        <v>20</v>
      </c>
      <c r="AD61" s="14" t="s">
        <v>20</v>
      </c>
      <c r="AE61" s="14" t="s">
        <v>20</v>
      </c>
      <c r="AF61" s="14" t="s">
        <v>20</v>
      </c>
      <c r="AG61" s="14" t="s">
        <v>20</v>
      </c>
      <c r="AH61" s="1"/>
      <c r="AI61" s="28">
        <f t="shared" si="9"/>
        <v>1429842</v>
      </c>
      <c r="AJ61" s="28">
        <f t="shared" si="8"/>
        <v>1086691</v>
      </c>
      <c r="AK61" s="28">
        <f t="shared" si="8"/>
        <v>737712</v>
      </c>
      <c r="AL61" s="28">
        <f t="shared" si="10"/>
        <v>374627</v>
      </c>
      <c r="AM61" s="28">
        <f t="shared" si="8"/>
        <v>0</v>
      </c>
      <c r="AN61" s="28">
        <f t="shared" si="8"/>
        <v>0</v>
      </c>
      <c r="AO61" s="28">
        <f t="shared" si="8"/>
        <v>0</v>
      </c>
      <c r="AP61" s="28">
        <f t="shared" si="8"/>
        <v>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>
      <c r="A62" s="1">
        <v>56</v>
      </c>
      <c r="B62" s="10" t="s">
        <v>232</v>
      </c>
      <c r="C62" s="11">
        <v>1841.260104</v>
      </c>
      <c r="D62" s="12">
        <v>1987.8263469999999</v>
      </c>
      <c r="E62" s="12">
        <v>2114.6919379999999</v>
      </c>
      <c r="F62" s="12">
        <v>2000.567344</v>
      </c>
      <c r="G62" s="12">
        <v>2035.6225919999999</v>
      </c>
      <c r="H62" s="12">
        <v>2163.8648600000001</v>
      </c>
      <c r="I62" s="12">
        <v>2301.923006</v>
      </c>
      <c r="J62" s="12">
        <v>2249.691589</v>
      </c>
      <c r="K62" s="12">
        <v>2325.5568739999999</v>
      </c>
      <c r="L62" s="12">
        <v>2490.1079559999998</v>
      </c>
      <c r="M62" s="12">
        <v>2622.7316080000001</v>
      </c>
      <c r="N62" s="12">
        <v>2558.3134180000002</v>
      </c>
      <c r="O62" s="12">
        <v>2481.3338939999999</v>
      </c>
      <c r="P62" s="12">
        <v>2627.4024410000002</v>
      </c>
      <c r="Q62" s="12">
        <v>2778.475543</v>
      </c>
      <c r="R62" s="12">
        <v>2684.2487510000001</v>
      </c>
      <c r="S62" s="12">
        <v>2752.7278540000002</v>
      </c>
      <c r="T62" s="12">
        <v>2910.3691920000001</v>
      </c>
      <c r="U62" s="12">
        <v>3065.9817779999998</v>
      </c>
      <c r="V62" s="12">
        <v>2945.6644540000002</v>
      </c>
      <c r="W62" s="12">
        <v>2879.8505409999998</v>
      </c>
      <c r="X62" s="12">
        <v>3112.2994760000001</v>
      </c>
      <c r="Y62" s="12">
        <v>3330.544805</v>
      </c>
      <c r="Z62" s="12">
        <v>3185.6008120000001</v>
      </c>
      <c r="AA62" s="12">
        <v>3134.4231850000001</v>
      </c>
      <c r="AB62" s="12">
        <v>3354.865123</v>
      </c>
      <c r="AC62" s="12">
        <v>3533.9340870000001</v>
      </c>
      <c r="AD62" s="12">
        <v>3439.188052</v>
      </c>
      <c r="AE62" s="12">
        <v>3211.4111229999999</v>
      </c>
      <c r="AF62" s="12">
        <v>2857.5001000000002</v>
      </c>
      <c r="AG62" s="12">
        <v>3221.3485479999999</v>
      </c>
      <c r="AH62" s="1"/>
      <c r="AI62" s="28">
        <f t="shared" si="9"/>
        <v>12508.295634</v>
      </c>
      <c r="AJ62" s="28">
        <f t="shared" si="8"/>
        <v>12762.868278</v>
      </c>
      <c r="AK62" s="28">
        <f t="shared" si="8"/>
        <v>13005.433924999999</v>
      </c>
      <c r="AL62" s="28">
        <f t="shared" si="10"/>
        <v>13208.823206999999</v>
      </c>
      <c r="AM62" s="28">
        <f t="shared" si="8"/>
        <v>13462.410447</v>
      </c>
      <c r="AN62" s="28">
        <f t="shared" si="8"/>
        <v>13539.398385</v>
      </c>
      <c r="AO62" s="28">
        <f t="shared" si="8"/>
        <v>13042.033362000002</v>
      </c>
      <c r="AP62" s="28">
        <f t="shared" si="8"/>
        <v>12729.447823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>
      <c r="A63" s="1">
        <v>57</v>
      </c>
      <c r="B63" s="10" t="s">
        <v>238</v>
      </c>
      <c r="C63" s="13">
        <v>86228</v>
      </c>
      <c r="D63" s="14">
        <v>90540</v>
      </c>
      <c r="E63" s="14">
        <v>92605</v>
      </c>
      <c r="F63" s="14">
        <v>103024</v>
      </c>
      <c r="G63" s="14">
        <v>90515</v>
      </c>
      <c r="H63" s="14">
        <v>96802</v>
      </c>
      <c r="I63" s="14">
        <v>97155</v>
      </c>
      <c r="J63" s="14">
        <v>107590</v>
      </c>
      <c r="K63" s="14">
        <v>95623</v>
      </c>
      <c r="L63" s="14">
        <v>100197</v>
      </c>
      <c r="M63" s="14">
        <v>102148</v>
      </c>
      <c r="N63" s="14">
        <v>111924</v>
      </c>
      <c r="O63" s="14">
        <v>101639</v>
      </c>
      <c r="P63" s="14">
        <v>106372</v>
      </c>
      <c r="Q63" s="14">
        <v>108007</v>
      </c>
      <c r="R63" s="14">
        <v>118747</v>
      </c>
      <c r="S63" s="14">
        <v>106751</v>
      </c>
      <c r="T63" s="14">
        <v>112896</v>
      </c>
      <c r="U63" s="14">
        <v>112745</v>
      </c>
      <c r="V63" s="14">
        <v>124809</v>
      </c>
      <c r="W63" s="14">
        <v>112264</v>
      </c>
      <c r="X63" s="14">
        <v>119926</v>
      </c>
      <c r="Y63" s="14">
        <v>117969</v>
      </c>
      <c r="Z63" s="14">
        <v>131097</v>
      </c>
      <c r="AA63" s="14">
        <v>117270</v>
      </c>
      <c r="AB63" s="14">
        <v>124221</v>
      </c>
      <c r="AC63" s="14">
        <v>123165</v>
      </c>
      <c r="AD63" s="14">
        <v>133618</v>
      </c>
      <c r="AE63" s="14">
        <v>116891</v>
      </c>
      <c r="AF63" s="14">
        <v>84189</v>
      </c>
      <c r="AG63" s="14" t="s">
        <v>20</v>
      </c>
      <c r="AH63" s="1"/>
      <c r="AI63" s="28">
        <f t="shared" si="9"/>
        <v>481256</v>
      </c>
      <c r="AJ63" s="28">
        <f t="shared" ref="AJ63:AJ102" si="11">SUM(X63:AA63)</f>
        <v>486262</v>
      </c>
      <c r="AK63" s="28">
        <f t="shared" ref="AK63:AK102" si="12">SUM(Y63:AB63)</f>
        <v>490557</v>
      </c>
      <c r="AL63" s="28">
        <f t="shared" si="10"/>
        <v>495753</v>
      </c>
      <c r="AM63" s="28">
        <f t="shared" ref="AM63:AM102" si="13">SUM(AA63:AD63)</f>
        <v>498274</v>
      </c>
      <c r="AN63" s="28">
        <f t="shared" ref="AN63:AN102" si="14">SUM(AB63:AE63)</f>
        <v>497895</v>
      </c>
      <c r="AO63" s="28">
        <f t="shared" ref="AO63:AO102" si="15">SUM(AC63:AF63)</f>
        <v>457863</v>
      </c>
      <c r="AP63" s="28">
        <f t="shared" ref="AP63:AP102" si="16">SUM(AD63:AG63)</f>
        <v>334698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>
      <c r="A64" s="1">
        <v>58</v>
      </c>
      <c r="B64" s="10" t="s">
        <v>239</v>
      </c>
      <c r="C64" s="11">
        <v>3942055</v>
      </c>
      <c r="D64" s="12">
        <v>4049589.3</v>
      </c>
      <c r="E64" s="12">
        <v>4050895.1</v>
      </c>
      <c r="F64" s="12">
        <v>4234647.7</v>
      </c>
      <c r="G64" s="12">
        <v>4192552.1</v>
      </c>
      <c r="H64" s="12">
        <v>4356929.7</v>
      </c>
      <c r="I64" s="12">
        <v>4365238.3</v>
      </c>
      <c r="J64" s="12">
        <v>4569585.5</v>
      </c>
      <c r="K64" s="12">
        <v>4444960</v>
      </c>
      <c r="L64" s="12">
        <v>4625437.0999999996</v>
      </c>
      <c r="M64" s="12">
        <v>4672511.3</v>
      </c>
      <c r="N64" s="12">
        <v>4829201.0999999996</v>
      </c>
      <c r="O64" s="12">
        <v>4743188.5</v>
      </c>
      <c r="P64" s="12">
        <v>4996164.2</v>
      </c>
      <c r="Q64" s="12">
        <v>5040718.2</v>
      </c>
      <c r="R64" s="12">
        <v>5348986.5</v>
      </c>
      <c r="S64" s="12">
        <v>5331244.2</v>
      </c>
      <c r="T64" s="12">
        <v>5452593.2999999998</v>
      </c>
      <c r="U64" s="12">
        <v>5431331.5999999996</v>
      </c>
      <c r="V64" s="12">
        <v>5718998.4000000004</v>
      </c>
      <c r="W64" s="12">
        <v>5666917.2000000002</v>
      </c>
      <c r="X64" s="12">
        <v>5910993.4000000004</v>
      </c>
      <c r="Y64" s="12">
        <v>5847669.4000000004</v>
      </c>
      <c r="Z64" s="12">
        <v>6097667.2000000002</v>
      </c>
      <c r="AA64" s="12">
        <v>6023123.2000000002</v>
      </c>
      <c r="AB64" s="12">
        <v>6128287.2999999998</v>
      </c>
      <c r="AC64" s="12">
        <v>6068063.5</v>
      </c>
      <c r="AD64" s="12">
        <v>6223540.2999999998</v>
      </c>
      <c r="AE64" s="12">
        <v>6122646.4000000004</v>
      </c>
      <c r="AF64" s="12">
        <v>5011515.5999999996</v>
      </c>
      <c r="AG64" s="12">
        <v>5775725.5</v>
      </c>
      <c r="AH64" s="1"/>
      <c r="AI64" s="28">
        <f t="shared" si="9"/>
        <v>23523247.199999999</v>
      </c>
      <c r="AJ64" s="28">
        <f t="shared" si="11"/>
        <v>23879453.199999999</v>
      </c>
      <c r="AK64" s="28">
        <f t="shared" si="12"/>
        <v>24096747.100000001</v>
      </c>
      <c r="AL64" s="28">
        <f t="shared" si="10"/>
        <v>24317141.199999999</v>
      </c>
      <c r="AM64" s="28">
        <f t="shared" si="13"/>
        <v>24443014.300000001</v>
      </c>
      <c r="AN64" s="28">
        <f t="shared" si="14"/>
        <v>24542537.5</v>
      </c>
      <c r="AO64" s="28">
        <f t="shared" si="15"/>
        <v>23425765.800000004</v>
      </c>
      <c r="AP64" s="28">
        <f t="shared" si="16"/>
        <v>23133427.799999997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20.399999999999999">
      <c r="A65" s="1">
        <v>59</v>
      </c>
      <c r="B65" s="10" t="s">
        <v>241</v>
      </c>
      <c r="C65" s="13">
        <v>23518.118719474802</v>
      </c>
      <c r="D65" s="14">
        <v>28351.570183167998</v>
      </c>
      <c r="E65" s="14">
        <v>35832.899474724501</v>
      </c>
      <c r="F65" s="14">
        <v>31830.282341772097</v>
      </c>
      <c r="G65" s="14">
        <v>25632.5766926342</v>
      </c>
      <c r="H65" s="14">
        <v>31383.370202541402</v>
      </c>
      <c r="I65" s="14">
        <v>40774.619374047994</v>
      </c>
      <c r="J65" s="14">
        <v>35691.068056356104</v>
      </c>
      <c r="K65" s="14">
        <v>29177.6061178604</v>
      </c>
      <c r="L65" s="14">
        <v>34115.622477176701</v>
      </c>
      <c r="M65" s="14">
        <v>42949.062111435698</v>
      </c>
      <c r="N65" s="14">
        <v>39511.351726660003</v>
      </c>
      <c r="O65" s="14">
        <v>32330.646373898799</v>
      </c>
      <c r="P65" s="14">
        <v>37571.465858337899</v>
      </c>
      <c r="Q65" s="14">
        <v>47568.556655602304</v>
      </c>
      <c r="R65" s="14">
        <v>43343.894728675696</v>
      </c>
      <c r="S65" s="14">
        <v>35132.544824222299</v>
      </c>
      <c r="T65" s="14">
        <v>40701.448024337697</v>
      </c>
      <c r="U65" s="14">
        <v>54233.510052925005</v>
      </c>
      <c r="V65" s="14">
        <v>48813.386976989001</v>
      </c>
      <c r="W65" s="14">
        <v>37908.295743795999</v>
      </c>
      <c r="X65" s="14">
        <v>44693.634819750398</v>
      </c>
      <c r="Y65" s="14">
        <v>58217.292569645302</v>
      </c>
      <c r="Z65" s="14">
        <v>51689.329595205905</v>
      </c>
      <c r="AA65" s="14">
        <v>41214.959553111701</v>
      </c>
      <c r="AB65" s="14">
        <v>49758.507505706701</v>
      </c>
      <c r="AC65" s="14">
        <v>64410.4448810061</v>
      </c>
      <c r="AD65" s="14">
        <v>54967.171259398398</v>
      </c>
      <c r="AE65" s="14">
        <v>43685.327064557998</v>
      </c>
      <c r="AF65" s="14" t="s">
        <v>20</v>
      </c>
      <c r="AG65" s="14" t="s">
        <v>20</v>
      </c>
      <c r="AH65" s="1"/>
      <c r="AI65" s="28">
        <f t="shared" si="9"/>
        <v>192508.5527283976</v>
      </c>
      <c r="AJ65" s="28">
        <f t="shared" si="11"/>
        <v>195815.21653771331</v>
      </c>
      <c r="AK65" s="28">
        <f t="shared" si="12"/>
        <v>200880.08922366961</v>
      </c>
      <c r="AL65" s="28">
        <f t="shared" si="10"/>
        <v>207073.24153503042</v>
      </c>
      <c r="AM65" s="28">
        <f t="shared" si="13"/>
        <v>210351.08319922292</v>
      </c>
      <c r="AN65" s="28">
        <f t="shared" si="14"/>
        <v>212821.45071066919</v>
      </c>
      <c r="AO65" s="28">
        <f t="shared" si="15"/>
        <v>163062.9432049625</v>
      </c>
      <c r="AP65" s="28">
        <f t="shared" si="16"/>
        <v>98652.498323956388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>
      <c r="A66" s="1">
        <v>60</v>
      </c>
      <c r="B66" s="10" t="s">
        <v>242</v>
      </c>
      <c r="C66" s="11">
        <v>3508102.4</v>
      </c>
      <c r="D66" s="12">
        <v>5077543.4000000004</v>
      </c>
      <c r="E66" s="12">
        <v>5281732.4000000004</v>
      </c>
      <c r="F66" s="12">
        <v>5306864.3</v>
      </c>
      <c r="G66" s="12">
        <v>4222086.5</v>
      </c>
      <c r="H66" s="12">
        <v>5970325.2999999998</v>
      </c>
      <c r="I66" s="12">
        <v>6366832.2999999998</v>
      </c>
      <c r="J66" s="12">
        <v>5667810.2000000002</v>
      </c>
      <c r="K66" s="12">
        <v>4643453.5999999996</v>
      </c>
      <c r="L66" s="12">
        <v>6041806.5999999996</v>
      </c>
      <c r="M66" s="12">
        <v>6463642.5999999996</v>
      </c>
      <c r="N66" s="12">
        <v>6001482.7999999998</v>
      </c>
      <c r="O66" s="12">
        <v>4738100.2</v>
      </c>
      <c r="P66" s="12">
        <v>6221958.2000000002</v>
      </c>
      <c r="Q66" s="12">
        <v>6290160.7999999998</v>
      </c>
      <c r="R66" s="12">
        <v>6692647.2000000002</v>
      </c>
      <c r="S66" s="12">
        <v>5831456.5999999996</v>
      </c>
      <c r="T66" s="12">
        <v>7240074.5</v>
      </c>
      <c r="U66" s="12">
        <v>7317453</v>
      </c>
      <c r="V66" s="12">
        <v>7506540.0999999996</v>
      </c>
      <c r="W66" s="12">
        <v>6758521.9000000004</v>
      </c>
      <c r="X66" s="12">
        <v>8408131.4000000004</v>
      </c>
      <c r="Y66" s="12">
        <v>8293359.5</v>
      </c>
      <c r="Z66" s="12" t="s">
        <v>20</v>
      </c>
      <c r="AA66" s="12" t="s">
        <v>20</v>
      </c>
      <c r="AB66" s="12" t="s">
        <v>20</v>
      </c>
      <c r="AC66" s="12" t="s">
        <v>20</v>
      </c>
      <c r="AD66" s="12" t="s">
        <v>20</v>
      </c>
      <c r="AE66" s="12" t="s">
        <v>20</v>
      </c>
      <c r="AF66" s="12" t="s">
        <v>20</v>
      </c>
      <c r="AG66" s="12" t="s">
        <v>20</v>
      </c>
      <c r="AH66" s="1"/>
      <c r="AI66" s="28">
        <f t="shared" si="9"/>
        <v>23460012.800000001</v>
      </c>
      <c r="AJ66" s="28">
        <f t="shared" si="11"/>
        <v>16701490.9</v>
      </c>
      <c r="AK66" s="28">
        <f t="shared" si="12"/>
        <v>8293359.5</v>
      </c>
      <c r="AL66" s="28">
        <f t="shared" si="10"/>
        <v>0</v>
      </c>
      <c r="AM66" s="28">
        <f t="shared" si="13"/>
        <v>0</v>
      </c>
      <c r="AN66" s="28">
        <f t="shared" si="14"/>
        <v>0</v>
      </c>
      <c r="AO66" s="28">
        <f t="shared" si="15"/>
        <v>0</v>
      </c>
      <c r="AP66" s="28">
        <f t="shared" si="16"/>
        <v>0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20.399999999999999">
      <c r="A67" s="1">
        <v>61</v>
      </c>
      <c r="B67" s="10" t="s">
        <v>245</v>
      </c>
      <c r="C67" s="13">
        <v>637.774</v>
      </c>
      <c r="D67" s="14">
        <v>788.14</v>
      </c>
      <c r="E67" s="14">
        <v>1101.8979999999999</v>
      </c>
      <c r="F67" s="14">
        <v>834.66800000000001</v>
      </c>
      <c r="G67" s="14">
        <v>663.63699999999994</v>
      </c>
      <c r="H67" s="14">
        <v>800.42200000000003</v>
      </c>
      <c r="I67" s="14">
        <v>1125.0160000000001</v>
      </c>
      <c r="J67" s="14">
        <v>868.84699999999998</v>
      </c>
      <c r="K67" s="14">
        <v>686.29600000000005</v>
      </c>
      <c r="L67" s="14">
        <v>859.33799999999997</v>
      </c>
      <c r="M67" s="14">
        <v>1189.223</v>
      </c>
      <c r="N67" s="14">
        <v>919.654</v>
      </c>
      <c r="O67" s="14">
        <v>729.495</v>
      </c>
      <c r="P67" s="14">
        <v>920.47</v>
      </c>
      <c r="Q67" s="14">
        <v>1291.329</v>
      </c>
      <c r="R67" s="14">
        <v>1012.918</v>
      </c>
      <c r="S67" s="14">
        <v>783.80899999999997</v>
      </c>
      <c r="T67" s="14">
        <v>1008.271</v>
      </c>
      <c r="U67" s="14">
        <v>1416.2929999999999</v>
      </c>
      <c r="V67" s="14">
        <v>1090.7180000000001</v>
      </c>
      <c r="W67" s="14">
        <v>848.70699999999999</v>
      </c>
      <c r="X67" s="14">
        <v>1108.2260000000001</v>
      </c>
      <c r="Y67" s="14">
        <v>1531.056</v>
      </c>
      <c r="Z67" s="14">
        <v>1175.1400000000001</v>
      </c>
      <c r="AA67" s="14">
        <v>890.69899999999996</v>
      </c>
      <c r="AB67" s="14">
        <v>1160.6420000000001</v>
      </c>
      <c r="AC67" s="14">
        <v>1646.5070000000001</v>
      </c>
      <c r="AD67" s="14">
        <v>1252.8679999999999</v>
      </c>
      <c r="AE67" s="14">
        <v>917.39700000000005</v>
      </c>
      <c r="AF67" s="14">
        <v>902.35799999999995</v>
      </c>
      <c r="AG67" s="14">
        <v>1213.405</v>
      </c>
      <c r="AH67" s="1"/>
      <c r="AI67" s="28">
        <f t="shared" si="9"/>
        <v>4663.1289999999999</v>
      </c>
      <c r="AJ67" s="28">
        <f t="shared" si="11"/>
        <v>4705.1210000000001</v>
      </c>
      <c r="AK67" s="28">
        <f t="shared" si="12"/>
        <v>4757.5370000000003</v>
      </c>
      <c r="AL67" s="28">
        <f t="shared" si="10"/>
        <v>4872.9879999999994</v>
      </c>
      <c r="AM67" s="28">
        <f t="shared" si="13"/>
        <v>4950.7160000000003</v>
      </c>
      <c r="AN67" s="28">
        <f t="shared" si="14"/>
        <v>4977.4140000000007</v>
      </c>
      <c r="AO67" s="28">
        <f t="shared" si="15"/>
        <v>4719.13</v>
      </c>
      <c r="AP67" s="28">
        <f t="shared" si="16"/>
        <v>4286.0279999999993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>
      <c r="A68" s="1">
        <v>62</v>
      </c>
      <c r="B68" s="10" t="s">
        <v>250</v>
      </c>
      <c r="C68" s="11">
        <v>216036.00145597299</v>
      </c>
      <c r="D68" s="12">
        <v>218589.757812542</v>
      </c>
      <c r="E68" s="12">
        <v>216511.73344639302</v>
      </c>
      <c r="F68" s="12">
        <v>221653.74234952498</v>
      </c>
      <c r="G68" s="12">
        <v>220144.92329116198</v>
      </c>
      <c r="H68" s="12">
        <v>230247</v>
      </c>
      <c r="I68" s="12">
        <v>222894</v>
      </c>
      <c r="J68" s="12">
        <v>237074</v>
      </c>
      <c r="K68" s="12">
        <v>245666</v>
      </c>
      <c r="L68" s="12">
        <v>242731</v>
      </c>
      <c r="M68" s="12">
        <v>243917</v>
      </c>
      <c r="N68" s="12">
        <v>254017</v>
      </c>
      <c r="O68" s="12">
        <v>247929</v>
      </c>
      <c r="P68" s="12">
        <v>251806</v>
      </c>
      <c r="Q68" s="12">
        <v>250809</v>
      </c>
      <c r="R68" s="12">
        <v>261830</v>
      </c>
      <c r="S68" s="12">
        <v>258043</v>
      </c>
      <c r="T68" s="12">
        <v>261789</v>
      </c>
      <c r="U68" s="12">
        <v>262969</v>
      </c>
      <c r="V68" s="12">
        <v>272593</v>
      </c>
      <c r="W68" s="12" t="s">
        <v>20</v>
      </c>
      <c r="X68" s="12" t="s">
        <v>20</v>
      </c>
      <c r="Y68" s="12" t="s">
        <v>20</v>
      </c>
      <c r="Z68" s="12" t="s">
        <v>20</v>
      </c>
      <c r="AA68" s="12" t="s">
        <v>20</v>
      </c>
      <c r="AB68" s="12" t="s">
        <v>20</v>
      </c>
      <c r="AC68" s="12" t="s">
        <v>20</v>
      </c>
      <c r="AD68" s="12" t="s">
        <v>20</v>
      </c>
      <c r="AE68" s="12" t="s">
        <v>20</v>
      </c>
      <c r="AF68" s="12" t="s">
        <v>20</v>
      </c>
      <c r="AG68" s="12" t="s">
        <v>20</v>
      </c>
      <c r="AH68" s="1"/>
      <c r="AI68" s="28">
        <f t="shared" si="9"/>
        <v>0</v>
      </c>
      <c r="AJ68" s="28">
        <f t="shared" si="11"/>
        <v>0</v>
      </c>
      <c r="AK68" s="28">
        <f t="shared" si="12"/>
        <v>0</v>
      </c>
      <c r="AL68" s="28">
        <f t="shared" si="10"/>
        <v>0</v>
      </c>
      <c r="AM68" s="28">
        <f t="shared" si="13"/>
        <v>0</v>
      </c>
      <c r="AN68" s="28">
        <f t="shared" si="14"/>
        <v>0</v>
      </c>
      <c r="AO68" s="28">
        <f t="shared" si="15"/>
        <v>0</v>
      </c>
      <c r="AP68" s="28">
        <f t="shared" si="16"/>
        <v>0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20.399999999999999">
      <c r="A69" s="1">
        <v>63</v>
      </c>
      <c r="B69" s="10" t="s">
        <v>260</v>
      </c>
      <c r="C69" s="13">
        <v>161409</v>
      </c>
      <c r="D69" s="14">
        <v>168105</v>
      </c>
      <c r="E69" s="14">
        <v>161493</v>
      </c>
      <c r="F69" s="14">
        <v>169456</v>
      </c>
      <c r="G69" s="14">
        <v>164432</v>
      </c>
      <c r="H69" s="14">
        <v>169898</v>
      </c>
      <c r="I69" s="14">
        <v>163863</v>
      </c>
      <c r="J69" s="14">
        <v>173367</v>
      </c>
      <c r="K69" s="14">
        <v>166535</v>
      </c>
      <c r="L69" s="14">
        <v>175441</v>
      </c>
      <c r="M69" s="14">
        <v>170501</v>
      </c>
      <c r="N69" s="14">
        <v>177531</v>
      </c>
      <c r="O69" s="14">
        <v>171335</v>
      </c>
      <c r="P69" s="14">
        <v>179918</v>
      </c>
      <c r="Q69" s="14">
        <v>174235</v>
      </c>
      <c r="R69" s="14">
        <v>182849</v>
      </c>
      <c r="S69" s="14">
        <v>178225</v>
      </c>
      <c r="T69" s="14">
        <v>187838</v>
      </c>
      <c r="U69" s="14">
        <v>181702</v>
      </c>
      <c r="V69" s="14">
        <v>190381</v>
      </c>
      <c r="W69" s="14">
        <v>188086</v>
      </c>
      <c r="X69" s="14">
        <v>196773</v>
      </c>
      <c r="Y69" s="14">
        <v>190226</v>
      </c>
      <c r="Z69" s="14">
        <v>198902</v>
      </c>
      <c r="AA69" s="14">
        <v>196565</v>
      </c>
      <c r="AB69" s="14">
        <v>206487</v>
      </c>
      <c r="AC69" s="14">
        <v>199281</v>
      </c>
      <c r="AD69" s="14">
        <v>207914</v>
      </c>
      <c r="AE69" s="14">
        <v>200967</v>
      </c>
      <c r="AF69" s="14">
        <v>191318</v>
      </c>
      <c r="AG69" s="14">
        <v>198782</v>
      </c>
      <c r="AH69" s="1"/>
      <c r="AI69" s="28">
        <f t="shared" si="9"/>
        <v>773987</v>
      </c>
      <c r="AJ69" s="28">
        <f t="shared" si="11"/>
        <v>782466</v>
      </c>
      <c r="AK69" s="28">
        <f t="shared" si="12"/>
        <v>792180</v>
      </c>
      <c r="AL69" s="28">
        <f t="shared" si="10"/>
        <v>801235</v>
      </c>
      <c r="AM69" s="28">
        <f t="shared" si="13"/>
        <v>810247</v>
      </c>
      <c r="AN69" s="28">
        <f t="shared" si="14"/>
        <v>814649</v>
      </c>
      <c r="AO69" s="28">
        <f t="shared" si="15"/>
        <v>799480</v>
      </c>
      <c r="AP69" s="28">
        <f t="shared" si="16"/>
        <v>798981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20.399999999999999">
      <c r="A70" s="1">
        <v>64</v>
      </c>
      <c r="B70" s="10" t="s">
        <v>261</v>
      </c>
      <c r="C70" s="11">
        <v>55511</v>
      </c>
      <c r="D70" s="12">
        <v>54959</v>
      </c>
      <c r="E70" s="12">
        <v>55136</v>
      </c>
      <c r="F70" s="12">
        <v>62501</v>
      </c>
      <c r="G70" s="12">
        <v>60197</v>
      </c>
      <c r="H70" s="12">
        <v>59119</v>
      </c>
      <c r="I70" s="12">
        <v>57816</v>
      </c>
      <c r="J70" s="12">
        <v>63756</v>
      </c>
      <c r="K70" s="12">
        <v>61979</v>
      </c>
      <c r="L70" s="12">
        <v>62025</v>
      </c>
      <c r="M70" s="12">
        <v>60895</v>
      </c>
      <c r="N70" s="12">
        <v>66687</v>
      </c>
      <c r="O70" s="12">
        <v>65734</v>
      </c>
      <c r="P70" s="12">
        <v>65376</v>
      </c>
      <c r="Q70" s="12">
        <v>64355</v>
      </c>
      <c r="R70" s="12">
        <v>71412</v>
      </c>
      <c r="S70" s="12">
        <v>70279</v>
      </c>
      <c r="T70" s="12">
        <v>69715</v>
      </c>
      <c r="U70" s="12">
        <v>69451</v>
      </c>
      <c r="V70" s="12">
        <v>77356</v>
      </c>
      <c r="W70" s="12">
        <v>74742</v>
      </c>
      <c r="X70" s="12">
        <v>74552</v>
      </c>
      <c r="Y70" s="12">
        <v>73190</v>
      </c>
      <c r="Z70" s="12">
        <v>80390</v>
      </c>
      <c r="AA70" s="12">
        <v>78588</v>
      </c>
      <c r="AB70" s="12">
        <v>78071</v>
      </c>
      <c r="AC70" s="12">
        <v>77116</v>
      </c>
      <c r="AD70" s="12">
        <v>85086</v>
      </c>
      <c r="AE70" s="12">
        <v>81741</v>
      </c>
      <c r="AF70" s="12">
        <v>72509</v>
      </c>
      <c r="AG70" s="12">
        <v>81362</v>
      </c>
      <c r="AH70" s="1"/>
      <c r="AI70" s="28">
        <f t="shared" si="9"/>
        <v>302874</v>
      </c>
      <c r="AJ70" s="28">
        <f t="shared" si="11"/>
        <v>306720</v>
      </c>
      <c r="AK70" s="28">
        <f t="shared" si="12"/>
        <v>310239</v>
      </c>
      <c r="AL70" s="28">
        <f t="shared" si="10"/>
        <v>314165</v>
      </c>
      <c r="AM70" s="28">
        <f t="shared" si="13"/>
        <v>318861</v>
      </c>
      <c r="AN70" s="28">
        <f t="shared" si="14"/>
        <v>322014</v>
      </c>
      <c r="AO70" s="28">
        <f t="shared" si="15"/>
        <v>316452</v>
      </c>
      <c r="AP70" s="28">
        <f t="shared" si="16"/>
        <v>320698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>
      <c r="A71" s="1">
        <v>65</v>
      </c>
      <c r="B71" s="10" t="s">
        <v>265</v>
      </c>
      <c r="C71" s="13">
        <v>18522185.100000001</v>
      </c>
      <c r="D71" s="14">
        <v>20149674.199999999</v>
      </c>
      <c r="E71" s="14">
        <v>20703824.600000001</v>
      </c>
      <c r="F71" s="14">
        <v>21634280.800000001</v>
      </c>
      <c r="G71" s="14">
        <v>20381903.539999999</v>
      </c>
      <c r="H71" s="14">
        <v>21957446.050000001</v>
      </c>
      <c r="I71" s="14">
        <v>23232819.390000001</v>
      </c>
      <c r="J71" s="14">
        <v>24564815.670000002</v>
      </c>
      <c r="K71" s="14">
        <v>21242543.07</v>
      </c>
      <c r="L71" s="14">
        <v>23080911.170000002</v>
      </c>
      <c r="M71" s="14">
        <v>24627752.280000001</v>
      </c>
      <c r="N71" s="14">
        <v>26226529.16</v>
      </c>
      <c r="O71" s="14">
        <v>22435464.291861199</v>
      </c>
      <c r="P71" s="14">
        <v>23737297.493315998</v>
      </c>
      <c r="Q71" s="14">
        <v>26871010.756515399</v>
      </c>
      <c r="R71" s="14">
        <v>29531645.492897801</v>
      </c>
      <c r="S71" s="14">
        <v>26228851.521986399</v>
      </c>
      <c r="T71" s="14" t="s">
        <v>20</v>
      </c>
      <c r="U71" s="14" t="s">
        <v>20</v>
      </c>
      <c r="V71" s="14" t="s">
        <v>20</v>
      </c>
      <c r="W71" s="14" t="s">
        <v>20</v>
      </c>
      <c r="X71" s="14" t="s">
        <v>20</v>
      </c>
      <c r="Y71" s="14" t="s">
        <v>20</v>
      </c>
      <c r="Z71" s="14" t="s">
        <v>20</v>
      </c>
      <c r="AA71" s="14" t="s">
        <v>20</v>
      </c>
      <c r="AB71" s="14" t="s">
        <v>20</v>
      </c>
      <c r="AC71" s="14" t="s">
        <v>20</v>
      </c>
      <c r="AD71" s="14" t="s">
        <v>20</v>
      </c>
      <c r="AE71" s="14" t="s">
        <v>20</v>
      </c>
      <c r="AF71" s="14" t="s">
        <v>20</v>
      </c>
      <c r="AG71" s="14" t="s">
        <v>20</v>
      </c>
      <c r="AH71" s="1"/>
      <c r="AI71" s="28">
        <f t="shared" si="9"/>
        <v>0</v>
      </c>
      <c r="AJ71" s="28">
        <f t="shared" si="11"/>
        <v>0</v>
      </c>
      <c r="AK71" s="28">
        <f t="shared" si="12"/>
        <v>0</v>
      </c>
      <c r="AL71" s="28">
        <f t="shared" si="10"/>
        <v>0</v>
      </c>
      <c r="AM71" s="28">
        <f t="shared" si="13"/>
        <v>0</v>
      </c>
      <c r="AN71" s="28">
        <f t="shared" si="14"/>
        <v>0</v>
      </c>
      <c r="AO71" s="28">
        <f t="shared" si="15"/>
        <v>0</v>
      </c>
      <c r="AP71" s="28">
        <f t="shared" si="16"/>
        <v>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40.799999999999997">
      <c r="A72" s="1">
        <v>66</v>
      </c>
      <c r="B72" s="10" t="s">
        <v>267</v>
      </c>
      <c r="C72" s="11">
        <v>109082.251118</v>
      </c>
      <c r="D72" s="12">
        <v>127692.709519</v>
      </c>
      <c r="E72" s="12">
        <v>131072.03110600001</v>
      </c>
      <c r="F72" s="12">
        <v>134044.00825799999</v>
      </c>
      <c r="G72" s="12">
        <v>120689.71610000001</v>
      </c>
      <c r="H72" s="12">
        <v>134262.15221199999</v>
      </c>
      <c r="I72" s="12">
        <v>134107.438979</v>
      </c>
      <c r="J72" s="12">
        <v>138571.692709</v>
      </c>
      <c r="K72" s="12">
        <v>128439.382424</v>
      </c>
      <c r="L72" s="12">
        <v>138813.886765</v>
      </c>
      <c r="M72" s="12">
        <v>143586.616136</v>
      </c>
      <c r="N72" s="12">
        <v>148113.730132</v>
      </c>
      <c r="O72" s="12">
        <v>135707.090555</v>
      </c>
      <c r="P72" s="12">
        <v>146029.48695699999</v>
      </c>
      <c r="Q72" s="12">
        <v>154078.79864200001</v>
      </c>
      <c r="R72" s="12">
        <v>158979.423667</v>
      </c>
      <c r="S72" s="12">
        <v>143436.11795399999</v>
      </c>
      <c r="T72" s="12">
        <v>150671.57527900001</v>
      </c>
      <c r="U72" s="12">
        <v>159616.72378999999</v>
      </c>
      <c r="V72" s="12">
        <v>164381.26532899999</v>
      </c>
      <c r="W72" s="12">
        <v>151105.433479</v>
      </c>
      <c r="X72" s="12">
        <v>162905.33371599999</v>
      </c>
      <c r="Y72" s="12">
        <v>167471.460326</v>
      </c>
      <c r="Z72" s="12">
        <v>179395.97160600001</v>
      </c>
      <c r="AA72" s="12">
        <v>156168.01511499999</v>
      </c>
      <c r="AB72" s="12">
        <v>170946.55381000001</v>
      </c>
      <c r="AC72" s="12">
        <v>176796.761956</v>
      </c>
      <c r="AD72" s="12">
        <v>185513.41282</v>
      </c>
      <c r="AE72" s="12">
        <v>160681.09441799999</v>
      </c>
      <c r="AF72" s="12">
        <v>143918.39664399999</v>
      </c>
      <c r="AG72" s="12">
        <v>171596.08084899999</v>
      </c>
      <c r="AH72" s="1"/>
      <c r="AI72" s="28">
        <f t="shared" si="9"/>
        <v>660878.19912699994</v>
      </c>
      <c r="AJ72" s="28">
        <f t="shared" si="11"/>
        <v>665940.7807629999</v>
      </c>
      <c r="AK72" s="28">
        <f t="shared" si="12"/>
        <v>673982.00085700001</v>
      </c>
      <c r="AL72" s="28">
        <f t="shared" si="10"/>
        <v>683307.30248700001</v>
      </c>
      <c r="AM72" s="28">
        <f t="shared" si="13"/>
        <v>689424.743701</v>
      </c>
      <c r="AN72" s="28">
        <f t="shared" si="14"/>
        <v>693937.82300400001</v>
      </c>
      <c r="AO72" s="28">
        <f t="shared" si="15"/>
        <v>666909.6658379999</v>
      </c>
      <c r="AP72" s="28">
        <f t="shared" si="16"/>
        <v>661708.98473100003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>
      <c r="A73" s="1">
        <v>67</v>
      </c>
      <c r="B73" s="10" t="s">
        <v>268</v>
      </c>
      <c r="C73" s="13">
        <v>747988</v>
      </c>
      <c r="D73" s="14">
        <v>759090</v>
      </c>
      <c r="E73" s="14">
        <v>752187</v>
      </c>
      <c r="F73" s="14">
        <v>811959</v>
      </c>
      <c r="G73" s="14">
        <v>795088</v>
      </c>
      <c r="H73" s="14">
        <v>770454</v>
      </c>
      <c r="I73" s="14">
        <v>763222</v>
      </c>
      <c r="J73" s="14">
        <v>812050</v>
      </c>
      <c r="K73" s="14">
        <v>778574</v>
      </c>
      <c r="L73" s="14">
        <v>779478</v>
      </c>
      <c r="M73" s="14">
        <v>762868</v>
      </c>
      <c r="N73" s="14">
        <v>790248</v>
      </c>
      <c r="O73" s="14">
        <v>748858</v>
      </c>
      <c r="P73" s="14">
        <v>779503</v>
      </c>
      <c r="Q73" s="14">
        <v>747380</v>
      </c>
      <c r="R73" s="14">
        <v>822407</v>
      </c>
      <c r="S73" s="14">
        <v>832832</v>
      </c>
      <c r="T73" s="14">
        <v>802759</v>
      </c>
      <c r="U73" s="14">
        <v>792092</v>
      </c>
      <c r="V73" s="14">
        <v>867699</v>
      </c>
      <c r="W73" s="14">
        <v>868912</v>
      </c>
      <c r="X73" s="14">
        <v>882148</v>
      </c>
      <c r="Y73" s="14">
        <v>866856</v>
      </c>
      <c r="Z73" s="14">
        <v>935984</v>
      </c>
      <c r="AA73" s="14">
        <v>907658</v>
      </c>
      <c r="AB73" s="14">
        <v>873796</v>
      </c>
      <c r="AC73" s="14">
        <v>853188</v>
      </c>
      <c r="AD73" s="14">
        <v>933847</v>
      </c>
      <c r="AE73" s="14">
        <v>899799</v>
      </c>
      <c r="AF73" s="14">
        <v>789686</v>
      </c>
      <c r="AG73" s="14">
        <v>817468</v>
      </c>
      <c r="AH73" s="1"/>
      <c r="AI73" s="28">
        <f t="shared" si="9"/>
        <v>3553900</v>
      </c>
      <c r="AJ73" s="28">
        <f t="shared" si="11"/>
        <v>3592646</v>
      </c>
      <c r="AK73" s="28">
        <f t="shared" si="12"/>
        <v>3584294</v>
      </c>
      <c r="AL73" s="28">
        <f t="shared" si="10"/>
        <v>3570626</v>
      </c>
      <c r="AM73" s="28">
        <f t="shared" si="13"/>
        <v>3568489</v>
      </c>
      <c r="AN73" s="28">
        <f t="shared" si="14"/>
        <v>3560630</v>
      </c>
      <c r="AO73" s="28">
        <f t="shared" si="15"/>
        <v>3476520</v>
      </c>
      <c r="AP73" s="28">
        <f t="shared" si="16"/>
        <v>3440800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>
      <c r="A74" s="1">
        <v>68</v>
      </c>
      <c r="B74" s="10" t="s">
        <v>279</v>
      </c>
      <c r="C74" s="11">
        <v>42269507.144255206</v>
      </c>
      <c r="D74" s="12">
        <v>40792316.989517897</v>
      </c>
      <c r="E74" s="12">
        <v>39779858.358000502</v>
      </c>
      <c r="F74" s="12">
        <v>43872904.379174896</v>
      </c>
      <c r="G74" s="12">
        <v>45091738.504030704</v>
      </c>
      <c r="H74" s="12">
        <v>43924386.042293899</v>
      </c>
      <c r="I74" s="12">
        <v>43118038.6819105</v>
      </c>
      <c r="J74" s="12">
        <v>48039897.738010705</v>
      </c>
      <c r="K74" s="12">
        <v>46335230.220321998</v>
      </c>
      <c r="L74" s="12">
        <v>45783721.122851603</v>
      </c>
      <c r="M74" s="12">
        <v>45927385.987086102</v>
      </c>
      <c r="N74" s="12">
        <v>50430989.647169203</v>
      </c>
      <c r="O74" s="12">
        <v>49313793.427463003</v>
      </c>
      <c r="P74" s="12">
        <v>49470525.996674798</v>
      </c>
      <c r="Q74" s="12">
        <v>51224527.247248299</v>
      </c>
      <c r="R74" s="12">
        <v>54638426.403662294</v>
      </c>
      <c r="S74" s="12">
        <v>55005391.137625299</v>
      </c>
      <c r="T74" s="12">
        <v>52606409.345997706</v>
      </c>
      <c r="U74" s="12">
        <v>53511254.1133966</v>
      </c>
      <c r="V74" s="12">
        <v>57999222.605811395</v>
      </c>
      <c r="W74" s="12">
        <v>58316904.8340232</v>
      </c>
      <c r="X74" s="12">
        <v>57183850.2685721</v>
      </c>
      <c r="Y74" s="12">
        <v>54583175.515707202</v>
      </c>
      <c r="Z74" s="12">
        <v>60492546.852108702</v>
      </c>
      <c r="AA74" s="12">
        <v>58615540.7252924</v>
      </c>
      <c r="AB74" s="12">
        <v>56559560.041188799</v>
      </c>
      <c r="AC74" s="12">
        <v>57584513.010868207</v>
      </c>
      <c r="AD74" s="12">
        <v>63807089.852506705</v>
      </c>
      <c r="AE74" s="12">
        <v>62038489.320261896</v>
      </c>
      <c r="AF74" s="12">
        <v>54018348.5204335</v>
      </c>
      <c r="AG74" s="12">
        <v>58517738.5892689</v>
      </c>
      <c r="AH74" s="1"/>
      <c r="AI74" s="28">
        <f t="shared" si="9"/>
        <v>230576477.47041118</v>
      </c>
      <c r="AJ74" s="28">
        <f t="shared" si="11"/>
        <v>230875113.36168039</v>
      </c>
      <c r="AK74" s="28">
        <f t="shared" si="12"/>
        <v>230250823.1342971</v>
      </c>
      <c r="AL74" s="28">
        <f t="shared" si="10"/>
        <v>233252160.62945813</v>
      </c>
      <c r="AM74" s="28">
        <f t="shared" si="13"/>
        <v>236566703.62985611</v>
      </c>
      <c r="AN74" s="28">
        <f t="shared" si="14"/>
        <v>239989652.22482559</v>
      </c>
      <c r="AO74" s="28">
        <f t="shared" si="15"/>
        <v>237448440.70407033</v>
      </c>
      <c r="AP74" s="28">
        <f t="shared" si="16"/>
        <v>238381666.28247097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>
      <c r="A75" s="1">
        <v>69</v>
      </c>
      <c r="B75" s="10" t="s">
        <v>280</v>
      </c>
      <c r="C75" s="13">
        <v>122916.39196233501</v>
      </c>
      <c r="D75" s="14">
        <v>133263.115068969</v>
      </c>
      <c r="E75" s="14">
        <v>135728.927507999</v>
      </c>
      <c r="F75" s="14">
        <v>142798.20924188101</v>
      </c>
      <c r="G75" s="14">
        <v>134852.65569533399</v>
      </c>
      <c r="H75" s="14">
        <v>142909.40331400299</v>
      </c>
      <c r="I75" s="14">
        <v>145943.50224609202</v>
      </c>
      <c r="J75" s="14">
        <v>152674.490120715</v>
      </c>
      <c r="K75" s="14">
        <v>140937.597806287</v>
      </c>
      <c r="L75" s="14">
        <v>152929.28814549398</v>
      </c>
      <c r="M75" s="14">
        <v>154507.508538536</v>
      </c>
      <c r="N75" s="14">
        <v>164129.96584492599</v>
      </c>
      <c r="O75" s="14">
        <v>152606.27596458499</v>
      </c>
      <c r="P75" s="14">
        <v>163069.08864758202</v>
      </c>
      <c r="Q75" s="14">
        <v>167107.48362707501</v>
      </c>
      <c r="R75" s="14">
        <v>175932.03806867899</v>
      </c>
      <c r="S75" s="14">
        <v>162726.77356733999</v>
      </c>
      <c r="T75" s="14" t="s">
        <v>20</v>
      </c>
      <c r="U75" s="14" t="s">
        <v>20</v>
      </c>
      <c r="V75" s="14" t="s">
        <v>20</v>
      </c>
      <c r="W75" s="14" t="s">
        <v>20</v>
      </c>
      <c r="X75" s="14" t="s">
        <v>20</v>
      </c>
      <c r="Y75" s="14" t="s">
        <v>20</v>
      </c>
      <c r="Z75" s="14" t="s">
        <v>20</v>
      </c>
      <c r="AA75" s="14" t="s">
        <v>20</v>
      </c>
      <c r="AB75" s="14" t="s">
        <v>20</v>
      </c>
      <c r="AC75" s="14" t="s">
        <v>20</v>
      </c>
      <c r="AD75" s="14" t="s">
        <v>20</v>
      </c>
      <c r="AE75" s="14" t="s">
        <v>20</v>
      </c>
      <c r="AF75" s="14" t="s">
        <v>20</v>
      </c>
      <c r="AG75" s="14" t="s">
        <v>20</v>
      </c>
      <c r="AH75" s="1"/>
      <c r="AI75" s="28">
        <f t="shared" si="9"/>
        <v>0</v>
      </c>
      <c r="AJ75" s="28">
        <f t="shared" si="11"/>
        <v>0</v>
      </c>
      <c r="AK75" s="28">
        <f t="shared" si="12"/>
        <v>0</v>
      </c>
      <c r="AL75" s="28">
        <f t="shared" si="10"/>
        <v>0</v>
      </c>
      <c r="AM75" s="28">
        <f t="shared" si="13"/>
        <v>0</v>
      </c>
      <c r="AN75" s="28">
        <f t="shared" si="14"/>
        <v>0</v>
      </c>
      <c r="AO75" s="28">
        <f t="shared" si="15"/>
        <v>0</v>
      </c>
      <c r="AP75" s="28">
        <f t="shared" si="16"/>
        <v>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>
      <c r="A76" s="1">
        <v>70</v>
      </c>
      <c r="B76" s="10" t="s">
        <v>282</v>
      </c>
      <c r="C76" s="11">
        <v>2772721.4385307003</v>
      </c>
      <c r="D76" s="12">
        <v>2993984.5304359198</v>
      </c>
      <c r="E76" s="12">
        <v>2914503.4523406602</v>
      </c>
      <c r="F76" s="12">
        <v>3369382.5629532798</v>
      </c>
      <c r="G76" s="12">
        <v>3035914.9560622899</v>
      </c>
      <c r="H76" s="12">
        <v>3296724.1442254703</v>
      </c>
      <c r="I76" s="12">
        <v>3174415.96062809</v>
      </c>
      <c r="J76" s="12">
        <v>3699773.1907760897</v>
      </c>
      <c r="K76" s="12">
        <v>3204277.0490843598</v>
      </c>
      <c r="L76" s="12">
        <v>3493899.83543278</v>
      </c>
      <c r="M76" s="12">
        <v>3330582.6204577698</v>
      </c>
      <c r="N76" s="12">
        <v>3915397.94278976</v>
      </c>
      <c r="O76" s="12">
        <v>3437649.7157662101</v>
      </c>
      <c r="P76" s="12">
        <v>3791145.2941608499</v>
      </c>
      <c r="Q76" s="12">
        <v>3644978.9047854799</v>
      </c>
      <c r="R76" s="12">
        <v>4258607.5554607995</v>
      </c>
      <c r="S76" s="12">
        <v>3745533.0294626602</v>
      </c>
      <c r="T76" s="12">
        <v>4153954.1385026202</v>
      </c>
      <c r="U76" s="12">
        <v>4017921.7761769798</v>
      </c>
      <c r="V76" s="12">
        <v>4639242.1390835894</v>
      </c>
      <c r="W76" s="12">
        <v>4101138.0051772599</v>
      </c>
      <c r="X76" s="12">
        <v>4568791.8169686506</v>
      </c>
      <c r="Y76" s="12">
        <v>4450212.8261974407</v>
      </c>
      <c r="Z76" s="12">
        <v>5145047.6098183896</v>
      </c>
      <c r="AA76" s="12">
        <v>4422950.8840171508</v>
      </c>
      <c r="AB76" s="12">
        <v>4857262.3839106103</v>
      </c>
      <c r="AC76" s="12">
        <v>4729028.4469904806</v>
      </c>
      <c r="AD76" s="12">
        <v>5507176.5559243802</v>
      </c>
      <c r="AE76" s="12">
        <v>4473249.5957628898</v>
      </c>
      <c r="AF76" s="12" t="s">
        <v>20</v>
      </c>
      <c r="AG76" s="12" t="s">
        <v>20</v>
      </c>
      <c r="AH76" s="1"/>
      <c r="AI76" s="28">
        <f t="shared" si="9"/>
        <v>18265190.258161739</v>
      </c>
      <c r="AJ76" s="28">
        <f t="shared" si="11"/>
        <v>18587003.137001634</v>
      </c>
      <c r="AK76" s="28">
        <f t="shared" si="12"/>
        <v>18875473.703943592</v>
      </c>
      <c r="AL76" s="28">
        <f t="shared" si="10"/>
        <v>19154289.324736632</v>
      </c>
      <c r="AM76" s="28">
        <f t="shared" si="13"/>
        <v>19516418.270842623</v>
      </c>
      <c r="AN76" s="28">
        <f t="shared" si="14"/>
        <v>19566716.982588358</v>
      </c>
      <c r="AO76" s="28">
        <f t="shared" si="15"/>
        <v>14709454.598677751</v>
      </c>
      <c r="AP76" s="28">
        <f t="shared" si="16"/>
        <v>9980426.15168727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20.399999999999999">
      <c r="A77" s="1">
        <v>71</v>
      </c>
      <c r="B77" s="10" t="s">
        <v>283</v>
      </c>
      <c r="C77" s="13">
        <v>378756.5</v>
      </c>
      <c r="D77" s="14">
        <v>399916.3</v>
      </c>
      <c r="E77" s="14">
        <v>405103.5</v>
      </c>
      <c r="F77" s="14">
        <v>462947.6</v>
      </c>
      <c r="G77" s="14">
        <v>396634.7</v>
      </c>
      <c r="H77" s="14">
        <v>416337.9</v>
      </c>
      <c r="I77" s="14">
        <v>423147.9</v>
      </c>
      <c r="J77" s="14">
        <v>475123.7</v>
      </c>
      <c r="K77" s="14">
        <v>414810.9</v>
      </c>
      <c r="L77" s="14">
        <v>434588.4</v>
      </c>
      <c r="M77" s="14">
        <v>440965.8</v>
      </c>
      <c r="N77" s="14">
        <v>510746.9</v>
      </c>
      <c r="O77" s="14">
        <v>430411.3</v>
      </c>
      <c r="P77" s="14">
        <v>451043.3</v>
      </c>
      <c r="Q77" s="14">
        <v>455789.3</v>
      </c>
      <c r="R77" s="14">
        <v>526243</v>
      </c>
      <c r="S77" s="14">
        <v>458677.9</v>
      </c>
      <c r="T77" s="14">
        <v>479296.2</v>
      </c>
      <c r="U77" s="14">
        <v>491469.1</v>
      </c>
      <c r="V77" s="14">
        <v>560391.4</v>
      </c>
      <c r="W77" s="14">
        <v>488230</v>
      </c>
      <c r="X77" s="14">
        <v>509006</v>
      </c>
      <c r="Y77" s="14">
        <v>526563.4</v>
      </c>
      <c r="Z77" s="14">
        <v>597755.6</v>
      </c>
      <c r="AA77" s="14">
        <v>526340.69999999995</v>
      </c>
      <c r="AB77" s="14">
        <v>553235.5</v>
      </c>
      <c r="AC77" s="14">
        <v>568172.80000000005</v>
      </c>
      <c r="AD77" s="14">
        <v>639989.30000000005</v>
      </c>
      <c r="AE77" s="14">
        <v>556426.69999999995</v>
      </c>
      <c r="AF77" s="14">
        <v>528177.5</v>
      </c>
      <c r="AG77" s="14">
        <v>582494.9</v>
      </c>
      <c r="AH77" s="1"/>
      <c r="AI77" s="28">
        <f t="shared" si="9"/>
        <v>2121555</v>
      </c>
      <c r="AJ77" s="28">
        <f t="shared" si="11"/>
        <v>2159665.7000000002</v>
      </c>
      <c r="AK77" s="28">
        <f t="shared" si="12"/>
        <v>2203895.2000000002</v>
      </c>
      <c r="AL77" s="28">
        <f t="shared" si="10"/>
        <v>2245504.5999999996</v>
      </c>
      <c r="AM77" s="28">
        <f t="shared" si="13"/>
        <v>2287738.2999999998</v>
      </c>
      <c r="AN77" s="28">
        <f t="shared" si="14"/>
        <v>2317824.2999999998</v>
      </c>
      <c r="AO77" s="28">
        <f t="shared" si="15"/>
        <v>2292766.2999999998</v>
      </c>
      <c r="AP77" s="28">
        <f t="shared" si="16"/>
        <v>2307088.4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>
      <c r="A78" s="1">
        <v>72</v>
      </c>
      <c r="B78" s="10" t="s">
        <v>284</v>
      </c>
      <c r="C78" s="11">
        <v>40736.595000000001</v>
      </c>
      <c r="D78" s="12">
        <v>42240.485000000001</v>
      </c>
      <c r="E78" s="12">
        <v>43458</v>
      </c>
      <c r="F78" s="12">
        <v>44057.188999999998</v>
      </c>
      <c r="G78" s="12">
        <v>41069.006000000001</v>
      </c>
      <c r="H78" s="12">
        <v>43644.072</v>
      </c>
      <c r="I78" s="12">
        <v>44390.534</v>
      </c>
      <c r="J78" s="12">
        <v>43950.078999999998</v>
      </c>
      <c r="K78" s="12">
        <v>42849.101999999999</v>
      </c>
      <c r="L78" s="12">
        <v>45445.377</v>
      </c>
      <c r="M78" s="12">
        <v>45983.071000000004</v>
      </c>
      <c r="N78" s="12">
        <v>45435.608999999997</v>
      </c>
      <c r="O78" s="12">
        <v>44687.97</v>
      </c>
      <c r="P78" s="12">
        <v>47011.701000000001</v>
      </c>
      <c r="Q78" s="12">
        <v>47638.576999999997</v>
      </c>
      <c r="R78" s="12">
        <v>47151.563000000002</v>
      </c>
      <c r="S78" s="12">
        <v>46646.14</v>
      </c>
      <c r="T78" s="12">
        <v>49343.703999999998</v>
      </c>
      <c r="U78" s="12">
        <v>49945.461000000003</v>
      </c>
      <c r="V78" s="12">
        <v>50011.904999999999</v>
      </c>
      <c r="W78" s="12">
        <v>48732.847999999998</v>
      </c>
      <c r="X78" s="12">
        <v>51366.896999999997</v>
      </c>
      <c r="Y78" s="12">
        <v>52376.156000000003</v>
      </c>
      <c r="Z78" s="12">
        <v>52708.222999999998</v>
      </c>
      <c r="AA78" s="12">
        <v>50896.913999999997</v>
      </c>
      <c r="AB78" s="12">
        <v>53352.214</v>
      </c>
      <c r="AC78" s="12">
        <v>54200.826999999997</v>
      </c>
      <c r="AD78" s="12">
        <v>54851.091999999997</v>
      </c>
      <c r="AE78" s="12">
        <v>50762.042000000001</v>
      </c>
      <c r="AF78" s="12">
        <v>46400.771999999997</v>
      </c>
      <c r="AG78" s="12">
        <v>52065.353000000003</v>
      </c>
      <c r="AH78" s="1"/>
      <c r="AI78" s="28">
        <f t="shared" si="9"/>
        <v>205184.12400000001</v>
      </c>
      <c r="AJ78" s="28">
        <f t="shared" si="11"/>
        <v>207348.19</v>
      </c>
      <c r="AK78" s="28">
        <f t="shared" si="12"/>
        <v>209333.50700000001</v>
      </c>
      <c r="AL78" s="28">
        <f t="shared" si="10"/>
        <v>211158.17799999999</v>
      </c>
      <c r="AM78" s="28">
        <f t="shared" si="13"/>
        <v>213301.04699999999</v>
      </c>
      <c r="AN78" s="28">
        <f t="shared" si="14"/>
        <v>213166.17499999999</v>
      </c>
      <c r="AO78" s="28">
        <f t="shared" si="15"/>
        <v>206214.73300000001</v>
      </c>
      <c r="AP78" s="28">
        <f t="shared" si="16"/>
        <v>204079.25899999999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>
      <c r="A79" s="1">
        <v>73</v>
      </c>
      <c r="B79" s="10" t="s">
        <v>285</v>
      </c>
      <c r="C79" s="13">
        <v>184386.90579026699</v>
      </c>
      <c r="D79" s="14">
        <v>174597.25778433302</v>
      </c>
      <c r="E79" s="14">
        <v>180040.86592597602</v>
      </c>
      <c r="F79" s="14">
        <v>184343.590944064</v>
      </c>
      <c r="G79" s="14">
        <v>196893.09675546899</v>
      </c>
      <c r="H79" s="14">
        <v>189356.65249320498</v>
      </c>
      <c r="I79" s="14">
        <v>188804.03614276301</v>
      </c>
      <c r="J79" s="14">
        <v>175603.753383793</v>
      </c>
      <c r="K79" s="14">
        <v>154131.26089950799</v>
      </c>
      <c r="L79" s="14">
        <v>152091.75689973301</v>
      </c>
      <c r="M79" s="14">
        <v>148999.35899804402</v>
      </c>
      <c r="N79" s="14">
        <v>144072.46840217299</v>
      </c>
      <c r="O79" s="14">
        <v>131794</v>
      </c>
      <c r="P79" s="14">
        <v>134814</v>
      </c>
      <c r="Q79" s="14">
        <v>141278</v>
      </c>
      <c r="R79" s="14">
        <v>147100</v>
      </c>
      <c r="S79" s="14" t="s">
        <v>20</v>
      </c>
      <c r="T79" s="14" t="s">
        <v>20</v>
      </c>
      <c r="U79" s="14" t="s">
        <v>20</v>
      </c>
      <c r="V79" s="14" t="s">
        <v>20</v>
      </c>
      <c r="W79" s="14" t="s">
        <v>20</v>
      </c>
      <c r="X79" s="14" t="s">
        <v>20</v>
      </c>
      <c r="Y79" s="14" t="s">
        <v>20</v>
      </c>
      <c r="Z79" s="14" t="s">
        <v>20</v>
      </c>
      <c r="AA79" s="14" t="s">
        <v>20</v>
      </c>
      <c r="AB79" s="14" t="s">
        <v>20</v>
      </c>
      <c r="AC79" s="14" t="s">
        <v>20</v>
      </c>
      <c r="AD79" s="14" t="s">
        <v>20</v>
      </c>
      <c r="AE79" s="14" t="s">
        <v>20</v>
      </c>
      <c r="AF79" s="14" t="s">
        <v>20</v>
      </c>
      <c r="AG79" s="14" t="s">
        <v>20</v>
      </c>
      <c r="AH79" s="1"/>
      <c r="AI79" s="28">
        <f t="shared" si="9"/>
        <v>0</v>
      </c>
      <c r="AJ79" s="28">
        <f t="shared" si="11"/>
        <v>0</v>
      </c>
      <c r="AK79" s="28">
        <f t="shared" si="12"/>
        <v>0</v>
      </c>
      <c r="AL79" s="28">
        <f t="shared" si="10"/>
        <v>0</v>
      </c>
      <c r="AM79" s="28">
        <f t="shared" si="13"/>
        <v>0</v>
      </c>
      <c r="AN79" s="28">
        <f t="shared" si="14"/>
        <v>0</v>
      </c>
      <c r="AO79" s="28">
        <f t="shared" si="15"/>
        <v>0</v>
      </c>
      <c r="AP79" s="28">
        <f t="shared" si="16"/>
        <v>0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>
      <c r="A80" s="1">
        <v>74</v>
      </c>
      <c r="B80" s="10" t="s">
        <v>287</v>
      </c>
      <c r="C80" s="11">
        <v>121218.2</v>
      </c>
      <c r="D80" s="12">
        <v>147866.6</v>
      </c>
      <c r="E80" s="12">
        <v>175153.6</v>
      </c>
      <c r="F80" s="12">
        <v>190729.4</v>
      </c>
      <c r="G80" s="12">
        <v>129532.8</v>
      </c>
      <c r="H80" s="12">
        <v>156932.9</v>
      </c>
      <c r="I80" s="12">
        <v>184502.6</v>
      </c>
      <c r="J80" s="12">
        <v>198735.6</v>
      </c>
      <c r="K80" s="12">
        <v>139809.60000000001</v>
      </c>
      <c r="L80" s="12">
        <v>162825.60000000001</v>
      </c>
      <c r="M80" s="12">
        <v>197342.6</v>
      </c>
      <c r="N80" s="12">
        <v>211952.1</v>
      </c>
      <c r="O80" s="12">
        <v>146977.1</v>
      </c>
      <c r="P80" s="12">
        <v>179192.5</v>
      </c>
      <c r="Q80" s="12">
        <v>207632.9</v>
      </c>
      <c r="R80" s="12">
        <v>229850</v>
      </c>
      <c r="S80" s="12">
        <v>164727.79999999999</v>
      </c>
      <c r="T80" s="12">
        <v>197201.4</v>
      </c>
      <c r="U80" s="12">
        <v>237636.6</v>
      </c>
      <c r="V80" s="12">
        <v>258329.9</v>
      </c>
      <c r="W80" s="12">
        <v>180660.3</v>
      </c>
      <c r="X80" s="12">
        <v>220882.1</v>
      </c>
      <c r="Y80" s="12">
        <v>264044.40000000002</v>
      </c>
      <c r="Z80" s="12">
        <v>286141.7</v>
      </c>
      <c r="AA80" s="12">
        <v>202920</v>
      </c>
      <c r="AB80" s="12">
        <v>245061.8</v>
      </c>
      <c r="AC80" s="12">
        <v>290460.79999999999</v>
      </c>
      <c r="AD80" s="12">
        <v>321360.59999999998</v>
      </c>
      <c r="AE80" s="12">
        <v>215965.2</v>
      </c>
      <c r="AF80" s="12">
        <v>223130.3</v>
      </c>
      <c r="AG80" s="12">
        <v>285216.7</v>
      </c>
      <c r="AH80" s="1"/>
      <c r="AI80" s="28">
        <f t="shared" si="9"/>
        <v>951728.5</v>
      </c>
      <c r="AJ80" s="28">
        <f t="shared" si="11"/>
        <v>973988.2</v>
      </c>
      <c r="AK80" s="28">
        <f t="shared" si="12"/>
        <v>998167.90000000014</v>
      </c>
      <c r="AL80" s="28">
        <f t="shared" si="10"/>
        <v>1024584.3</v>
      </c>
      <c r="AM80" s="28">
        <f t="shared" si="13"/>
        <v>1059803.2</v>
      </c>
      <c r="AN80" s="28">
        <f t="shared" si="14"/>
        <v>1072848.3999999999</v>
      </c>
      <c r="AO80" s="28">
        <f t="shared" si="15"/>
        <v>1050916.8999999999</v>
      </c>
      <c r="AP80" s="28">
        <f t="shared" si="16"/>
        <v>1045672.8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20.399999999999999">
      <c r="A81" s="1">
        <v>75</v>
      </c>
      <c r="B81" s="10" t="s">
        <v>288</v>
      </c>
      <c r="C81" s="13">
        <v>16370002.9</v>
      </c>
      <c r="D81" s="14">
        <v>17507881.800000001</v>
      </c>
      <c r="E81" s="14">
        <v>19003469.300000001</v>
      </c>
      <c r="F81" s="14">
        <v>20104347.100000001</v>
      </c>
      <c r="G81" s="14">
        <v>17311393.600000001</v>
      </c>
      <c r="H81" s="14">
        <v>19044189.399999999</v>
      </c>
      <c r="I81" s="14">
        <v>20544004.199999999</v>
      </c>
      <c r="J81" s="14">
        <v>22130452.899999999</v>
      </c>
      <c r="K81" s="14">
        <v>18467912.800000001</v>
      </c>
      <c r="L81" s="14">
        <v>19751015</v>
      </c>
      <c r="M81" s="14">
        <v>21788589.399999999</v>
      </c>
      <c r="N81" s="14">
        <v>23079842.899999999</v>
      </c>
      <c r="O81" s="14">
        <v>18885121.100000001</v>
      </c>
      <c r="P81" s="14">
        <v>20452234.600000001</v>
      </c>
      <c r="Q81" s="14">
        <v>22235115.199999999</v>
      </c>
      <c r="R81" s="14">
        <v>24043612.800000001</v>
      </c>
      <c r="S81" s="14">
        <v>20586119.100000001</v>
      </c>
      <c r="T81" s="14">
        <v>21917573.800000001</v>
      </c>
      <c r="U81" s="14">
        <v>23718216.199999999</v>
      </c>
      <c r="V81" s="14">
        <v>25621245.199999999</v>
      </c>
      <c r="W81" s="14">
        <v>22845267.300000001</v>
      </c>
      <c r="X81" s="14">
        <v>25225572</v>
      </c>
      <c r="Y81" s="14">
        <v>27508923.899999999</v>
      </c>
      <c r="Z81" s="14">
        <v>29049874.5</v>
      </c>
      <c r="AA81" s="14">
        <v>24944791.199999999</v>
      </c>
      <c r="AB81" s="14">
        <v>26410242.399999999</v>
      </c>
      <c r="AC81" s="14">
        <v>28875418.600000001</v>
      </c>
      <c r="AD81" s="14">
        <v>29815599.399999999</v>
      </c>
      <c r="AE81" s="14" t="s">
        <v>20</v>
      </c>
      <c r="AF81" s="14" t="s">
        <v>20</v>
      </c>
      <c r="AG81" s="14" t="s">
        <v>20</v>
      </c>
      <c r="AH81" s="1"/>
      <c r="AI81" s="28">
        <f t="shared" si="9"/>
        <v>104629637.69999999</v>
      </c>
      <c r="AJ81" s="28">
        <f t="shared" si="11"/>
        <v>106729161.60000001</v>
      </c>
      <c r="AK81" s="28">
        <f t="shared" si="12"/>
        <v>107913832</v>
      </c>
      <c r="AL81" s="28">
        <f t="shared" si="10"/>
        <v>109280326.69999999</v>
      </c>
      <c r="AM81" s="28">
        <f t="shared" si="13"/>
        <v>110046051.59999999</v>
      </c>
      <c r="AN81" s="28">
        <f t="shared" si="14"/>
        <v>85101260.400000006</v>
      </c>
      <c r="AO81" s="28">
        <f t="shared" si="15"/>
        <v>58691018</v>
      </c>
      <c r="AP81" s="28">
        <f t="shared" si="16"/>
        <v>29815599.399999999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>
      <c r="A82" s="1">
        <v>76</v>
      </c>
      <c r="B82" s="10" t="s">
        <v>289</v>
      </c>
      <c r="C82" s="11">
        <v>1187000</v>
      </c>
      <c r="D82" s="12">
        <v>1225000</v>
      </c>
      <c r="E82" s="12">
        <v>1226000</v>
      </c>
      <c r="F82" s="12">
        <v>1295000</v>
      </c>
      <c r="G82" s="12">
        <v>1322000</v>
      </c>
      <c r="H82" s="12">
        <v>1354000</v>
      </c>
      <c r="I82" s="12">
        <v>1396000</v>
      </c>
      <c r="J82" s="12">
        <v>1394000</v>
      </c>
      <c r="K82" s="12">
        <v>1424000</v>
      </c>
      <c r="L82" s="12">
        <v>1458000</v>
      </c>
      <c r="M82" s="12">
        <v>1518000</v>
      </c>
      <c r="N82" s="12">
        <v>1561000</v>
      </c>
      <c r="O82" s="12">
        <v>1594000</v>
      </c>
      <c r="P82" s="12">
        <v>1620000</v>
      </c>
      <c r="Q82" s="12">
        <v>1672000</v>
      </c>
      <c r="R82" s="12">
        <v>1736000</v>
      </c>
      <c r="S82" s="12">
        <v>1817000</v>
      </c>
      <c r="T82" s="12">
        <v>1869000</v>
      </c>
      <c r="U82" s="12">
        <v>1927000</v>
      </c>
      <c r="V82" s="12">
        <v>1985000</v>
      </c>
      <c r="W82" s="12">
        <v>1986000</v>
      </c>
      <c r="X82" s="12">
        <v>2000000</v>
      </c>
      <c r="Y82" s="12">
        <v>2065000</v>
      </c>
      <c r="Z82" s="12">
        <v>2137000</v>
      </c>
      <c r="AA82" s="12" t="s">
        <v>20</v>
      </c>
      <c r="AB82" s="12" t="s">
        <v>20</v>
      </c>
      <c r="AC82" s="12" t="s">
        <v>20</v>
      </c>
      <c r="AD82" s="12" t="s">
        <v>20</v>
      </c>
      <c r="AE82" s="12" t="s">
        <v>20</v>
      </c>
      <c r="AF82" s="12" t="s">
        <v>20</v>
      </c>
      <c r="AG82" s="12" t="s">
        <v>20</v>
      </c>
      <c r="AH82" s="1"/>
      <c r="AI82" s="28">
        <f t="shared" si="9"/>
        <v>8188000</v>
      </c>
      <c r="AJ82" s="28">
        <f t="shared" si="11"/>
        <v>6202000</v>
      </c>
      <c r="AK82" s="28">
        <f t="shared" si="12"/>
        <v>4202000</v>
      </c>
      <c r="AL82" s="28">
        <f t="shared" si="10"/>
        <v>2137000</v>
      </c>
      <c r="AM82" s="28">
        <f t="shared" si="13"/>
        <v>0</v>
      </c>
      <c r="AN82" s="28">
        <f t="shared" si="14"/>
        <v>0</v>
      </c>
      <c r="AO82" s="28">
        <f t="shared" si="15"/>
        <v>0</v>
      </c>
      <c r="AP82" s="28">
        <f t="shared" si="16"/>
        <v>0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>
      <c r="A83" s="1">
        <v>77</v>
      </c>
      <c r="B83" s="10" t="s">
        <v>291</v>
      </c>
      <c r="C83" s="13">
        <v>446.6</v>
      </c>
      <c r="D83" s="14">
        <v>435.7</v>
      </c>
      <c r="E83" s="14">
        <v>442.7</v>
      </c>
      <c r="F83" s="14">
        <v>440.4</v>
      </c>
      <c r="G83" s="14">
        <v>435.6</v>
      </c>
      <c r="H83" s="14">
        <v>439.2</v>
      </c>
      <c r="I83" s="14">
        <v>474.2</v>
      </c>
      <c r="J83" s="14">
        <v>471.5</v>
      </c>
      <c r="K83" s="14">
        <v>479.1</v>
      </c>
      <c r="L83" s="14">
        <v>486.1</v>
      </c>
      <c r="M83" s="14">
        <v>531.9</v>
      </c>
      <c r="N83" s="14">
        <v>518</v>
      </c>
      <c r="O83" s="14">
        <v>527.1</v>
      </c>
      <c r="P83" s="14">
        <v>512.29999999999995</v>
      </c>
      <c r="Q83" s="14">
        <v>543.79999999999995</v>
      </c>
      <c r="R83" s="14">
        <v>524.6</v>
      </c>
      <c r="S83" s="14">
        <v>526.70000000000005</v>
      </c>
      <c r="T83" s="14">
        <v>515</v>
      </c>
      <c r="U83" s="14">
        <v>537.4</v>
      </c>
      <c r="V83" s="14">
        <v>528.5</v>
      </c>
      <c r="W83" s="14">
        <v>528.5</v>
      </c>
      <c r="X83" s="14">
        <v>513.9</v>
      </c>
      <c r="Y83" s="14">
        <v>546.79999999999995</v>
      </c>
      <c r="Z83" s="14">
        <v>570.6</v>
      </c>
      <c r="AA83" s="14">
        <v>557.5</v>
      </c>
      <c r="AB83" s="14">
        <v>556.29999999999995</v>
      </c>
      <c r="AC83" s="14">
        <v>581.9</v>
      </c>
      <c r="AD83" s="14">
        <v>545.70000000000005</v>
      </c>
      <c r="AE83" s="14">
        <v>543.9</v>
      </c>
      <c r="AF83" s="14">
        <v>489.9</v>
      </c>
      <c r="AG83" s="14" t="s">
        <v>20</v>
      </c>
      <c r="AH83" s="1"/>
      <c r="AI83" s="28">
        <f t="shared" si="9"/>
        <v>2159.8000000000002</v>
      </c>
      <c r="AJ83" s="28">
        <f t="shared" si="11"/>
        <v>2188.7999999999997</v>
      </c>
      <c r="AK83" s="28">
        <f t="shared" si="12"/>
        <v>2231.1999999999998</v>
      </c>
      <c r="AL83" s="28">
        <f t="shared" si="10"/>
        <v>2266.2999999999997</v>
      </c>
      <c r="AM83" s="28">
        <f t="shared" si="13"/>
        <v>2241.3999999999996</v>
      </c>
      <c r="AN83" s="28">
        <f t="shared" si="14"/>
        <v>2227.7999999999997</v>
      </c>
      <c r="AO83" s="28">
        <f t="shared" si="15"/>
        <v>2161.4</v>
      </c>
      <c r="AP83" s="28">
        <f t="shared" si="16"/>
        <v>1579.5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20.399999999999999">
      <c r="A84" s="1">
        <v>78</v>
      </c>
      <c r="B84" s="10" t="s">
        <v>298</v>
      </c>
      <c r="C84" s="11">
        <v>702563.81368379702</v>
      </c>
      <c r="D84" s="12">
        <v>692774.31764638692</v>
      </c>
      <c r="E84" s="12">
        <v>701752.52141821105</v>
      </c>
      <c r="F84" s="12">
        <v>702836.08035708393</v>
      </c>
      <c r="G84" s="12">
        <v>746219.90319192701</v>
      </c>
      <c r="H84" s="12">
        <v>726232.13767404004</v>
      </c>
      <c r="I84" s="12">
        <v>723184.18036040291</v>
      </c>
      <c r="J84" s="12">
        <v>640677.23526428198</v>
      </c>
      <c r="K84" s="12">
        <v>642110.52633589401</v>
      </c>
      <c r="L84" s="12">
        <v>633736.53558766295</v>
      </c>
      <c r="M84" s="12">
        <v>606991.68257719395</v>
      </c>
      <c r="N84" s="12">
        <v>570673.48198497901</v>
      </c>
      <c r="O84" s="12">
        <v>576101.4559386851</v>
      </c>
      <c r="P84" s="12">
        <v>600753.73511322099</v>
      </c>
      <c r="Q84" s="12">
        <v>605080.48571907298</v>
      </c>
      <c r="R84" s="12">
        <v>636572.66430088901</v>
      </c>
      <c r="S84" s="12">
        <v>634716.53280154895</v>
      </c>
      <c r="T84" s="12">
        <v>624765.62759318599</v>
      </c>
      <c r="U84" s="12">
        <v>644513.35042531101</v>
      </c>
      <c r="V84" s="12">
        <v>678202.46822749998</v>
      </c>
      <c r="W84" s="12">
        <v>699190.7159665341</v>
      </c>
      <c r="X84" s="12">
        <v>738850.53617372992</v>
      </c>
      <c r="Y84" s="12">
        <v>745061.51029231609</v>
      </c>
      <c r="Z84" s="12">
        <v>766354.10596226004</v>
      </c>
      <c r="AA84" s="12">
        <v>718543.14420824195</v>
      </c>
      <c r="AB84" s="12">
        <v>740031.79650057398</v>
      </c>
      <c r="AC84" s="12">
        <v>745369.33171666705</v>
      </c>
      <c r="AD84" s="12">
        <v>769681.37078843894</v>
      </c>
      <c r="AE84" s="12" t="s">
        <v>20</v>
      </c>
      <c r="AF84" s="12" t="s">
        <v>20</v>
      </c>
      <c r="AG84" s="12" t="s">
        <v>20</v>
      </c>
      <c r="AH84" s="1"/>
      <c r="AI84" s="28">
        <f t="shared" si="9"/>
        <v>2949456.86839484</v>
      </c>
      <c r="AJ84" s="28">
        <f t="shared" si="11"/>
        <v>2968809.2966365479</v>
      </c>
      <c r="AK84" s="28">
        <f t="shared" si="12"/>
        <v>2969990.5569633916</v>
      </c>
      <c r="AL84" s="28">
        <f t="shared" si="10"/>
        <v>2970298.3783877427</v>
      </c>
      <c r="AM84" s="28">
        <f t="shared" si="13"/>
        <v>2973625.6432139222</v>
      </c>
      <c r="AN84" s="28">
        <f t="shared" si="14"/>
        <v>2255082.49900568</v>
      </c>
      <c r="AO84" s="28">
        <f t="shared" si="15"/>
        <v>1515050.7025051061</v>
      </c>
      <c r="AP84" s="28">
        <f t="shared" si="16"/>
        <v>769681.37078843894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>
      <c r="A85" s="43"/>
      <c r="B85" s="10" t="s">
        <v>299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43"/>
      <c r="AI85" s="44"/>
      <c r="AJ85" s="44"/>
      <c r="AK85" s="44"/>
      <c r="AL85" s="44"/>
      <c r="AM85" s="44"/>
      <c r="AN85" s="44"/>
      <c r="AO85" s="44"/>
      <c r="AP85" s="44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</row>
    <row r="86" spans="1:56" ht="20.399999999999999">
      <c r="A86" s="1">
        <v>79</v>
      </c>
      <c r="B86" s="10" t="s">
        <v>300</v>
      </c>
      <c r="C86" s="13">
        <v>933676.11562499998</v>
      </c>
      <c r="D86" s="14">
        <v>1018453.340571</v>
      </c>
      <c r="E86" s="14">
        <v>1063810.639469</v>
      </c>
      <c r="F86" s="14">
        <v>1105260.0567030001</v>
      </c>
      <c r="G86" s="14">
        <v>959647.72181899997</v>
      </c>
      <c r="H86" s="14">
        <v>1031703.867988</v>
      </c>
      <c r="I86" s="14">
        <v>1052365.7286710001</v>
      </c>
      <c r="J86" s="14">
        <v>1116831.144942</v>
      </c>
      <c r="K86" s="14">
        <v>976762.12632799998</v>
      </c>
      <c r="L86" s="14">
        <v>1075859.3289049999</v>
      </c>
      <c r="M86" s="14">
        <v>1099389.07614</v>
      </c>
      <c r="N86" s="14">
        <v>1163009.8718659999</v>
      </c>
      <c r="O86" s="14">
        <v>1027236.503191</v>
      </c>
      <c r="P86" s="14">
        <v>1122564.8731809999</v>
      </c>
      <c r="Q86" s="14">
        <v>1159399.995169</v>
      </c>
      <c r="R86" s="14">
        <v>1218990.5125470001</v>
      </c>
      <c r="S86" s="14">
        <v>1078957.8875299999</v>
      </c>
      <c r="T86" s="14">
        <v>1180080.0060709999</v>
      </c>
      <c r="U86" s="14">
        <v>1220203.6293550001</v>
      </c>
      <c r="V86" s="14">
        <v>1281444.8270439999</v>
      </c>
      <c r="W86" s="14">
        <v>1153023.651944</v>
      </c>
      <c r="X86" s="14">
        <v>1262944.7753649999</v>
      </c>
      <c r="Y86" s="14">
        <v>1306236.419281</v>
      </c>
      <c r="Z86" s="14">
        <v>1350727.395333</v>
      </c>
      <c r="AA86" s="14">
        <v>1207720.6269390001</v>
      </c>
      <c r="AB86" s="14">
        <v>1336522.3742879999</v>
      </c>
      <c r="AC86" s="14">
        <v>1402128.23667</v>
      </c>
      <c r="AD86" s="14">
        <v>1471353.6832000001</v>
      </c>
      <c r="AE86" s="14">
        <v>1302510.529296</v>
      </c>
      <c r="AF86" s="14">
        <v>1266916.289776</v>
      </c>
      <c r="AG86" s="14">
        <v>1398780.7733120001</v>
      </c>
      <c r="AH86" s="1"/>
      <c r="AI86" s="28">
        <f t="shared" si="9"/>
        <v>5072932.2419230007</v>
      </c>
      <c r="AJ86" s="28">
        <f t="shared" si="11"/>
        <v>5127629.216918</v>
      </c>
      <c r="AK86" s="28">
        <f t="shared" si="12"/>
        <v>5201206.8158409996</v>
      </c>
      <c r="AL86" s="28">
        <f t="shared" si="10"/>
        <v>5297098.6332300007</v>
      </c>
      <c r="AM86" s="28">
        <f t="shared" si="13"/>
        <v>5417724.9210970001</v>
      </c>
      <c r="AN86" s="28">
        <f t="shared" si="14"/>
        <v>5512514.8234540001</v>
      </c>
      <c r="AO86" s="28">
        <f t="shared" si="15"/>
        <v>5442908.7389420001</v>
      </c>
      <c r="AP86" s="28">
        <f t="shared" si="16"/>
        <v>5439561.2755840011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>
      <c r="A87" s="1">
        <v>80</v>
      </c>
      <c r="B87" s="10" t="s">
        <v>301</v>
      </c>
      <c r="C87" s="11">
        <v>3882.0469650288601</v>
      </c>
      <c r="D87" s="12">
        <v>3924.8693206799599</v>
      </c>
      <c r="E87" s="12">
        <v>3993.3700175391596</v>
      </c>
      <c r="F87" s="12">
        <v>4214.2397181931901</v>
      </c>
      <c r="G87" s="12">
        <v>4148.88771773602</v>
      </c>
      <c r="H87" s="12">
        <v>4122.5996109293401</v>
      </c>
      <c r="I87" s="12">
        <v>4253.1780110238997</v>
      </c>
      <c r="J87" s="12">
        <v>4594.5213135485092</v>
      </c>
      <c r="K87" s="12">
        <v>4476.4958221771603</v>
      </c>
      <c r="L87" s="12">
        <v>4451.5953022434596</v>
      </c>
      <c r="M87" s="12">
        <v>4646.0409617100204</v>
      </c>
      <c r="N87" s="12">
        <v>4765.6992884117199</v>
      </c>
      <c r="O87" s="12">
        <v>4683.5645076022502</v>
      </c>
      <c r="P87" s="12">
        <v>4689.3255284392599</v>
      </c>
      <c r="Q87" s="12">
        <v>4727.1592447931607</v>
      </c>
      <c r="R87" s="12">
        <v>4914.0068945735102</v>
      </c>
      <c r="S87" s="12">
        <v>4963.9041944233304</v>
      </c>
      <c r="T87" s="12">
        <v>4984.30241214526</v>
      </c>
      <c r="U87" s="12">
        <v>5137.2263366854095</v>
      </c>
      <c r="V87" s="12">
        <v>5204.5765803907407</v>
      </c>
      <c r="W87" s="12" t="s">
        <v>20</v>
      </c>
      <c r="X87" s="12" t="s">
        <v>20</v>
      </c>
      <c r="Y87" s="12" t="s">
        <v>20</v>
      </c>
      <c r="Z87" s="12" t="s">
        <v>20</v>
      </c>
      <c r="AA87" s="12" t="s">
        <v>20</v>
      </c>
      <c r="AB87" s="12" t="s">
        <v>20</v>
      </c>
      <c r="AC87" s="12" t="s">
        <v>20</v>
      </c>
      <c r="AD87" s="12" t="s">
        <v>20</v>
      </c>
      <c r="AE87" s="12" t="s">
        <v>20</v>
      </c>
      <c r="AF87" s="12" t="s">
        <v>20</v>
      </c>
      <c r="AG87" s="12" t="s">
        <v>20</v>
      </c>
      <c r="AH87" s="1"/>
      <c r="AI87" s="28">
        <f t="shared" si="9"/>
        <v>0</v>
      </c>
      <c r="AJ87" s="28">
        <f t="shared" si="11"/>
        <v>0</v>
      </c>
      <c r="AK87" s="28">
        <f t="shared" si="12"/>
        <v>0</v>
      </c>
      <c r="AL87" s="28">
        <f t="shared" si="10"/>
        <v>0</v>
      </c>
      <c r="AM87" s="28">
        <f t="shared" si="13"/>
        <v>0</v>
      </c>
      <c r="AN87" s="28">
        <f t="shared" si="14"/>
        <v>0</v>
      </c>
      <c r="AO87" s="28">
        <f t="shared" si="15"/>
        <v>0</v>
      </c>
      <c r="AP87" s="28">
        <f t="shared" si="16"/>
        <v>0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>
      <c r="A88" s="1">
        <v>81</v>
      </c>
      <c r="B88" s="10" t="s">
        <v>305</v>
      </c>
      <c r="C88" s="13">
        <v>93773</v>
      </c>
      <c r="D88" s="14">
        <v>95587.199999999997</v>
      </c>
      <c r="E88" s="14">
        <v>96028.3</v>
      </c>
      <c r="F88" s="14">
        <v>99481.8</v>
      </c>
      <c r="G88" s="14">
        <v>97120.8</v>
      </c>
      <c r="H88" s="14">
        <v>98340.9</v>
      </c>
      <c r="I88" s="14">
        <v>99544.7</v>
      </c>
      <c r="J88" s="14">
        <v>103941.5</v>
      </c>
      <c r="K88" s="14">
        <v>103265.1</v>
      </c>
      <c r="L88" s="14">
        <v>104436.6</v>
      </c>
      <c r="M88" s="14">
        <v>106263.8</v>
      </c>
      <c r="N88" s="14">
        <v>109478.6</v>
      </c>
      <c r="O88" s="14">
        <v>106010</v>
      </c>
      <c r="P88" s="14">
        <v>107670.7</v>
      </c>
      <c r="Q88" s="14">
        <v>109770.3</v>
      </c>
      <c r="R88" s="14">
        <v>116767.2</v>
      </c>
      <c r="S88" s="14">
        <v>115703.6</v>
      </c>
      <c r="T88" s="14">
        <v>114447.3</v>
      </c>
      <c r="U88" s="14">
        <v>116683.2</v>
      </c>
      <c r="V88" s="14">
        <v>125245</v>
      </c>
      <c r="W88" s="14">
        <v>120635.1</v>
      </c>
      <c r="X88" s="14">
        <v>123701.7</v>
      </c>
      <c r="Y88" s="14">
        <v>127699</v>
      </c>
      <c r="Z88" s="14">
        <v>131359.4</v>
      </c>
      <c r="AA88" s="14">
        <v>125745.4</v>
      </c>
      <c r="AB88" s="14">
        <v>125250.6</v>
      </c>
      <c r="AC88" s="14">
        <v>127910.5</v>
      </c>
      <c r="AD88" s="14">
        <v>128661.2</v>
      </c>
      <c r="AE88" s="14" t="s">
        <v>20</v>
      </c>
      <c r="AF88" s="14" t="s">
        <v>20</v>
      </c>
      <c r="AG88" s="14" t="s">
        <v>20</v>
      </c>
      <c r="AH88" s="1"/>
      <c r="AI88" s="28">
        <f t="shared" si="9"/>
        <v>503395.19999999995</v>
      </c>
      <c r="AJ88" s="28">
        <f t="shared" si="11"/>
        <v>508505.5</v>
      </c>
      <c r="AK88" s="28">
        <f t="shared" si="12"/>
        <v>510054.40000000002</v>
      </c>
      <c r="AL88" s="28">
        <f t="shared" si="10"/>
        <v>510265.9</v>
      </c>
      <c r="AM88" s="28">
        <f t="shared" si="13"/>
        <v>507567.7</v>
      </c>
      <c r="AN88" s="28">
        <f t="shared" si="14"/>
        <v>381822.3</v>
      </c>
      <c r="AO88" s="28">
        <f t="shared" si="15"/>
        <v>256571.7</v>
      </c>
      <c r="AP88" s="28">
        <f t="shared" si="16"/>
        <v>128661.2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20.399999999999999">
      <c r="A89" s="1">
        <v>82</v>
      </c>
      <c r="B89" s="10" t="s">
        <v>306</v>
      </c>
      <c r="C89" s="11">
        <v>17228.507000000001</v>
      </c>
      <c r="D89" s="12">
        <v>18607.212</v>
      </c>
      <c r="E89" s="12">
        <v>19631.446</v>
      </c>
      <c r="F89" s="12">
        <v>18981.597000000002</v>
      </c>
      <c r="G89" s="12">
        <v>17564.871999999999</v>
      </c>
      <c r="H89" s="12">
        <v>19011.877</v>
      </c>
      <c r="I89" s="12">
        <v>20145.476999999999</v>
      </c>
      <c r="J89" s="12">
        <v>19547.573</v>
      </c>
      <c r="K89" s="12">
        <v>18230.766</v>
      </c>
      <c r="L89" s="12">
        <v>19856.327000000001</v>
      </c>
      <c r="M89" s="12">
        <v>21047.56</v>
      </c>
      <c r="N89" s="12">
        <v>20632.911</v>
      </c>
      <c r="O89" s="12">
        <v>18645.574000000001</v>
      </c>
      <c r="P89" s="12">
        <v>20288.508999999998</v>
      </c>
      <c r="Q89" s="12">
        <v>21186.421999999999</v>
      </c>
      <c r="R89" s="12">
        <v>20930.993999999999</v>
      </c>
      <c r="S89" s="12">
        <v>19197.585999999999</v>
      </c>
      <c r="T89" s="12">
        <v>21150.273000000001</v>
      </c>
      <c r="U89" s="12">
        <v>22222.351999999999</v>
      </c>
      <c r="V89" s="12">
        <v>21961.98</v>
      </c>
      <c r="W89" s="12">
        <v>20266.927</v>
      </c>
      <c r="X89" s="12">
        <v>22483.983</v>
      </c>
      <c r="Y89" s="12">
        <v>23696.527999999998</v>
      </c>
      <c r="Z89" s="12">
        <v>23058.067999999999</v>
      </c>
      <c r="AA89" s="12">
        <v>21587.858</v>
      </c>
      <c r="AB89" s="12">
        <v>23587.192999999999</v>
      </c>
      <c r="AC89" s="12">
        <v>24513.294999999998</v>
      </c>
      <c r="AD89" s="12">
        <v>24176.830999999998</v>
      </c>
      <c r="AE89" s="12">
        <v>21451.789000000001</v>
      </c>
      <c r="AF89" s="12">
        <v>21131.773000000001</v>
      </c>
      <c r="AG89" s="12">
        <v>24440.073</v>
      </c>
      <c r="AH89" s="1"/>
      <c r="AI89" s="28">
        <f t="shared" si="9"/>
        <v>89505.505999999994</v>
      </c>
      <c r="AJ89" s="28">
        <f t="shared" si="11"/>
        <v>90826.437000000005</v>
      </c>
      <c r="AK89" s="28">
        <f t="shared" si="12"/>
        <v>91929.646999999997</v>
      </c>
      <c r="AL89" s="28">
        <f t="shared" si="10"/>
        <v>92746.414000000004</v>
      </c>
      <c r="AM89" s="28">
        <f t="shared" si="13"/>
        <v>93865.176999999996</v>
      </c>
      <c r="AN89" s="28">
        <f t="shared" si="14"/>
        <v>93729.107999999993</v>
      </c>
      <c r="AO89" s="28">
        <f t="shared" si="15"/>
        <v>91273.687999999995</v>
      </c>
      <c r="AP89" s="28">
        <f t="shared" si="16"/>
        <v>91200.466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20.399999999999999">
      <c r="A90" s="1">
        <v>83</v>
      </c>
      <c r="B90" s="10" t="s">
        <v>307</v>
      </c>
      <c r="C90" s="13">
        <v>8467.0653409999995</v>
      </c>
      <c r="D90" s="14">
        <v>9320.2234570000001</v>
      </c>
      <c r="E90" s="14">
        <v>9348.7816879999991</v>
      </c>
      <c r="F90" s="14">
        <v>9318.2621880000006</v>
      </c>
      <c r="G90" s="14">
        <v>8785.6380480000007</v>
      </c>
      <c r="H90" s="14">
        <v>9659.2451160000001</v>
      </c>
      <c r="I90" s="14">
        <v>9687.9105089999994</v>
      </c>
      <c r="J90" s="14">
        <v>9501.4983319999992</v>
      </c>
      <c r="K90" s="14">
        <v>9046.1383380000007</v>
      </c>
      <c r="L90" s="14">
        <v>9852.7332509999997</v>
      </c>
      <c r="M90" s="14">
        <v>9975.6488950000003</v>
      </c>
      <c r="N90" s="14">
        <v>9978.1202479999993</v>
      </c>
      <c r="O90" s="14">
        <v>9392.4075959999991</v>
      </c>
      <c r="P90" s="14">
        <v>10295.052761000001</v>
      </c>
      <c r="Q90" s="14">
        <v>10371.094896000001</v>
      </c>
      <c r="R90" s="14">
        <v>10384.661515</v>
      </c>
      <c r="S90" s="14">
        <v>9887.7822340000002</v>
      </c>
      <c r="T90" s="14">
        <v>10871.869922</v>
      </c>
      <c r="U90" s="14">
        <v>11016.373298</v>
      </c>
      <c r="V90" s="14">
        <v>11233.103596999999</v>
      </c>
      <c r="W90" s="14">
        <v>10575.765445000001</v>
      </c>
      <c r="X90" s="14">
        <v>11517.586019</v>
      </c>
      <c r="Y90" s="14">
        <v>11835.08649</v>
      </c>
      <c r="Z90" s="14">
        <v>11934.155247000001</v>
      </c>
      <c r="AA90" s="14">
        <v>11252.047768</v>
      </c>
      <c r="AB90" s="14">
        <v>12189.931304</v>
      </c>
      <c r="AC90" s="14">
        <v>12488.889090999999</v>
      </c>
      <c r="AD90" s="14">
        <v>12461.683058000001</v>
      </c>
      <c r="AE90" s="14">
        <v>11273.937556999999</v>
      </c>
      <c r="AF90" s="14">
        <v>10901.183815</v>
      </c>
      <c r="AG90" s="14">
        <v>12158.327275</v>
      </c>
      <c r="AH90" s="1"/>
      <c r="AI90" s="28">
        <f t="shared" si="9"/>
        <v>45862.593201000003</v>
      </c>
      <c r="AJ90" s="28">
        <f t="shared" si="11"/>
        <v>46538.875524000003</v>
      </c>
      <c r="AK90" s="28">
        <f t="shared" si="12"/>
        <v>47211.220808999999</v>
      </c>
      <c r="AL90" s="28">
        <f t="shared" si="10"/>
        <v>47865.023409999994</v>
      </c>
      <c r="AM90" s="28">
        <f t="shared" si="13"/>
        <v>48392.551221000002</v>
      </c>
      <c r="AN90" s="28">
        <f t="shared" si="14"/>
        <v>48414.441009999995</v>
      </c>
      <c r="AO90" s="28">
        <f t="shared" si="15"/>
        <v>47125.693520999994</v>
      </c>
      <c r="AP90" s="28">
        <f t="shared" si="16"/>
        <v>46795.131705000007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20.399999999999999">
      <c r="A91" s="1">
        <v>84</v>
      </c>
      <c r="B91" s="10" t="s">
        <v>318</v>
      </c>
      <c r="C91" s="11">
        <v>841916.11700600001</v>
      </c>
      <c r="D91" s="12">
        <v>877803.37147899996</v>
      </c>
      <c r="E91" s="12">
        <v>900821.730522</v>
      </c>
      <c r="F91" s="12">
        <v>919435.75341400004</v>
      </c>
      <c r="G91" s="12">
        <v>916398.13040200004</v>
      </c>
      <c r="H91" s="12">
        <v>939966.42951799999</v>
      </c>
      <c r="I91" s="12">
        <v>965656.76488699997</v>
      </c>
      <c r="J91" s="12">
        <v>983328.25346699997</v>
      </c>
      <c r="K91" s="12">
        <v>976974.30946400005</v>
      </c>
      <c r="L91" s="12">
        <v>1005469.0824899999</v>
      </c>
      <c r="M91" s="12">
        <v>1021882.731339</v>
      </c>
      <c r="N91" s="12">
        <v>1047094.547185</v>
      </c>
      <c r="O91" s="12">
        <v>1052551.7214220001</v>
      </c>
      <c r="P91" s="12">
        <v>1079829.24379</v>
      </c>
      <c r="Q91" s="12">
        <v>1096006.7243830001</v>
      </c>
      <c r="R91" s="12">
        <v>1121926.491344</v>
      </c>
      <c r="S91" s="12">
        <v>1114987.237187</v>
      </c>
      <c r="T91" s="12">
        <v>1149842.4743029999</v>
      </c>
      <c r="U91" s="12">
        <v>1178807.0986500001</v>
      </c>
      <c r="V91" s="12">
        <v>1208147.969424</v>
      </c>
      <c r="W91" s="12" t="s">
        <v>20</v>
      </c>
      <c r="X91" s="12" t="s">
        <v>20</v>
      </c>
      <c r="Y91" s="12" t="s">
        <v>20</v>
      </c>
      <c r="Z91" s="12" t="s">
        <v>20</v>
      </c>
      <c r="AA91" s="12" t="s">
        <v>20</v>
      </c>
      <c r="AB91" s="12" t="s">
        <v>20</v>
      </c>
      <c r="AC91" s="12" t="s">
        <v>20</v>
      </c>
      <c r="AD91" s="12" t="s">
        <v>20</v>
      </c>
      <c r="AE91" s="12" t="s">
        <v>20</v>
      </c>
      <c r="AF91" s="12" t="s">
        <v>20</v>
      </c>
      <c r="AG91" s="12" t="s">
        <v>20</v>
      </c>
      <c r="AH91" s="1"/>
      <c r="AI91" s="28">
        <f t="shared" si="9"/>
        <v>0</v>
      </c>
      <c r="AJ91" s="28">
        <f t="shared" si="11"/>
        <v>0</v>
      </c>
      <c r="AK91" s="28">
        <f t="shared" si="12"/>
        <v>0</v>
      </c>
      <c r="AL91" s="28">
        <f t="shared" si="10"/>
        <v>0</v>
      </c>
      <c r="AM91" s="28">
        <f t="shared" si="13"/>
        <v>0</v>
      </c>
      <c r="AN91" s="28">
        <f t="shared" si="14"/>
        <v>0</v>
      </c>
      <c r="AO91" s="28">
        <f t="shared" si="15"/>
        <v>0</v>
      </c>
      <c r="AP91" s="28">
        <f t="shared" si="16"/>
        <v>0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>
      <c r="A92" s="1">
        <v>85</v>
      </c>
      <c r="B92" s="10" t="s">
        <v>325</v>
      </c>
      <c r="C92" s="13">
        <v>246846</v>
      </c>
      <c r="D92" s="14">
        <v>259228</v>
      </c>
      <c r="E92" s="14">
        <v>251199</v>
      </c>
      <c r="F92" s="14">
        <v>263075</v>
      </c>
      <c r="G92" s="14">
        <v>248197</v>
      </c>
      <c r="H92" s="14">
        <v>260733</v>
      </c>
      <c r="I92" s="14">
        <v>254780</v>
      </c>
      <c r="J92" s="14">
        <v>268448</v>
      </c>
      <c r="K92" s="14">
        <v>257233</v>
      </c>
      <c r="L92" s="14">
        <v>272132</v>
      </c>
      <c r="M92" s="14">
        <v>266375</v>
      </c>
      <c r="N92" s="14">
        <v>281850</v>
      </c>
      <c r="O92" s="14">
        <v>265844</v>
      </c>
      <c r="P92" s="14">
        <v>281788</v>
      </c>
      <c r="Q92" s="14">
        <v>275793</v>
      </c>
      <c r="R92" s="14">
        <v>290415</v>
      </c>
      <c r="S92" s="14">
        <v>276574</v>
      </c>
      <c r="T92" s="14">
        <v>294157</v>
      </c>
      <c r="U92" s="14">
        <v>287429</v>
      </c>
      <c r="V92" s="14">
        <v>303707</v>
      </c>
      <c r="W92" s="14">
        <v>286806</v>
      </c>
      <c r="X92" s="14">
        <v>305083</v>
      </c>
      <c r="Y92" s="14">
        <v>297131</v>
      </c>
      <c r="Z92" s="14">
        <v>315221</v>
      </c>
      <c r="AA92" s="14">
        <v>298529</v>
      </c>
      <c r="AB92" s="14">
        <v>315695</v>
      </c>
      <c r="AC92" s="14">
        <v>305647</v>
      </c>
      <c r="AD92" s="14">
        <v>324901</v>
      </c>
      <c r="AE92" s="14">
        <v>290523</v>
      </c>
      <c r="AF92" s="14">
        <v>250776</v>
      </c>
      <c r="AG92" s="14">
        <v>280458</v>
      </c>
      <c r="AH92" s="1"/>
      <c r="AI92" s="28">
        <f t="shared" si="9"/>
        <v>1204241</v>
      </c>
      <c r="AJ92" s="28">
        <f t="shared" si="11"/>
        <v>1215964</v>
      </c>
      <c r="AK92" s="28">
        <f t="shared" si="12"/>
        <v>1226576</v>
      </c>
      <c r="AL92" s="28">
        <f t="shared" si="10"/>
        <v>1235092</v>
      </c>
      <c r="AM92" s="28">
        <f t="shared" si="13"/>
        <v>1244772</v>
      </c>
      <c r="AN92" s="28">
        <f t="shared" si="14"/>
        <v>1236766</v>
      </c>
      <c r="AO92" s="28">
        <f t="shared" si="15"/>
        <v>1171847</v>
      </c>
      <c r="AP92" s="28">
        <f t="shared" si="16"/>
        <v>1146658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>
      <c r="A93" s="1">
        <v>86</v>
      </c>
      <c r="B93" s="10" t="s">
        <v>326</v>
      </c>
      <c r="C93" s="11">
        <v>2407674.07495138</v>
      </c>
      <c r="D93" s="12">
        <v>2332841.7532041701</v>
      </c>
      <c r="E93" s="12">
        <v>2425773.0799716897</v>
      </c>
      <c r="F93" s="12">
        <v>2425836.0160142998</v>
      </c>
      <c r="G93" s="12">
        <v>2529211</v>
      </c>
      <c r="H93" s="12">
        <v>2507968</v>
      </c>
      <c r="I93" s="12">
        <v>2646734</v>
      </c>
      <c r="J93" s="12">
        <v>2764566</v>
      </c>
      <c r="K93" s="12">
        <v>2653430.7016167901</v>
      </c>
      <c r="L93" s="12">
        <v>2673185.6037676898</v>
      </c>
      <c r="M93" s="12">
        <v>2785399.8888411899</v>
      </c>
      <c r="N93" s="12">
        <v>2838604.3224062002</v>
      </c>
      <c r="O93" s="12">
        <v>2907241.1251138197</v>
      </c>
      <c r="P93" s="12">
        <v>2872373.7459936603</v>
      </c>
      <c r="Q93" s="12">
        <v>2942082.7988026002</v>
      </c>
      <c r="R93" s="12">
        <v>3185054.38985958</v>
      </c>
      <c r="S93" s="12">
        <v>3261838.2017689198</v>
      </c>
      <c r="T93" s="12">
        <v>3153644.8449382596</v>
      </c>
      <c r="U93" s="12">
        <v>3328461.6918470599</v>
      </c>
      <c r="V93" s="12">
        <v>3545522.26616388</v>
      </c>
      <c r="W93" s="12" t="s">
        <v>20</v>
      </c>
      <c r="X93" s="12" t="s">
        <v>20</v>
      </c>
      <c r="Y93" s="12" t="s">
        <v>20</v>
      </c>
      <c r="Z93" s="12" t="s">
        <v>20</v>
      </c>
      <c r="AA93" s="12" t="s">
        <v>20</v>
      </c>
      <c r="AB93" s="12" t="s">
        <v>20</v>
      </c>
      <c r="AC93" s="12" t="s">
        <v>20</v>
      </c>
      <c r="AD93" s="12" t="s">
        <v>20</v>
      </c>
      <c r="AE93" s="12" t="s">
        <v>20</v>
      </c>
      <c r="AF93" s="12" t="s">
        <v>20</v>
      </c>
      <c r="AG93" s="12" t="s">
        <v>20</v>
      </c>
      <c r="AH93" s="1"/>
      <c r="AI93" s="28">
        <f t="shared" si="9"/>
        <v>0</v>
      </c>
      <c r="AJ93" s="28">
        <f t="shared" si="11"/>
        <v>0</v>
      </c>
      <c r="AK93" s="28">
        <f t="shared" si="12"/>
        <v>0</v>
      </c>
      <c r="AL93" s="28">
        <f t="shared" si="10"/>
        <v>0</v>
      </c>
      <c r="AM93" s="28">
        <f t="shared" si="13"/>
        <v>0</v>
      </c>
      <c r="AN93" s="28">
        <f t="shared" si="14"/>
        <v>0</v>
      </c>
      <c r="AO93" s="28">
        <f t="shared" si="15"/>
        <v>0</v>
      </c>
      <c r="AP93" s="28">
        <f t="shared" si="16"/>
        <v>0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>
      <c r="A94" s="1">
        <v>87</v>
      </c>
      <c r="B94" s="10" t="s">
        <v>341</v>
      </c>
      <c r="C94" s="13">
        <v>919673</v>
      </c>
      <c r="D94" s="14">
        <v>979878</v>
      </c>
      <c r="E94" s="14">
        <v>924681</v>
      </c>
      <c r="F94" s="14">
        <v>998439</v>
      </c>
      <c r="G94" s="14">
        <v>951259</v>
      </c>
      <c r="H94" s="14">
        <v>1023626</v>
      </c>
      <c r="I94" s="14">
        <v>968754</v>
      </c>
      <c r="J94" s="14">
        <v>1049091</v>
      </c>
      <c r="K94" s="14">
        <v>1010436</v>
      </c>
      <c r="L94" s="14">
        <v>1092097</v>
      </c>
      <c r="M94" s="14">
        <v>1032860</v>
      </c>
      <c r="N94" s="14">
        <v>1125077</v>
      </c>
      <c r="O94" s="14">
        <v>1048249</v>
      </c>
      <c r="P94" s="14">
        <v>1136446</v>
      </c>
      <c r="Q94" s="14">
        <v>1058650</v>
      </c>
      <c r="R94" s="14">
        <v>1171686</v>
      </c>
      <c r="S94" s="14">
        <v>1105221</v>
      </c>
      <c r="T94" s="14">
        <v>1189075</v>
      </c>
      <c r="U94" s="14">
        <v>1107745</v>
      </c>
      <c r="V94" s="14">
        <v>1223053</v>
      </c>
      <c r="W94" s="14">
        <v>1157617</v>
      </c>
      <c r="X94" s="14">
        <v>1248970</v>
      </c>
      <c r="Y94" s="14">
        <v>1147467</v>
      </c>
      <c r="Z94" s="14">
        <v>1274252</v>
      </c>
      <c r="AA94" s="14">
        <v>1208426</v>
      </c>
      <c r="AB94" s="14">
        <v>1291500</v>
      </c>
      <c r="AC94" s="14">
        <v>1208196</v>
      </c>
      <c r="AD94" s="14">
        <v>1316069</v>
      </c>
      <c r="AE94" s="14">
        <v>1239227</v>
      </c>
      <c r="AF94" s="14">
        <v>1215957</v>
      </c>
      <c r="AG94" s="14">
        <v>1186493</v>
      </c>
      <c r="AH94" s="1"/>
      <c r="AI94" s="28">
        <f t="shared" si="9"/>
        <v>4828306</v>
      </c>
      <c r="AJ94" s="28">
        <f t="shared" si="11"/>
        <v>4879115</v>
      </c>
      <c r="AK94" s="28">
        <f t="shared" si="12"/>
        <v>4921645</v>
      </c>
      <c r="AL94" s="28">
        <f t="shared" si="10"/>
        <v>4982374</v>
      </c>
      <c r="AM94" s="28">
        <f t="shared" si="13"/>
        <v>5024191</v>
      </c>
      <c r="AN94" s="28">
        <f t="shared" si="14"/>
        <v>5054992</v>
      </c>
      <c r="AO94" s="28">
        <f t="shared" si="15"/>
        <v>4979449</v>
      </c>
      <c r="AP94" s="28">
        <f t="shared" si="16"/>
        <v>4957746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20.399999999999999">
      <c r="A95" s="1">
        <v>88</v>
      </c>
      <c r="B95" s="10" t="s">
        <v>342</v>
      </c>
      <c r="C95" s="11">
        <v>159589.61983000001</v>
      </c>
      <c r="D95" s="12">
        <v>165248.2683</v>
      </c>
      <c r="E95" s="12">
        <v>165900.36283200001</v>
      </c>
      <c r="F95" s="12">
        <v>169910.514505</v>
      </c>
      <c r="G95" s="12">
        <v>163431.47643000001</v>
      </c>
      <c r="H95" s="12">
        <v>167991.91707299999</v>
      </c>
      <c r="I95" s="12">
        <v>168639.839354</v>
      </c>
      <c r="J95" s="12">
        <v>172754.97310999999</v>
      </c>
      <c r="K95" s="12">
        <v>164653.245467</v>
      </c>
      <c r="L95" s="12">
        <v>168369.42808400001</v>
      </c>
      <c r="M95" s="12">
        <v>169421.28123399999</v>
      </c>
      <c r="N95" s="12">
        <v>173291.691192</v>
      </c>
      <c r="O95" s="12">
        <v>166919.47817700001</v>
      </c>
      <c r="P95" s="12">
        <v>171784.574013</v>
      </c>
      <c r="Q95" s="12">
        <v>171732.24976999999</v>
      </c>
      <c r="R95" s="12">
        <v>175004.68227399999</v>
      </c>
      <c r="S95" s="12">
        <v>168653.137946</v>
      </c>
      <c r="T95" s="12">
        <v>171953.86371400001</v>
      </c>
      <c r="U95" s="12">
        <v>173899.98595100001</v>
      </c>
      <c r="V95" s="12">
        <v>179187.13778300001</v>
      </c>
      <c r="W95" s="12">
        <v>174321.76850400001</v>
      </c>
      <c r="X95" s="12">
        <v>181118.65844500001</v>
      </c>
      <c r="Y95" s="12">
        <v>179741.76840599999</v>
      </c>
      <c r="Z95" s="12">
        <v>184431.593196</v>
      </c>
      <c r="AA95" s="12">
        <v>177765.19049000001</v>
      </c>
      <c r="AB95" s="12">
        <v>181848.202555</v>
      </c>
      <c r="AC95" s="12">
        <v>181516.16961400001</v>
      </c>
      <c r="AD95" s="12">
        <v>185791.377282</v>
      </c>
      <c r="AE95" s="12">
        <v>175815.105694</v>
      </c>
      <c r="AF95" s="12">
        <v>166698.00778499999</v>
      </c>
      <c r="AG95" s="12">
        <v>177545.24725700001</v>
      </c>
      <c r="AH95" s="1"/>
      <c r="AI95" s="28">
        <f t="shared" si="9"/>
        <v>719613.78855099995</v>
      </c>
      <c r="AJ95" s="28">
        <f t="shared" si="11"/>
        <v>723057.21053700009</v>
      </c>
      <c r="AK95" s="28">
        <f t="shared" si="12"/>
        <v>723786.75464699988</v>
      </c>
      <c r="AL95" s="28">
        <f t="shared" si="10"/>
        <v>725561.15585500002</v>
      </c>
      <c r="AM95" s="28">
        <f t="shared" si="13"/>
        <v>726920.93994100008</v>
      </c>
      <c r="AN95" s="28">
        <f t="shared" si="14"/>
        <v>724970.85514500004</v>
      </c>
      <c r="AO95" s="28">
        <f t="shared" si="15"/>
        <v>709820.66037500009</v>
      </c>
      <c r="AP95" s="28">
        <f t="shared" si="16"/>
        <v>705849.73801800003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>
      <c r="A96" s="1">
        <v>89</v>
      </c>
      <c r="B96" s="10" t="s">
        <v>357</v>
      </c>
      <c r="C96" s="13">
        <v>3287583</v>
      </c>
      <c r="D96" s="14">
        <v>3139844</v>
      </c>
      <c r="E96" s="14">
        <v>3178279</v>
      </c>
      <c r="F96" s="14">
        <v>3309452</v>
      </c>
      <c r="G96" s="14">
        <v>3322191</v>
      </c>
      <c r="H96" s="14">
        <v>3242832</v>
      </c>
      <c r="I96" s="14">
        <v>3257778</v>
      </c>
      <c r="J96" s="14">
        <v>3407500</v>
      </c>
      <c r="K96" s="14">
        <v>3431781</v>
      </c>
      <c r="L96" s="14">
        <v>3333228</v>
      </c>
      <c r="M96" s="14">
        <v>3416356</v>
      </c>
      <c r="N96" s="14">
        <v>3562098</v>
      </c>
      <c r="O96" s="14">
        <v>3598693</v>
      </c>
      <c r="P96" s="14">
        <v>3557831</v>
      </c>
      <c r="Q96" s="14">
        <v>3628874</v>
      </c>
      <c r="R96" s="14">
        <v>3807197</v>
      </c>
      <c r="S96" s="14">
        <v>3830987</v>
      </c>
      <c r="T96" s="14">
        <v>3752139</v>
      </c>
      <c r="U96" s="14">
        <v>3853827</v>
      </c>
      <c r="V96" s="14">
        <v>4049598</v>
      </c>
      <c r="W96" s="14">
        <v>4050238</v>
      </c>
      <c r="X96" s="14">
        <v>3998361</v>
      </c>
      <c r="Y96" s="14">
        <v>4063328</v>
      </c>
      <c r="Z96" s="14">
        <v>4253645</v>
      </c>
      <c r="AA96" s="14">
        <v>4217970</v>
      </c>
      <c r="AB96" s="14">
        <v>4147950</v>
      </c>
      <c r="AC96" s="14">
        <v>4175125</v>
      </c>
      <c r="AD96" s="14">
        <v>4334846</v>
      </c>
      <c r="AE96" s="14">
        <v>4161945</v>
      </c>
      <c r="AF96" s="14">
        <v>3546985</v>
      </c>
      <c r="AG96" s="14" t="s">
        <v>20</v>
      </c>
      <c r="AH96" s="1"/>
      <c r="AI96" s="28">
        <f t="shared" si="9"/>
        <v>16365572</v>
      </c>
      <c r="AJ96" s="28">
        <f t="shared" si="11"/>
        <v>16533304</v>
      </c>
      <c r="AK96" s="28">
        <f t="shared" si="12"/>
        <v>16682893</v>
      </c>
      <c r="AL96" s="28">
        <f t="shared" si="10"/>
        <v>16794690</v>
      </c>
      <c r="AM96" s="28">
        <f t="shared" si="13"/>
        <v>16875891</v>
      </c>
      <c r="AN96" s="28">
        <f t="shared" si="14"/>
        <v>16819866</v>
      </c>
      <c r="AO96" s="28">
        <f t="shared" si="15"/>
        <v>16218901</v>
      </c>
      <c r="AP96" s="28">
        <f t="shared" si="16"/>
        <v>12043776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>
      <c r="A97" s="1">
        <v>90</v>
      </c>
      <c r="B97" s="10" t="s">
        <v>372</v>
      </c>
      <c r="C97" s="11">
        <v>388660.85499999998</v>
      </c>
      <c r="D97" s="12">
        <v>444833.47899999999</v>
      </c>
      <c r="E97" s="12">
        <v>494782.61300000001</v>
      </c>
      <c r="F97" s="12">
        <v>495150.36800000002</v>
      </c>
      <c r="G97" s="12">
        <v>454056.288</v>
      </c>
      <c r="H97" s="12">
        <v>490144.35499999998</v>
      </c>
      <c r="I97" s="12">
        <v>551348.07499999995</v>
      </c>
      <c r="J97" s="12">
        <v>559349.11</v>
      </c>
      <c r="K97" s="12">
        <v>500472.61099999998</v>
      </c>
      <c r="L97" s="12">
        <v>566138.63399999996</v>
      </c>
      <c r="M97" s="12">
        <v>634505.31700000004</v>
      </c>
      <c r="N97" s="12">
        <v>649824.78099999996</v>
      </c>
      <c r="O97" s="12">
        <v>567941.66799999995</v>
      </c>
      <c r="P97" s="12">
        <v>635574.63699999999</v>
      </c>
      <c r="Q97" s="12">
        <v>670483.68799999997</v>
      </c>
      <c r="R97" s="12">
        <v>752559.71699999995</v>
      </c>
      <c r="S97" s="12">
        <v>654453.58400000003</v>
      </c>
      <c r="T97" s="12">
        <v>740272.38199999998</v>
      </c>
      <c r="U97" s="12">
        <v>839912.11</v>
      </c>
      <c r="V97" s="12">
        <v>899066.19200000004</v>
      </c>
      <c r="W97" s="12">
        <v>796554.43700000003</v>
      </c>
      <c r="X97" s="12">
        <v>898229.27399999998</v>
      </c>
      <c r="Y97" s="12">
        <v>1036561.053</v>
      </c>
      <c r="Z97" s="12">
        <v>1026970.857</v>
      </c>
      <c r="AA97" s="12">
        <v>925360.23600000003</v>
      </c>
      <c r="AB97" s="12">
        <v>1028470.103</v>
      </c>
      <c r="AC97" s="12">
        <v>1158060.4280000001</v>
      </c>
      <c r="AD97" s="12">
        <v>1208300.46</v>
      </c>
      <c r="AE97" s="12">
        <v>1073816.246</v>
      </c>
      <c r="AF97" s="12">
        <v>1041339.497</v>
      </c>
      <c r="AG97" s="12">
        <v>1419482.7379999999</v>
      </c>
      <c r="AH97" s="1"/>
      <c r="AI97" s="28">
        <f t="shared" si="9"/>
        <v>3758315.6209999998</v>
      </c>
      <c r="AJ97" s="28">
        <f t="shared" si="11"/>
        <v>3887121.42</v>
      </c>
      <c r="AK97" s="28">
        <f t="shared" si="12"/>
        <v>4017362.2489999998</v>
      </c>
      <c r="AL97" s="28">
        <f t="shared" si="10"/>
        <v>4138861.6239999998</v>
      </c>
      <c r="AM97" s="28">
        <f t="shared" si="13"/>
        <v>4320191.227</v>
      </c>
      <c r="AN97" s="28">
        <f t="shared" si="14"/>
        <v>4468647.2369999997</v>
      </c>
      <c r="AO97" s="28">
        <f t="shared" si="15"/>
        <v>4481516.631000001</v>
      </c>
      <c r="AP97" s="28">
        <f t="shared" si="16"/>
        <v>4742938.9409999996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>
      <c r="A98" s="1">
        <v>91</v>
      </c>
      <c r="B98" s="10" t="s">
        <v>381</v>
      </c>
      <c r="C98" s="13">
        <v>303753</v>
      </c>
      <c r="D98" s="14">
        <v>354814</v>
      </c>
      <c r="E98" s="14">
        <v>398000</v>
      </c>
      <c r="F98" s="14">
        <v>408631</v>
      </c>
      <c r="G98" s="14">
        <v>316905</v>
      </c>
      <c r="H98" s="14">
        <v>382391</v>
      </c>
      <c r="I98" s="14">
        <v>440476</v>
      </c>
      <c r="J98" s="14">
        <v>447143</v>
      </c>
      <c r="K98" s="14">
        <v>375991</v>
      </c>
      <c r="L98" s="14">
        <v>456715</v>
      </c>
      <c r="M98" s="14">
        <v>566997</v>
      </c>
      <c r="N98" s="14">
        <v>588841</v>
      </c>
      <c r="O98" s="14">
        <v>455298</v>
      </c>
      <c r="P98" s="14">
        <v>535701</v>
      </c>
      <c r="Q98" s="14">
        <v>671456</v>
      </c>
      <c r="R98" s="14">
        <v>722912</v>
      </c>
      <c r="S98" s="14">
        <v>592523</v>
      </c>
      <c r="T98" s="14">
        <v>665233</v>
      </c>
      <c r="U98" s="14">
        <v>834287</v>
      </c>
      <c r="V98" s="14">
        <v>891839</v>
      </c>
      <c r="W98" s="14">
        <v>705977</v>
      </c>
      <c r="X98" s="14">
        <v>810174</v>
      </c>
      <c r="Y98" s="14">
        <v>994810</v>
      </c>
      <c r="Z98" s="14">
        <v>1049635</v>
      </c>
      <c r="AA98" s="14">
        <v>815123</v>
      </c>
      <c r="AB98" s="14">
        <v>932677</v>
      </c>
      <c r="AC98" s="14">
        <v>1111862</v>
      </c>
      <c r="AD98" s="14">
        <v>1114902</v>
      </c>
      <c r="AE98" s="14">
        <v>845829</v>
      </c>
      <c r="AF98" s="14">
        <v>867782</v>
      </c>
      <c r="AG98" s="14" t="s">
        <v>20</v>
      </c>
      <c r="AH98" s="1"/>
      <c r="AI98" s="28">
        <f t="shared" si="9"/>
        <v>3560596</v>
      </c>
      <c r="AJ98" s="28">
        <f t="shared" si="11"/>
        <v>3669742</v>
      </c>
      <c r="AK98" s="28">
        <f t="shared" si="12"/>
        <v>3792245</v>
      </c>
      <c r="AL98" s="28">
        <f t="shared" si="10"/>
        <v>3909297</v>
      </c>
      <c r="AM98" s="28">
        <f t="shared" si="13"/>
        <v>3974564</v>
      </c>
      <c r="AN98" s="28">
        <f t="shared" si="14"/>
        <v>4005270</v>
      </c>
      <c r="AO98" s="28">
        <f t="shared" si="15"/>
        <v>3940375</v>
      </c>
      <c r="AP98" s="28">
        <f t="shared" si="16"/>
        <v>2828513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20.399999999999999">
      <c r="A99" s="1">
        <v>92</v>
      </c>
      <c r="B99" s="10" t="s">
        <v>385</v>
      </c>
      <c r="C99" s="11">
        <v>439582</v>
      </c>
      <c r="D99" s="12">
        <v>438760</v>
      </c>
      <c r="E99" s="12">
        <v>444285</v>
      </c>
      <c r="F99" s="12">
        <v>457709</v>
      </c>
      <c r="G99" s="12">
        <v>465014</v>
      </c>
      <c r="H99" s="12">
        <v>461383</v>
      </c>
      <c r="I99" s="12">
        <v>463493</v>
      </c>
      <c r="J99" s="12">
        <v>473118</v>
      </c>
      <c r="K99" s="12">
        <v>475839</v>
      </c>
      <c r="L99" s="12">
        <v>477094</v>
      </c>
      <c r="M99" s="12">
        <v>477690</v>
      </c>
      <c r="N99" s="12">
        <v>489018</v>
      </c>
      <c r="O99" s="12">
        <v>492993</v>
      </c>
      <c r="P99" s="12">
        <v>496451</v>
      </c>
      <c r="Q99" s="12">
        <v>494296</v>
      </c>
      <c r="R99" s="12">
        <v>510972</v>
      </c>
      <c r="S99" s="12">
        <v>514962</v>
      </c>
      <c r="T99" s="12">
        <v>510912</v>
      </c>
      <c r="U99" s="12">
        <v>513830</v>
      </c>
      <c r="V99" s="12">
        <v>529053</v>
      </c>
      <c r="W99" s="12">
        <v>528688</v>
      </c>
      <c r="X99" s="12">
        <v>530063</v>
      </c>
      <c r="Y99" s="12">
        <v>534823</v>
      </c>
      <c r="Z99" s="12">
        <v>548218</v>
      </c>
      <c r="AA99" s="12">
        <v>550646</v>
      </c>
      <c r="AB99" s="12">
        <v>545539</v>
      </c>
      <c r="AC99" s="12">
        <v>552691</v>
      </c>
      <c r="AD99" s="12">
        <v>568911</v>
      </c>
      <c r="AE99" s="12">
        <v>554817</v>
      </c>
      <c r="AF99" s="12">
        <v>470856</v>
      </c>
      <c r="AG99" s="12">
        <v>525808</v>
      </c>
      <c r="AH99" s="1"/>
      <c r="AI99" s="28">
        <f t="shared" si="9"/>
        <v>2141792</v>
      </c>
      <c r="AJ99" s="28">
        <f t="shared" si="11"/>
        <v>2163750</v>
      </c>
      <c r="AK99" s="28">
        <f t="shared" si="12"/>
        <v>2179226</v>
      </c>
      <c r="AL99" s="28">
        <f t="shared" si="10"/>
        <v>2197094</v>
      </c>
      <c r="AM99" s="28">
        <f t="shared" si="13"/>
        <v>2217787</v>
      </c>
      <c r="AN99" s="28">
        <f t="shared" si="14"/>
        <v>2221958</v>
      </c>
      <c r="AO99" s="28">
        <f t="shared" si="15"/>
        <v>2147275</v>
      </c>
      <c r="AP99" s="28">
        <f t="shared" si="16"/>
        <v>2120392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20.399999999999999">
      <c r="A100" s="1">
        <v>93</v>
      </c>
      <c r="B100" s="10" t="s">
        <v>386</v>
      </c>
      <c r="C100" s="13">
        <v>4049584</v>
      </c>
      <c r="D100" s="14">
        <v>4163863</v>
      </c>
      <c r="E100" s="14">
        <v>4234415</v>
      </c>
      <c r="F100" s="14">
        <v>4336990</v>
      </c>
      <c r="G100" s="14">
        <v>4193475</v>
      </c>
      <c r="H100" s="14">
        <v>4355448</v>
      </c>
      <c r="I100" s="14">
        <v>4449960</v>
      </c>
      <c r="J100" s="14">
        <v>4528375</v>
      </c>
      <c r="K100" s="14">
        <v>4381185</v>
      </c>
      <c r="L100" s="14">
        <v>4563206</v>
      </c>
      <c r="M100" s="14">
        <v>4614948</v>
      </c>
      <c r="N100" s="14">
        <v>4665441</v>
      </c>
      <c r="O100" s="14">
        <v>4488764</v>
      </c>
      <c r="P100" s="14">
        <v>4678299</v>
      </c>
      <c r="Q100" s="14">
        <v>4734573</v>
      </c>
      <c r="R100" s="14">
        <v>4813405</v>
      </c>
      <c r="S100" s="14">
        <v>4649728</v>
      </c>
      <c r="T100" s="14">
        <v>4863682</v>
      </c>
      <c r="U100" s="14">
        <v>4940866</v>
      </c>
      <c r="V100" s="14">
        <v>5065149</v>
      </c>
      <c r="W100" s="14">
        <v>4917129</v>
      </c>
      <c r="X100" s="14">
        <v>5141726</v>
      </c>
      <c r="Y100" s="14">
        <v>5209973</v>
      </c>
      <c r="Z100" s="14">
        <v>5311394</v>
      </c>
      <c r="AA100" s="14">
        <v>5148400</v>
      </c>
      <c r="AB100" s="14">
        <v>5360917</v>
      </c>
      <c r="AC100" s="14">
        <v>5404652</v>
      </c>
      <c r="AD100" s="14">
        <v>5517583</v>
      </c>
      <c r="AE100" s="14">
        <v>5251691</v>
      </c>
      <c r="AF100" s="14" t="s">
        <v>20</v>
      </c>
      <c r="AG100" s="14" t="s">
        <v>20</v>
      </c>
      <c r="AH100" s="1"/>
      <c r="AI100" s="28">
        <f t="shared" si="9"/>
        <v>20580222</v>
      </c>
      <c r="AJ100" s="28">
        <f t="shared" si="11"/>
        <v>20811493</v>
      </c>
      <c r="AK100" s="28">
        <f t="shared" si="12"/>
        <v>21030684</v>
      </c>
      <c r="AL100" s="28">
        <f t="shared" si="10"/>
        <v>21225363</v>
      </c>
      <c r="AM100" s="28">
        <f t="shared" si="13"/>
        <v>21431552</v>
      </c>
      <c r="AN100" s="28">
        <f t="shared" si="14"/>
        <v>21534843</v>
      </c>
      <c r="AO100" s="28">
        <f t="shared" si="15"/>
        <v>16173926</v>
      </c>
      <c r="AP100" s="28">
        <f t="shared" si="16"/>
        <v>10769274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>
      <c r="A101" s="1">
        <v>94</v>
      </c>
      <c r="B101" s="10" t="s">
        <v>387</v>
      </c>
      <c r="C101" s="11">
        <v>271714.58565629902</v>
      </c>
      <c r="D101" s="12">
        <v>284426.94637620397</v>
      </c>
      <c r="E101" s="12">
        <v>294813.23225972604</v>
      </c>
      <c r="F101" s="12">
        <v>327376.94557483599</v>
      </c>
      <c r="G101" s="12">
        <v>314521.17833098699</v>
      </c>
      <c r="H101" s="12">
        <v>323686.10161147598</v>
      </c>
      <c r="I101" s="12">
        <v>328921.408498501</v>
      </c>
      <c r="J101" s="12">
        <v>363379.67289205</v>
      </c>
      <c r="K101" s="12">
        <v>348894.16671693203</v>
      </c>
      <c r="L101" s="12">
        <v>347755.80117535102</v>
      </c>
      <c r="M101" s="12">
        <v>365657.980209178</v>
      </c>
      <c r="N101" s="12">
        <v>393540.27437138895</v>
      </c>
      <c r="O101" s="12">
        <v>384061.83061396005</v>
      </c>
      <c r="P101" s="12">
        <v>382547.44848651002</v>
      </c>
      <c r="Q101" s="12">
        <v>395844.55195610796</v>
      </c>
      <c r="R101" s="12">
        <v>426741.54382155801</v>
      </c>
      <c r="S101" s="12">
        <v>417423.665728822</v>
      </c>
      <c r="T101" s="12">
        <v>408742.38658655295</v>
      </c>
      <c r="U101" s="12">
        <v>421086.13429287198</v>
      </c>
      <c r="V101" s="12">
        <v>459856.44533699198</v>
      </c>
      <c r="W101" s="12">
        <v>444841.00088173698</v>
      </c>
      <c r="X101" s="12">
        <v>443000.50952747604</v>
      </c>
      <c r="Y101" s="12">
        <v>458149.18096192001</v>
      </c>
      <c r="Z101" s="12">
        <v>492659.429563393</v>
      </c>
      <c r="AA101" s="12" t="s">
        <v>20</v>
      </c>
      <c r="AB101" s="12" t="s">
        <v>20</v>
      </c>
      <c r="AC101" s="12" t="s">
        <v>20</v>
      </c>
      <c r="AD101" s="12" t="s">
        <v>20</v>
      </c>
      <c r="AE101" s="12" t="s">
        <v>20</v>
      </c>
      <c r="AF101" s="12" t="s">
        <v>20</v>
      </c>
      <c r="AG101" s="12" t="s">
        <v>20</v>
      </c>
      <c r="AH101" s="1"/>
      <c r="AI101" s="28">
        <f t="shared" si="9"/>
        <v>1838650.120934526</v>
      </c>
      <c r="AJ101" s="28">
        <f t="shared" si="11"/>
        <v>1393809.1200527889</v>
      </c>
      <c r="AK101" s="28">
        <f t="shared" si="12"/>
        <v>950808.61052531307</v>
      </c>
      <c r="AL101" s="28">
        <f t="shared" si="10"/>
        <v>492659.429563393</v>
      </c>
      <c r="AM101" s="28">
        <f t="shared" si="13"/>
        <v>0</v>
      </c>
      <c r="AN101" s="28">
        <f t="shared" si="14"/>
        <v>0</v>
      </c>
      <c r="AO101" s="28">
        <f t="shared" si="15"/>
        <v>0</v>
      </c>
      <c r="AP101" s="28">
        <f t="shared" si="16"/>
        <v>0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20.399999999999999">
      <c r="A102" s="1">
        <v>95</v>
      </c>
      <c r="B102" s="15" t="s">
        <v>405</v>
      </c>
      <c r="C102" s="13">
        <v>2829.1</v>
      </c>
      <c r="D102" s="14">
        <v>3145.5</v>
      </c>
      <c r="E102" s="14">
        <v>3183.1</v>
      </c>
      <c r="F102" s="14">
        <v>3318.3</v>
      </c>
      <c r="G102" s="14">
        <v>3171.8</v>
      </c>
      <c r="H102" s="14">
        <v>3309.8</v>
      </c>
      <c r="I102" s="14">
        <v>3188.7</v>
      </c>
      <c r="J102" s="14">
        <v>3045.3</v>
      </c>
      <c r="K102" s="14">
        <v>2936.3</v>
      </c>
      <c r="L102" s="14">
        <v>3183.8</v>
      </c>
      <c r="M102" s="14">
        <v>3216.4</v>
      </c>
      <c r="N102" s="14">
        <v>3336.5</v>
      </c>
      <c r="O102" s="14">
        <v>3233.9</v>
      </c>
      <c r="P102" s="14">
        <v>3363.9</v>
      </c>
      <c r="Q102" s="14">
        <v>3457.5</v>
      </c>
      <c r="R102" s="14">
        <v>3370.4</v>
      </c>
      <c r="S102" s="14">
        <v>3387.3</v>
      </c>
      <c r="T102" s="14">
        <v>3653.7</v>
      </c>
      <c r="U102" s="14">
        <v>3728.3</v>
      </c>
      <c r="V102" s="14">
        <v>3728.8</v>
      </c>
      <c r="W102" s="14">
        <v>3689.9</v>
      </c>
      <c r="X102" s="14">
        <v>3559.5</v>
      </c>
      <c r="Y102" s="14" t="s">
        <v>20</v>
      </c>
      <c r="Z102" s="14" t="s">
        <v>20</v>
      </c>
      <c r="AA102" s="14" t="s">
        <v>20</v>
      </c>
      <c r="AB102" s="14" t="s">
        <v>20</v>
      </c>
      <c r="AC102" s="14" t="s">
        <v>20</v>
      </c>
      <c r="AD102" s="14" t="s">
        <v>20</v>
      </c>
      <c r="AE102" s="14" t="s">
        <v>20</v>
      </c>
      <c r="AF102" s="14" t="s">
        <v>20</v>
      </c>
      <c r="AG102" s="14" t="s">
        <v>20</v>
      </c>
      <c r="AH102" s="1"/>
      <c r="AI102" s="28">
        <f t="shared" si="9"/>
        <v>7249.4</v>
      </c>
      <c r="AJ102" s="28">
        <f t="shared" si="11"/>
        <v>3559.5</v>
      </c>
      <c r="AK102" s="28">
        <f t="shared" si="12"/>
        <v>0</v>
      </c>
      <c r="AL102" s="28">
        <f t="shared" si="10"/>
        <v>0</v>
      </c>
      <c r="AM102" s="28">
        <f t="shared" si="13"/>
        <v>0</v>
      </c>
      <c r="AN102" s="28">
        <f t="shared" si="14"/>
        <v>0</v>
      </c>
      <c r="AO102" s="28">
        <f t="shared" si="15"/>
        <v>0</v>
      </c>
      <c r="AP102" s="28">
        <f t="shared" si="16"/>
        <v>0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</sheetData>
  <mergeCells count="2">
    <mergeCell ref="B1:D1"/>
    <mergeCell ref="B4:BD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0B76-A8D8-47FC-8704-46B0696E9BF1}">
  <dimension ref="A1:AH100"/>
  <sheetViews>
    <sheetView workbookViewId="0">
      <pane xSplit="1" ySplit="1" topLeftCell="W66" activePane="bottomRight" state="frozen"/>
      <selection pane="topRight" activeCell="C1" sqref="C1"/>
      <selection pane="bottomLeft" activeCell="A7" sqref="A7"/>
      <selection pane="bottomRight" activeCell="Z78" sqref="Z78"/>
    </sheetView>
  </sheetViews>
  <sheetFormatPr defaultRowHeight="13.2"/>
  <cols>
    <col min="15" max="25" width="11.88671875" bestFit="1" customWidth="1"/>
    <col min="26" max="31" width="13.77734375" bestFit="1" customWidth="1"/>
    <col min="32" max="33" width="14.109375" bestFit="1" customWidth="1"/>
    <col min="34" max="34" width="12.33203125" bestFit="1" customWidth="1"/>
    <col min="35" max="35" width="11" bestFit="1" customWidth="1"/>
  </cols>
  <sheetData>
    <row r="1" spans="1:33" ht="20.399999999999999">
      <c r="A1" s="3" t="s">
        <v>3</v>
      </c>
      <c r="B1" s="4" t="s">
        <v>2789</v>
      </c>
      <c r="C1" s="5" t="s">
        <v>2790</v>
      </c>
      <c r="D1" s="5" t="s">
        <v>2791</v>
      </c>
      <c r="E1" s="5" t="s">
        <v>2792</v>
      </c>
      <c r="F1" s="5" t="s">
        <v>2793</v>
      </c>
      <c r="G1" s="5" t="s">
        <v>2794</v>
      </c>
      <c r="H1" s="5" t="s">
        <v>2795</v>
      </c>
      <c r="I1" s="5" t="s">
        <v>2796</v>
      </c>
      <c r="J1" s="5" t="s">
        <v>2797</v>
      </c>
      <c r="K1" s="5" t="s">
        <v>2798</v>
      </c>
      <c r="L1" s="5" t="s">
        <v>2799</v>
      </c>
      <c r="M1" s="5" t="s">
        <v>2800</v>
      </c>
      <c r="N1" s="5" t="s">
        <v>2801</v>
      </c>
      <c r="O1" s="5" t="s">
        <v>2802</v>
      </c>
      <c r="P1" s="5" t="s">
        <v>2803</v>
      </c>
      <c r="Q1" s="5" t="s">
        <v>2804</v>
      </c>
      <c r="R1" s="5" t="s">
        <v>2805</v>
      </c>
      <c r="S1" s="5" t="s">
        <v>2806</v>
      </c>
      <c r="T1" s="5" t="s">
        <v>2807</v>
      </c>
      <c r="U1" s="5" t="s">
        <v>2808</v>
      </c>
      <c r="V1" s="5" t="s">
        <v>2809</v>
      </c>
      <c r="W1" s="5" t="s">
        <v>2810</v>
      </c>
      <c r="X1" s="5" t="s">
        <v>2811</v>
      </c>
      <c r="Y1" s="5" t="s">
        <v>2812</v>
      </c>
      <c r="Z1" s="5" t="s">
        <v>2813</v>
      </c>
      <c r="AA1" s="5" t="s">
        <v>2814</v>
      </c>
      <c r="AB1" s="5" t="s">
        <v>2815</v>
      </c>
      <c r="AC1" s="5" t="s">
        <v>2816</v>
      </c>
      <c r="AD1" s="5" t="s">
        <v>2817</v>
      </c>
      <c r="AE1" s="5" t="s">
        <v>2818</v>
      </c>
      <c r="AF1" s="6" t="s">
        <v>2819</v>
      </c>
      <c r="AG1" s="6" t="s">
        <v>2823</v>
      </c>
    </row>
    <row r="2" spans="1:33">
      <c r="A2" s="7" t="s">
        <v>21</v>
      </c>
      <c r="B2" s="8">
        <v>311329.56302399997</v>
      </c>
      <c r="C2" s="9">
        <v>359033.383233</v>
      </c>
      <c r="D2" s="9">
        <v>325857.94880900002</v>
      </c>
      <c r="E2" s="9">
        <v>353865.37198900001</v>
      </c>
      <c r="F2" s="9">
        <v>315142.11379899998</v>
      </c>
      <c r="G2" s="9">
        <v>370527.60806</v>
      </c>
      <c r="H2" s="9">
        <v>348628.01826600003</v>
      </c>
      <c r="I2" s="9">
        <v>361022.70191100001</v>
      </c>
      <c r="J2" s="9">
        <v>318755.257132</v>
      </c>
      <c r="K2" s="9">
        <v>383685.83676600002</v>
      </c>
      <c r="L2" s="9">
        <v>360201.004113</v>
      </c>
      <c r="M2" s="9">
        <v>371682.56583699997</v>
      </c>
      <c r="N2" s="9">
        <v>332999.55794199998</v>
      </c>
      <c r="O2" s="9">
        <v>385342.12313399999</v>
      </c>
      <c r="P2" s="9">
        <v>366020.87118700001</v>
      </c>
      <c r="Q2" s="9">
        <v>388133.93518600002</v>
      </c>
      <c r="R2" s="9">
        <v>351321.19522300002</v>
      </c>
      <c r="S2" s="9">
        <v>410177.86859099998</v>
      </c>
      <c r="T2" s="9">
        <v>385212.57176199998</v>
      </c>
      <c r="U2" s="9">
        <v>403952.05226099998</v>
      </c>
      <c r="V2" s="9">
        <v>374721.55956899998</v>
      </c>
      <c r="W2" s="9">
        <v>431965.45647400001</v>
      </c>
      <c r="X2" s="9">
        <v>408944.34159600001</v>
      </c>
      <c r="Y2" s="9">
        <v>420097.61929599999</v>
      </c>
      <c r="Z2" s="9">
        <v>384737.58767099999</v>
      </c>
      <c r="AA2" s="9">
        <v>446502.22372299997</v>
      </c>
      <c r="AB2" s="9">
        <v>426525.927616</v>
      </c>
      <c r="AC2" s="9">
        <v>421518.22853099997</v>
      </c>
      <c r="AD2" s="9">
        <v>372874.81976899999</v>
      </c>
      <c r="AE2" s="9">
        <v>385775.53356399998</v>
      </c>
      <c r="AF2" s="9">
        <v>410175.32869400003</v>
      </c>
    </row>
    <row r="3" spans="1:33">
      <c r="A3" s="10" t="s">
        <v>29</v>
      </c>
      <c r="B3" s="11">
        <v>722245.2</v>
      </c>
      <c r="C3" s="12">
        <v>846952.7</v>
      </c>
      <c r="D3" s="12">
        <v>859136.6</v>
      </c>
      <c r="E3" s="12">
        <v>919973.9</v>
      </c>
      <c r="F3" s="12">
        <v>979412.2</v>
      </c>
      <c r="G3" s="12">
        <v>1175657.3999999999</v>
      </c>
      <c r="H3" s="12">
        <v>1171375.8</v>
      </c>
      <c r="I3" s="12">
        <v>1252641</v>
      </c>
      <c r="J3" s="12">
        <v>1273173.3999999999</v>
      </c>
      <c r="K3" s="12">
        <v>1487869.7</v>
      </c>
      <c r="L3" s="12">
        <v>1555432.7</v>
      </c>
      <c r="M3" s="12">
        <v>1638035.1</v>
      </c>
      <c r="N3" s="12">
        <v>1751661.3</v>
      </c>
      <c r="O3" s="12">
        <v>2103639.1</v>
      </c>
      <c r="P3" s="12">
        <v>2131907.2000000002</v>
      </c>
      <c r="Q3" s="12">
        <v>2240952</v>
      </c>
      <c r="R3" s="12">
        <v>2310219.4</v>
      </c>
      <c r="S3" s="12">
        <v>2639552.1</v>
      </c>
      <c r="T3" s="12">
        <v>2779105.6</v>
      </c>
      <c r="U3" s="12">
        <v>2931351.4</v>
      </c>
      <c r="V3" s="12">
        <v>3059794.1</v>
      </c>
      <c r="W3" s="12">
        <v>3508513.6</v>
      </c>
      <c r="X3" s="12">
        <v>3779530.9</v>
      </c>
      <c r="Y3" s="12">
        <v>4194883.5</v>
      </c>
      <c r="Z3" s="12">
        <v>4353028.3</v>
      </c>
      <c r="AA3" s="12">
        <v>5227421.3</v>
      </c>
      <c r="AB3" s="12">
        <v>5571813.7999999998</v>
      </c>
      <c r="AC3" s="12">
        <v>6294986.5</v>
      </c>
      <c r="AD3" s="12">
        <v>6197808.2999999998</v>
      </c>
      <c r="AE3" s="12">
        <v>5859132.5999999996</v>
      </c>
      <c r="AF3" s="12">
        <v>6786841.9000000004</v>
      </c>
    </row>
    <row r="4" spans="1:33" ht="20.399999999999999">
      <c r="A4" s="10" t="s">
        <v>30</v>
      </c>
      <c r="B4" s="13">
        <v>784166.2</v>
      </c>
      <c r="C4" s="14">
        <v>978205.1</v>
      </c>
      <c r="D4" s="14">
        <v>1363072.3</v>
      </c>
      <c r="E4" s="14">
        <v>1430194.6</v>
      </c>
      <c r="F4" s="14">
        <v>814938.4</v>
      </c>
      <c r="G4" s="14">
        <v>1030592.9</v>
      </c>
      <c r="H4" s="14">
        <v>1443501.1</v>
      </c>
      <c r="I4" s="14">
        <v>1539593.9</v>
      </c>
      <c r="J4" s="14">
        <v>879565.7</v>
      </c>
      <c r="K4" s="14">
        <v>1105248.02</v>
      </c>
      <c r="L4" s="14">
        <v>1523902.7</v>
      </c>
      <c r="M4" s="14">
        <v>1534916.8</v>
      </c>
      <c r="N4" s="14">
        <v>893634.2</v>
      </c>
      <c r="O4" s="14">
        <v>1132260.6000000001</v>
      </c>
      <c r="P4" s="14">
        <v>1525628.4</v>
      </c>
      <c r="Q4" s="14">
        <v>1515770.3</v>
      </c>
      <c r="R4" s="14">
        <v>971041</v>
      </c>
      <c r="S4" s="14">
        <v>1212700.8</v>
      </c>
      <c r="T4" s="14">
        <v>1587405.4</v>
      </c>
      <c r="U4" s="14">
        <v>1793346.1</v>
      </c>
      <c r="V4" s="14">
        <v>1115563.8999999999</v>
      </c>
      <c r="W4" s="14">
        <v>1362703.9</v>
      </c>
      <c r="X4" s="14">
        <v>1687018.4</v>
      </c>
      <c r="Y4" s="14">
        <v>1851749</v>
      </c>
      <c r="Z4" s="14">
        <v>1245326.6000000001</v>
      </c>
      <c r="AA4" s="14">
        <v>1489641.7</v>
      </c>
      <c r="AB4" s="14">
        <v>1835351</v>
      </c>
      <c r="AC4" s="14">
        <v>1998711.5</v>
      </c>
      <c r="AD4" s="14">
        <v>1268112.5</v>
      </c>
      <c r="AE4" s="14">
        <v>1270795.3</v>
      </c>
      <c r="AF4" s="14">
        <v>1744942.4</v>
      </c>
    </row>
    <row r="5" spans="1:33">
      <c r="A5" s="10" t="s">
        <v>34</v>
      </c>
      <c r="B5" s="11">
        <v>369422</v>
      </c>
      <c r="C5" s="12">
        <v>390707</v>
      </c>
      <c r="D5" s="12">
        <v>392506</v>
      </c>
      <c r="E5" s="12">
        <v>415620</v>
      </c>
      <c r="F5" s="12">
        <v>386766</v>
      </c>
      <c r="G5" s="12">
        <v>403637</v>
      </c>
      <c r="H5" s="12">
        <v>402046</v>
      </c>
      <c r="I5" s="12">
        <v>421531</v>
      </c>
      <c r="J5" s="12">
        <v>392276</v>
      </c>
      <c r="K5" s="12">
        <v>408748</v>
      </c>
      <c r="L5" s="12">
        <v>411311</v>
      </c>
      <c r="M5" s="12">
        <v>428108</v>
      </c>
      <c r="N5" s="12">
        <v>398637</v>
      </c>
      <c r="O5" s="12">
        <v>422658</v>
      </c>
      <c r="P5" s="12">
        <v>424744</v>
      </c>
      <c r="Q5" s="12">
        <v>457430</v>
      </c>
      <c r="R5" s="12">
        <v>431004</v>
      </c>
      <c r="S5" s="12">
        <v>450449</v>
      </c>
      <c r="T5" s="12">
        <v>452978</v>
      </c>
      <c r="U5" s="12">
        <v>473857</v>
      </c>
      <c r="V5" s="12">
        <v>448446</v>
      </c>
      <c r="W5" s="12">
        <v>474599</v>
      </c>
      <c r="X5" s="12">
        <v>476713</v>
      </c>
      <c r="Y5" s="12">
        <v>500857</v>
      </c>
      <c r="Z5" s="12">
        <v>471362</v>
      </c>
      <c r="AA5" s="12">
        <v>499667</v>
      </c>
      <c r="AB5" s="12">
        <v>503307</v>
      </c>
      <c r="AC5" s="12">
        <v>520729</v>
      </c>
      <c r="AD5" s="12">
        <v>487118</v>
      </c>
      <c r="AE5" s="12">
        <v>470445</v>
      </c>
      <c r="AF5" s="12"/>
    </row>
    <row r="6" spans="1:33">
      <c r="A6" s="10" t="s">
        <v>35</v>
      </c>
      <c r="B6" s="13">
        <v>77118.610400000005</v>
      </c>
      <c r="C6" s="14">
        <v>80679.281799999997</v>
      </c>
      <c r="D6" s="14">
        <v>81143.578599999993</v>
      </c>
      <c r="E6" s="14">
        <v>84968.725399999996</v>
      </c>
      <c r="F6" s="14">
        <v>78975.2647</v>
      </c>
      <c r="G6" s="14">
        <v>83235.7166</v>
      </c>
      <c r="H6" s="14">
        <v>83365.832800000004</v>
      </c>
      <c r="I6" s="14">
        <v>87569.250100000005</v>
      </c>
      <c r="J6" s="14">
        <v>81812.385599999994</v>
      </c>
      <c r="K6" s="14">
        <v>85599.7353</v>
      </c>
      <c r="L6" s="14">
        <v>86296.661399999997</v>
      </c>
      <c r="M6" s="14">
        <v>90560.451199999996</v>
      </c>
      <c r="N6" s="14">
        <v>86018.241299999994</v>
      </c>
      <c r="O6" s="14">
        <v>89349.787599999996</v>
      </c>
      <c r="P6" s="14">
        <v>88843.761499999993</v>
      </c>
      <c r="Q6" s="14">
        <v>93396.156300000002</v>
      </c>
      <c r="R6" s="14">
        <v>88503.185100000002</v>
      </c>
      <c r="S6" s="14">
        <v>92031.918000000005</v>
      </c>
      <c r="T6" s="14">
        <v>91967.790699999998</v>
      </c>
      <c r="U6" s="14">
        <v>96838.366999999998</v>
      </c>
      <c r="V6" s="14">
        <v>92971.202000000005</v>
      </c>
      <c r="W6" s="14">
        <v>95316.628299999997</v>
      </c>
      <c r="X6" s="14">
        <v>95348.876900000003</v>
      </c>
      <c r="Y6" s="14">
        <v>101725.181</v>
      </c>
      <c r="Z6" s="14">
        <v>96074.375199999995</v>
      </c>
      <c r="AA6" s="14">
        <v>98844.7595</v>
      </c>
      <c r="AB6" s="14">
        <v>98974.170800000007</v>
      </c>
      <c r="AC6" s="14">
        <v>103681.976</v>
      </c>
      <c r="AD6" s="14">
        <v>93823.788499999995</v>
      </c>
      <c r="AE6" s="14">
        <v>86150.263999999996</v>
      </c>
      <c r="AF6" s="14">
        <v>95614.415399999998</v>
      </c>
    </row>
    <row r="7" spans="1:33" ht="20.399999999999999">
      <c r="A7" s="10" t="s">
        <v>36</v>
      </c>
      <c r="B7" s="11">
        <v>12917.5</v>
      </c>
      <c r="C7" s="12">
        <v>13919.2</v>
      </c>
      <c r="D7" s="12">
        <v>15466</v>
      </c>
      <c r="E7" s="12">
        <v>15879.3</v>
      </c>
      <c r="F7" s="12">
        <v>13143.1</v>
      </c>
      <c r="G7" s="12">
        <v>15317.4</v>
      </c>
      <c r="H7" s="12">
        <v>15886.9</v>
      </c>
      <c r="I7" s="12">
        <v>14666.7</v>
      </c>
      <c r="J7" s="12">
        <v>11604.3</v>
      </c>
      <c r="K7" s="12">
        <v>14170.4</v>
      </c>
      <c r="L7" s="12">
        <v>14096</v>
      </c>
      <c r="M7" s="12">
        <v>14509.3</v>
      </c>
      <c r="N7" s="12">
        <v>12510</v>
      </c>
      <c r="O7" s="12">
        <v>15161.6</v>
      </c>
      <c r="P7" s="12">
        <v>15970.5</v>
      </c>
      <c r="Q7" s="12">
        <v>16751.5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3" ht="20.399999999999999">
      <c r="A8" s="10" t="s">
        <v>40</v>
      </c>
      <c r="B8" s="13">
        <v>3013.3728826315901</v>
      </c>
      <c r="C8" s="14">
        <v>2972.2001132906298</v>
      </c>
      <c r="D8" s="14">
        <v>3102.7649626235898</v>
      </c>
      <c r="E8" s="14">
        <v>3146.4994931524702</v>
      </c>
      <c r="F8" s="14">
        <v>3047.0349999999999</v>
      </c>
      <c r="G8" s="14">
        <v>3172.7649999999999</v>
      </c>
      <c r="H8" s="14">
        <v>3236.6824999999999</v>
      </c>
      <c r="I8" s="14">
        <v>3097.2877085272003</v>
      </c>
      <c r="J8" s="14">
        <v>2860.8340450312699</v>
      </c>
      <c r="K8" s="14">
        <v>3002.9266237589</v>
      </c>
      <c r="L8" s="14">
        <v>2962.7860445514898</v>
      </c>
      <c r="M8" s="14">
        <v>2876.7560078230299</v>
      </c>
      <c r="N8" s="14">
        <v>2852.3578943247599</v>
      </c>
      <c r="O8" s="14">
        <v>2998.27425064931</v>
      </c>
      <c r="P8" s="14">
        <v>3066.9751896563403</v>
      </c>
      <c r="Q8" s="14">
        <v>3061.1549911664101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3" ht="20.399999999999999">
      <c r="A9" s="10" t="s">
        <v>47</v>
      </c>
      <c r="B9" s="11">
        <v>13701.36</v>
      </c>
      <c r="C9" s="12">
        <v>16372.03</v>
      </c>
      <c r="D9" s="12">
        <v>18573.68</v>
      </c>
      <c r="E9" s="12">
        <v>18421.78</v>
      </c>
      <c r="F9" s="12">
        <v>16670.21</v>
      </c>
      <c r="G9" s="12">
        <v>19125.68</v>
      </c>
      <c r="H9" s="12">
        <v>22635.56</v>
      </c>
      <c r="I9" s="12">
        <v>22147.82</v>
      </c>
      <c r="J9" s="12">
        <v>19821.310000000001</v>
      </c>
      <c r="K9" s="12">
        <v>21597.59</v>
      </c>
      <c r="L9" s="12">
        <v>24524.41</v>
      </c>
      <c r="M9" s="12">
        <v>23966.5</v>
      </c>
      <c r="N9" s="12">
        <v>21121.7</v>
      </c>
      <c r="O9" s="12">
        <v>23052.5</v>
      </c>
      <c r="P9" s="12">
        <v>25720.6</v>
      </c>
      <c r="Q9" s="12">
        <v>25054.2</v>
      </c>
      <c r="R9" s="12">
        <v>22652.400000000001</v>
      </c>
      <c r="S9" s="12">
        <v>25341.200000000001</v>
      </c>
      <c r="T9" s="12">
        <v>28569.200000000001</v>
      </c>
      <c r="U9" s="12">
        <v>29185.4</v>
      </c>
      <c r="V9" s="12">
        <v>26766.1</v>
      </c>
      <c r="W9" s="12">
        <v>29341.8</v>
      </c>
      <c r="X9" s="12">
        <v>33127.300000000003</v>
      </c>
      <c r="Y9" s="12">
        <v>33084.5</v>
      </c>
      <c r="Z9" s="12">
        <v>29077.200000000001</v>
      </c>
      <c r="AA9" s="12">
        <v>31688</v>
      </c>
      <c r="AB9" s="12">
        <v>36170.1</v>
      </c>
      <c r="AC9" s="12">
        <v>35016.400000000001</v>
      </c>
      <c r="AD9" s="12"/>
      <c r="AE9" s="12"/>
      <c r="AF9" s="12"/>
    </row>
    <row r="10" spans="1:33">
      <c r="A10" s="10" t="s">
        <v>48</v>
      </c>
      <c r="B10" s="13">
        <v>94778</v>
      </c>
      <c r="C10" s="14">
        <v>99134</v>
      </c>
      <c r="D10" s="14">
        <v>95256</v>
      </c>
      <c r="E10" s="14">
        <v>103712</v>
      </c>
      <c r="F10" s="14">
        <v>97159</v>
      </c>
      <c r="G10" s="14">
        <v>100995</v>
      </c>
      <c r="H10" s="14">
        <v>98215</v>
      </c>
      <c r="I10" s="14">
        <v>106635</v>
      </c>
      <c r="J10" s="14">
        <v>100109</v>
      </c>
      <c r="K10" s="14">
        <v>104882</v>
      </c>
      <c r="L10" s="14">
        <v>101419</v>
      </c>
      <c r="M10" s="14">
        <v>110292</v>
      </c>
      <c r="N10" s="14">
        <v>102431</v>
      </c>
      <c r="O10" s="14">
        <v>108919</v>
      </c>
      <c r="P10" s="14">
        <v>104750</v>
      </c>
      <c r="Q10" s="14">
        <v>113985</v>
      </c>
      <c r="R10" s="14">
        <v>107321</v>
      </c>
      <c r="S10" s="14">
        <v>112505</v>
      </c>
      <c r="T10" s="14">
        <v>107644</v>
      </c>
      <c r="U10" s="14">
        <v>117521</v>
      </c>
      <c r="V10" s="14">
        <v>110212</v>
      </c>
      <c r="W10" s="14">
        <v>116273</v>
      </c>
      <c r="X10" s="14">
        <v>111298</v>
      </c>
      <c r="Y10" s="14">
        <v>122636</v>
      </c>
      <c r="Z10" s="14">
        <v>114209</v>
      </c>
      <c r="AA10" s="14">
        <v>120178</v>
      </c>
      <c r="AB10" s="14">
        <v>115420</v>
      </c>
      <c r="AC10" s="14">
        <v>126397</v>
      </c>
      <c r="AD10" s="14">
        <v>113665</v>
      </c>
      <c r="AE10" s="14">
        <v>103698</v>
      </c>
      <c r="AF10" s="14">
        <v>110937</v>
      </c>
    </row>
    <row r="11" spans="1:33">
      <c r="A11" s="10" t="s">
        <v>63</v>
      </c>
      <c r="B11" s="11">
        <v>49829.496405308404</v>
      </c>
      <c r="C11" s="12">
        <v>52449.197232844301</v>
      </c>
      <c r="D11" s="12">
        <v>53503.669325929499</v>
      </c>
      <c r="E11" s="12">
        <v>56073.668699603106</v>
      </c>
      <c r="F11" s="12">
        <v>53960.569646556898</v>
      </c>
      <c r="G11" s="12">
        <v>56635.1886659917</v>
      </c>
      <c r="H11" s="12">
        <v>57868.425937954802</v>
      </c>
      <c r="I11" s="12">
        <v>59539.474916285602</v>
      </c>
      <c r="J11" s="12">
        <v>55975.749192089301</v>
      </c>
      <c r="K11" s="12">
        <v>56814.280224877999</v>
      </c>
      <c r="L11" s="12">
        <v>56306.192944388604</v>
      </c>
      <c r="M11" s="12">
        <v>58935.147533217103</v>
      </c>
      <c r="N11" s="12">
        <v>55360.459188728302</v>
      </c>
      <c r="O11" s="12">
        <v>56563.703159075201</v>
      </c>
      <c r="P11" s="12">
        <v>59641.189185328003</v>
      </c>
      <c r="Q11" s="12">
        <v>62967.830509287698</v>
      </c>
      <c r="R11" s="12">
        <v>61026.418200354397</v>
      </c>
      <c r="S11" s="12">
        <v>61794.112786112702</v>
      </c>
      <c r="T11" s="12">
        <v>66836.444802075799</v>
      </c>
      <c r="U11" s="12">
        <v>69527.741573932901</v>
      </c>
      <c r="V11" s="12">
        <v>66707.980594589302</v>
      </c>
      <c r="W11" s="12">
        <v>66902.393654044703</v>
      </c>
      <c r="X11" s="12">
        <v>69456.038315179801</v>
      </c>
      <c r="Y11" s="12"/>
      <c r="Z11" s="12"/>
      <c r="AA11" s="12"/>
      <c r="AB11" s="12"/>
      <c r="AC11" s="12"/>
      <c r="AD11" s="12"/>
      <c r="AE11" s="12"/>
      <c r="AF11" s="12"/>
    </row>
    <row r="12" spans="1:33" ht="30.6">
      <c r="A12" s="10" t="s">
        <v>66</v>
      </c>
      <c r="B12" s="13">
        <v>6125.67</v>
      </c>
      <c r="C12" s="14">
        <v>6629.8860000000004</v>
      </c>
      <c r="D12" s="14">
        <v>7273.8389999999999</v>
      </c>
      <c r="E12" s="14">
        <v>6749.3609999999999</v>
      </c>
      <c r="F12" s="14">
        <v>6308.4949999999999</v>
      </c>
      <c r="G12" s="14">
        <v>6605.8220000000001</v>
      </c>
      <c r="H12" s="14">
        <v>7292.125</v>
      </c>
      <c r="I12" s="14">
        <v>7152.268</v>
      </c>
      <c r="J12" s="14">
        <v>6421.3149999999996</v>
      </c>
      <c r="K12" s="14">
        <v>7042.1049999999996</v>
      </c>
      <c r="L12" s="14">
        <v>7723.3760000000002</v>
      </c>
      <c r="M12" s="14">
        <v>7402.2560000000003</v>
      </c>
      <c r="N12" s="14">
        <v>6745.0969999999998</v>
      </c>
      <c r="O12" s="14">
        <v>7274.8329999999996</v>
      </c>
      <c r="P12" s="14">
        <v>8112.0469999999996</v>
      </c>
      <c r="Q12" s="14">
        <v>7772.4830000000002</v>
      </c>
      <c r="R12" s="14">
        <v>7055.8950000000004</v>
      </c>
      <c r="S12" s="14">
        <v>7631.2529999999997</v>
      </c>
      <c r="T12" s="14">
        <v>8531.6610000000001</v>
      </c>
      <c r="U12" s="14">
        <v>8157.4279999999999</v>
      </c>
      <c r="V12" s="14">
        <v>7595.442</v>
      </c>
      <c r="W12" s="14">
        <v>8242.8420000000006</v>
      </c>
      <c r="X12" s="14">
        <v>8932.6329999999998</v>
      </c>
      <c r="Y12" s="14">
        <v>8673.16</v>
      </c>
      <c r="Z12" s="14">
        <v>8020.7809999999999</v>
      </c>
      <c r="AA12" s="14">
        <v>8741.8379999999997</v>
      </c>
      <c r="AB12" s="14">
        <v>9426.6839999999993</v>
      </c>
      <c r="AC12" s="14">
        <v>9039.56</v>
      </c>
      <c r="AD12" s="14">
        <v>8327.1560000000009</v>
      </c>
      <c r="AE12" s="14">
        <v>7945.9170000000004</v>
      </c>
      <c r="AF12" s="14"/>
    </row>
    <row r="13" spans="1:33">
      <c r="A13" s="10" t="s">
        <v>67</v>
      </c>
      <c r="B13" s="11">
        <v>28429.3</v>
      </c>
      <c r="C13" s="12">
        <v>32466</v>
      </c>
      <c r="D13" s="12">
        <v>31665.599999999999</v>
      </c>
      <c r="E13" s="12">
        <v>32597.5</v>
      </c>
      <c r="F13" s="12">
        <v>34491.5</v>
      </c>
      <c r="G13" s="12">
        <v>37703.599999999999</v>
      </c>
      <c r="H13" s="12">
        <v>36156.199999999997</v>
      </c>
      <c r="I13" s="12">
        <v>37517.1</v>
      </c>
      <c r="J13" s="12">
        <v>36649.699999999997</v>
      </c>
      <c r="K13" s="12">
        <v>37398.9</v>
      </c>
      <c r="L13" s="12">
        <v>24394.490310668898</v>
      </c>
      <c r="M13" s="12">
        <v>25087.8370269775</v>
      </c>
      <c r="N13" s="12">
        <v>23571.767211914099</v>
      </c>
      <c r="O13" s="12">
        <v>23702.5650062561</v>
      </c>
      <c r="P13" s="12">
        <v>21692.696456909198</v>
      </c>
      <c r="Q13" s="12">
        <v>23936.798706054698</v>
      </c>
      <c r="R13" s="12">
        <v>20331.285969257402</v>
      </c>
      <c r="S13" s="12">
        <v>22479.735992431597</v>
      </c>
      <c r="T13" s="12">
        <v>21902.297355651903</v>
      </c>
      <c r="U13" s="12">
        <v>21902.297355651903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3">
      <c r="A14" s="10" t="s">
        <v>69</v>
      </c>
      <c r="B14" s="13">
        <v>1241621.7620000001</v>
      </c>
      <c r="C14" s="14">
        <v>1322587.422</v>
      </c>
      <c r="D14" s="14">
        <v>1354133.2239999999</v>
      </c>
      <c r="E14" s="14">
        <v>1413276.591</v>
      </c>
      <c r="F14" s="14">
        <v>1385945.4280000001</v>
      </c>
      <c r="G14" s="14">
        <v>1422288.3219999999</v>
      </c>
      <c r="H14" s="14">
        <v>1462126.2660000001</v>
      </c>
      <c r="I14" s="14">
        <v>1508592.9839999999</v>
      </c>
      <c r="J14" s="14">
        <v>1456836.7819999999</v>
      </c>
      <c r="K14" s="14">
        <v>1480130.858</v>
      </c>
      <c r="L14" s="14">
        <v>1508219.709</v>
      </c>
      <c r="M14" s="14">
        <v>1550599.6510000001</v>
      </c>
      <c r="N14" s="14">
        <v>1499483.077</v>
      </c>
      <c r="O14" s="14">
        <v>1558285.59</v>
      </c>
      <c r="P14" s="14">
        <v>1577224.2590000001</v>
      </c>
      <c r="Q14" s="14">
        <v>1634335.074</v>
      </c>
      <c r="R14" s="14">
        <v>1589214.3870000001</v>
      </c>
      <c r="S14" s="14">
        <v>1633651.3019999999</v>
      </c>
      <c r="T14" s="14">
        <v>1647680.1170000001</v>
      </c>
      <c r="U14" s="14">
        <v>1712773.193</v>
      </c>
      <c r="V14" s="14">
        <v>1657833.65</v>
      </c>
      <c r="W14" s="14">
        <v>1704702.308</v>
      </c>
      <c r="X14" s="14">
        <v>1736934.9979999999</v>
      </c>
      <c r="Y14" s="14">
        <v>1789705.1270000001</v>
      </c>
      <c r="Z14" s="14">
        <v>1725680.5989999999</v>
      </c>
      <c r="AA14" s="14">
        <v>1795805.844</v>
      </c>
      <c r="AB14" s="14">
        <v>1842110.2679999999</v>
      </c>
      <c r="AC14" s="14"/>
      <c r="AD14" s="14"/>
      <c r="AE14" s="14"/>
      <c r="AF14" s="14"/>
    </row>
    <row r="15" spans="1:33" ht="30.6">
      <c r="A15" s="10" t="s">
        <v>71</v>
      </c>
      <c r="B15" s="11">
        <v>6067.5</v>
      </c>
      <c r="C15" s="12">
        <v>5626.4</v>
      </c>
      <c r="D15" s="12">
        <v>5347.1</v>
      </c>
      <c r="E15" s="12">
        <v>5597.7</v>
      </c>
      <c r="F15" s="12">
        <v>5737.2</v>
      </c>
      <c r="G15" s="12">
        <v>5479.2</v>
      </c>
      <c r="H15" s="12">
        <v>5209.6000000000004</v>
      </c>
      <c r="I15" s="12">
        <v>5245.6</v>
      </c>
      <c r="J15" s="12">
        <v>4655.6000000000004</v>
      </c>
      <c r="K15" s="12">
        <v>4526.3</v>
      </c>
      <c r="L15" s="12">
        <v>4321.8999999999996</v>
      </c>
      <c r="M15" s="12">
        <v>4274.2</v>
      </c>
      <c r="N15" s="12">
        <v>3940.7</v>
      </c>
      <c r="O15" s="12">
        <v>4029.4</v>
      </c>
      <c r="P15" s="12">
        <v>3763.6</v>
      </c>
      <c r="Q15" s="12">
        <v>4014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3">
      <c r="A16" s="10" t="s">
        <v>73</v>
      </c>
      <c r="B16" s="13">
        <v>17255.870999999999</v>
      </c>
      <c r="C16" s="14">
        <v>19923.843000000001</v>
      </c>
      <c r="D16" s="14">
        <v>21984.867999999999</v>
      </c>
      <c r="E16" s="14">
        <v>22790.268</v>
      </c>
      <c r="F16" s="14">
        <v>16878.151999999998</v>
      </c>
      <c r="G16" s="14">
        <v>20148.146000000001</v>
      </c>
      <c r="H16" s="14">
        <v>23287.834999999999</v>
      </c>
      <c r="I16" s="14">
        <v>23570.788</v>
      </c>
      <c r="J16" s="14">
        <v>18245.976999999999</v>
      </c>
      <c r="K16" s="14">
        <v>22119.472000000002</v>
      </c>
      <c r="L16" s="14">
        <v>24072.775000000001</v>
      </c>
      <c r="M16" s="14">
        <v>24924.124</v>
      </c>
      <c r="N16" s="14">
        <v>19631.921999999999</v>
      </c>
      <c r="O16" s="14">
        <v>22937.081999999999</v>
      </c>
      <c r="P16" s="14">
        <v>25830.1</v>
      </c>
      <c r="Q16" s="14">
        <v>26731.486000000001</v>
      </c>
      <c r="R16" s="14">
        <v>20930.989000000001</v>
      </c>
      <c r="S16" s="14">
        <v>24904.61</v>
      </c>
      <c r="T16" s="14">
        <v>27902.895</v>
      </c>
      <c r="U16" s="14">
        <v>28606.58</v>
      </c>
      <c r="V16" s="14">
        <v>22268.761999999999</v>
      </c>
      <c r="W16" s="14">
        <v>26660.962</v>
      </c>
      <c r="X16" s="14">
        <v>30441.567999999999</v>
      </c>
      <c r="Y16" s="14">
        <v>30372.075000000001</v>
      </c>
      <c r="Z16" s="14">
        <v>25127.814999999999</v>
      </c>
      <c r="AA16" s="14">
        <v>29687.776000000002</v>
      </c>
      <c r="AB16" s="14">
        <v>31680.672999999999</v>
      </c>
      <c r="AC16" s="14">
        <v>33275.985999999997</v>
      </c>
      <c r="AD16" s="14">
        <v>25993.084999999999</v>
      </c>
      <c r="AE16" s="14">
        <v>27774.034</v>
      </c>
      <c r="AF16" s="14">
        <v>31675.65</v>
      </c>
    </row>
    <row r="17" spans="1:32" ht="20.399999999999999">
      <c r="A17" s="10" t="s">
        <v>78</v>
      </c>
      <c r="B17" s="11">
        <v>36712.013923826205</v>
      </c>
      <c r="C17" s="12">
        <v>39291.029303733594</v>
      </c>
      <c r="D17" s="12">
        <v>38368.609322586097</v>
      </c>
      <c r="E17" s="12">
        <v>39351.520054628701</v>
      </c>
      <c r="F17" s="12">
        <v>38213.890054269999</v>
      </c>
      <c r="G17" s="12">
        <v>38932.029310634105</v>
      </c>
      <c r="H17" s="12">
        <v>37291.438092624398</v>
      </c>
      <c r="I17" s="12">
        <v>39998.385636493796</v>
      </c>
      <c r="J17" s="12">
        <v>38969.378459466796</v>
      </c>
      <c r="K17" s="12">
        <v>39248.310729929704</v>
      </c>
      <c r="L17" s="12">
        <v>37302.832037289598</v>
      </c>
      <c r="M17" s="12">
        <v>41004.546419168604</v>
      </c>
      <c r="N17" s="12">
        <v>40432.215880535798</v>
      </c>
      <c r="O17" s="12">
        <v>40103.8269581235</v>
      </c>
      <c r="P17" s="12">
        <v>37960.787897858499</v>
      </c>
      <c r="Q17" s="12">
        <v>42745.263000528903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10" t="s">
        <v>86</v>
      </c>
      <c r="B18" s="13">
        <v>443125</v>
      </c>
      <c r="C18" s="14">
        <v>460401</v>
      </c>
      <c r="D18" s="14">
        <v>500963</v>
      </c>
      <c r="E18" s="14">
        <v>497758</v>
      </c>
      <c r="F18" s="14">
        <v>467345</v>
      </c>
      <c r="G18" s="14">
        <v>488985</v>
      </c>
      <c r="H18" s="14">
        <v>524490</v>
      </c>
      <c r="I18" s="14">
        <v>514078</v>
      </c>
      <c r="J18" s="14">
        <v>472379</v>
      </c>
      <c r="K18" s="14">
        <v>487051</v>
      </c>
      <c r="L18" s="14">
        <v>521592</v>
      </c>
      <c r="M18" s="14">
        <v>509419</v>
      </c>
      <c r="N18" s="14">
        <v>475252</v>
      </c>
      <c r="O18" s="14">
        <v>490410</v>
      </c>
      <c r="P18" s="14">
        <v>530194</v>
      </c>
      <c r="Q18" s="14">
        <v>529679</v>
      </c>
      <c r="R18" s="14">
        <v>499356</v>
      </c>
      <c r="S18" s="14">
        <v>524610</v>
      </c>
      <c r="T18" s="14">
        <v>559684</v>
      </c>
      <c r="U18" s="14">
        <v>557457</v>
      </c>
      <c r="V18" s="14">
        <v>521971</v>
      </c>
      <c r="W18" s="14">
        <v>545995</v>
      </c>
      <c r="X18" s="14">
        <v>585742</v>
      </c>
      <c r="Y18" s="14">
        <v>570148</v>
      </c>
      <c r="Z18" s="14">
        <v>536870</v>
      </c>
      <c r="AA18" s="14">
        <v>568190</v>
      </c>
      <c r="AB18" s="14">
        <v>601987</v>
      </c>
      <c r="AC18" s="14">
        <v>596831</v>
      </c>
      <c r="AD18" s="14">
        <v>544563</v>
      </c>
      <c r="AE18" s="14"/>
      <c r="AF18" s="14"/>
    </row>
    <row r="19" spans="1:32">
      <c r="A19" s="10" t="s">
        <v>101</v>
      </c>
      <c r="B19" s="11">
        <v>33213415.699999999</v>
      </c>
      <c r="C19" s="12">
        <v>33990993.100000001</v>
      </c>
      <c r="D19" s="12">
        <v>33433372.199999999</v>
      </c>
      <c r="E19" s="12">
        <v>37238434.799999997</v>
      </c>
      <c r="F19" s="12">
        <v>36077488</v>
      </c>
      <c r="G19" s="12">
        <v>36627476.799999997</v>
      </c>
      <c r="H19" s="12">
        <v>35772848.200000003</v>
      </c>
      <c r="I19" s="12">
        <v>40121640.899999999</v>
      </c>
      <c r="J19" s="12">
        <v>39179707.799999997</v>
      </c>
      <c r="K19" s="12">
        <v>39535450</v>
      </c>
      <c r="L19" s="12">
        <v>38263478.299999997</v>
      </c>
      <c r="M19" s="12">
        <v>42574712.200000003</v>
      </c>
      <c r="N19" s="12">
        <v>41953610.799999997</v>
      </c>
      <c r="O19" s="12">
        <v>41447910.399999999</v>
      </c>
      <c r="P19" s="12">
        <v>40805268.5</v>
      </c>
      <c r="Q19" s="12">
        <v>45330598.100000001</v>
      </c>
      <c r="R19" s="12">
        <v>43602201.299999997</v>
      </c>
      <c r="S19" s="12">
        <v>44040884.600000001</v>
      </c>
      <c r="T19" s="12">
        <v>43782195.799999997</v>
      </c>
      <c r="U19" s="12">
        <v>48330844.200000003</v>
      </c>
      <c r="V19" s="12">
        <v>47222449</v>
      </c>
      <c r="W19" s="12">
        <v>47526133.799999997</v>
      </c>
      <c r="X19" s="12">
        <v>45751315.700000003</v>
      </c>
      <c r="Y19" s="12">
        <v>50766053.5</v>
      </c>
      <c r="Z19" s="12">
        <v>49022753.200000003</v>
      </c>
      <c r="AA19" s="12">
        <v>49487887.100000001</v>
      </c>
      <c r="AB19" s="12">
        <v>48370573.600000001</v>
      </c>
      <c r="AC19" s="12">
        <v>51559493</v>
      </c>
      <c r="AD19" s="12">
        <v>51606540.799999997</v>
      </c>
      <c r="AE19" s="12">
        <v>46432454.700000003</v>
      </c>
      <c r="AF19" s="12">
        <v>47339132.399999999</v>
      </c>
    </row>
    <row r="20" spans="1:32" ht="30.6">
      <c r="A20" s="10" t="s">
        <v>102</v>
      </c>
      <c r="B20" s="13">
        <v>509631</v>
      </c>
      <c r="C20" s="14">
        <v>492375</v>
      </c>
      <c r="D20" s="14">
        <v>551059</v>
      </c>
      <c r="E20" s="14">
        <v>585240</v>
      </c>
      <c r="F20" s="14">
        <v>535907</v>
      </c>
      <c r="G20" s="14">
        <v>526194</v>
      </c>
      <c r="H20" s="14">
        <v>580793</v>
      </c>
      <c r="I20" s="14">
        <v>617111</v>
      </c>
      <c r="J20" s="14">
        <v>572160</v>
      </c>
      <c r="K20" s="14">
        <v>565750</v>
      </c>
      <c r="L20" s="14">
        <v>614251</v>
      </c>
      <c r="M20" s="14">
        <v>646119</v>
      </c>
      <c r="N20" s="14">
        <v>590556</v>
      </c>
      <c r="O20" s="14">
        <v>585135</v>
      </c>
      <c r="P20" s="14">
        <v>636333</v>
      </c>
      <c r="Q20" s="14">
        <v>678414</v>
      </c>
      <c r="R20" s="14">
        <v>631418</v>
      </c>
      <c r="S20" s="14">
        <v>628277</v>
      </c>
      <c r="T20" s="14">
        <v>679352</v>
      </c>
      <c r="U20" s="14">
        <v>720337</v>
      </c>
      <c r="V20" s="14">
        <v>684538</v>
      </c>
      <c r="W20" s="14">
        <v>673764</v>
      </c>
      <c r="X20" s="14">
        <v>723240</v>
      </c>
      <c r="Y20" s="14">
        <v>753619</v>
      </c>
      <c r="Z20" s="14">
        <v>707866</v>
      </c>
      <c r="AA20" s="14">
        <v>694280</v>
      </c>
      <c r="AB20" s="14">
        <v>719326</v>
      </c>
      <c r="AC20" s="14">
        <v>744207</v>
      </c>
      <c r="AD20" s="14">
        <v>661590</v>
      </c>
      <c r="AE20" s="14">
        <v>636860</v>
      </c>
      <c r="AF20" s="14">
        <v>698317</v>
      </c>
    </row>
    <row r="21" spans="1:32" ht="30.6">
      <c r="A21" s="10" t="s">
        <v>104</v>
      </c>
      <c r="B21" s="11">
        <v>12944960</v>
      </c>
      <c r="C21" s="12">
        <v>14351870</v>
      </c>
      <c r="D21" s="12">
        <v>15222270</v>
      </c>
      <c r="E21" s="12">
        <v>16777230</v>
      </c>
      <c r="F21" s="12">
        <v>14027020</v>
      </c>
      <c r="G21" s="12">
        <v>15592230</v>
      </c>
      <c r="H21" s="12">
        <v>16489780</v>
      </c>
      <c r="I21" s="12">
        <v>18019030</v>
      </c>
      <c r="J21" s="12">
        <v>15059380</v>
      </c>
      <c r="K21" s="12">
        <v>16787450</v>
      </c>
      <c r="L21" s="12">
        <v>17580380</v>
      </c>
      <c r="M21" s="12">
        <v>19172080</v>
      </c>
      <c r="N21" s="12">
        <v>16096730</v>
      </c>
      <c r="O21" s="12">
        <v>17987870</v>
      </c>
      <c r="P21" s="12">
        <v>18933760</v>
      </c>
      <c r="Q21" s="12">
        <v>20987720</v>
      </c>
      <c r="R21" s="12">
        <v>17940340</v>
      </c>
      <c r="S21" s="12">
        <v>19917780</v>
      </c>
      <c r="T21" s="12">
        <v>20982410</v>
      </c>
      <c r="U21" s="12">
        <v>23234900</v>
      </c>
      <c r="V21" s="12">
        <v>19792000</v>
      </c>
      <c r="W21" s="12">
        <v>21929540</v>
      </c>
      <c r="X21" s="12">
        <v>22949550</v>
      </c>
      <c r="Y21" s="12">
        <v>25359860</v>
      </c>
      <c r="Z21" s="12">
        <v>21343280</v>
      </c>
      <c r="AA21" s="12">
        <v>23750030</v>
      </c>
      <c r="AB21" s="12">
        <v>24686510</v>
      </c>
      <c r="AC21" s="12"/>
      <c r="AD21" s="12"/>
      <c r="AE21" s="12"/>
      <c r="AF21" s="12"/>
    </row>
    <row r="22" spans="1:32">
      <c r="A22" s="10" t="s">
        <v>106</v>
      </c>
      <c r="B22" s="13">
        <v>164587913.66964599</v>
      </c>
      <c r="C22" s="14">
        <v>173151240.799292</v>
      </c>
      <c r="D22" s="14">
        <v>181903465.90457299</v>
      </c>
      <c r="E22" s="14">
        <v>194450379.62648901</v>
      </c>
      <c r="F22" s="14">
        <v>180412518.41576201</v>
      </c>
      <c r="G22" s="14">
        <v>183072373.18233201</v>
      </c>
      <c r="H22" s="14">
        <v>193080812.97367799</v>
      </c>
      <c r="I22" s="14">
        <v>206337295.428229</v>
      </c>
      <c r="J22" s="14">
        <v>188325418.12237599</v>
      </c>
      <c r="K22" s="14">
        <v>190719325.67226401</v>
      </c>
      <c r="L22" s="14">
        <v>206431097.11382401</v>
      </c>
      <c r="M22" s="14">
        <v>219216159.09153599</v>
      </c>
      <c r="N22" s="14">
        <v>202084918.27484101</v>
      </c>
      <c r="O22" s="14">
        <v>206715259.55714399</v>
      </c>
      <c r="P22" s="14">
        <v>218354642.929259</v>
      </c>
      <c r="Q22" s="14">
        <v>236627179.238756</v>
      </c>
      <c r="R22" s="14">
        <v>216202769.14234799</v>
      </c>
      <c r="S22" s="14">
        <v>219615891.57418501</v>
      </c>
      <c r="T22" s="14">
        <v>233794403.32782599</v>
      </c>
      <c r="U22" s="14">
        <v>250857935.955641</v>
      </c>
      <c r="V22" s="14">
        <v>230416169.011058</v>
      </c>
      <c r="W22" s="14">
        <v>236022230.72829399</v>
      </c>
      <c r="X22" s="14">
        <v>251232226.900951</v>
      </c>
      <c r="Y22" s="14">
        <v>268260373.35969701</v>
      </c>
      <c r="Z22" s="14">
        <v>245414429.81129301</v>
      </c>
      <c r="AA22" s="14">
        <v>255020996.64120901</v>
      </c>
      <c r="AB22" s="14">
        <v>270632580.55554801</v>
      </c>
      <c r="AC22" s="14">
        <v>290661524.533611</v>
      </c>
      <c r="AD22" s="14">
        <v>257941438.39750201</v>
      </c>
      <c r="AE22" s="14">
        <v>215000202.34386</v>
      </c>
      <c r="AF22" s="14"/>
    </row>
    <row r="23" spans="1:32">
      <c r="A23" s="10" t="s">
        <v>113</v>
      </c>
      <c r="B23" s="11">
        <v>6191199.7000000002</v>
      </c>
      <c r="C23" s="12">
        <v>6059375.2000000002</v>
      </c>
      <c r="D23" s="12">
        <v>6066973.9000000004</v>
      </c>
      <c r="E23" s="12">
        <v>6543394.7000000002</v>
      </c>
      <c r="F23" s="12">
        <v>6718056.4000000004</v>
      </c>
      <c r="G23" s="12">
        <v>6623021.2999999998</v>
      </c>
      <c r="H23" s="12">
        <v>6656816.4000000004</v>
      </c>
      <c r="I23" s="12">
        <v>7228989.2999999998</v>
      </c>
      <c r="J23" s="12">
        <v>7328059.0999999996</v>
      </c>
      <c r="K23" s="12">
        <v>7137588</v>
      </c>
      <c r="L23" s="12">
        <v>7156107.5999999996</v>
      </c>
      <c r="M23" s="12">
        <v>7659618.5999999996</v>
      </c>
      <c r="N23" s="12">
        <v>7769115.4000000004</v>
      </c>
      <c r="O23" s="12">
        <v>7589957.7000000002</v>
      </c>
      <c r="P23" s="12">
        <v>7565062.4000000004</v>
      </c>
      <c r="Q23" s="12">
        <v>8212075</v>
      </c>
      <c r="R23" s="12">
        <v>8321510.7000000002</v>
      </c>
      <c r="S23" s="12">
        <v>8099305.2999999998</v>
      </c>
      <c r="T23" s="12">
        <v>8085965.5999999996</v>
      </c>
      <c r="U23" s="12">
        <v>8682439</v>
      </c>
      <c r="V23" s="12">
        <v>8803904.5</v>
      </c>
      <c r="W23" s="12">
        <v>8577467.4000000004</v>
      </c>
      <c r="X23" s="12">
        <v>8490753.5999999996</v>
      </c>
      <c r="Y23" s="12">
        <v>9065810.3000000007</v>
      </c>
      <c r="Z23" s="12">
        <v>9224505.6999999993</v>
      </c>
      <c r="AA23" s="12">
        <v>8826080.0999999996</v>
      </c>
      <c r="AB23" s="12">
        <v>8848484.8000000007</v>
      </c>
      <c r="AC23" s="12">
        <v>9396549.0999999996</v>
      </c>
      <c r="AD23" s="12">
        <v>9289282</v>
      </c>
      <c r="AE23" s="12">
        <v>7873102.0999999996</v>
      </c>
      <c r="AF23" s="12"/>
    </row>
    <row r="24" spans="1:32" ht="20.399999999999999">
      <c r="A24" s="10" t="s">
        <v>116</v>
      </c>
      <c r="B24" s="13">
        <v>75514.60355</v>
      </c>
      <c r="C24" s="14">
        <v>84471.090729999996</v>
      </c>
      <c r="D24" s="14">
        <v>90572.046770000001</v>
      </c>
      <c r="E24" s="14">
        <v>81432.451480000003</v>
      </c>
      <c r="F24" s="14">
        <v>74136.310119999995</v>
      </c>
      <c r="G24" s="14">
        <v>83875.159100000004</v>
      </c>
      <c r="H24" s="14">
        <v>91219.40105</v>
      </c>
      <c r="I24" s="14">
        <v>82091.020740000007</v>
      </c>
      <c r="J24" s="14">
        <v>75344.995469999994</v>
      </c>
      <c r="K24" s="14">
        <v>85607.697610000003</v>
      </c>
      <c r="L24" s="14">
        <v>94601.959919999994</v>
      </c>
      <c r="M24" s="14">
        <v>84107.966839999994</v>
      </c>
      <c r="N24" s="14">
        <v>77571.597970000003</v>
      </c>
      <c r="O24" s="14">
        <v>87966.934290000005</v>
      </c>
      <c r="P24" s="14">
        <v>98057.221269999995</v>
      </c>
      <c r="Q24" s="14">
        <v>87601.150070000003</v>
      </c>
      <c r="R24" s="14">
        <v>80299.596390000006</v>
      </c>
      <c r="S24" s="14">
        <v>92014.332750000001</v>
      </c>
      <c r="T24" s="14">
        <v>103579.44439999999</v>
      </c>
      <c r="U24" s="14">
        <v>91607.660560000004</v>
      </c>
      <c r="V24" s="14">
        <v>83865.758119999999</v>
      </c>
      <c r="W24" s="14">
        <v>97375.035619999995</v>
      </c>
      <c r="X24" s="14">
        <v>108765.9016</v>
      </c>
      <c r="Y24" s="14">
        <v>95369.875469999999</v>
      </c>
      <c r="Z24" s="14">
        <v>88514.986279999997</v>
      </c>
      <c r="AA24" s="14">
        <v>101299.9197</v>
      </c>
      <c r="AB24" s="14">
        <v>113209.6366</v>
      </c>
      <c r="AC24" s="14">
        <v>99312.221890000001</v>
      </c>
      <c r="AD24" s="14">
        <v>90392.548370000004</v>
      </c>
      <c r="AE24" s="14">
        <v>85192.767930000002</v>
      </c>
      <c r="AF24" s="14">
        <v>101390.16379999999</v>
      </c>
    </row>
    <row r="25" spans="1:32">
      <c r="A25" s="10" t="s">
        <v>117</v>
      </c>
      <c r="B25" s="11">
        <v>4314.2</v>
      </c>
      <c r="C25" s="12">
        <v>4646.7</v>
      </c>
      <c r="D25" s="12">
        <v>4580.3999999999996</v>
      </c>
      <c r="E25" s="12">
        <v>4453.7</v>
      </c>
      <c r="F25" s="12">
        <v>4181.2</v>
      </c>
      <c r="G25" s="12">
        <v>4412.6000000000004</v>
      </c>
      <c r="H25" s="12">
        <v>4485.6000000000004</v>
      </c>
      <c r="I25" s="12">
        <v>4350.8</v>
      </c>
      <c r="J25" s="12">
        <v>4209.3999999999996</v>
      </c>
      <c r="K25" s="12">
        <v>4509.2</v>
      </c>
      <c r="L25" s="12">
        <v>4583.8999999999996</v>
      </c>
      <c r="M25" s="12">
        <v>4581.3</v>
      </c>
      <c r="N25" s="12">
        <v>4405.6000000000004</v>
      </c>
      <c r="O25" s="12">
        <v>4732.5</v>
      </c>
      <c r="P25" s="12">
        <v>4875.3999999999996</v>
      </c>
      <c r="Q25" s="12">
        <v>4915.8</v>
      </c>
      <c r="R25" s="12">
        <v>4715.1000000000004</v>
      </c>
      <c r="S25" s="12">
        <v>5049.8</v>
      </c>
      <c r="T25" s="12">
        <v>5194.6000000000004</v>
      </c>
      <c r="U25" s="12">
        <v>5160.3</v>
      </c>
      <c r="V25" s="12">
        <v>5037.2</v>
      </c>
      <c r="W25" s="12">
        <v>5525.9</v>
      </c>
      <c r="X25" s="12">
        <v>5497.3</v>
      </c>
      <c r="Y25" s="12">
        <v>5372.2</v>
      </c>
      <c r="Z25" s="12">
        <v>5230.3999999999996</v>
      </c>
      <c r="AA25" s="12">
        <v>5686.4</v>
      </c>
      <c r="AB25" s="12">
        <v>5768.7</v>
      </c>
      <c r="AC25" s="12">
        <v>5601.6</v>
      </c>
      <c r="AD25" s="12">
        <v>5324.2</v>
      </c>
      <c r="AE25" s="12">
        <v>4856.2</v>
      </c>
      <c r="AF25" s="12">
        <v>5458.9</v>
      </c>
    </row>
    <row r="26" spans="1:32">
      <c r="A26" s="10" t="s">
        <v>118</v>
      </c>
      <c r="B26" s="13">
        <v>955889</v>
      </c>
      <c r="C26" s="14">
        <v>1034830</v>
      </c>
      <c r="D26" s="14">
        <v>1052330</v>
      </c>
      <c r="E26" s="14">
        <v>1099762</v>
      </c>
      <c r="F26" s="14">
        <v>997951</v>
      </c>
      <c r="G26" s="14">
        <v>1088654</v>
      </c>
      <c r="H26" s="14">
        <v>1116501</v>
      </c>
      <c r="I26" s="14">
        <v>1142660</v>
      </c>
      <c r="J26" s="14">
        <v>1066579</v>
      </c>
      <c r="K26" s="14">
        <v>1163326</v>
      </c>
      <c r="L26" s="14">
        <v>1184154</v>
      </c>
      <c r="M26" s="14">
        <v>1211319</v>
      </c>
      <c r="N26" s="14">
        <v>1114961</v>
      </c>
      <c r="O26" s="14">
        <v>1215075</v>
      </c>
      <c r="P26" s="14">
        <v>1216961</v>
      </c>
      <c r="Q26" s="14">
        <v>1249876</v>
      </c>
      <c r="R26" s="14">
        <v>1168642</v>
      </c>
      <c r="S26" s="14">
        <v>1285296</v>
      </c>
      <c r="T26" s="14">
        <v>1305042</v>
      </c>
      <c r="U26" s="14">
        <v>1351763</v>
      </c>
      <c r="V26" s="14">
        <v>1247835</v>
      </c>
      <c r="W26" s="14">
        <v>1358981</v>
      </c>
      <c r="X26" s="14">
        <v>1374728</v>
      </c>
      <c r="Y26" s="14">
        <v>1428121</v>
      </c>
      <c r="Z26" s="14">
        <v>1327625</v>
      </c>
      <c r="AA26" s="14">
        <v>1441153</v>
      </c>
      <c r="AB26" s="14">
        <v>1470589</v>
      </c>
      <c r="AC26" s="14">
        <v>1509438</v>
      </c>
      <c r="AD26" s="14">
        <v>1353195</v>
      </c>
      <c r="AE26" s="14">
        <v>1340172</v>
      </c>
      <c r="AF26" s="14">
        <v>1450484</v>
      </c>
    </row>
    <row r="27" spans="1:32">
      <c r="A27" s="10" t="s">
        <v>119</v>
      </c>
      <c r="B27" s="11">
        <v>464259.2</v>
      </c>
      <c r="C27" s="12">
        <v>487524.7</v>
      </c>
      <c r="D27" s="12">
        <v>482170.4</v>
      </c>
      <c r="E27" s="12">
        <v>495722.7</v>
      </c>
      <c r="F27" s="12">
        <v>479593.6</v>
      </c>
      <c r="G27" s="12">
        <v>495208.5</v>
      </c>
      <c r="H27" s="12">
        <v>493651.7</v>
      </c>
      <c r="I27" s="12">
        <v>512711.1</v>
      </c>
      <c r="J27" s="12">
        <v>495858.1</v>
      </c>
      <c r="K27" s="12">
        <v>513524.8</v>
      </c>
      <c r="L27" s="12">
        <v>505857.9</v>
      </c>
      <c r="M27" s="12">
        <v>521115.4</v>
      </c>
      <c r="N27" s="12">
        <v>504761.2</v>
      </c>
      <c r="O27" s="12">
        <v>534094.69999999995</v>
      </c>
      <c r="P27" s="12">
        <v>521505.8</v>
      </c>
      <c r="Q27" s="12">
        <v>547446.5</v>
      </c>
      <c r="R27" s="12">
        <v>530588.19999999995</v>
      </c>
      <c r="S27" s="12">
        <v>558361</v>
      </c>
      <c r="T27" s="12">
        <v>541099.1</v>
      </c>
      <c r="U27" s="12">
        <v>562911.69999999995</v>
      </c>
      <c r="V27" s="12">
        <v>536517.69999999995</v>
      </c>
      <c r="W27" s="12">
        <v>570371.80000000005</v>
      </c>
      <c r="X27" s="12">
        <v>560955.1</v>
      </c>
      <c r="Y27" s="12">
        <v>585713.5</v>
      </c>
      <c r="Z27" s="12">
        <v>560149.80000000005</v>
      </c>
      <c r="AA27" s="12">
        <v>589524.5</v>
      </c>
      <c r="AB27" s="12">
        <v>582159.80000000005</v>
      </c>
      <c r="AC27" s="12">
        <v>603167.9</v>
      </c>
      <c r="AD27" s="12">
        <v>575283.30000000005</v>
      </c>
      <c r="AE27" s="12">
        <v>554007.6</v>
      </c>
      <c r="AF27" s="12">
        <v>564806</v>
      </c>
    </row>
    <row r="28" spans="1:32" ht="20.399999999999999">
      <c r="A28" s="10" t="s">
        <v>124</v>
      </c>
      <c r="B28" s="13">
        <v>623151.16069850407</v>
      </c>
      <c r="C28" s="14">
        <v>643436.90918279102</v>
      </c>
      <c r="D28" s="14">
        <v>647218.94347506494</v>
      </c>
      <c r="E28" s="14">
        <v>705962.68315639102</v>
      </c>
      <c r="F28" s="14">
        <v>689474.42919021205</v>
      </c>
      <c r="G28" s="14">
        <v>712913.08155190095</v>
      </c>
      <c r="H28" s="14">
        <v>707012.81194433197</v>
      </c>
      <c r="I28" s="14">
        <v>768127.48847369303</v>
      </c>
      <c r="J28" s="14">
        <v>744416.58838622994</v>
      </c>
      <c r="K28" s="14">
        <v>765465.72490941605</v>
      </c>
      <c r="L28" s="14">
        <v>759591.19479744707</v>
      </c>
      <c r="M28" s="14">
        <v>830177.70102142007</v>
      </c>
      <c r="N28" s="14">
        <v>801373.49291930802</v>
      </c>
      <c r="O28" s="14">
        <v>832951.95764076198</v>
      </c>
      <c r="P28" s="14">
        <v>818031.00656530401</v>
      </c>
      <c r="Q28" s="14">
        <v>881062.80618116597</v>
      </c>
      <c r="R28" s="14">
        <v>861277.67951802595</v>
      </c>
      <c r="S28" s="14">
        <v>897091.20212130796</v>
      </c>
      <c r="T28" s="14">
        <v>884417.31433625496</v>
      </c>
      <c r="U28" s="14">
        <v>970360.94818644796</v>
      </c>
      <c r="V28" s="14"/>
      <c r="W28" s="14"/>
      <c r="X28" s="14"/>
      <c r="Y28" s="14"/>
      <c r="Z28" s="39">
        <v>10898000</v>
      </c>
      <c r="AA28" s="39">
        <v>11202800</v>
      </c>
      <c r="AB28" s="39">
        <v>11201700</v>
      </c>
      <c r="AC28" s="39">
        <v>12319000</v>
      </c>
      <c r="AD28" s="39">
        <v>11341900</v>
      </c>
      <c r="AE28" s="39">
        <v>9531000</v>
      </c>
      <c r="AF28" s="39">
        <v>11023600</v>
      </c>
    </row>
    <row r="29" spans="1:32">
      <c r="A29" s="10" t="s">
        <v>126</v>
      </c>
      <c r="B29" s="11">
        <v>23019.786</v>
      </c>
      <c r="C29" s="12">
        <v>23441.324000000001</v>
      </c>
      <c r="D29" s="12">
        <v>24238.576000000001</v>
      </c>
      <c r="E29" s="12">
        <v>24429.973000000002</v>
      </c>
      <c r="F29" s="12">
        <v>24831.491999999998</v>
      </c>
      <c r="G29" s="12">
        <v>25543.279999999999</v>
      </c>
      <c r="H29" s="12">
        <v>25942.914000000001</v>
      </c>
      <c r="I29" s="12">
        <v>25408.645</v>
      </c>
      <c r="J29" s="12">
        <v>25052.739000000001</v>
      </c>
      <c r="K29" s="12">
        <v>25086.195</v>
      </c>
      <c r="L29" s="12">
        <v>24779.738000000001</v>
      </c>
      <c r="M29" s="12">
        <v>24371.708999999999</v>
      </c>
      <c r="N29" s="12">
        <v>24913.573</v>
      </c>
      <c r="O29" s="12">
        <v>24926.186000000002</v>
      </c>
      <c r="P29" s="12">
        <v>24910.741000000002</v>
      </c>
      <c r="Q29" s="12">
        <v>25187.196</v>
      </c>
      <c r="R29" s="12">
        <v>26000.260999999999</v>
      </c>
      <c r="S29" s="12">
        <v>25993.55</v>
      </c>
      <c r="T29" s="12">
        <v>25960.906999999999</v>
      </c>
      <c r="U29" s="12">
        <v>26341.144</v>
      </c>
      <c r="V29" s="12">
        <v>26510.612000000001</v>
      </c>
      <c r="W29" s="12">
        <v>26761.827000000001</v>
      </c>
      <c r="X29" s="12">
        <v>27078.403999999999</v>
      </c>
      <c r="Y29" s="12">
        <v>27211.165000000001</v>
      </c>
      <c r="Z29" s="12">
        <v>26914.897000000001</v>
      </c>
      <c r="AA29" s="12">
        <v>27058.330999999998</v>
      </c>
      <c r="AB29" s="12">
        <v>27054.758000000002</v>
      </c>
      <c r="AC29" s="12">
        <v>27080.023000000001</v>
      </c>
      <c r="AD29" s="12">
        <v>26321.793000000001</v>
      </c>
      <c r="AE29" s="12">
        <v>23567.530999999999</v>
      </c>
      <c r="AF29" s="12">
        <v>24166.757000000001</v>
      </c>
    </row>
    <row r="30" spans="1:32" ht="20.399999999999999">
      <c r="A30" s="10" t="s">
        <v>127</v>
      </c>
      <c r="B30" s="13">
        <v>423600</v>
      </c>
      <c r="C30" s="14">
        <v>446200</v>
      </c>
      <c r="D30" s="14">
        <v>518000</v>
      </c>
      <c r="E30" s="14">
        <v>499300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>
      <c r="A31" s="10" t="s">
        <v>129</v>
      </c>
      <c r="B31" s="11">
        <v>5205.76</v>
      </c>
      <c r="C31" s="12">
        <v>5549.6</v>
      </c>
      <c r="D31" s="12">
        <v>5431.32</v>
      </c>
      <c r="E31" s="12">
        <v>5804.29</v>
      </c>
      <c r="F31" s="12">
        <v>5431.12</v>
      </c>
      <c r="G31" s="12">
        <v>5703.06</v>
      </c>
      <c r="H31" s="12">
        <v>5592.72</v>
      </c>
      <c r="I31" s="12">
        <v>5866.58</v>
      </c>
      <c r="J31" s="12">
        <v>5613.83</v>
      </c>
      <c r="K31" s="12">
        <v>5867.32</v>
      </c>
      <c r="L31" s="12">
        <v>5831.96</v>
      </c>
      <c r="M31" s="12">
        <v>6125.13</v>
      </c>
      <c r="N31" s="12">
        <v>5690.32</v>
      </c>
      <c r="O31" s="12">
        <v>6177.99</v>
      </c>
      <c r="P31" s="12">
        <v>5966.1</v>
      </c>
      <c r="Q31" s="12">
        <v>6357.03</v>
      </c>
      <c r="R31" s="12">
        <v>5938.98</v>
      </c>
      <c r="S31" s="12">
        <v>6274.42</v>
      </c>
      <c r="T31" s="12">
        <v>6152.2</v>
      </c>
      <c r="U31" s="12">
        <v>6613.6</v>
      </c>
      <c r="V31" s="12">
        <v>6203.12</v>
      </c>
      <c r="W31" s="12">
        <v>6571.08</v>
      </c>
      <c r="X31" s="12">
        <v>6467.9</v>
      </c>
      <c r="Y31" s="12">
        <v>6875.3</v>
      </c>
      <c r="Z31" s="12">
        <v>6454.95</v>
      </c>
      <c r="AA31" s="12">
        <v>6766.98</v>
      </c>
      <c r="AB31" s="12">
        <v>6711.04</v>
      </c>
      <c r="AC31" s="12">
        <v>7089.67</v>
      </c>
      <c r="AD31" s="12"/>
      <c r="AE31" s="12"/>
      <c r="AF31" s="12"/>
    </row>
    <row r="32" spans="1:32" ht="20.399999999999999">
      <c r="A32" s="10" t="s">
        <v>134</v>
      </c>
      <c r="B32" s="13">
        <v>4451.0776999999998</v>
      </c>
      <c r="C32" s="14">
        <v>4831.7609000000002</v>
      </c>
      <c r="D32" s="14">
        <v>4868.9393</v>
      </c>
      <c r="E32" s="14">
        <v>4881.6144999999997</v>
      </c>
      <c r="F32" s="14">
        <v>4660.4675999999999</v>
      </c>
      <c r="G32" s="14">
        <v>5107.6818000000003</v>
      </c>
      <c r="H32" s="14">
        <v>5098.2367000000004</v>
      </c>
      <c r="I32" s="14">
        <v>5313.6035000000002</v>
      </c>
      <c r="J32" s="14">
        <v>4767.0210999999999</v>
      </c>
      <c r="K32" s="14">
        <v>5280.9072999999999</v>
      </c>
      <c r="L32" s="14">
        <v>5295.3888999999999</v>
      </c>
      <c r="M32" s="14">
        <v>5438.8977000000004</v>
      </c>
      <c r="N32" s="14">
        <v>5117.7857000000004</v>
      </c>
      <c r="O32" s="14">
        <v>5492.4332000000004</v>
      </c>
      <c r="P32" s="14">
        <v>5513.9742999999999</v>
      </c>
      <c r="Q32" s="14">
        <v>5807.2947000000004</v>
      </c>
      <c r="R32" s="14">
        <v>5445.5825000000004</v>
      </c>
      <c r="S32" s="14">
        <v>6055.2718999999997</v>
      </c>
      <c r="T32" s="14">
        <v>5978.4171999999999</v>
      </c>
      <c r="U32" s="14">
        <v>6378.4762000000001</v>
      </c>
      <c r="V32" s="14">
        <v>5902.4488000000001</v>
      </c>
      <c r="W32" s="14">
        <v>6507.1301999999996</v>
      </c>
      <c r="X32" s="14">
        <v>6540.6025</v>
      </c>
      <c r="Y32" s="14">
        <v>6987.4326000000001</v>
      </c>
      <c r="Z32" s="14">
        <v>6510.86</v>
      </c>
      <c r="AA32" s="14">
        <v>7040.5712999999996</v>
      </c>
      <c r="AB32" s="14">
        <v>7105.1341000000002</v>
      </c>
      <c r="AC32" s="14">
        <v>7455.8215</v>
      </c>
      <c r="AD32" s="14">
        <v>6536.8674000000001</v>
      </c>
      <c r="AE32" s="14">
        <v>6451.5918000000001</v>
      </c>
      <c r="AF32" s="14">
        <v>6966.3365000000003</v>
      </c>
    </row>
    <row r="33" spans="1:34">
      <c r="A33" s="10" t="s">
        <v>139</v>
      </c>
      <c r="B33" s="11">
        <v>2399146.4502481003</v>
      </c>
      <c r="C33" s="12">
        <v>2483037.9098966001</v>
      </c>
      <c r="D33" s="12">
        <v>2481840.9214793998</v>
      </c>
      <c r="E33" s="12">
        <v>2569293.4296037001</v>
      </c>
      <c r="F33" s="12">
        <v>2464086.4936757996</v>
      </c>
      <c r="G33" s="12">
        <v>2530145.8044209001</v>
      </c>
      <c r="H33" s="12">
        <v>2537524.9799282001</v>
      </c>
      <c r="I33" s="12">
        <v>2635443.9883951</v>
      </c>
      <c r="J33" s="12">
        <v>2537821.9670528998</v>
      </c>
      <c r="K33" s="12">
        <v>2618155.0469698999</v>
      </c>
      <c r="L33" s="12">
        <v>2628468.2418957003</v>
      </c>
      <c r="M33" s="12">
        <v>2735407.5260235001</v>
      </c>
      <c r="N33" s="12">
        <v>2612738.1935695</v>
      </c>
      <c r="O33" s="12">
        <v>2706795.1227234001</v>
      </c>
      <c r="P33" s="12">
        <v>2691565.7503884998</v>
      </c>
      <c r="Q33" s="12">
        <v>2804525.5687626</v>
      </c>
      <c r="R33" s="12">
        <v>2706841.3003735002</v>
      </c>
      <c r="S33" s="12">
        <v>2789668.7334363</v>
      </c>
      <c r="T33" s="12">
        <v>2796391.7985991002</v>
      </c>
      <c r="U33" s="12">
        <v>2923803.7195871002</v>
      </c>
      <c r="V33" s="12">
        <v>2805260.4218959999</v>
      </c>
      <c r="W33" s="12">
        <v>2890861.7026379001</v>
      </c>
      <c r="X33" s="12">
        <v>2879503.8374367002</v>
      </c>
      <c r="Y33" s="12">
        <v>3012037.9558683997</v>
      </c>
      <c r="Z33" s="12">
        <v>2891735.4478413998</v>
      </c>
      <c r="AA33" s="12">
        <v>2971761.0767137003</v>
      </c>
      <c r="AB33" s="12">
        <v>2978160.8039977998</v>
      </c>
      <c r="AC33" s="12">
        <v>3093863.3746541003</v>
      </c>
      <c r="AD33" s="12">
        <v>2859301.6973641003</v>
      </c>
      <c r="AE33" s="12">
        <v>2589646.6988257002</v>
      </c>
      <c r="AF33" s="12">
        <v>2874772.1254977998</v>
      </c>
    </row>
    <row r="34" spans="1:34">
      <c r="A34" s="10" t="s">
        <v>141</v>
      </c>
      <c r="B34" s="13">
        <v>48547</v>
      </c>
      <c r="C34" s="14">
        <v>51645</v>
      </c>
      <c r="D34" s="14">
        <v>50814</v>
      </c>
      <c r="E34" s="14">
        <v>53315</v>
      </c>
      <c r="F34" s="14">
        <v>49332</v>
      </c>
      <c r="G34" s="14">
        <v>52112</v>
      </c>
      <c r="H34" s="14">
        <v>51458</v>
      </c>
      <c r="I34" s="14">
        <v>53995</v>
      </c>
      <c r="J34" s="14">
        <v>50015</v>
      </c>
      <c r="K34" s="14">
        <v>53438</v>
      </c>
      <c r="L34" s="14">
        <v>52437</v>
      </c>
      <c r="M34" s="14">
        <v>55495</v>
      </c>
      <c r="N34" s="14">
        <v>51549</v>
      </c>
      <c r="O34" s="14">
        <v>54896</v>
      </c>
      <c r="P34" s="14">
        <v>54096</v>
      </c>
      <c r="Q34" s="14">
        <v>56977</v>
      </c>
      <c r="R34" s="14">
        <v>53794</v>
      </c>
      <c r="S34" s="14">
        <v>56960</v>
      </c>
      <c r="T34" s="14">
        <v>56001</v>
      </c>
      <c r="U34" s="14">
        <v>59546</v>
      </c>
      <c r="V34" s="14">
        <v>55756</v>
      </c>
      <c r="W34" s="14">
        <v>58885</v>
      </c>
      <c r="X34" s="14">
        <v>57797</v>
      </c>
      <c r="Y34" s="14">
        <v>61153</v>
      </c>
      <c r="Z34" s="14">
        <v>57294</v>
      </c>
      <c r="AA34" s="14">
        <v>60896</v>
      </c>
      <c r="AB34" s="14">
        <v>59836</v>
      </c>
      <c r="AC34" s="14">
        <v>62535</v>
      </c>
      <c r="AD34" s="14">
        <v>58132</v>
      </c>
      <c r="AE34" s="14">
        <v>58359</v>
      </c>
      <c r="AF34" s="14">
        <v>58865</v>
      </c>
    </row>
    <row r="35" spans="1:34">
      <c r="A35" s="10" t="s">
        <v>142</v>
      </c>
      <c r="B35" s="11">
        <v>521506</v>
      </c>
      <c r="C35" s="12">
        <v>531010</v>
      </c>
      <c r="D35" s="12">
        <v>520471</v>
      </c>
      <c r="E35" s="12">
        <v>544202</v>
      </c>
      <c r="F35" s="12">
        <v>531249</v>
      </c>
      <c r="G35" s="12">
        <v>536560</v>
      </c>
      <c r="H35" s="12">
        <v>528508</v>
      </c>
      <c r="I35" s="12">
        <v>553448</v>
      </c>
      <c r="J35" s="12">
        <v>543050</v>
      </c>
      <c r="K35" s="12">
        <v>549149</v>
      </c>
      <c r="L35" s="12">
        <v>540348</v>
      </c>
      <c r="M35" s="12">
        <v>565885</v>
      </c>
      <c r="N35" s="12">
        <v>554013</v>
      </c>
      <c r="O35" s="12">
        <v>561664</v>
      </c>
      <c r="P35" s="12">
        <v>545506</v>
      </c>
      <c r="Q35" s="12">
        <v>572946</v>
      </c>
      <c r="R35" s="12">
        <v>565860</v>
      </c>
      <c r="S35" s="12">
        <v>573594</v>
      </c>
      <c r="T35" s="12">
        <v>563607</v>
      </c>
      <c r="U35" s="12">
        <v>594183</v>
      </c>
      <c r="V35" s="12">
        <v>582580</v>
      </c>
      <c r="W35" s="12">
        <v>587982</v>
      </c>
      <c r="X35" s="12">
        <v>579295</v>
      </c>
      <c r="Y35" s="12">
        <v>610829</v>
      </c>
      <c r="Z35" s="12">
        <v>597720</v>
      </c>
      <c r="AA35" s="12">
        <v>606543</v>
      </c>
      <c r="AB35" s="12">
        <v>597695</v>
      </c>
      <c r="AC35" s="12">
        <v>623752</v>
      </c>
      <c r="AD35" s="12">
        <v>579098</v>
      </c>
      <c r="AE35" s="12">
        <v>513877</v>
      </c>
      <c r="AF35" s="12">
        <v>578096</v>
      </c>
    </row>
    <row r="36" spans="1:34">
      <c r="A36" s="10" t="s">
        <v>148</v>
      </c>
      <c r="B36" s="13">
        <v>5914.4631071632793</v>
      </c>
      <c r="C36" s="14">
        <v>6900.9202417420393</v>
      </c>
      <c r="D36" s="14">
        <v>7510.7149789872001</v>
      </c>
      <c r="E36" s="14">
        <v>8266.9505099668204</v>
      </c>
      <c r="F36" s="14">
        <v>6561.2247704500196</v>
      </c>
      <c r="G36" s="14">
        <v>7545.6452612820303</v>
      </c>
      <c r="H36" s="14">
        <v>8206.3454583582097</v>
      </c>
      <c r="I36" s="14">
        <v>8810.8796562485695</v>
      </c>
      <c r="J36" s="14">
        <v>7048.0211033482301</v>
      </c>
      <c r="K36" s="14">
        <v>8430.9438446408294</v>
      </c>
      <c r="L36" s="14">
        <v>8998.8989314024693</v>
      </c>
      <c r="M36" s="14">
        <v>9457.1517035202505</v>
      </c>
      <c r="N36" s="14">
        <v>7581.8616235561503</v>
      </c>
      <c r="O36" s="14">
        <v>8787.3160424421603</v>
      </c>
      <c r="P36" s="14">
        <v>9464.0941758175595</v>
      </c>
      <c r="Q36" s="14">
        <v>10002.746246872201</v>
      </c>
      <c r="R36" s="14">
        <v>8662.4154773475602</v>
      </c>
      <c r="S36" s="14">
        <v>9868.1334034909505</v>
      </c>
      <c r="T36" s="14">
        <v>10940.5462815053</v>
      </c>
      <c r="U36" s="14">
        <v>11290.568294430599</v>
      </c>
      <c r="V36" s="14">
        <v>9551.4535663856695</v>
      </c>
      <c r="W36" s="14">
        <v>10935.751322150802</v>
      </c>
      <c r="X36" s="14">
        <v>11850.937157641702</v>
      </c>
      <c r="Y36" s="14">
        <v>12261.200734345899</v>
      </c>
      <c r="Z36" s="14">
        <v>10199.896022790399</v>
      </c>
      <c r="AA36" s="14">
        <v>12024.928514585199</v>
      </c>
      <c r="AB36" s="14">
        <v>13446.522611984101</v>
      </c>
      <c r="AC36" s="14">
        <v>14330.815561568501</v>
      </c>
      <c r="AD36" s="14">
        <v>11063.757817573602</v>
      </c>
      <c r="AE36" s="14">
        <v>11209.9771573163</v>
      </c>
      <c r="AF36" s="14"/>
    </row>
    <row r="37" spans="1:34">
      <c r="A37" s="10" t="s">
        <v>149</v>
      </c>
      <c r="B37" s="11">
        <v>682360</v>
      </c>
      <c r="C37" s="12">
        <v>692930</v>
      </c>
      <c r="D37" s="12">
        <v>714670</v>
      </c>
      <c r="E37" s="12">
        <v>721390</v>
      </c>
      <c r="F37" s="12">
        <v>716700</v>
      </c>
      <c r="G37" s="12">
        <v>717360</v>
      </c>
      <c r="H37" s="12">
        <v>740720</v>
      </c>
      <c r="I37" s="12">
        <v>752650</v>
      </c>
      <c r="J37" s="12">
        <v>737210</v>
      </c>
      <c r="K37" s="12">
        <v>741980</v>
      </c>
      <c r="L37" s="12">
        <v>765670</v>
      </c>
      <c r="M37" s="12">
        <v>781320</v>
      </c>
      <c r="N37" s="12">
        <v>762950</v>
      </c>
      <c r="O37" s="12">
        <v>779080</v>
      </c>
      <c r="P37" s="12">
        <v>788980</v>
      </c>
      <c r="Q37" s="12">
        <v>803730</v>
      </c>
      <c r="R37" s="12">
        <v>796940</v>
      </c>
      <c r="S37" s="12">
        <v>799040</v>
      </c>
      <c r="T37" s="12">
        <v>821890</v>
      </c>
      <c r="U37" s="12">
        <v>841990</v>
      </c>
      <c r="V37" s="12">
        <v>821150</v>
      </c>
      <c r="W37" s="12">
        <v>831070</v>
      </c>
      <c r="X37" s="12">
        <v>839800</v>
      </c>
      <c r="Y37" s="12">
        <v>864390</v>
      </c>
      <c r="Z37" s="12">
        <v>845820</v>
      </c>
      <c r="AA37" s="12">
        <v>846940</v>
      </c>
      <c r="AB37" s="12">
        <v>870150</v>
      </c>
      <c r="AC37" s="12">
        <v>886140</v>
      </c>
      <c r="AD37" s="12">
        <v>851810</v>
      </c>
      <c r="AE37" s="12">
        <v>768770</v>
      </c>
      <c r="AF37" s="12">
        <v>842970</v>
      </c>
    </row>
    <row r="38" spans="1:34" ht="14.4">
      <c r="A38" s="10" t="s">
        <v>150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31">
        <v>84850.6</v>
      </c>
      <c r="AA38" s="31">
        <v>84312</v>
      </c>
      <c r="AB38" s="31">
        <v>85551.8</v>
      </c>
      <c r="AC38" s="31">
        <v>94766</v>
      </c>
      <c r="AD38" s="31">
        <v>92487</v>
      </c>
      <c r="AE38" s="31">
        <v>88284.800000000003</v>
      </c>
      <c r="AF38" s="31">
        <v>92223.9</v>
      </c>
    </row>
    <row r="39" spans="1:34">
      <c r="A39" s="10" t="s">
        <v>152</v>
      </c>
      <c r="B39" s="13">
        <v>42412.295646999999</v>
      </c>
      <c r="C39" s="14">
        <v>45463.075111999999</v>
      </c>
      <c r="D39" s="14">
        <v>46466.748048000001</v>
      </c>
      <c r="E39" s="14">
        <v>45274.329833999996</v>
      </c>
      <c r="F39" s="14">
        <v>41230.761074000002</v>
      </c>
      <c r="G39" s="14">
        <v>44170.218558</v>
      </c>
      <c r="H39" s="14">
        <v>46620.149711999999</v>
      </c>
      <c r="I39" s="14">
        <v>45328.298750000002</v>
      </c>
      <c r="J39" s="14">
        <v>40992.288568999997</v>
      </c>
      <c r="K39" s="14">
        <v>44067.119030000002</v>
      </c>
      <c r="L39" s="14">
        <v>45484.946671999998</v>
      </c>
      <c r="M39" s="14">
        <v>45565.865811000003</v>
      </c>
      <c r="N39" s="14">
        <v>39974.982419</v>
      </c>
      <c r="O39" s="14">
        <v>43743.991005999997</v>
      </c>
      <c r="P39" s="14">
        <v>45767.156732000003</v>
      </c>
      <c r="Q39" s="14">
        <v>44750.796624000002</v>
      </c>
      <c r="R39" s="14">
        <v>40517.050395999999</v>
      </c>
      <c r="S39" s="14">
        <v>44299.665995000003</v>
      </c>
      <c r="T39" s="14">
        <v>47516.744618999997</v>
      </c>
      <c r="U39" s="14">
        <v>44818.415609000003</v>
      </c>
      <c r="V39" s="14">
        <v>41137.091612999997</v>
      </c>
      <c r="W39" s="14">
        <v>44887.907103999998</v>
      </c>
      <c r="X39" s="14">
        <v>48323.093709000001</v>
      </c>
      <c r="Y39" s="14">
        <v>45379.198444000001</v>
      </c>
      <c r="Z39" s="14">
        <v>41551.436237000002</v>
      </c>
      <c r="AA39" s="14">
        <v>46069.794068000003</v>
      </c>
      <c r="AB39" s="14">
        <v>50051.024203000001</v>
      </c>
      <c r="AC39" s="14">
        <v>45741.228196999997</v>
      </c>
      <c r="AD39" s="14">
        <v>40555.803206999997</v>
      </c>
      <c r="AE39" s="14">
        <v>38024.068374000002</v>
      </c>
      <c r="AF39" s="14">
        <v>44542.478112999997</v>
      </c>
    </row>
    <row r="40" spans="1:34">
      <c r="A40" s="10" t="s">
        <v>155</v>
      </c>
      <c r="B40" s="11">
        <v>103821.53239204201</v>
      </c>
      <c r="C40" s="12">
        <v>102184.711735512</v>
      </c>
      <c r="D40" s="12">
        <v>102184.23336078999</v>
      </c>
      <c r="E40" s="12">
        <v>108192.742811534</v>
      </c>
      <c r="F40" s="12">
        <v>109544.80446114599</v>
      </c>
      <c r="G40" s="12">
        <v>109442.417365121</v>
      </c>
      <c r="H40" s="12">
        <v>111307.529983459</v>
      </c>
      <c r="I40" s="12">
        <v>117031.574410374</v>
      </c>
      <c r="J40" s="12">
        <v>117960.017289114</v>
      </c>
      <c r="K40" s="12">
        <v>116185.69810473701</v>
      </c>
      <c r="L40" s="12">
        <v>118693.62592504801</v>
      </c>
      <c r="M40" s="12">
        <v>123183.47998184599</v>
      </c>
      <c r="N40" s="12">
        <v>123931.46465112601</v>
      </c>
      <c r="O40" s="12">
        <v>122825.81519688699</v>
      </c>
      <c r="P40" s="12">
        <v>124453.541508266</v>
      </c>
      <c r="Q40" s="12">
        <v>130790.88288903101</v>
      </c>
      <c r="R40" s="12">
        <v>131606.84359386901</v>
      </c>
      <c r="S40" s="12">
        <v>127546.53238610299</v>
      </c>
      <c r="T40" s="12">
        <v>130150.27342832899</v>
      </c>
      <c r="U40" s="12">
        <v>136896.756804406</v>
      </c>
      <c r="V40" s="12">
        <v>136282.19082250001</v>
      </c>
      <c r="W40" s="12">
        <v>134312.89393391</v>
      </c>
      <c r="X40" s="12">
        <v>136156.43757521402</v>
      </c>
      <c r="Y40" s="12">
        <v>143038.45516489301</v>
      </c>
      <c r="Z40" s="12">
        <v>144267.70289948001</v>
      </c>
      <c r="AA40" s="12">
        <v>144372.73654132299</v>
      </c>
      <c r="AB40" s="12">
        <v>147663.08519368601</v>
      </c>
      <c r="AC40" s="12">
        <v>154113.06691207699</v>
      </c>
      <c r="AD40" s="12">
        <v>150638.860967307</v>
      </c>
      <c r="AE40" s="12">
        <v>132936.13526698301</v>
      </c>
      <c r="AF40" s="12"/>
    </row>
    <row r="41" spans="1:34">
      <c r="A41" s="10" t="s">
        <v>172</v>
      </c>
      <c r="B41" s="13">
        <v>6672025</v>
      </c>
      <c r="C41" s="14">
        <v>7512715</v>
      </c>
      <c r="D41" s="14">
        <v>7816910</v>
      </c>
      <c r="E41" s="14">
        <v>8289270</v>
      </c>
      <c r="F41" s="14">
        <v>7222366</v>
      </c>
      <c r="G41" s="14">
        <v>8090368</v>
      </c>
      <c r="H41" s="14">
        <v>8480345</v>
      </c>
      <c r="I41" s="14">
        <v>8949099</v>
      </c>
      <c r="J41" s="14">
        <v>7665512</v>
      </c>
      <c r="K41" s="14">
        <v>8549662</v>
      </c>
      <c r="L41" s="14">
        <v>8954158</v>
      </c>
      <c r="M41" s="14">
        <v>9767981</v>
      </c>
      <c r="N41" s="14">
        <v>7928661</v>
      </c>
      <c r="O41" s="14">
        <v>9028303</v>
      </c>
      <c r="P41" s="14">
        <v>9279148</v>
      </c>
      <c r="Q41" s="14">
        <v>9931341</v>
      </c>
      <c r="R41" s="14">
        <v>8536710</v>
      </c>
      <c r="S41" s="14">
        <v>9687931</v>
      </c>
      <c r="T41" s="14">
        <v>10064497</v>
      </c>
      <c r="U41" s="14">
        <v>10944292</v>
      </c>
      <c r="V41" s="14">
        <v>9381532</v>
      </c>
      <c r="W41" s="14">
        <v>10662950</v>
      </c>
      <c r="X41" s="14">
        <v>11184587</v>
      </c>
      <c r="Y41" s="14">
        <v>12117972</v>
      </c>
      <c r="Z41" s="14">
        <v>10367465</v>
      </c>
      <c r="AA41" s="14">
        <v>11749724</v>
      </c>
      <c r="AB41" s="14">
        <v>12217394</v>
      </c>
      <c r="AC41" s="14">
        <v>13179329</v>
      </c>
      <c r="AD41" s="14">
        <v>10984886</v>
      </c>
      <c r="AE41" s="14">
        <v>10831111</v>
      </c>
      <c r="AF41" s="14">
        <v>12176396</v>
      </c>
    </row>
    <row r="42" spans="1:34">
      <c r="A42" s="10" t="s">
        <v>173</v>
      </c>
      <c r="B42" s="11">
        <v>476002.87879699998</v>
      </c>
      <c r="C42" s="12">
        <v>486182.38698200003</v>
      </c>
      <c r="D42" s="12">
        <v>508661.95757999999</v>
      </c>
      <c r="E42" s="12">
        <v>499298.501835</v>
      </c>
      <c r="F42" s="12">
        <v>470943.35453299998</v>
      </c>
      <c r="G42" s="12">
        <v>504708.62971499999</v>
      </c>
      <c r="H42" s="12">
        <v>561276.85554699996</v>
      </c>
      <c r="I42" s="12">
        <v>549430.76790099998</v>
      </c>
      <c r="J42" s="12">
        <v>541080.58324099996</v>
      </c>
      <c r="K42" s="12">
        <v>580058.80372500001</v>
      </c>
      <c r="L42" s="12">
        <v>604416.24863499997</v>
      </c>
      <c r="M42" s="12">
        <v>585292.15116300003</v>
      </c>
      <c r="N42" s="12">
        <v>566563.936445</v>
      </c>
      <c r="O42" s="12">
        <v>618723.52699799999</v>
      </c>
      <c r="P42" s="12">
        <v>676157.83669499995</v>
      </c>
      <c r="Q42" s="12">
        <v>650609.51905300003</v>
      </c>
      <c r="R42" s="12">
        <v>598091.08317</v>
      </c>
      <c r="S42" s="12">
        <v>649831.256926</v>
      </c>
      <c r="T42" s="12">
        <v>712182.20326400001</v>
      </c>
      <c r="U42" s="12">
        <v>682318.23230200005</v>
      </c>
      <c r="V42" s="12">
        <v>657453.531296</v>
      </c>
      <c r="W42" s="12">
        <v>700663.16036600003</v>
      </c>
      <c r="X42" s="12">
        <v>747164.683311</v>
      </c>
      <c r="Y42" s="12">
        <v>730608.23922400002</v>
      </c>
      <c r="Z42" s="12">
        <v>678975.85427000001</v>
      </c>
      <c r="AA42" s="12">
        <v>756382.43879699998</v>
      </c>
      <c r="AB42" s="12">
        <v>792160.16388300003</v>
      </c>
      <c r="AC42" s="12">
        <v>791858.32568400004</v>
      </c>
      <c r="AD42" s="12">
        <v>682947.16815499996</v>
      </c>
      <c r="AE42" s="12">
        <v>694482.02161699999</v>
      </c>
      <c r="AF42" s="12">
        <v>730099.12759000005</v>
      </c>
    </row>
    <row r="43" spans="1:34">
      <c r="A43" s="10" t="s">
        <v>174</v>
      </c>
      <c r="C43" s="13">
        <v>25620226.304262102</v>
      </c>
      <c r="D43" s="14">
        <v>27695570.299765103</v>
      </c>
      <c r="E43" s="14">
        <v>28893893.740789499</v>
      </c>
      <c r="F43" s="14">
        <v>30517958.4409196</v>
      </c>
      <c r="G43" s="14">
        <v>29104480</v>
      </c>
      <c r="H43" s="14">
        <v>30565790</v>
      </c>
      <c r="I43" s="14">
        <v>31753319.062309001</v>
      </c>
      <c r="J43" s="14">
        <v>32996279.751308199</v>
      </c>
      <c r="K43" s="14">
        <v>32416910</v>
      </c>
      <c r="L43" s="14">
        <v>33540934.115466103</v>
      </c>
      <c r="M43" s="14">
        <v>34749284.561522901</v>
      </c>
      <c r="N43" s="14">
        <v>36933237.8053075</v>
      </c>
      <c r="O43" s="14">
        <v>35984915.632468902</v>
      </c>
      <c r="P43" s="14">
        <v>37153459.9568967</v>
      </c>
      <c r="Q43" s="14">
        <v>38651620</v>
      </c>
      <c r="R43" s="14">
        <v>41130150</v>
      </c>
      <c r="S43" s="14">
        <v>40074534.650695398</v>
      </c>
      <c r="T43" s="14">
        <v>41721220</v>
      </c>
      <c r="U43" s="14">
        <v>43261045.612027794</v>
      </c>
      <c r="V43" s="14">
        <v>45926240.817992896</v>
      </c>
      <c r="W43" s="14">
        <v>45512235.583053604</v>
      </c>
      <c r="X43" s="14">
        <v>46478309.640906997</v>
      </c>
      <c r="Y43" s="14">
        <v>48174125.085005201</v>
      </c>
      <c r="Z43" s="14">
        <v>49547698.662387401</v>
      </c>
      <c r="AA43" s="14">
        <v>49182284.424741395</v>
      </c>
      <c r="AB43" s="14">
        <v>49206939.280361794</v>
      </c>
      <c r="AC43" s="14">
        <v>51732336.1453183</v>
      </c>
      <c r="AD43" s="14">
        <v>53276928.928532295</v>
      </c>
      <c r="AE43" s="14">
        <v>38081930</v>
      </c>
      <c r="AF43" s="14">
        <v>47220680</v>
      </c>
      <c r="AH43" s="17"/>
    </row>
    <row r="44" spans="1:34">
      <c r="A44" s="10" t="s">
        <v>175</v>
      </c>
      <c r="B44" s="11">
        <v>2235288500</v>
      </c>
      <c r="C44" s="12">
        <v>2342589500</v>
      </c>
      <c r="D44" s="12">
        <v>2491158500</v>
      </c>
      <c r="E44" s="12">
        <v>2477097500</v>
      </c>
      <c r="F44" s="12">
        <v>2506300200</v>
      </c>
      <c r="G44" s="12">
        <v>2618947300</v>
      </c>
      <c r="H44" s="12">
        <v>2746762400</v>
      </c>
      <c r="I44" s="12">
        <v>2697695400</v>
      </c>
      <c r="J44" s="12">
        <v>2728180700</v>
      </c>
      <c r="K44" s="12">
        <v>2867948400</v>
      </c>
      <c r="L44" s="12">
        <v>2990645000</v>
      </c>
      <c r="M44" s="12">
        <v>2939558700</v>
      </c>
      <c r="N44" s="12">
        <v>2929269000</v>
      </c>
      <c r="O44" s="12">
        <v>3073536700</v>
      </c>
      <c r="P44" s="12">
        <v>3205019000</v>
      </c>
      <c r="Q44" s="12">
        <v>3193903800</v>
      </c>
      <c r="R44" s="12">
        <v>3228172200</v>
      </c>
      <c r="S44" s="12">
        <v>3366787300</v>
      </c>
      <c r="T44" s="12">
        <v>3504138500</v>
      </c>
      <c r="U44" s="12">
        <v>3490727700</v>
      </c>
      <c r="V44" s="12">
        <v>3511408700</v>
      </c>
      <c r="W44" s="12">
        <v>3685610800</v>
      </c>
      <c r="X44" s="12">
        <v>3842159900</v>
      </c>
      <c r="Y44" s="12">
        <v>3799132100</v>
      </c>
      <c r="Z44" s="12">
        <v>3783859300</v>
      </c>
      <c r="AA44" s="12">
        <v>3963861700</v>
      </c>
      <c r="AB44" s="12">
        <v>4067378000</v>
      </c>
      <c r="AC44" s="12">
        <v>4018844400</v>
      </c>
      <c r="AD44" s="12">
        <v>3922613800</v>
      </c>
      <c r="AE44" s="12"/>
      <c r="AF44" s="12"/>
    </row>
    <row r="45" spans="1:34" ht="30.6">
      <c r="A45" s="10" t="s">
        <v>176</v>
      </c>
      <c r="B45" s="13">
        <v>2244347923.1128201</v>
      </c>
      <c r="C45" s="14">
        <v>2704578508.3859701</v>
      </c>
      <c r="D45" s="14">
        <v>2507928571.1959801</v>
      </c>
      <c r="E45" s="14">
        <v>2477112814.6086402</v>
      </c>
      <c r="F45" s="14">
        <v>2765334641.0385199</v>
      </c>
      <c r="G45" s="14">
        <v>3238910945.0809898</v>
      </c>
      <c r="H45" s="14">
        <v>2874873587.5879502</v>
      </c>
      <c r="I45" s="14">
        <v>2638368450.3475299</v>
      </c>
      <c r="J45" s="14">
        <v>2772917948.9264002</v>
      </c>
      <c r="K45" s="14">
        <v>3174276132.7118802</v>
      </c>
      <c r="L45" s="14">
        <v>2732298290.7096901</v>
      </c>
      <c r="M45" s="14">
        <v>2734674619.5350699</v>
      </c>
      <c r="N45" s="14">
        <v>2919933905.6335802</v>
      </c>
      <c r="O45" s="14">
        <v>3570394902.07376</v>
      </c>
      <c r="P45" s="14">
        <v>3234905797.1033301</v>
      </c>
      <c r="Q45" s="14">
        <v>3426024459.9075198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4">
      <c r="A46" s="10" t="s">
        <v>181</v>
      </c>
      <c r="B46" s="11">
        <v>43301.606027000002</v>
      </c>
      <c r="C46" s="12">
        <v>44368.380755999999</v>
      </c>
      <c r="D46" s="12">
        <v>46864.117753999999</v>
      </c>
      <c r="E46" s="12">
        <v>45082.196049999999</v>
      </c>
      <c r="F46" s="12">
        <v>46486.979061999999</v>
      </c>
      <c r="G46" s="12">
        <v>48298.832074999998</v>
      </c>
      <c r="H46" s="12">
        <v>50599.578113000003</v>
      </c>
      <c r="I46" s="12">
        <v>49762.748972000001</v>
      </c>
      <c r="J46" s="12">
        <v>63269.949639999999</v>
      </c>
      <c r="K46" s="12">
        <v>62956.138340999998</v>
      </c>
      <c r="L46" s="12">
        <v>67917.001764999994</v>
      </c>
      <c r="M46" s="12">
        <v>68710.237135999996</v>
      </c>
      <c r="N46" s="12">
        <v>64559.711463</v>
      </c>
      <c r="O46" s="12">
        <v>63418.944814000002</v>
      </c>
      <c r="P46" s="12">
        <v>68742.560140000001</v>
      </c>
      <c r="Q46" s="12">
        <v>74088.256802999997</v>
      </c>
      <c r="R46" s="12">
        <v>70026.916159</v>
      </c>
      <c r="S46" s="12">
        <v>70462.591996000003</v>
      </c>
      <c r="T46" s="12">
        <v>78253.174423999997</v>
      </c>
      <c r="U46" s="12">
        <v>81644.181223000007</v>
      </c>
      <c r="V46" s="12">
        <v>79650.173200000005</v>
      </c>
      <c r="W46" s="12">
        <v>78003.660399</v>
      </c>
      <c r="X46" s="12">
        <v>85041.473593000002</v>
      </c>
      <c r="Y46" s="12">
        <v>84290.765102000005</v>
      </c>
      <c r="Z46" s="12">
        <v>84928.893402999995</v>
      </c>
      <c r="AA46" s="12">
        <v>84930.930787999998</v>
      </c>
      <c r="AB46" s="12">
        <v>93224.987368999995</v>
      </c>
      <c r="AC46" s="12">
        <v>92966.359022999997</v>
      </c>
      <c r="AD46" s="12">
        <v>91882.420822999993</v>
      </c>
      <c r="AE46" s="12">
        <v>82651.802867999999</v>
      </c>
      <c r="AF46" s="12">
        <v>99298.294964000001</v>
      </c>
    </row>
    <row r="47" spans="1:34">
      <c r="A47" s="10" t="s">
        <v>182</v>
      </c>
      <c r="B47" s="13">
        <v>251830.34030000001</v>
      </c>
      <c r="C47" s="14">
        <v>266100.58669999999</v>
      </c>
      <c r="D47" s="14">
        <v>267614.66979999997</v>
      </c>
      <c r="E47" s="14">
        <v>271092.87650000001</v>
      </c>
      <c r="F47" s="14">
        <v>269499.49609999999</v>
      </c>
      <c r="G47" s="14">
        <v>274002.28279999999</v>
      </c>
      <c r="H47" s="14">
        <v>276285.94910000003</v>
      </c>
      <c r="I47" s="14">
        <v>287789.21159999998</v>
      </c>
      <c r="J47" s="14">
        <v>285714.9902</v>
      </c>
      <c r="K47" s="14">
        <v>290207.94400000002</v>
      </c>
      <c r="L47" s="14">
        <v>290092.67739999999</v>
      </c>
      <c r="M47" s="14">
        <v>299308.027</v>
      </c>
      <c r="N47" s="14">
        <v>298226.99369999999</v>
      </c>
      <c r="O47" s="14">
        <v>301082.91110000003</v>
      </c>
      <c r="P47" s="14">
        <v>311135.83100000001</v>
      </c>
      <c r="Q47" s="14">
        <v>314505.30810000002</v>
      </c>
      <c r="R47" s="14">
        <v>310000.09220000001</v>
      </c>
      <c r="S47" s="14">
        <v>316063.91609999997</v>
      </c>
      <c r="T47" s="14">
        <v>318382.35129999998</v>
      </c>
      <c r="U47" s="14">
        <v>327108.90639999998</v>
      </c>
      <c r="V47" s="14">
        <v>323017.6801</v>
      </c>
      <c r="W47" s="14">
        <v>328739.88150000002</v>
      </c>
      <c r="X47" s="14">
        <v>333829.39689999999</v>
      </c>
      <c r="Y47" s="14">
        <v>345030.71960000001</v>
      </c>
      <c r="Z47" s="14">
        <v>344734.92609999998</v>
      </c>
      <c r="AA47" s="14">
        <v>344368.98200000002</v>
      </c>
      <c r="AB47" s="14">
        <v>355484.5772</v>
      </c>
      <c r="AC47" s="14"/>
      <c r="AD47" s="14"/>
      <c r="AE47" s="14"/>
      <c r="AF47" s="14"/>
    </row>
    <row r="48" spans="1:34">
      <c r="A48" s="10" t="s">
        <v>184</v>
      </c>
      <c r="B48" s="11">
        <v>380087.9</v>
      </c>
      <c r="C48" s="12">
        <v>402771.20000000001</v>
      </c>
      <c r="D48" s="12">
        <v>402442</v>
      </c>
      <c r="E48" s="12">
        <v>427449.1</v>
      </c>
      <c r="F48" s="12">
        <v>386498.9</v>
      </c>
      <c r="G48" s="12">
        <v>405581.9</v>
      </c>
      <c r="H48" s="12">
        <v>404925.3</v>
      </c>
      <c r="I48" s="12">
        <v>430399.5</v>
      </c>
      <c r="J48" s="12">
        <v>389770.9</v>
      </c>
      <c r="K48" s="12">
        <v>412552.4</v>
      </c>
      <c r="L48" s="12">
        <v>413474.7</v>
      </c>
      <c r="M48" s="12">
        <v>439557</v>
      </c>
      <c r="N48" s="12">
        <v>401963.9</v>
      </c>
      <c r="O48" s="12">
        <v>423978.7</v>
      </c>
      <c r="P48" s="12">
        <v>421948.1</v>
      </c>
      <c r="Q48" s="12">
        <v>447896</v>
      </c>
      <c r="R48" s="12">
        <v>411556</v>
      </c>
      <c r="S48" s="12">
        <v>432198.2</v>
      </c>
      <c r="T48" s="12">
        <v>430695</v>
      </c>
      <c r="U48" s="12">
        <v>462143.7</v>
      </c>
      <c r="V48" s="12">
        <v>422807.8</v>
      </c>
      <c r="W48" s="12">
        <v>442617.7</v>
      </c>
      <c r="X48" s="12">
        <v>437265.6</v>
      </c>
      <c r="Y48" s="12">
        <v>468372</v>
      </c>
      <c r="Z48" s="12">
        <v>427845.4</v>
      </c>
      <c r="AA48" s="12">
        <v>444366.5</v>
      </c>
      <c r="AB48" s="12">
        <v>443497.6</v>
      </c>
      <c r="AC48" s="12">
        <v>474037.5</v>
      </c>
      <c r="AD48" s="12">
        <v>407211.4</v>
      </c>
      <c r="AE48" s="12">
        <v>370119.4</v>
      </c>
      <c r="AF48" s="12">
        <v>424154.2</v>
      </c>
    </row>
    <row r="49" spans="1:32">
      <c r="A49" s="10" t="s">
        <v>188</v>
      </c>
      <c r="B49" s="13">
        <v>123290400</v>
      </c>
      <c r="C49" s="14">
        <v>123962300</v>
      </c>
      <c r="D49" s="14">
        <v>124080000</v>
      </c>
      <c r="E49" s="14">
        <v>131842800</v>
      </c>
      <c r="F49" s="14">
        <v>127370100</v>
      </c>
      <c r="G49" s="14">
        <v>126615900</v>
      </c>
      <c r="H49" s="14">
        <v>125507400</v>
      </c>
      <c r="I49" s="14">
        <v>134382600</v>
      </c>
      <c r="J49" s="14">
        <v>131729200</v>
      </c>
      <c r="K49" s="14">
        <v>131433800</v>
      </c>
      <c r="L49" s="14">
        <v>130273600</v>
      </c>
      <c r="M49" s="14">
        <v>137883200</v>
      </c>
      <c r="N49" s="14">
        <v>133195400</v>
      </c>
      <c r="O49" s="14">
        <v>132294800</v>
      </c>
      <c r="P49" s="14">
        <v>130701600</v>
      </c>
      <c r="Q49" s="14">
        <v>139345400</v>
      </c>
      <c r="R49" s="14">
        <v>134509000</v>
      </c>
      <c r="S49" s="14">
        <v>134461100</v>
      </c>
      <c r="T49" s="14">
        <v>134034100</v>
      </c>
      <c r="U49" s="14">
        <v>142893200</v>
      </c>
      <c r="V49" s="14">
        <v>136159600</v>
      </c>
      <c r="W49" s="14">
        <v>135979200</v>
      </c>
      <c r="X49" s="14">
        <v>133195000</v>
      </c>
      <c r="Y49" s="14">
        <v>141517900</v>
      </c>
      <c r="Z49" s="14">
        <v>137429500</v>
      </c>
      <c r="AA49" s="14">
        <v>137778300</v>
      </c>
      <c r="AB49" s="14">
        <v>136296300</v>
      </c>
      <c r="AC49" s="14">
        <v>142255900</v>
      </c>
      <c r="AD49" s="14">
        <v>136169200</v>
      </c>
      <c r="AE49" s="14">
        <v>125795900</v>
      </c>
      <c r="AF49" s="14"/>
    </row>
    <row r="50" spans="1:32" ht="20.399999999999999">
      <c r="A50" s="10" t="s">
        <v>191</v>
      </c>
      <c r="B50" s="11">
        <v>6966935</v>
      </c>
      <c r="C50" s="12">
        <v>7533057.2000000002</v>
      </c>
      <c r="D50" s="12">
        <v>9268001.1999999993</v>
      </c>
      <c r="E50" s="12">
        <v>12231031.699999999</v>
      </c>
      <c r="F50" s="12">
        <v>7933827.5</v>
      </c>
      <c r="G50" s="12">
        <v>8549124.6999999993</v>
      </c>
      <c r="H50" s="12">
        <v>10558035.1</v>
      </c>
      <c r="I50" s="12">
        <v>12634845.6</v>
      </c>
      <c r="J50" s="12">
        <v>8267517.7000000002</v>
      </c>
      <c r="K50" s="12">
        <v>8536900.4000000004</v>
      </c>
      <c r="L50" s="12">
        <v>10632118.6</v>
      </c>
      <c r="M50" s="12">
        <v>13447596.9</v>
      </c>
      <c r="N50" s="12">
        <v>9309090.9000000004</v>
      </c>
      <c r="O50" s="12">
        <v>10047966</v>
      </c>
      <c r="P50" s="12">
        <v>11998069.199999999</v>
      </c>
      <c r="Q50" s="12">
        <v>15616023.9</v>
      </c>
      <c r="R50" s="12">
        <v>10431358</v>
      </c>
      <c r="S50" s="12">
        <v>11114911.699999999</v>
      </c>
      <c r="T50" s="12">
        <v>13595795.5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>
      <c r="A51" s="10" t="s">
        <v>193</v>
      </c>
      <c r="B51" s="11"/>
      <c r="C51" s="11"/>
      <c r="D51" s="11"/>
      <c r="E51" s="11"/>
      <c r="F51" s="11"/>
      <c r="G51" s="11"/>
      <c r="H51" s="11"/>
      <c r="I51" s="11"/>
      <c r="J51" s="35">
        <v>1570446</v>
      </c>
      <c r="K51" s="35">
        <v>1601347</v>
      </c>
      <c r="L51" s="35">
        <v>1581026</v>
      </c>
      <c r="M51" s="35">
        <v>1531366</v>
      </c>
      <c r="N51" s="35">
        <v>1675988</v>
      </c>
      <c r="O51" s="35">
        <v>1873531</v>
      </c>
      <c r="P51" s="35">
        <v>1803711</v>
      </c>
      <c r="Q51" s="35">
        <v>1669733</v>
      </c>
      <c r="R51" s="35">
        <v>2059536</v>
      </c>
      <c r="S51" s="35">
        <v>2144249</v>
      </c>
      <c r="T51" s="35">
        <v>2083975</v>
      </c>
      <c r="U51" s="35">
        <v>1878083</v>
      </c>
      <c r="V51" s="35">
        <v>2237645</v>
      </c>
      <c r="W51" s="35">
        <v>2300879</v>
      </c>
      <c r="X51" s="35">
        <v>2256924</v>
      </c>
      <c r="Y51" s="35">
        <v>2096663</v>
      </c>
      <c r="Z51" s="35">
        <v>2514668</v>
      </c>
      <c r="AA51" s="35">
        <v>2499063</v>
      </c>
      <c r="AB51" s="35">
        <v>2425119</v>
      </c>
      <c r="AC51" s="35">
        <v>2301510</v>
      </c>
      <c r="AD51" s="35">
        <v>2790207</v>
      </c>
      <c r="AE51" s="35">
        <v>2658389</v>
      </c>
      <c r="AF51" s="35">
        <v>2645454</v>
      </c>
    </row>
    <row r="52" spans="1:32" ht="20.399999999999999">
      <c r="A52" s="10" t="s">
        <v>196</v>
      </c>
      <c r="B52" s="13">
        <v>355384700</v>
      </c>
      <c r="C52" s="14">
        <v>373096500</v>
      </c>
      <c r="D52" s="14">
        <v>379887200</v>
      </c>
      <c r="E52" s="14">
        <v>392450800</v>
      </c>
      <c r="F52" s="14">
        <v>373559700</v>
      </c>
      <c r="G52" s="14">
        <v>388566900</v>
      </c>
      <c r="H52" s="14">
        <v>393425400</v>
      </c>
      <c r="I52" s="14">
        <v>407377000</v>
      </c>
      <c r="J52" s="14">
        <v>394261800</v>
      </c>
      <c r="K52" s="14">
        <v>411336500</v>
      </c>
      <c r="L52" s="14">
        <v>420849600</v>
      </c>
      <c r="M52" s="14">
        <v>431572600</v>
      </c>
      <c r="N52" s="14">
        <v>413321800</v>
      </c>
      <c r="O52" s="14">
        <v>434542900</v>
      </c>
      <c r="P52" s="14">
        <v>439401900</v>
      </c>
      <c r="Q52" s="14">
        <v>453512900</v>
      </c>
      <c r="R52" s="14">
        <v>433537200</v>
      </c>
      <c r="S52" s="14">
        <v>453891300</v>
      </c>
      <c r="T52" s="14">
        <v>473660900</v>
      </c>
      <c r="U52" s="14">
        <v>474608700</v>
      </c>
      <c r="V52" s="14">
        <v>449511100</v>
      </c>
      <c r="W52" s="14">
        <v>471629900</v>
      </c>
      <c r="X52" s="14">
        <v>484491500</v>
      </c>
      <c r="Y52" s="14">
        <v>487864600</v>
      </c>
      <c r="Z52" s="14">
        <v>454699800</v>
      </c>
      <c r="AA52" s="14">
        <v>477978900</v>
      </c>
      <c r="AB52" s="14">
        <v>486374200</v>
      </c>
      <c r="AC52" s="14">
        <v>494910700</v>
      </c>
      <c r="AD52" s="14"/>
      <c r="AE52" s="14"/>
      <c r="AF52" s="14"/>
    </row>
    <row r="53" spans="1:32" ht="20.399999999999999">
      <c r="A53" s="10" t="s">
        <v>197</v>
      </c>
      <c r="B53" s="11">
        <v>1069.22</v>
      </c>
      <c r="C53" s="12">
        <v>1395.66</v>
      </c>
      <c r="D53" s="12">
        <v>1466.27</v>
      </c>
      <c r="E53" s="12">
        <v>1395.4</v>
      </c>
      <c r="F53" s="12">
        <v>1167.0999999999999</v>
      </c>
      <c r="G53" s="12">
        <v>1403.65</v>
      </c>
      <c r="H53" s="12">
        <v>1548.23</v>
      </c>
      <c r="I53" s="12">
        <v>1448.28</v>
      </c>
      <c r="J53" s="12">
        <v>1201.03</v>
      </c>
      <c r="K53" s="12">
        <v>1459.64</v>
      </c>
      <c r="L53" s="12">
        <v>1616.81</v>
      </c>
      <c r="M53" s="12">
        <v>1529.52</v>
      </c>
      <c r="N53" s="12">
        <v>1258.96</v>
      </c>
      <c r="O53" s="12">
        <v>1531.67</v>
      </c>
      <c r="P53" s="12">
        <v>1695.69</v>
      </c>
      <c r="Q53" s="12">
        <v>1584.36</v>
      </c>
      <c r="R53" s="12">
        <v>1296.27</v>
      </c>
      <c r="S53" s="12">
        <v>1630.29</v>
      </c>
      <c r="T53" s="12">
        <v>1809.84</v>
      </c>
      <c r="U53" s="12">
        <v>1677.14</v>
      </c>
      <c r="V53" s="12">
        <v>1347.35</v>
      </c>
      <c r="W53" s="12">
        <v>1719.25</v>
      </c>
      <c r="X53" s="12">
        <v>1869.71</v>
      </c>
      <c r="Y53" s="12">
        <v>1789.78</v>
      </c>
      <c r="Z53" s="12">
        <v>1421.32</v>
      </c>
      <c r="AA53" s="12">
        <v>1823.96</v>
      </c>
      <c r="AB53" s="12">
        <v>1967.39</v>
      </c>
      <c r="AC53" s="12">
        <v>1866.95</v>
      </c>
      <c r="AD53" s="12">
        <v>1437.69</v>
      </c>
      <c r="AE53" s="12">
        <v>1635.72</v>
      </c>
      <c r="AF53" s="12">
        <v>1828.46</v>
      </c>
    </row>
    <row r="54" spans="1:32" ht="20.399999999999999">
      <c r="A54" s="10" t="s">
        <v>203</v>
      </c>
      <c r="B54" s="13">
        <v>62957.7</v>
      </c>
      <c r="C54" s="14">
        <v>76846.899999999994</v>
      </c>
      <c r="D54" s="14">
        <v>103201.4</v>
      </c>
      <c r="E54" s="14">
        <v>112288.8</v>
      </c>
      <c r="F54" s="14">
        <v>69449.100000000006</v>
      </c>
      <c r="G54" s="14">
        <v>84316.6</v>
      </c>
      <c r="H54" s="14">
        <v>116879.1</v>
      </c>
      <c r="I54" s="14">
        <v>130049.2</v>
      </c>
      <c r="J54" s="14">
        <v>80709.7</v>
      </c>
      <c r="K54" s="14">
        <v>92915.4</v>
      </c>
      <c r="L54" s="14">
        <v>120251</v>
      </c>
      <c r="M54" s="14">
        <v>129759.4</v>
      </c>
      <c r="N54" s="14">
        <v>78799</v>
      </c>
      <c r="O54" s="14">
        <v>97238.1</v>
      </c>
      <c r="P54" s="14">
        <v>134046.1</v>
      </c>
      <c r="Q54" s="14">
        <v>142595.79999999999</v>
      </c>
      <c r="R54" s="14">
        <v>86143.1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>
      <c r="A55" s="10" t="s">
        <v>207</v>
      </c>
      <c r="B55" s="11">
        <v>5063.1750000000002</v>
      </c>
      <c r="C55" s="12">
        <v>5687.3459999999995</v>
      </c>
      <c r="D55" s="12">
        <v>5992.1890000000003</v>
      </c>
      <c r="E55" s="12">
        <v>6180.9889999999996</v>
      </c>
      <c r="F55" s="12">
        <v>5292.7389999999996</v>
      </c>
      <c r="G55" s="12">
        <v>5868.8379999999997</v>
      </c>
      <c r="H55" s="12">
        <v>6153.2629999999999</v>
      </c>
      <c r="I55" s="12">
        <v>6299.0659999999998</v>
      </c>
      <c r="J55" s="12">
        <v>5469.6270000000004</v>
      </c>
      <c r="K55" s="12">
        <v>6150.7979999999998</v>
      </c>
      <c r="L55" s="12">
        <v>6450.56</v>
      </c>
      <c r="M55" s="12">
        <v>6489.893</v>
      </c>
      <c r="N55" s="12">
        <v>5653.8810000000003</v>
      </c>
      <c r="O55" s="12">
        <v>6333.62</v>
      </c>
      <c r="P55" s="12">
        <v>6571.9679999999998</v>
      </c>
      <c r="Q55" s="12">
        <v>6800.8140000000003</v>
      </c>
      <c r="R55" s="12">
        <v>5953.4920000000002</v>
      </c>
      <c r="S55" s="12">
        <v>6737.3689999999997</v>
      </c>
      <c r="T55" s="12">
        <v>7067.7929999999997</v>
      </c>
      <c r="U55" s="12">
        <v>7203.6120000000001</v>
      </c>
      <c r="V55" s="12">
        <v>6293.8469999999998</v>
      </c>
      <c r="W55" s="12">
        <v>7310.3280000000004</v>
      </c>
      <c r="X55" s="12">
        <v>7675.4340000000002</v>
      </c>
      <c r="Y55" s="12">
        <v>7862.9290000000001</v>
      </c>
      <c r="Z55" s="12">
        <v>6735.0709999999999</v>
      </c>
      <c r="AA55" s="12">
        <v>7647.7060000000001</v>
      </c>
      <c r="AB55" s="12">
        <v>8047.2049999999999</v>
      </c>
      <c r="AC55" s="12">
        <v>8033.3410000000003</v>
      </c>
      <c r="AD55" s="12">
        <v>6734.1149999999998</v>
      </c>
      <c r="AE55" s="12">
        <v>6894.2759999999998</v>
      </c>
      <c r="AF55" s="12">
        <v>7801.0240000000003</v>
      </c>
    </row>
    <row r="56" spans="1:32">
      <c r="A56" s="10" t="s">
        <v>218</v>
      </c>
      <c r="B56" s="13">
        <v>7715.5574699999997</v>
      </c>
      <c r="C56" s="14">
        <v>8784.2602380000008</v>
      </c>
      <c r="D56" s="14">
        <v>9532.3383799999992</v>
      </c>
      <c r="E56" s="14">
        <v>9007.3845359999996</v>
      </c>
      <c r="F56" s="14">
        <v>8187.1972969999997</v>
      </c>
      <c r="G56" s="14">
        <v>9209.0818990000007</v>
      </c>
      <c r="H56" s="14">
        <v>9899.7947769999992</v>
      </c>
      <c r="I56" s="14">
        <v>9285.2368000000006</v>
      </c>
      <c r="J56" s="14">
        <v>8211.9999509999998</v>
      </c>
      <c r="K56" s="14">
        <v>9366.8783760000006</v>
      </c>
      <c r="L56" s="14">
        <v>10131.131049</v>
      </c>
      <c r="M56" s="14">
        <v>9635.6888959999997</v>
      </c>
      <c r="N56" s="14">
        <v>8564.7153440000002</v>
      </c>
      <c r="O56" s="14">
        <v>9742.8372189999991</v>
      </c>
      <c r="P56" s="14">
        <v>10473.359288</v>
      </c>
      <c r="Q56" s="14">
        <v>10108.950515</v>
      </c>
      <c r="R56" s="14">
        <v>9313.9269960000001</v>
      </c>
      <c r="S56" s="14">
        <v>10490.978451000001</v>
      </c>
      <c r="T56" s="14">
        <v>11455.391713000001</v>
      </c>
      <c r="U56" s="14">
        <v>11016.000088999999</v>
      </c>
      <c r="V56" s="14">
        <v>10009.244967000001</v>
      </c>
      <c r="W56" s="14">
        <v>11288.808161000001</v>
      </c>
      <c r="X56" s="14">
        <v>12146.694015999999</v>
      </c>
      <c r="Y56" s="14">
        <v>12046.321889000001</v>
      </c>
      <c r="Z56" s="14">
        <v>10809.308171999999</v>
      </c>
      <c r="AA56" s="14">
        <v>12109.151264</v>
      </c>
      <c r="AB56" s="14">
        <v>13060.873565</v>
      </c>
      <c r="AC56" s="14">
        <v>12818.037033000001</v>
      </c>
      <c r="AD56" s="14">
        <v>11218.263929999999</v>
      </c>
      <c r="AE56" s="14">
        <v>11572.136957999999</v>
      </c>
      <c r="AF56" s="14">
        <v>13186.925716</v>
      </c>
    </row>
    <row r="57" spans="1:32" ht="20.399999999999999">
      <c r="A57" s="10" t="s">
        <v>219</v>
      </c>
      <c r="B57" s="11">
        <v>10935.652</v>
      </c>
      <c r="C57" s="12">
        <v>11582.022999999999</v>
      </c>
      <c r="D57" s="12">
        <v>11492.132</v>
      </c>
      <c r="E57" s="12">
        <v>12489.674000000001</v>
      </c>
      <c r="F57" s="12">
        <v>12048.137000000001</v>
      </c>
      <c r="G57" s="12">
        <v>12124.022999999999</v>
      </c>
      <c r="H57" s="12">
        <v>12307.203</v>
      </c>
      <c r="I57" s="12">
        <v>13344.998</v>
      </c>
      <c r="J57" s="12">
        <v>12713.755999999999</v>
      </c>
      <c r="K57" s="12">
        <v>13005.431</v>
      </c>
      <c r="L57" s="12">
        <v>12454.795</v>
      </c>
      <c r="M57" s="12">
        <v>13891.8</v>
      </c>
      <c r="N57" s="12">
        <v>13170.679</v>
      </c>
      <c r="O57" s="12">
        <v>13532.733</v>
      </c>
      <c r="P57" s="12">
        <v>13462.332</v>
      </c>
      <c r="Q57" s="12">
        <v>14701.477999999999</v>
      </c>
      <c r="R57" s="12">
        <v>13673.049000000001</v>
      </c>
      <c r="S57" s="12">
        <v>14068.263000000001</v>
      </c>
      <c r="T57" s="12">
        <v>13821.852000000001</v>
      </c>
      <c r="U57" s="12">
        <v>15251.032999999999</v>
      </c>
      <c r="V57" s="12">
        <v>14377.76</v>
      </c>
      <c r="W57" s="12">
        <v>14845.648999999999</v>
      </c>
      <c r="X57" s="12">
        <v>14829.450999999999</v>
      </c>
      <c r="Y57" s="12">
        <v>16000.207</v>
      </c>
      <c r="Z57" s="12">
        <v>15091.13</v>
      </c>
      <c r="AA57" s="12">
        <v>15824.35</v>
      </c>
      <c r="AB57" s="12">
        <v>15628.777</v>
      </c>
      <c r="AC57" s="12">
        <v>16972.080000000002</v>
      </c>
      <c r="AD57" s="12">
        <v>15576.974</v>
      </c>
      <c r="AE57" s="12">
        <v>14926.063</v>
      </c>
      <c r="AF57" s="12">
        <v>15888.111000000001</v>
      </c>
    </row>
    <row r="58" spans="1:32">
      <c r="A58" s="10" t="s">
        <v>226</v>
      </c>
      <c r="B58" s="13">
        <v>241834</v>
      </c>
      <c r="C58" s="14">
        <v>245051</v>
      </c>
      <c r="D58" s="14">
        <v>258245</v>
      </c>
      <c r="E58" s="14">
        <v>273484</v>
      </c>
      <c r="F58" s="14">
        <v>265983</v>
      </c>
      <c r="G58" s="14">
        <v>272369</v>
      </c>
      <c r="H58" s="14">
        <v>278762</v>
      </c>
      <c r="I58" s="14">
        <v>289328</v>
      </c>
      <c r="J58" s="14">
        <v>277698</v>
      </c>
      <c r="K58" s="14">
        <v>283722</v>
      </c>
      <c r="L58" s="14">
        <v>292722</v>
      </c>
      <c r="M58" s="14">
        <v>304371</v>
      </c>
      <c r="N58" s="14">
        <v>290946</v>
      </c>
      <c r="O58" s="14">
        <v>298998</v>
      </c>
      <c r="P58" s="14">
        <v>312163</v>
      </c>
      <c r="Q58" s="14">
        <v>328914</v>
      </c>
      <c r="R58" s="14">
        <v>324577</v>
      </c>
      <c r="S58" s="14">
        <v>329787</v>
      </c>
      <c r="T58" s="14">
        <v>343008</v>
      </c>
      <c r="U58" s="14">
        <v>356009</v>
      </c>
      <c r="V58" s="14">
        <v>343151</v>
      </c>
      <c r="W58" s="14">
        <v>348979</v>
      </c>
      <c r="X58" s="14">
        <v>363085</v>
      </c>
      <c r="Y58" s="14">
        <v>374627</v>
      </c>
      <c r="Z58" s="37">
        <v>361959.99961893336</v>
      </c>
      <c r="AA58" s="37">
        <v>370969.99895276671</v>
      </c>
      <c r="AB58" s="37">
        <v>381939.99927763332</v>
      </c>
      <c r="AC58" s="37">
        <v>395823.00094056665</v>
      </c>
      <c r="AD58" s="37">
        <v>367210.0012602667</v>
      </c>
      <c r="AE58" s="37">
        <v>301784.99913750007</v>
      </c>
      <c r="AF58" s="37">
        <v>367854.99869643332</v>
      </c>
    </row>
    <row r="59" spans="1:32">
      <c r="A59" t="s">
        <v>228</v>
      </c>
      <c r="Z59" s="39">
        <v>20290</v>
      </c>
      <c r="AA59" s="39">
        <v>18329.999999999996</v>
      </c>
      <c r="AB59" s="39">
        <v>18079.999999999996</v>
      </c>
      <c r="AC59" s="39">
        <v>20460</v>
      </c>
      <c r="AD59" s="39">
        <v>19280</v>
      </c>
      <c r="AE59" s="39">
        <v>8869.9999999999982</v>
      </c>
      <c r="AF59" s="39"/>
    </row>
    <row r="60" spans="1:32">
      <c r="A60" s="10" t="s">
        <v>232</v>
      </c>
      <c r="B60" s="11">
        <v>1841.260104</v>
      </c>
      <c r="C60" s="12">
        <v>1987.8263469999999</v>
      </c>
      <c r="D60" s="12">
        <v>2114.6919379999999</v>
      </c>
      <c r="E60" s="12">
        <v>2000.567344</v>
      </c>
      <c r="F60" s="12">
        <v>2035.6225919999999</v>
      </c>
      <c r="G60" s="12">
        <v>2163.8648600000001</v>
      </c>
      <c r="H60" s="12">
        <v>2301.923006</v>
      </c>
      <c r="I60" s="12">
        <v>2249.691589</v>
      </c>
      <c r="J60" s="12">
        <v>2325.5568739999999</v>
      </c>
      <c r="K60" s="12">
        <v>2490.1079559999998</v>
      </c>
      <c r="L60" s="12">
        <v>2622.7316080000001</v>
      </c>
      <c r="M60" s="12">
        <v>2558.3134180000002</v>
      </c>
      <c r="N60" s="12">
        <v>2481.3338939999999</v>
      </c>
      <c r="O60" s="12">
        <v>2627.4024410000002</v>
      </c>
      <c r="P60" s="12">
        <v>2778.475543</v>
      </c>
      <c r="Q60" s="12">
        <v>2684.2487510000001</v>
      </c>
      <c r="R60" s="12">
        <v>2752.7278540000002</v>
      </c>
      <c r="S60" s="12">
        <v>2910.3691920000001</v>
      </c>
      <c r="T60" s="12">
        <v>3065.9817779999998</v>
      </c>
      <c r="U60" s="12">
        <v>2945.6644540000002</v>
      </c>
      <c r="V60" s="12">
        <v>2879.8505409999998</v>
      </c>
      <c r="W60" s="12">
        <v>3112.2994760000001</v>
      </c>
      <c r="X60" s="12">
        <v>3330.544805</v>
      </c>
      <c r="Y60" s="12">
        <v>3185.6008120000001</v>
      </c>
      <c r="Z60" s="12">
        <v>3134.4231850000001</v>
      </c>
      <c r="AA60" s="12">
        <v>3354.865123</v>
      </c>
      <c r="AB60" s="12">
        <v>3533.9340870000001</v>
      </c>
      <c r="AC60" s="12">
        <v>3439.188052</v>
      </c>
      <c r="AD60" s="12">
        <v>3211.4111229999999</v>
      </c>
      <c r="AE60" s="12">
        <v>2857.5001000000002</v>
      </c>
      <c r="AF60" s="12">
        <v>3221.3485479999999</v>
      </c>
    </row>
    <row r="61" spans="1:32">
      <c r="A61" s="10" t="s">
        <v>238</v>
      </c>
      <c r="B61" s="13">
        <v>86228</v>
      </c>
      <c r="C61" s="14">
        <v>90540</v>
      </c>
      <c r="D61" s="14">
        <v>92605</v>
      </c>
      <c r="E61" s="14">
        <v>103024</v>
      </c>
      <c r="F61" s="14">
        <v>90515</v>
      </c>
      <c r="G61" s="14">
        <v>96802</v>
      </c>
      <c r="H61" s="14">
        <v>97155</v>
      </c>
      <c r="I61" s="14">
        <v>107590</v>
      </c>
      <c r="J61" s="14">
        <v>95623</v>
      </c>
      <c r="K61" s="14">
        <v>100197</v>
      </c>
      <c r="L61" s="14">
        <v>102148</v>
      </c>
      <c r="M61" s="14">
        <v>111924</v>
      </c>
      <c r="N61" s="14">
        <v>101639</v>
      </c>
      <c r="O61" s="14">
        <v>106372</v>
      </c>
      <c r="P61" s="14">
        <v>108007</v>
      </c>
      <c r="Q61" s="14">
        <v>118747</v>
      </c>
      <c r="R61" s="14">
        <v>106751</v>
      </c>
      <c r="S61" s="14">
        <v>112896</v>
      </c>
      <c r="T61" s="14">
        <v>112745</v>
      </c>
      <c r="U61" s="14">
        <v>124809</v>
      </c>
      <c r="V61" s="14">
        <v>112264</v>
      </c>
      <c r="W61" s="14">
        <v>119926</v>
      </c>
      <c r="X61" s="14">
        <v>117969</v>
      </c>
      <c r="Y61" s="14">
        <v>131097</v>
      </c>
      <c r="Z61" s="14">
        <v>117270</v>
      </c>
      <c r="AA61" s="14">
        <v>124221</v>
      </c>
      <c r="AB61" s="14">
        <v>123165</v>
      </c>
      <c r="AC61" s="14">
        <v>133618</v>
      </c>
      <c r="AD61" s="14">
        <v>116891</v>
      </c>
      <c r="AE61" s="14">
        <v>84189</v>
      </c>
      <c r="AF61" s="14"/>
    </row>
    <row r="62" spans="1:32">
      <c r="A62" s="10" t="s">
        <v>239</v>
      </c>
      <c r="B62" s="11">
        <v>3942055</v>
      </c>
      <c r="C62" s="12">
        <v>4049589.3</v>
      </c>
      <c r="D62" s="12">
        <v>4050895.1</v>
      </c>
      <c r="E62" s="12">
        <v>4234647.7</v>
      </c>
      <c r="F62" s="12">
        <v>4192552.1</v>
      </c>
      <c r="G62" s="12">
        <v>4356929.7</v>
      </c>
      <c r="H62" s="12">
        <v>4365238.3</v>
      </c>
      <c r="I62" s="12">
        <v>4569585.5</v>
      </c>
      <c r="J62" s="12">
        <v>4444960</v>
      </c>
      <c r="K62" s="12">
        <v>4625437.0999999996</v>
      </c>
      <c r="L62" s="12">
        <v>4672511.3</v>
      </c>
      <c r="M62" s="12">
        <v>4829201.0999999996</v>
      </c>
      <c r="N62" s="12">
        <v>4743188.5</v>
      </c>
      <c r="O62" s="12">
        <v>4996164.2</v>
      </c>
      <c r="P62" s="12">
        <v>5040718.2</v>
      </c>
      <c r="Q62" s="12">
        <v>5348986.5</v>
      </c>
      <c r="R62" s="12">
        <v>5331244.2</v>
      </c>
      <c r="S62" s="12">
        <v>5452593.2999999998</v>
      </c>
      <c r="T62" s="12">
        <v>5431331.5999999996</v>
      </c>
      <c r="U62" s="12">
        <v>5718998.4000000004</v>
      </c>
      <c r="V62" s="12">
        <v>5666917.2000000002</v>
      </c>
      <c r="W62" s="12">
        <v>5910993.4000000004</v>
      </c>
      <c r="X62" s="12">
        <v>5847669.4000000004</v>
      </c>
      <c r="Y62" s="12">
        <v>6097667.2000000002</v>
      </c>
      <c r="Z62" s="12">
        <v>6023123.2000000002</v>
      </c>
      <c r="AA62" s="12">
        <v>6128287.2999999998</v>
      </c>
      <c r="AB62" s="12">
        <v>6068063.5</v>
      </c>
      <c r="AC62" s="12">
        <v>6223540.2999999998</v>
      </c>
      <c r="AD62" s="12">
        <v>6122646.4000000004</v>
      </c>
      <c r="AE62" s="12">
        <v>5011515.5999999996</v>
      </c>
      <c r="AF62" s="12">
        <v>5775725.5</v>
      </c>
    </row>
    <row r="63" spans="1:32" ht="20.399999999999999">
      <c r="A63" s="10" t="s">
        <v>241</v>
      </c>
      <c r="B63" s="13">
        <v>23518.118719474802</v>
      </c>
      <c r="C63" s="14">
        <v>28351.570183167998</v>
      </c>
      <c r="D63" s="14">
        <v>35832.899474724501</v>
      </c>
      <c r="E63" s="14">
        <v>31830.282341772097</v>
      </c>
      <c r="F63" s="14">
        <v>25632.5766926342</v>
      </c>
      <c r="G63" s="14">
        <v>31383.370202541402</v>
      </c>
      <c r="H63" s="14">
        <v>40774.619374047994</v>
      </c>
      <c r="I63" s="14">
        <v>35691.068056356104</v>
      </c>
      <c r="J63" s="14">
        <v>29177.6061178604</v>
      </c>
      <c r="K63" s="14">
        <v>34115.622477176701</v>
      </c>
      <c r="L63" s="14">
        <v>42949.062111435698</v>
      </c>
      <c r="M63" s="14">
        <v>39511.351726660003</v>
      </c>
      <c r="N63" s="14">
        <v>32330.646373898799</v>
      </c>
      <c r="O63" s="14">
        <v>37571.465858337899</v>
      </c>
      <c r="P63" s="14">
        <v>47568.556655602304</v>
      </c>
      <c r="Q63" s="14">
        <v>43343.894728675696</v>
      </c>
      <c r="R63" s="14">
        <v>35132.544824222299</v>
      </c>
      <c r="S63" s="14">
        <v>40701.448024337697</v>
      </c>
      <c r="T63" s="14">
        <v>54233.510052925005</v>
      </c>
      <c r="U63" s="14">
        <v>48813.386976989001</v>
      </c>
      <c r="V63" s="14">
        <v>37908.295743795999</v>
      </c>
      <c r="W63" s="14">
        <v>44693.634819750398</v>
      </c>
      <c r="X63" s="14">
        <v>58217.292569645302</v>
      </c>
      <c r="Y63" s="14">
        <v>51689.329595205905</v>
      </c>
      <c r="Z63" s="14">
        <v>41214.959553111701</v>
      </c>
      <c r="AA63" s="14">
        <v>49758.507505706701</v>
      </c>
      <c r="AB63" s="14">
        <v>64410.4448810061</v>
      </c>
      <c r="AC63" s="14">
        <v>54967.171259398398</v>
      </c>
      <c r="AD63" s="14">
        <v>43685.327064557998</v>
      </c>
      <c r="AE63" s="39">
        <v>44630</v>
      </c>
      <c r="AF63" s="39">
        <v>61720</v>
      </c>
    </row>
    <row r="64" spans="1:32">
      <c r="A64" s="10" t="s">
        <v>242</v>
      </c>
      <c r="B64" s="11">
        <v>3508102.4</v>
      </c>
      <c r="C64" s="12">
        <v>5077543.4000000004</v>
      </c>
      <c r="D64" s="12">
        <v>5281732.4000000004</v>
      </c>
      <c r="E64" s="12">
        <v>5306864.3</v>
      </c>
      <c r="F64" s="12">
        <v>4222086.5</v>
      </c>
      <c r="G64" s="12">
        <v>5970325.2999999998</v>
      </c>
      <c r="H64" s="12">
        <v>6366832.2999999998</v>
      </c>
      <c r="I64" s="12">
        <v>5667810.2000000002</v>
      </c>
      <c r="J64" s="12">
        <v>4643453.5999999996</v>
      </c>
      <c r="K64" s="12">
        <v>6041806.5999999996</v>
      </c>
      <c r="L64" s="12">
        <v>6463642.5999999996</v>
      </c>
      <c r="M64" s="12">
        <v>6001482.7999999998</v>
      </c>
      <c r="N64" s="12">
        <v>4738100.2</v>
      </c>
      <c r="O64" s="12">
        <v>6221958.2000000002</v>
      </c>
      <c r="P64" s="12">
        <v>6290160.7999999998</v>
      </c>
      <c r="Q64" s="12">
        <v>6692647.2000000002</v>
      </c>
      <c r="R64" s="12">
        <v>5831456.5999999996</v>
      </c>
      <c r="S64" s="12">
        <v>7240074.5</v>
      </c>
      <c r="T64" s="12">
        <v>7317453</v>
      </c>
      <c r="U64" s="12">
        <v>7506540.0999999996</v>
      </c>
      <c r="V64" s="12">
        <v>6758521.9000000004</v>
      </c>
      <c r="W64" s="12">
        <v>8408131.4000000004</v>
      </c>
      <c r="X64" s="12">
        <v>8293359.5</v>
      </c>
      <c r="Y64" s="12"/>
      <c r="Z64" s="12"/>
      <c r="AA64" s="12"/>
      <c r="AB64" s="12"/>
      <c r="AC64" s="12"/>
      <c r="AD64" s="12"/>
      <c r="AE64" s="12"/>
      <c r="AF64" s="12"/>
    </row>
    <row r="65" spans="1:33" ht="20.399999999999999">
      <c r="A65" s="10" t="s">
        <v>245</v>
      </c>
      <c r="B65" s="13">
        <v>637.774</v>
      </c>
      <c r="C65" s="14">
        <v>788.14</v>
      </c>
      <c r="D65" s="14">
        <v>1101.8979999999999</v>
      </c>
      <c r="E65" s="14">
        <v>834.66800000000001</v>
      </c>
      <c r="F65" s="14">
        <v>663.63699999999994</v>
      </c>
      <c r="G65" s="14">
        <v>800.42200000000003</v>
      </c>
      <c r="H65" s="14">
        <v>1125.0160000000001</v>
      </c>
      <c r="I65" s="14">
        <v>868.84699999999998</v>
      </c>
      <c r="J65" s="14">
        <v>686.29600000000005</v>
      </c>
      <c r="K65" s="14">
        <v>859.33799999999997</v>
      </c>
      <c r="L65" s="14">
        <v>1189.223</v>
      </c>
      <c r="M65" s="14">
        <v>919.654</v>
      </c>
      <c r="N65" s="14">
        <v>729.495</v>
      </c>
      <c r="O65" s="14">
        <v>920.47</v>
      </c>
      <c r="P65" s="14">
        <v>1291.329</v>
      </c>
      <c r="Q65" s="14">
        <v>1012.918</v>
      </c>
      <c r="R65" s="14">
        <v>783.80899999999997</v>
      </c>
      <c r="S65" s="14">
        <v>1008.271</v>
      </c>
      <c r="T65" s="14">
        <v>1416.2929999999999</v>
      </c>
      <c r="U65" s="14">
        <v>1090.7180000000001</v>
      </c>
      <c r="V65" s="14">
        <v>848.70699999999999</v>
      </c>
      <c r="W65" s="14">
        <v>1108.2260000000001</v>
      </c>
      <c r="X65" s="14">
        <v>1531.056</v>
      </c>
      <c r="Y65" s="14">
        <v>1175.1400000000001</v>
      </c>
      <c r="Z65" s="14">
        <v>890.69899999999996</v>
      </c>
      <c r="AA65" s="14">
        <v>1160.6420000000001</v>
      </c>
      <c r="AB65" s="14">
        <v>1646.5070000000001</v>
      </c>
      <c r="AC65" s="14">
        <v>1252.8679999999999</v>
      </c>
      <c r="AD65" s="14">
        <v>917.39700000000005</v>
      </c>
      <c r="AE65" s="14">
        <v>902.35799999999995</v>
      </c>
      <c r="AF65" s="14">
        <v>1213.405</v>
      </c>
    </row>
    <row r="66" spans="1:33">
      <c r="A66" s="10" t="s">
        <v>250</v>
      </c>
      <c r="B66" s="11">
        <v>216036.00145597299</v>
      </c>
      <c r="C66" s="12">
        <v>218589.757812542</v>
      </c>
      <c r="D66" s="12">
        <v>216511.73344639302</v>
      </c>
      <c r="E66" s="12">
        <v>221653.74234952498</v>
      </c>
      <c r="F66" s="12">
        <v>220144.92329116198</v>
      </c>
      <c r="G66" s="12">
        <v>230247</v>
      </c>
      <c r="H66" s="12">
        <v>222894</v>
      </c>
      <c r="I66" s="12">
        <v>237074</v>
      </c>
      <c r="J66" s="12">
        <v>245666</v>
      </c>
      <c r="K66" s="12">
        <v>242731</v>
      </c>
      <c r="L66" s="12">
        <v>243917</v>
      </c>
      <c r="M66" s="12">
        <v>254017</v>
      </c>
      <c r="N66" s="12">
        <v>247929</v>
      </c>
      <c r="O66" s="12">
        <v>251806</v>
      </c>
      <c r="P66" s="12">
        <v>250809</v>
      </c>
      <c r="Q66" s="12">
        <v>261830</v>
      </c>
      <c r="R66" s="12">
        <v>258043</v>
      </c>
      <c r="S66" s="12">
        <v>261789</v>
      </c>
      <c r="T66" s="12">
        <v>262969</v>
      </c>
      <c r="U66" s="12">
        <v>272593</v>
      </c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3" ht="20.399999999999999">
      <c r="A67" s="10" t="s">
        <v>260</v>
      </c>
      <c r="B67" s="13">
        <v>161409</v>
      </c>
      <c r="C67" s="14">
        <v>168105</v>
      </c>
      <c r="D67" s="14">
        <v>161493</v>
      </c>
      <c r="E67" s="14">
        <v>169456</v>
      </c>
      <c r="F67" s="14">
        <v>164432</v>
      </c>
      <c r="G67" s="14">
        <v>169898</v>
      </c>
      <c r="H67" s="14">
        <v>163863</v>
      </c>
      <c r="I67" s="14">
        <v>173367</v>
      </c>
      <c r="J67" s="14">
        <v>166535</v>
      </c>
      <c r="K67" s="14">
        <v>175441</v>
      </c>
      <c r="L67" s="14">
        <v>170501</v>
      </c>
      <c r="M67" s="14">
        <v>177531</v>
      </c>
      <c r="N67" s="14">
        <v>171335</v>
      </c>
      <c r="O67" s="14">
        <v>179918</v>
      </c>
      <c r="P67" s="14">
        <v>174235</v>
      </c>
      <c r="Q67" s="14">
        <v>182849</v>
      </c>
      <c r="R67" s="14">
        <v>178225</v>
      </c>
      <c r="S67" s="14">
        <v>187838</v>
      </c>
      <c r="T67" s="14">
        <v>181702</v>
      </c>
      <c r="U67" s="14">
        <v>190381</v>
      </c>
      <c r="V67" s="14">
        <v>188086</v>
      </c>
      <c r="W67" s="14">
        <v>196773</v>
      </c>
      <c r="X67" s="14">
        <v>190226</v>
      </c>
      <c r="Y67" s="14">
        <v>198902</v>
      </c>
      <c r="Z67" s="14">
        <v>196565</v>
      </c>
      <c r="AA67" s="14">
        <v>206487</v>
      </c>
      <c r="AB67" s="14">
        <v>199281</v>
      </c>
      <c r="AC67" s="14">
        <v>207914</v>
      </c>
      <c r="AD67" s="14">
        <v>200967</v>
      </c>
      <c r="AE67" s="14">
        <v>191318</v>
      </c>
      <c r="AF67" s="14">
        <v>198782</v>
      </c>
    </row>
    <row r="68" spans="1:33" ht="20.399999999999999">
      <c r="A68" s="10" t="s">
        <v>261</v>
      </c>
      <c r="B68" s="11">
        <v>55511</v>
      </c>
      <c r="C68" s="12">
        <v>54959</v>
      </c>
      <c r="D68" s="12">
        <v>55136</v>
      </c>
      <c r="E68" s="12">
        <v>62501</v>
      </c>
      <c r="F68" s="12">
        <v>60197</v>
      </c>
      <c r="G68" s="12">
        <v>59119</v>
      </c>
      <c r="H68" s="12">
        <v>57816</v>
      </c>
      <c r="I68" s="12">
        <v>63756</v>
      </c>
      <c r="J68" s="12">
        <v>61979</v>
      </c>
      <c r="K68" s="12">
        <v>62025</v>
      </c>
      <c r="L68" s="12">
        <v>60895</v>
      </c>
      <c r="M68" s="12">
        <v>66687</v>
      </c>
      <c r="N68" s="12">
        <v>65734</v>
      </c>
      <c r="O68" s="12">
        <v>65376</v>
      </c>
      <c r="P68" s="12">
        <v>64355</v>
      </c>
      <c r="Q68" s="12">
        <v>71412</v>
      </c>
      <c r="R68" s="12">
        <v>70279</v>
      </c>
      <c r="S68" s="12">
        <v>69715</v>
      </c>
      <c r="T68" s="12">
        <v>69451</v>
      </c>
      <c r="U68" s="12">
        <v>77356</v>
      </c>
      <c r="V68" s="12">
        <v>74742</v>
      </c>
      <c r="W68" s="12">
        <v>74552</v>
      </c>
      <c r="X68" s="12">
        <v>73190</v>
      </c>
      <c r="Y68" s="12">
        <v>80390</v>
      </c>
      <c r="Z68" s="12">
        <v>78588</v>
      </c>
      <c r="AA68" s="12">
        <v>78071</v>
      </c>
      <c r="AB68" s="12">
        <v>77116</v>
      </c>
      <c r="AC68" s="12">
        <v>85086</v>
      </c>
      <c r="AD68" s="12">
        <v>81741</v>
      </c>
      <c r="AE68" s="12">
        <v>72509</v>
      </c>
      <c r="AF68" s="12">
        <v>81362</v>
      </c>
    </row>
    <row r="69" spans="1:33">
      <c r="A69" s="10" t="s">
        <v>265</v>
      </c>
      <c r="B69" s="13">
        <v>18522185.100000001</v>
      </c>
      <c r="C69" s="14">
        <v>20149674.199999999</v>
      </c>
      <c r="D69" s="14">
        <v>20703824.600000001</v>
      </c>
      <c r="E69" s="14">
        <v>21634280.800000001</v>
      </c>
      <c r="F69" s="14">
        <v>20381903.539999999</v>
      </c>
      <c r="G69" s="14">
        <v>21957446.050000001</v>
      </c>
      <c r="H69" s="14">
        <v>23232819.390000001</v>
      </c>
      <c r="I69" s="14">
        <v>24564815.670000002</v>
      </c>
      <c r="J69" s="14">
        <v>21242543.07</v>
      </c>
      <c r="K69" s="14">
        <v>23080911.170000002</v>
      </c>
      <c r="L69" s="14">
        <v>24627752.280000001</v>
      </c>
      <c r="M69" s="14">
        <v>26226529.16</v>
      </c>
      <c r="N69" s="14">
        <v>22435464.291861199</v>
      </c>
      <c r="O69" s="14">
        <v>23737297.493315998</v>
      </c>
      <c r="P69" s="14">
        <v>26871010.756515399</v>
      </c>
      <c r="Q69" s="14">
        <v>29531645.492897801</v>
      </c>
      <c r="R69" s="40">
        <v>26228851.521986399</v>
      </c>
      <c r="S69" s="14"/>
      <c r="T69" s="14"/>
      <c r="U69" s="14"/>
      <c r="V69" s="14"/>
      <c r="W69" s="14"/>
      <c r="X69" s="14"/>
      <c r="Y69" s="14"/>
      <c r="Z69" s="39">
        <v>32086120</v>
      </c>
      <c r="AA69" s="39">
        <v>35300949.999999993</v>
      </c>
      <c r="AB69" s="39">
        <v>38222339.999999993</v>
      </c>
      <c r="AC69" s="39">
        <v>40029720</v>
      </c>
      <c r="AD69" s="39">
        <v>35969900</v>
      </c>
      <c r="AE69" s="39">
        <v>34336900</v>
      </c>
      <c r="AF69" s="41">
        <v>39714721.410261199</v>
      </c>
      <c r="AG69" s="42">
        <v>44230798.704657651</v>
      </c>
    </row>
    <row r="70" spans="1:33" ht="40.799999999999997">
      <c r="A70" s="10" t="s">
        <v>267</v>
      </c>
      <c r="B70" s="11">
        <v>109082.251118</v>
      </c>
      <c r="C70" s="12">
        <v>127692.709519</v>
      </c>
      <c r="D70" s="12">
        <v>131072.03110600001</v>
      </c>
      <c r="E70" s="12">
        <v>134044.00825799999</v>
      </c>
      <c r="F70" s="12">
        <v>120689.71610000001</v>
      </c>
      <c r="G70" s="12">
        <v>134262.15221199999</v>
      </c>
      <c r="H70" s="12">
        <v>134107.438979</v>
      </c>
      <c r="I70" s="12">
        <v>138571.692709</v>
      </c>
      <c r="J70" s="12">
        <v>128439.382424</v>
      </c>
      <c r="K70" s="12">
        <v>138813.886765</v>
      </c>
      <c r="L70" s="12">
        <v>143586.616136</v>
      </c>
      <c r="M70" s="12">
        <v>148113.730132</v>
      </c>
      <c r="N70" s="12">
        <v>135707.090555</v>
      </c>
      <c r="O70" s="12">
        <v>146029.48695699999</v>
      </c>
      <c r="P70" s="12">
        <v>154078.79864200001</v>
      </c>
      <c r="Q70" s="12">
        <v>158979.423667</v>
      </c>
      <c r="R70" s="12">
        <v>143436.11795399999</v>
      </c>
      <c r="S70" s="12">
        <v>150671.57527900001</v>
      </c>
      <c r="T70" s="12">
        <v>159616.72378999999</v>
      </c>
      <c r="U70" s="12">
        <v>164381.26532899999</v>
      </c>
      <c r="V70" s="12">
        <v>151105.433479</v>
      </c>
      <c r="W70" s="12">
        <v>162905.33371599999</v>
      </c>
      <c r="X70" s="12">
        <v>167471.460326</v>
      </c>
      <c r="Y70" s="12">
        <v>179395.97160600001</v>
      </c>
      <c r="Z70" s="12">
        <v>156168.01511499999</v>
      </c>
      <c r="AA70" s="12">
        <v>170946.55381000001</v>
      </c>
      <c r="AB70" s="12">
        <v>176796.761956</v>
      </c>
      <c r="AC70" s="12">
        <v>185513.41282</v>
      </c>
      <c r="AD70" s="12">
        <v>160681.09441799999</v>
      </c>
      <c r="AE70" s="12">
        <v>143918.39664399999</v>
      </c>
      <c r="AF70" s="12">
        <v>171596.08084899999</v>
      </c>
    </row>
    <row r="71" spans="1:33">
      <c r="A71" s="10" t="s">
        <v>268</v>
      </c>
      <c r="B71" s="13">
        <v>747988</v>
      </c>
      <c r="C71" s="14">
        <v>759090</v>
      </c>
      <c r="D71" s="14">
        <v>752187</v>
      </c>
      <c r="E71" s="14">
        <v>811959</v>
      </c>
      <c r="F71" s="14">
        <v>795088</v>
      </c>
      <c r="G71" s="14">
        <v>770454</v>
      </c>
      <c r="H71" s="14">
        <v>763222</v>
      </c>
      <c r="I71" s="14">
        <v>812050</v>
      </c>
      <c r="J71" s="14">
        <v>778574</v>
      </c>
      <c r="K71" s="14">
        <v>779478</v>
      </c>
      <c r="L71" s="14">
        <v>762868</v>
      </c>
      <c r="M71" s="14">
        <v>790248</v>
      </c>
      <c r="N71" s="14">
        <v>748858</v>
      </c>
      <c r="O71" s="14">
        <v>779503</v>
      </c>
      <c r="P71" s="14">
        <v>747380</v>
      </c>
      <c r="Q71" s="14">
        <v>822407</v>
      </c>
      <c r="R71" s="14">
        <v>832832</v>
      </c>
      <c r="S71" s="14">
        <v>802759</v>
      </c>
      <c r="T71" s="14">
        <v>792092</v>
      </c>
      <c r="U71" s="14">
        <v>867699</v>
      </c>
      <c r="V71" s="14">
        <v>868912</v>
      </c>
      <c r="W71" s="14">
        <v>882148</v>
      </c>
      <c r="X71" s="14">
        <v>866856</v>
      </c>
      <c r="Y71" s="14">
        <v>935984</v>
      </c>
      <c r="Z71" s="14">
        <v>907658</v>
      </c>
      <c r="AA71" s="14">
        <v>873796</v>
      </c>
      <c r="AB71" s="14">
        <v>853188</v>
      </c>
      <c r="AC71" s="14">
        <v>933847</v>
      </c>
      <c r="AD71" s="14">
        <v>899799</v>
      </c>
      <c r="AE71" s="14">
        <v>789686</v>
      </c>
      <c r="AF71" s="14">
        <v>817468</v>
      </c>
    </row>
    <row r="72" spans="1:33">
      <c r="A72" s="10" t="s">
        <v>279</v>
      </c>
      <c r="B72" s="11">
        <v>42269507.144255206</v>
      </c>
      <c r="C72" s="12">
        <v>40792316.989517897</v>
      </c>
      <c r="D72" s="12">
        <v>39779858.358000502</v>
      </c>
      <c r="E72" s="12">
        <v>43872904.379174896</v>
      </c>
      <c r="F72" s="12">
        <v>45091738.504030704</v>
      </c>
      <c r="G72" s="12">
        <v>43924386.042293899</v>
      </c>
      <c r="H72" s="12">
        <v>43118038.6819105</v>
      </c>
      <c r="I72" s="12">
        <v>48039897.738010705</v>
      </c>
      <c r="J72" s="12">
        <v>46335230.220321998</v>
      </c>
      <c r="K72" s="12">
        <v>45783721.122851603</v>
      </c>
      <c r="L72" s="12">
        <v>45927385.987086102</v>
      </c>
      <c r="M72" s="12">
        <v>50430989.647169203</v>
      </c>
      <c r="N72" s="12">
        <v>49313793.427463003</v>
      </c>
      <c r="O72" s="12">
        <v>49470525.996674798</v>
      </c>
      <c r="P72" s="12">
        <v>51224527.247248299</v>
      </c>
      <c r="Q72" s="12">
        <v>54638426.403662294</v>
      </c>
      <c r="R72" s="12">
        <v>55005391.137625299</v>
      </c>
      <c r="S72" s="12">
        <v>52606409.345997706</v>
      </c>
      <c r="T72" s="12">
        <v>53511254.1133966</v>
      </c>
      <c r="U72" s="12">
        <v>57999222.605811395</v>
      </c>
      <c r="V72" s="12">
        <v>58316904.8340232</v>
      </c>
      <c r="W72" s="12">
        <v>57183850.2685721</v>
      </c>
      <c r="X72" s="12">
        <v>54583175.515707202</v>
      </c>
      <c r="Y72" s="12">
        <v>60492546.852108702</v>
      </c>
      <c r="Z72" s="12">
        <v>58615540.7252924</v>
      </c>
      <c r="AA72" s="12">
        <v>56559560.041188799</v>
      </c>
      <c r="AB72" s="12">
        <v>57584513.010868207</v>
      </c>
      <c r="AC72" s="12">
        <v>63807089.852506705</v>
      </c>
      <c r="AD72" s="12">
        <v>62038489.320261896</v>
      </c>
      <c r="AE72" s="12">
        <v>54018348.5204335</v>
      </c>
      <c r="AF72" s="12">
        <v>58517738.5892689</v>
      </c>
    </row>
    <row r="73" spans="1:33">
      <c r="A73" s="10" t="s">
        <v>280</v>
      </c>
      <c r="B73" s="13">
        <v>122916.39196233501</v>
      </c>
      <c r="C73" s="14">
        <v>133263.115068969</v>
      </c>
      <c r="D73" s="14">
        <v>135728.927507999</v>
      </c>
      <c r="E73" s="14">
        <v>142798.20924188101</v>
      </c>
      <c r="F73" s="14">
        <v>134852.65569533399</v>
      </c>
      <c r="G73" s="14">
        <v>142909.40331400299</v>
      </c>
      <c r="H73" s="14">
        <v>145943.50224609202</v>
      </c>
      <c r="I73" s="14">
        <v>152674.490120715</v>
      </c>
      <c r="J73" s="14">
        <v>140937.597806287</v>
      </c>
      <c r="K73" s="14">
        <v>152929.28814549398</v>
      </c>
      <c r="L73" s="14">
        <v>154507.508538536</v>
      </c>
      <c r="M73" s="14">
        <v>164129.96584492599</v>
      </c>
      <c r="N73" s="14">
        <v>152606.27596458499</v>
      </c>
      <c r="O73" s="14">
        <v>163069.08864758202</v>
      </c>
      <c r="P73" s="14">
        <v>167107.48362707501</v>
      </c>
      <c r="Q73" s="14">
        <v>175932.03806867899</v>
      </c>
      <c r="R73" s="14">
        <v>162726.77356733999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3">
      <c r="A74" s="10" t="s">
        <v>282</v>
      </c>
      <c r="B74" s="11">
        <v>2772721.4385307003</v>
      </c>
      <c r="C74" s="12">
        <v>2993984.5304359198</v>
      </c>
      <c r="D74" s="12">
        <v>2914503.4523406602</v>
      </c>
      <c r="E74" s="12">
        <v>3369382.5629532798</v>
      </c>
      <c r="F74" s="12">
        <v>3035914.9560622899</v>
      </c>
      <c r="G74" s="12">
        <v>3296724.1442254703</v>
      </c>
      <c r="H74" s="12">
        <v>3174415.96062809</v>
      </c>
      <c r="I74" s="12">
        <v>3699773.1907760897</v>
      </c>
      <c r="J74" s="12">
        <v>3204277.0490843598</v>
      </c>
      <c r="K74" s="12">
        <v>3493899.83543278</v>
      </c>
      <c r="L74" s="12">
        <v>3330582.6204577698</v>
      </c>
      <c r="M74" s="12">
        <v>3915397.94278976</v>
      </c>
      <c r="N74" s="12">
        <v>3437649.7157662101</v>
      </c>
      <c r="O74" s="12">
        <v>3791145.2941608499</v>
      </c>
      <c r="P74" s="12">
        <v>3644978.9047854799</v>
      </c>
      <c r="Q74" s="12">
        <v>4258607.5554607995</v>
      </c>
      <c r="R74" s="12">
        <v>3745533.0294626602</v>
      </c>
      <c r="S74" s="12">
        <v>4153954.1385026202</v>
      </c>
      <c r="T74" s="12">
        <v>4017921.7761769798</v>
      </c>
      <c r="U74" s="12">
        <v>4639242.1390835894</v>
      </c>
      <c r="V74" s="12">
        <v>4101138.0051772599</v>
      </c>
      <c r="W74" s="12">
        <v>4568791.8169686506</v>
      </c>
      <c r="X74" s="12">
        <v>4450212.8261974407</v>
      </c>
      <c r="Y74" s="12">
        <v>5145047.6098183896</v>
      </c>
      <c r="Z74" s="12">
        <v>4422950.8840171508</v>
      </c>
      <c r="AA74" s="12">
        <v>4857262.3839106103</v>
      </c>
      <c r="AB74" s="12">
        <v>4729028.4469904806</v>
      </c>
      <c r="AC74" s="12">
        <v>5507176.5559243802</v>
      </c>
      <c r="AD74" s="12">
        <v>4473249.5957628898</v>
      </c>
      <c r="AE74" s="12"/>
      <c r="AF74" s="12"/>
    </row>
    <row r="75" spans="1:33" ht="20.399999999999999">
      <c r="A75" s="10" t="s">
        <v>283</v>
      </c>
      <c r="B75" s="13">
        <v>378756.5</v>
      </c>
      <c r="C75" s="14">
        <v>399916.3</v>
      </c>
      <c r="D75" s="14">
        <v>405103.5</v>
      </c>
      <c r="E75" s="14">
        <v>462947.6</v>
      </c>
      <c r="F75" s="14">
        <v>396634.7</v>
      </c>
      <c r="G75" s="14">
        <v>416337.9</v>
      </c>
      <c r="H75" s="14">
        <v>423147.9</v>
      </c>
      <c r="I75" s="14">
        <v>475123.7</v>
      </c>
      <c r="J75" s="14">
        <v>414810.9</v>
      </c>
      <c r="K75" s="14">
        <v>434588.4</v>
      </c>
      <c r="L75" s="14">
        <v>440965.8</v>
      </c>
      <c r="M75" s="14">
        <v>510746.9</v>
      </c>
      <c r="N75" s="14">
        <v>430411.3</v>
      </c>
      <c r="O75" s="14">
        <v>451043.3</v>
      </c>
      <c r="P75" s="14">
        <v>455789.3</v>
      </c>
      <c r="Q75" s="14">
        <v>526243</v>
      </c>
      <c r="R75" s="14">
        <v>458677.9</v>
      </c>
      <c r="S75" s="14">
        <v>479296.2</v>
      </c>
      <c r="T75" s="14">
        <v>491469.1</v>
      </c>
      <c r="U75" s="14">
        <v>560391.4</v>
      </c>
      <c r="V75" s="14">
        <v>488230</v>
      </c>
      <c r="W75" s="14">
        <v>509006</v>
      </c>
      <c r="X75" s="14">
        <v>526563.4</v>
      </c>
      <c r="Y75" s="14">
        <v>597755.6</v>
      </c>
      <c r="Z75" s="14">
        <v>526340.69999999995</v>
      </c>
      <c r="AA75" s="14">
        <v>553235.5</v>
      </c>
      <c r="AB75" s="14">
        <v>568172.80000000005</v>
      </c>
      <c r="AC75" s="14">
        <v>639989.30000000005</v>
      </c>
      <c r="AD75" s="14">
        <v>556426.69999999995</v>
      </c>
      <c r="AE75" s="14">
        <v>528177.5</v>
      </c>
      <c r="AF75" s="14">
        <v>582494.9</v>
      </c>
    </row>
    <row r="76" spans="1:33">
      <c r="A76" s="10" t="s">
        <v>284</v>
      </c>
      <c r="B76" s="11">
        <v>40736.595000000001</v>
      </c>
      <c r="C76" s="12">
        <v>42240.485000000001</v>
      </c>
      <c r="D76" s="12">
        <v>43458</v>
      </c>
      <c r="E76" s="12">
        <v>44057.188999999998</v>
      </c>
      <c r="F76" s="12">
        <v>41069.006000000001</v>
      </c>
      <c r="G76" s="12">
        <v>43644.072</v>
      </c>
      <c r="H76" s="12">
        <v>44390.534</v>
      </c>
      <c r="I76" s="12">
        <v>43950.078999999998</v>
      </c>
      <c r="J76" s="12">
        <v>42849.101999999999</v>
      </c>
      <c r="K76" s="12">
        <v>45445.377</v>
      </c>
      <c r="L76" s="12">
        <v>45983.071000000004</v>
      </c>
      <c r="M76" s="12">
        <v>45435.608999999997</v>
      </c>
      <c r="N76" s="12">
        <v>44687.97</v>
      </c>
      <c r="O76" s="12">
        <v>47011.701000000001</v>
      </c>
      <c r="P76" s="12">
        <v>47638.576999999997</v>
      </c>
      <c r="Q76" s="12">
        <v>47151.563000000002</v>
      </c>
      <c r="R76" s="12">
        <v>46646.14</v>
      </c>
      <c r="S76" s="12">
        <v>49343.703999999998</v>
      </c>
      <c r="T76" s="12">
        <v>49945.461000000003</v>
      </c>
      <c r="U76" s="12">
        <v>50011.904999999999</v>
      </c>
      <c r="V76" s="12">
        <v>48732.847999999998</v>
      </c>
      <c r="W76" s="12">
        <v>51366.896999999997</v>
      </c>
      <c r="X76" s="12">
        <v>52376.156000000003</v>
      </c>
      <c r="Y76" s="12">
        <v>52708.222999999998</v>
      </c>
      <c r="Z76" s="12">
        <v>50896.913999999997</v>
      </c>
      <c r="AA76" s="12">
        <v>53352.214</v>
      </c>
      <c r="AB76" s="12">
        <v>54200.826999999997</v>
      </c>
      <c r="AC76" s="12">
        <v>54851.091999999997</v>
      </c>
      <c r="AD76" s="12">
        <v>50762.042000000001</v>
      </c>
      <c r="AE76" s="12">
        <v>46400.771999999997</v>
      </c>
      <c r="AF76" s="12">
        <v>52065.353000000003</v>
      </c>
    </row>
    <row r="77" spans="1:33">
      <c r="A77" s="10" t="s">
        <v>285</v>
      </c>
      <c r="B77" s="13">
        <v>184386.90579026699</v>
      </c>
      <c r="C77" s="14">
        <v>174597.25778433302</v>
      </c>
      <c r="D77" s="14">
        <v>180040.86592597602</v>
      </c>
      <c r="E77" s="14">
        <v>184343.590944064</v>
      </c>
      <c r="F77" s="14">
        <v>196893.09675546899</v>
      </c>
      <c r="G77" s="14">
        <v>189356.65249320498</v>
      </c>
      <c r="H77" s="14">
        <v>188804.03614276301</v>
      </c>
      <c r="I77" s="14">
        <v>175603.753383793</v>
      </c>
      <c r="J77" s="14">
        <v>154131.26089950799</v>
      </c>
      <c r="K77" s="14">
        <v>152091.75689973301</v>
      </c>
      <c r="L77" s="14">
        <v>148999.35899804402</v>
      </c>
      <c r="M77" s="14">
        <v>144072.46840217299</v>
      </c>
      <c r="N77" s="14">
        <v>131794</v>
      </c>
      <c r="O77" s="14">
        <v>134814</v>
      </c>
      <c r="P77" s="14">
        <v>141278</v>
      </c>
      <c r="Q77" s="14">
        <v>147100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3">
      <c r="A78" s="10" t="s">
        <v>287</v>
      </c>
      <c r="B78" s="11">
        <v>121218.2</v>
      </c>
      <c r="C78" s="12">
        <v>147866.6</v>
      </c>
      <c r="D78" s="12">
        <v>175153.6</v>
      </c>
      <c r="E78" s="12">
        <v>190729.4</v>
      </c>
      <c r="F78" s="12">
        <v>129532.8</v>
      </c>
      <c r="G78" s="12">
        <v>156932.9</v>
      </c>
      <c r="H78" s="12">
        <v>184502.6</v>
      </c>
      <c r="I78" s="12">
        <v>198735.6</v>
      </c>
      <c r="J78" s="12">
        <v>139809.60000000001</v>
      </c>
      <c r="K78" s="12">
        <v>162825.60000000001</v>
      </c>
      <c r="L78" s="12">
        <v>197342.6</v>
      </c>
      <c r="M78" s="12">
        <v>211952.1</v>
      </c>
      <c r="N78" s="12">
        <v>146977.1</v>
      </c>
      <c r="O78" s="12">
        <v>179192.5</v>
      </c>
      <c r="P78" s="12">
        <v>207632.9</v>
      </c>
      <c r="Q78" s="12">
        <v>229850</v>
      </c>
      <c r="R78" s="12">
        <v>164727.79999999999</v>
      </c>
      <c r="S78" s="12">
        <v>197201.4</v>
      </c>
      <c r="T78" s="12">
        <v>237636.6</v>
      </c>
      <c r="U78" s="12">
        <v>258329.9</v>
      </c>
      <c r="V78" s="12">
        <v>180660.3</v>
      </c>
      <c r="W78" s="12">
        <v>220882.1</v>
      </c>
      <c r="X78" s="12">
        <v>264044.40000000002</v>
      </c>
      <c r="Y78" s="12">
        <v>286141.7</v>
      </c>
      <c r="Z78" s="12">
        <v>202920</v>
      </c>
      <c r="AA78" s="12">
        <v>245061.8</v>
      </c>
      <c r="AB78" s="12">
        <v>290460.79999999999</v>
      </c>
      <c r="AC78" s="12">
        <v>321360.59999999998</v>
      </c>
      <c r="AD78" s="12">
        <v>215965.2</v>
      </c>
      <c r="AE78" s="12">
        <v>223130.3</v>
      </c>
      <c r="AF78" s="12">
        <v>285216.7</v>
      </c>
    </row>
    <row r="79" spans="1:33" ht="20.399999999999999">
      <c r="A79" s="10" t="s">
        <v>288</v>
      </c>
      <c r="B79" s="13">
        <v>16370002.9</v>
      </c>
      <c r="C79" s="14">
        <v>17507881.800000001</v>
      </c>
      <c r="D79" s="14">
        <v>19003469.300000001</v>
      </c>
      <c r="E79" s="14">
        <v>20104347.100000001</v>
      </c>
      <c r="F79" s="14">
        <v>17311393.600000001</v>
      </c>
      <c r="G79" s="14">
        <v>19044189.399999999</v>
      </c>
      <c r="H79" s="14">
        <v>20544004.199999999</v>
      </c>
      <c r="I79" s="14">
        <v>22130452.899999999</v>
      </c>
      <c r="J79" s="14">
        <v>18467912.800000001</v>
      </c>
      <c r="K79" s="14">
        <v>19751015</v>
      </c>
      <c r="L79" s="14">
        <v>21788589.399999999</v>
      </c>
      <c r="M79" s="14">
        <v>23079842.899999999</v>
      </c>
      <c r="N79" s="14">
        <v>18885121.100000001</v>
      </c>
      <c r="O79" s="14">
        <v>20452234.600000001</v>
      </c>
      <c r="P79" s="14">
        <v>22235115.199999999</v>
      </c>
      <c r="Q79" s="14">
        <v>24043612.800000001</v>
      </c>
      <c r="R79" s="14">
        <v>20586119.100000001</v>
      </c>
      <c r="S79" s="14">
        <v>21917573.800000001</v>
      </c>
      <c r="T79" s="14">
        <v>23718216.199999999</v>
      </c>
      <c r="U79" s="14">
        <v>25621245.199999999</v>
      </c>
      <c r="V79" s="14">
        <v>22845267.300000001</v>
      </c>
      <c r="W79" s="14">
        <v>25225572</v>
      </c>
      <c r="X79" s="14">
        <v>27508923.899999999</v>
      </c>
      <c r="Y79" s="14">
        <v>29049874.5</v>
      </c>
      <c r="Z79" s="14">
        <v>24944791.199999999</v>
      </c>
      <c r="AA79" s="14">
        <v>26410242.399999999</v>
      </c>
      <c r="AB79" s="14">
        <v>28875418.600000001</v>
      </c>
      <c r="AC79" s="14">
        <v>29815599.399999999</v>
      </c>
      <c r="AD79" s="14"/>
      <c r="AE79" s="14"/>
      <c r="AF79" s="14"/>
    </row>
    <row r="80" spans="1:33">
      <c r="A80" s="10" t="s">
        <v>289</v>
      </c>
      <c r="B80" s="11">
        <v>1187000</v>
      </c>
      <c r="C80" s="12">
        <v>1225000</v>
      </c>
      <c r="D80" s="12">
        <v>1226000</v>
      </c>
      <c r="E80" s="12">
        <v>1295000</v>
      </c>
      <c r="F80" s="12">
        <v>1322000</v>
      </c>
      <c r="G80" s="12">
        <v>1354000</v>
      </c>
      <c r="H80" s="12">
        <v>1396000</v>
      </c>
      <c r="I80" s="12">
        <v>1394000</v>
      </c>
      <c r="J80" s="12">
        <v>1424000</v>
      </c>
      <c r="K80" s="12">
        <v>1458000</v>
      </c>
      <c r="L80" s="12">
        <v>1518000</v>
      </c>
      <c r="M80" s="12">
        <v>1561000</v>
      </c>
      <c r="N80" s="12">
        <v>1594000</v>
      </c>
      <c r="O80" s="12">
        <v>1620000</v>
      </c>
      <c r="P80" s="12">
        <v>1672000</v>
      </c>
      <c r="Q80" s="12">
        <v>1736000</v>
      </c>
      <c r="R80" s="12">
        <v>1817000</v>
      </c>
      <c r="S80" s="12">
        <v>1869000</v>
      </c>
      <c r="T80" s="12">
        <v>1927000</v>
      </c>
      <c r="U80" s="12">
        <v>1985000</v>
      </c>
      <c r="V80" s="12">
        <v>1986000</v>
      </c>
      <c r="W80" s="12">
        <v>2000000</v>
      </c>
      <c r="X80" s="12">
        <v>2065000</v>
      </c>
      <c r="Y80" s="12">
        <v>2137000</v>
      </c>
      <c r="Z80" s="12"/>
      <c r="AA80" s="12"/>
      <c r="AB80" s="12"/>
      <c r="AC80" s="12"/>
      <c r="AD80" s="12"/>
      <c r="AE80" s="12"/>
      <c r="AF80" s="12"/>
    </row>
    <row r="81" spans="1:32">
      <c r="A81" s="10" t="s">
        <v>291</v>
      </c>
      <c r="B81" s="13">
        <v>446.6</v>
      </c>
      <c r="C81" s="14">
        <v>435.7</v>
      </c>
      <c r="D81" s="14">
        <v>442.7</v>
      </c>
      <c r="E81" s="14">
        <v>440.4</v>
      </c>
      <c r="F81" s="14">
        <v>435.6</v>
      </c>
      <c r="G81" s="14">
        <v>439.2</v>
      </c>
      <c r="H81" s="14">
        <v>474.2</v>
      </c>
      <c r="I81" s="14">
        <v>471.5</v>
      </c>
      <c r="J81" s="14">
        <v>479.1</v>
      </c>
      <c r="K81" s="14">
        <v>486.1</v>
      </c>
      <c r="L81" s="14">
        <v>531.9</v>
      </c>
      <c r="M81" s="14">
        <v>518</v>
      </c>
      <c r="N81" s="14">
        <v>527.1</v>
      </c>
      <c r="O81" s="14">
        <v>512.29999999999995</v>
      </c>
      <c r="P81" s="14">
        <v>543.79999999999995</v>
      </c>
      <c r="Q81" s="14">
        <v>524.6</v>
      </c>
      <c r="R81" s="14">
        <v>526.70000000000005</v>
      </c>
      <c r="S81" s="14">
        <v>515</v>
      </c>
      <c r="T81" s="14">
        <v>537.4</v>
      </c>
      <c r="U81" s="14">
        <v>528.5</v>
      </c>
      <c r="V81" s="14">
        <v>528.5</v>
      </c>
      <c r="W81" s="14">
        <v>513.9</v>
      </c>
      <c r="X81" s="14">
        <v>546.79999999999995</v>
      </c>
      <c r="Y81" s="14">
        <v>570.6</v>
      </c>
      <c r="Z81" s="14">
        <v>557.5</v>
      </c>
      <c r="AA81" s="14">
        <v>556.29999999999995</v>
      </c>
      <c r="AB81" s="14">
        <v>581.9</v>
      </c>
      <c r="AC81" s="14">
        <v>545.70000000000005</v>
      </c>
      <c r="AD81" s="14">
        <v>543.9</v>
      </c>
      <c r="AE81" s="14">
        <v>489.9</v>
      </c>
      <c r="AF81" s="14"/>
    </row>
    <row r="82" spans="1:32" ht="20.399999999999999">
      <c r="A82" s="10" t="s">
        <v>298</v>
      </c>
      <c r="B82" s="11">
        <v>702563.81368379702</v>
      </c>
      <c r="C82" s="12">
        <v>692774.31764638692</v>
      </c>
      <c r="D82" s="12">
        <v>701752.52141821105</v>
      </c>
      <c r="E82" s="12">
        <v>702836.08035708393</v>
      </c>
      <c r="F82" s="12">
        <v>746219.90319192701</v>
      </c>
      <c r="G82" s="12">
        <v>726232.13767404004</v>
      </c>
      <c r="H82" s="12">
        <v>723184.18036040291</v>
      </c>
      <c r="I82" s="12">
        <v>640677.23526428198</v>
      </c>
      <c r="J82" s="12">
        <v>642110.52633589401</v>
      </c>
      <c r="K82" s="12">
        <v>633736.53558766295</v>
      </c>
      <c r="L82" s="12">
        <v>606991.68257719395</v>
      </c>
      <c r="M82" s="12">
        <v>570673.48198497901</v>
      </c>
      <c r="N82" s="12">
        <v>576101.4559386851</v>
      </c>
      <c r="O82" s="12">
        <v>600753.73511322099</v>
      </c>
      <c r="P82" s="12">
        <v>605080.48571907298</v>
      </c>
      <c r="Q82" s="12">
        <v>636572.66430088901</v>
      </c>
      <c r="R82" s="12">
        <v>634716.53280154895</v>
      </c>
      <c r="S82" s="12">
        <v>624765.62759318599</v>
      </c>
      <c r="T82" s="12">
        <v>644513.35042531101</v>
      </c>
      <c r="U82" s="12">
        <v>678202.46822749998</v>
      </c>
      <c r="V82" s="12">
        <v>699190.7159665341</v>
      </c>
      <c r="W82" s="12">
        <v>738850.53617372992</v>
      </c>
      <c r="X82" s="12">
        <v>745061.51029231609</v>
      </c>
      <c r="Y82" s="12">
        <v>766354.10596226004</v>
      </c>
      <c r="Z82" s="12">
        <v>718543.14420824195</v>
      </c>
      <c r="AA82" s="12">
        <v>740031.79650057398</v>
      </c>
      <c r="AB82" s="12">
        <v>745369.33171666705</v>
      </c>
      <c r="AC82" s="12">
        <v>769681.37078843894</v>
      </c>
      <c r="AD82" s="12"/>
      <c r="AE82" s="12"/>
      <c r="AF82" s="12"/>
    </row>
    <row r="83" spans="1:32">
      <c r="A83" s="10" t="s">
        <v>299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45">
        <v>3133600</v>
      </c>
      <c r="AA83" s="45">
        <v>3227700</v>
      </c>
      <c r="AB83" s="45">
        <v>3232400</v>
      </c>
      <c r="AC83" s="45">
        <v>4266000</v>
      </c>
      <c r="AD83" s="45">
        <v>3307200</v>
      </c>
      <c r="AE83" s="45">
        <v>3238800</v>
      </c>
      <c r="AF83" s="45">
        <v>3231200</v>
      </c>
    </row>
    <row r="84" spans="1:32" ht="20.399999999999999">
      <c r="A84" s="10" t="s">
        <v>300</v>
      </c>
      <c r="B84" s="13">
        <v>933676.11562499998</v>
      </c>
      <c r="C84" s="14">
        <v>1018453.340571</v>
      </c>
      <c r="D84" s="14">
        <v>1063810.639469</v>
      </c>
      <c r="E84" s="14">
        <v>1105260.0567030001</v>
      </c>
      <c r="F84" s="14">
        <v>959647.72181899997</v>
      </c>
      <c r="G84" s="14">
        <v>1031703.867988</v>
      </c>
      <c r="H84" s="14">
        <v>1052365.7286710001</v>
      </c>
      <c r="I84" s="14">
        <v>1116831.144942</v>
      </c>
      <c r="J84" s="14">
        <v>976762.12632799998</v>
      </c>
      <c r="K84" s="14">
        <v>1075859.3289049999</v>
      </c>
      <c r="L84" s="14">
        <v>1099389.07614</v>
      </c>
      <c r="M84" s="14">
        <v>1163009.8718659999</v>
      </c>
      <c r="N84" s="14">
        <v>1027236.503191</v>
      </c>
      <c r="O84" s="14">
        <v>1122564.8731809999</v>
      </c>
      <c r="P84" s="14">
        <v>1159399.995169</v>
      </c>
      <c r="Q84" s="14">
        <v>1218990.5125470001</v>
      </c>
      <c r="R84" s="14">
        <v>1078957.8875299999</v>
      </c>
      <c r="S84" s="14">
        <v>1180080.0060709999</v>
      </c>
      <c r="T84" s="14">
        <v>1220203.6293550001</v>
      </c>
      <c r="U84" s="14">
        <v>1281444.8270439999</v>
      </c>
      <c r="V84" s="14">
        <v>1153023.651944</v>
      </c>
      <c r="W84" s="14">
        <v>1262944.7753649999</v>
      </c>
      <c r="X84" s="14">
        <v>1306236.419281</v>
      </c>
      <c r="Y84" s="14">
        <v>1350727.395333</v>
      </c>
      <c r="Z84" s="14">
        <v>1207720.6269390001</v>
      </c>
      <c r="AA84" s="14">
        <v>1336522.3742879999</v>
      </c>
      <c r="AB84" s="14">
        <v>1402128.23667</v>
      </c>
      <c r="AC84" s="14">
        <v>1471353.6832000001</v>
      </c>
      <c r="AD84" s="14">
        <v>1302510.529296</v>
      </c>
      <c r="AE84" s="14">
        <v>1266916.289776</v>
      </c>
      <c r="AF84" s="14">
        <v>1398780.7733120001</v>
      </c>
    </row>
    <row r="85" spans="1:32">
      <c r="A85" s="10" t="s">
        <v>301</v>
      </c>
      <c r="B85" s="11">
        <v>3882.0469650288601</v>
      </c>
      <c r="C85" s="12">
        <v>3924.8693206799599</v>
      </c>
      <c r="D85" s="12">
        <v>3993.3700175391596</v>
      </c>
      <c r="E85" s="12">
        <v>4214.2397181931901</v>
      </c>
      <c r="F85" s="12">
        <v>4148.88771773602</v>
      </c>
      <c r="G85" s="12">
        <v>4122.5996109293401</v>
      </c>
      <c r="H85" s="12">
        <v>4253.1780110238997</v>
      </c>
      <c r="I85" s="12">
        <v>4594.5213135485092</v>
      </c>
      <c r="J85" s="12">
        <v>4476.4958221771603</v>
      </c>
      <c r="K85" s="12">
        <v>4451.5953022434596</v>
      </c>
      <c r="L85" s="12">
        <v>4646.0409617100204</v>
      </c>
      <c r="M85" s="12">
        <v>4765.6992884117199</v>
      </c>
      <c r="N85" s="12">
        <v>4683.5645076022502</v>
      </c>
      <c r="O85" s="12">
        <v>4689.3255284392599</v>
      </c>
      <c r="P85" s="12">
        <v>4727.1592447931607</v>
      </c>
      <c r="Q85" s="12">
        <v>4914.0068945735102</v>
      </c>
      <c r="R85" s="12">
        <v>4963.9041944233304</v>
      </c>
      <c r="S85" s="12">
        <v>4984.30241214526</v>
      </c>
      <c r="T85" s="12">
        <v>5137.2263366854095</v>
      </c>
      <c r="U85" s="12">
        <v>5204.5765803907407</v>
      </c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>
      <c r="A86" s="10" t="s">
        <v>305</v>
      </c>
      <c r="B86" s="13">
        <v>93773</v>
      </c>
      <c r="C86" s="14">
        <v>95587.199999999997</v>
      </c>
      <c r="D86" s="14">
        <v>96028.3</v>
      </c>
      <c r="E86" s="14">
        <v>99481.8</v>
      </c>
      <c r="F86" s="14">
        <v>97120.8</v>
      </c>
      <c r="G86" s="14">
        <v>98340.9</v>
      </c>
      <c r="H86" s="14">
        <v>99544.7</v>
      </c>
      <c r="I86" s="14">
        <v>103941.5</v>
      </c>
      <c r="J86" s="14">
        <v>103265.1</v>
      </c>
      <c r="K86" s="14">
        <v>104436.6</v>
      </c>
      <c r="L86" s="14">
        <v>106263.8</v>
      </c>
      <c r="M86" s="14">
        <v>109478.6</v>
      </c>
      <c r="N86" s="14">
        <v>106010</v>
      </c>
      <c r="O86" s="14">
        <v>107670.7</v>
      </c>
      <c r="P86" s="14">
        <v>109770.3</v>
      </c>
      <c r="Q86" s="14">
        <v>116767.2</v>
      </c>
      <c r="R86" s="14">
        <v>115703.6</v>
      </c>
      <c r="S86" s="14">
        <v>114447.3</v>
      </c>
      <c r="T86" s="14">
        <v>116683.2</v>
      </c>
      <c r="U86" s="14">
        <v>125245</v>
      </c>
      <c r="V86" s="14">
        <v>120635.1</v>
      </c>
      <c r="W86" s="14">
        <v>123701.7</v>
      </c>
      <c r="X86" s="14">
        <v>127699</v>
      </c>
      <c r="Y86" s="14">
        <v>131359.4</v>
      </c>
      <c r="Z86" s="14">
        <v>125745.4</v>
      </c>
      <c r="AA86" s="14">
        <v>125250.6</v>
      </c>
      <c r="AB86" s="14">
        <v>127910.5</v>
      </c>
      <c r="AC86" s="14">
        <v>128661.2</v>
      </c>
      <c r="AD86" s="14"/>
      <c r="AE86" s="14"/>
      <c r="AF86" s="14"/>
    </row>
    <row r="87" spans="1:32" ht="20.399999999999999">
      <c r="A87" s="10" t="s">
        <v>306</v>
      </c>
      <c r="B87" s="11">
        <v>17228.507000000001</v>
      </c>
      <c r="C87" s="12">
        <v>18607.212</v>
      </c>
      <c r="D87" s="12">
        <v>19631.446</v>
      </c>
      <c r="E87" s="12">
        <v>18981.597000000002</v>
      </c>
      <c r="F87" s="12">
        <v>17564.871999999999</v>
      </c>
      <c r="G87" s="12">
        <v>19011.877</v>
      </c>
      <c r="H87" s="12">
        <v>20145.476999999999</v>
      </c>
      <c r="I87" s="12">
        <v>19547.573</v>
      </c>
      <c r="J87" s="12">
        <v>18230.766</v>
      </c>
      <c r="K87" s="12">
        <v>19856.327000000001</v>
      </c>
      <c r="L87" s="12">
        <v>21047.56</v>
      </c>
      <c r="M87" s="12">
        <v>20632.911</v>
      </c>
      <c r="N87" s="12">
        <v>18645.574000000001</v>
      </c>
      <c r="O87" s="12">
        <v>20288.508999999998</v>
      </c>
      <c r="P87" s="12">
        <v>21186.421999999999</v>
      </c>
      <c r="Q87" s="12">
        <v>20930.993999999999</v>
      </c>
      <c r="R87" s="12">
        <v>19197.585999999999</v>
      </c>
      <c r="S87" s="12">
        <v>21150.273000000001</v>
      </c>
      <c r="T87" s="12">
        <v>22222.351999999999</v>
      </c>
      <c r="U87" s="12">
        <v>21961.98</v>
      </c>
      <c r="V87" s="12">
        <v>20266.927</v>
      </c>
      <c r="W87" s="12">
        <v>22483.983</v>
      </c>
      <c r="X87" s="12">
        <v>23696.527999999998</v>
      </c>
      <c r="Y87" s="12">
        <v>23058.067999999999</v>
      </c>
      <c r="Z87" s="12">
        <v>21587.858</v>
      </c>
      <c r="AA87" s="12">
        <v>23587.192999999999</v>
      </c>
      <c r="AB87" s="12">
        <v>24513.294999999998</v>
      </c>
      <c r="AC87" s="12">
        <v>24176.830999999998</v>
      </c>
      <c r="AD87" s="12">
        <v>21451.789000000001</v>
      </c>
      <c r="AE87" s="12">
        <v>21131.773000000001</v>
      </c>
      <c r="AF87" s="12">
        <v>24440.073</v>
      </c>
    </row>
    <row r="88" spans="1:32" ht="20.399999999999999">
      <c r="A88" s="10" t="s">
        <v>307</v>
      </c>
      <c r="B88" s="13">
        <v>8467.0653409999995</v>
      </c>
      <c r="C88" s="14">
        <v>9320.2234570000001</v>
      </c>
      <c r="D88" s="14">
        <v>9348.7816879999991</v>
      </c>
      <c r="E88" s="14">
        <v>9318.2621880000006</v>
      </c>
      <c r="F88" s="14">
        <v>8785.6380480000007</v>
      </c>
      <c r="G88" s="14">
        <v>9659.2451160000001</v>
      </c>
      <c r="H88" s="14">
        <v>9687.9105089999994</v>
      </c>
      <c r="I88" s="14">
        <v>9501.4983319999992</v>
      </c>
      <c r="J88" s="14">
        <v>9046.1383380000007</v>
      </c>
      <c r="K88" s="14">
        <v>9852.7332509999997</v>
      </c>
      <c r="L88" s="14">
        <v>9975.6488950000003</v>
      </c>
      <c r="M88" s="14">
        <v>9978.1202479999993</v>
      </c>
      <c r="N88" s="14">
        <v>9392.4075959999991</v>
      </c>
      <c r="O88" s="14">
        <v>10295.052761000001</v>
      </c>
      <c r="P88" s="14">
        <v>10371.094896000001</v>
      </c>
      <c r="Q88" s="14">
        <v>10384.661515</v>
      </c>
      <c r="R88" s="14">
        <v>9887.7822340000002</v>
      </c>
      <c r="S88" s="14">
        <v>10871.869922</v>
      </c>
      <c r="T88" s="14">
        <v>11016.373298</v>
      </c>
      <c r="U88" s="14">
        <v>11233.103596999999</v>
      </c>
      <c r="V88" s="14">
        <v>10575.765445000001</v>
      </c>
      <c r="W88" s="14">
        <v>11517.586019</v>
      </c>
      <c r="X88" s="14">
        <v>11835.08649</v>
      </c>
      <c r="Y88" s="14">
        <v>11934.155247000001</v>
      </c>
      <c r="Z88" s="14">
        <v>11252.047768</v>
      </c>
      <c r="AA88" s="14">
        <v>12189.931304</v>
      </c>
      <c r="AB88" s="14">
        <v>12488.889090999999</v>
      </c>
      <c r="AC88" s="14">
        <v>12461.683058000001</v>
      </c>
      <c r="AD88" s="14">
        <v>11273.937556999999</v>
      </c>
      <c r="AE88" s="14">
        <v>10901.183815</v>
      </c>
      <c r="AF88" s="14">
        <v>12158.327275</v>
      </c>
    </row>
    <row r="89" spans="1:32" ht="20.399999999999999">
      <c r="A89" s="10" t="s">
        <v>318</v>
      </c>
      <c r="B89" s="11">
        <v>841916.11700600001</v>
      </c>
      <c r="C89" s="12">
        <v>877803.37147899996</v>
      </c>
      <c r="D89" s="12">
        <v>900821.730522</v>
      </c>
      <c r="E89" s="12">
        <v>919435.75341400004</v>
      </c>
      <c r="F89" s="12">
        <v>916398.13040200004</v>
      </c>
      <c r="G89" s="12">
        <v>939966.42951799999</v>
      </c>
      <c r="H89" s="12">
        <v>965656.76488699997</v>
      </c>
      <c r="I89" s="12">
        <v>983328.25346699997</v>
      </c>
      <c r="J89" s="12">
        <v>976974.30946400005</v>
      </c>
      <c r="K89" s="12">
        <v>1005469.0824899999</v>
      </c>
      <c r="L89" s="12">
        <v>1021882.731339</v>
      </c>
      <c r="M89" s="12">
        <v>1047094.547185</v>
      </c>
      <c r="N89" s="12">
        <v>1052551.7214220001</v>
      </c>
      <c r="O89" s="12">
        <v>1079829.24379</v>
      </c>
      <c r="P89" s="12">
        <v>1096006.7243830001</v>
      </c>
      <c r="Q89" s="12">
        <v>1121926.491344</v>
      </c>
      <c r="R89" s="12">
        <v>1114987.237187</v>
      </c>
      <c r="S89" s="12">
        <v>1149842.4743029999</v>
      </c>
      <c r="T89" s="12">
        <v>1178807.0986500001</v>
      </c>
      <c r="U89" s="12">
        <v>1208147.969424</v>
      </c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10" t="s">
        <v>325</v>
      </c>
      <c r="B90" s="13">
        <v>246846</v>
      </c>
      <c r="C90" s="14">
        <v>259228</v>
      </c>
      <c r="D90" s="14">
        <v>251199</v>
      </c>
      <c r="E90" s="14">
        <v>263075</v>
      </c>
      <c r="F90" s="14">
        <v>248197</v>
      </c>
      <c r="G90" s="14">
        <v>260733</v>
      </c>
      <c r="H90" s="14">
        <v>254780</v>
      </c>
      <c r="I90" s="14">
        <v>268448</v>
      </c>
      <c r="J90" s="14">
        <v>257233</v>
      </c>
      <c r="K90" s="14">
        <v>272132</v>
      </c>
      <c r="L90" s="14">
        <v>266375</v>
      </c>
      <c r="M90" s="14">
        <v>281850</v>
      </c>
      <c r="N90" s="14">
        <v>265844</v>
      </c>
      <c r="O90" s="14">
        <v>281788</v>
      </c>
      <c r="P90" s="14">
        <v>275793</v>
      </c>
      <c r="Q90" s="14">
        <v>290415</v>
      </c>
      <c r="R90" s="14">
        <v>276574</v>
      </c>
      <c r="S90" s="14">
        <v>294157</v>
      </c>
      <c r="T90" s="14">
        <v>287429</v>
      </c>
      <c r="U90" s="14">
        <v>303707</v>
      </c>
      <c r="V90" s="14">
        <v>286806</v>
      </c>
      <c r="W90" s="14">
        <v>305083</v>
      </c>
      <c r="X90" s="14">
        <v>297131</v>
      </c>
      <c r="Y90" s="14">
        <v>315221</v>
      </c>
      <c r="Z90" s="14">
        <v>298529</v>
      </c>
      <c r="AA90" s="14">
        <v>315695</v>
      </c>
      <c r="AB90" s="14">
        <v>305647</v>
      </c>
      <c r="AC90" s="14">
        <v>324901</v>
      </c>
      <c r="AD90" s="14">
        <v>290523</v>
      </c>
      <c r="AE90" s="14">
        <v>250776</v>
      </c>
      <c r="AF90" s="14">
        <v>280458</v>
      </c>
    </row>
    <row r="91" spans="1:32">
      <c r="A91" s="10" t="s">
        <v>326</v>
      </c>
      <c r="B91" s="11">
        <v>2407674.07495138</v>
      </c>
      <c r="C91" s="12">
        <v>2332841.7532041701</v>
      </c>
      <c r="D91" s="12">
        <v>2425773.0799716897</v>
      </c>
      <c r="E91" s="12">
        <v>2425836.0160142998</v>
      </c>
      <c r="F91" s="12">
        <v>2529211</v>
      </c>
      <c r="G91" s="12">
        <v>2507968</v>
      </c>
      <c r="H91" s="12">
        <v>2646734</v>
      </c>
      <c r="I91" s="12">
        <v>2764566</v>
      </c>
      <c r="J91" s="12">
        <v>2653430.7016167901</v>
      </c>
      <c r="K91" s="12">
        <v>2673185.6037676898</v>
      </c>
      <c r="L91" s="12">
        <v>2785399.8888411899</v>
      </c>
      <c r="M91" s="12">
        <v>2838604.3224062002</v>
      </c>
      <c r="N91" s="12">
        <v>2907241.1251138197</v>
      </c>
      <c r="O91" s="12">
        <v>2872373.7459936603</v>
      </c>
      <c r="P91" s="12">
        <v>2942082.7988026002</v>
      </c>
      <c r="Q91" s="12">
        <v>3185054.38985958</v>
      </c>
      <c r="R91" s="12">
        <v>3261838.2017689198</v>
      </c>
      <c r="S91" s="12">
        <v>3153644.8449382596</v>
      </c>
      <c r="T91" s="12">
        <v>3328461.6918470599</v>
      </c>
      <c r="U91" s="12">
        <v>3545522.26616388</v>
      </c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10" t="s">
        <v>341</v>
      </c>
      <c r="B92" s="13">
        <v>919673</v>
      </c>
      <c r="C92" s="14">
        <v>979878</v>
      </c>
      <c r="D92" s="14">
        <v>924681</v>
      </c>
      <c r="E92" s="14">
        <v>998439</v>
      </c>
      <c r="F92" s="14">
        <v>951259</v>
      </c>
      <c r="G92" s="14">
        <v>1023626</v>
      </c>
      <c r="H92" s="14">
        <v>968754</v>
      </c>
      <c r="I92" s="14">
        <v>1049091</v>
      </c>
      <c r="J92" s="14">
        <v>1010436</v>
      </c>
      <c r="K92" s="14">
        <v>1092097</v>
      </c>
      <c r="L92" s="14">
        <v>1032860</v>
      </c>
      <c r="M92" s="14">
        <v>1125077</v>
      </c>
      <c r="N92" s="14">
        <v>1048249</v>
      </c>
      <c r="O92" s="14">
        <v>1136446</v>
      </c>
      <c r="P92" s="14">
        <v>1058650</v>
      </c>
      <c r="Q92" s="14">
        <v>1171686</v>
      </c>
      <c r="R92" s="14">
        <v>1105221</v>
      </c>
      <c r="S92" s="14">
        <v>1189075</v>
      </c>
      <c r="T92" s="14">
        <v>1107745</v>
      </c>
      <c r="U92" s="14">
        <v>1223053</v>
      </c>
      <c r="V92" s="14">
        <v>1157617</v>
      </c>
      <c r="W92" s="14">
        <v>1248970</v>
      </c>
      <c r="X92" s="14">
        <v>1147467</v>
      </c>
      <c r="Y92" s="14">
        <v>1274252</v>
      </c>
      <c r="Z92" s="14">
        <v>1208426</v>
      </c>
      <c r="AA92" s="14">
        <v>1291500</v>
      </c>
      <c r="AB92" s="14">
        <v>1208196</v>
      </c>
      <c r="AC92" s="14">
        <v>1316069</v>
      </c>
      <c r="AD92" s="14">
        <v>1239227</v>
      </c>
      <c r="AE92" s="14">
        <v>1215957</v>
      </c>
      <c r="AF92" s="14">
        <v>1186493</v>
      </c>
    </row>
    <row r="93" spans="1:32" ht="20.399999999999999">
      <c r="A93" s="10" t="s">
        <v>342</v>
      </c>
      <c r="B93" s="11">
        <v>159589.61983000001</v>
      </c>
      <c r="C93" s="12">
        <v>165248.2683</v>
      </c>
      <c r="D93" s="12">
        <v>165900.36283200001</v>
      </c>
      <c r="E93" s="12">
        <v>169910.514505</v>
      </c>
      <c r="F93" s="12">
        <v>163431.47643000001</v>
      </c>
      <c r="G93" s="12">
        <v>167991.91707299999</v>
      </c>
      <c r="H93" s="12">
        <v>168639.839354</v>
      </c>
      <c r="I93" s="12">
        <v>172754.97310999999</v>
      </c>
      <c r="J93" s="12">
        <v>164653.245467</v>
      </c>
      <c r="K93" s="12">
        <v>168369.42808400001</v>
      </c>
      <c r="L93" s="12">
        <v>169421.28123399999</v>
      </c>
      <c r="M93" s="12">
        <v>173291.691192</v>
      </c>
      <c r="N93" s="12">
        <v>166919.47817700001</v>
      </c>
      <c r="O93" s="12">
        <v>171784.574013</v>
      </c>
      <c r="P93" s="12">
        <v>171732.24976999999</v>
      </c>
      <c r="Q93" s="12">
        <v>175004.68227399999</v>
      </c>
      <c r="R93" s="12">
        <v>168653.137946</v>
      </c>
      <c r="S93" s="12">
        <v>171953.86371400001</v>
      </c>
      <c r="T93" s="12">
        <v>173899.98595100001</v>
      </c>
      <c r="U93" s="12">
        <v>179187.13778300001</v>
      </c>
      <c r="V93" s="12">
        <v>174321.76850400001</v>
      </c>
      <c r="W93" s="12">
        <v>181118.65844500001</v>
      </c>
      <c r="X93" s="12">
        <v>179741.76840599999</v>
      </c>
      <c r="Y93" s="12">
        <v>184431.593196</v>
      </c>
      <c r="Z93" s="12">
        <v>177765.19049000001</v>
      </c>
      <c r="AA93" s="12">
        <v>181848.202555</v>
      </c>
      <c r="AB93" s="12">
        <v>181516.16961400001</v>
      </c>
      <c r="AC93" s="12">
        <v>185791.377282</v>
      </c>
      <c r="AD93" s="12">
        <v>175815.105694</v>
      </c>
      <c r="AE93" s="12">
        <v>166698.00778499999</v>
      </c>
      <c r="AF93" s="12">
        <v>177545.24725700001</v>
      </c>
    </row>
    <row r="94" spans="1:32">
      <c r="A94" s="10" t="s">
        <v>357</v>
      </c>
      <c r="B94" s="13">
        <v>3287583</v>
      </c>
      <c r="C94" s="14">
        <v>3139844</v>
      </c>
      <c r="D94" s="14">
        <v>3178279</v>
      </c>
      <c r="E94" s="14">
        <v>3309452</v>
      </c>
      <c r="F94" s="14">
        <v>3322191</v>
      </c>
      <c r="G94" s="14">
        <v>3242832</v>
      </c>
      <c r="H94" s="14">
        <v>3257778</v>
      </c>
      <c r="I94" s="14">
        <v>3407500</v>
      </c>
      <c r="J94" s="14">
        <v>3431781</v>
      </c>
      <c r="K94" s="14">
        <v>3333228</v>
      </c>
      <c r="L94" s="14">
        <v>3416356</v>
      </c>
      <c r="M94" s="14">
        <v>3562098</v>
      </c>
      <c r="N94" s="14">
        <v>3598693</v>
      </c>
      <c r="O94" s="14">
        <v>3557831</v>
      </c>
      <c r="P94" s="14">
        <v>3628874</v>
      </c>
      <c r="Q94" s="14">
        <v>3807197</v>
      </c>
      <c r="R94" s="14">
        <v>3830987</v>
      </c>
      <c r="S94" s="14">
        <v>3752139</v>
      </c>
      <c r="T94" s="14">
        <v>3853827</v>
      </c>
      <c r="U94" s="14">
        <v>4049598</v>
      </c>
      <c r="V94" s="14">
        <v>4050238</v>
      </c>
      <c r="W94" s="14">
        <v>3998361</v>
      </c>
      <c r="X94" s="14">
        <v>4063328</v>
      </c>
      <c r="Y94" s="14">
        <v>4253645</v>
      </c>
      <c r="Z94" s="14">
        <v>4217970</v>
      </c>
      <c r="AA94" s="14">
        <v>4147950</v>
      </c>
      <c r="AB94" s="14">
        <v>4175125</v>
      </c>
      <c r="AC94" s="14">
        <v>4334846</v>
      </c>
      <c r="AD94" s="14">
        <v>4161945</v>
      </c>
      <c r="AE94" s="14">
        <v>3546985</v>
      </c>
      <c r="AF94" s="14"/>
    </row>
    <row r="95" spans="1:32">
      <c r="A95" s="10" t="s">
        <v>372</v>
      </c>
      <c r="B95" s="11">
        <v>388660.85499999998</v>
      </c>
      <c r="C95" s="12">
        <v>444833.47899999999</v>
      </c>
      <c r="D95" s="12">
        <v>494782.61300000001</v>
      </c>
      <c r="E95" s="12">
        <v>495150.36800000002</v>
      </c>
      <c r="F95" s="12">
        <v>454056.288</v>
      </c>
      <c r="G95" s="12">
        <v>490144.35499999998</v>
      </c>
      <c r="H95" s="12">
        <v>551348.07499999995</v>
      </c>
      <c r="I95" s="12">
        <v>559349.11</v>
      </c>
      <c r="J95" s="12">
        <v>500472.61099999998</v>
      </c>
      <c r="K95" s="12">
        <v>566138.63399999996</v>
      </c>
      <c r="L95" s="12">
        <v>634505.31700000004</v>
      </c>
      <c r="M95" s="12">
        <v>649824.78099999996</v>
      </c>
      <c r="N95" s="12">
        <v>567941.66799999995</v>
      </c>
      <c r="O95" s="12">
        <v>635574.63699999999</v>
      </c>
      <c r="P95" s="12">
        <v>670483.68799999997</v>
      </c>
      <c r="Q95" s="12">
        <v>752559.71699999995</v>
      </c>
      <c r="R95" s="12">
        <v>654453.58400000003</v>
      </c>
      <c r="S95" s="12">
        <v>740272.38199999998</v>
      </c>
      <c r="T95" s="12">
        <v>839912.11</v>
      </c>
      <c r="U95" s="12">
        <v>899066.19200000004</v>
      </c>
      <c r="V95" s="12">
        <v>796554.43700000003</v>
      </c>
      <c r="W95" s="12">
        <v>898229.27399999998</v>
      </c>
      <c r="X95" s="12">
        <v>1036561.053</v>
      </c>
      <c r="Y95" s="12">
        <v>1026970.857</v>
      </c>
      <c r="Z95" s="12">
        <v>925360.23600000003</v>
      </c>
      <c r="AA95" s="12">
        <v>1028470.103</v>
      </c>
      <c r="AB95" s="12">
        <v>1158060.4280000001</v>
      </c>
      <c r="AC95" s="12">
        <v>1208300.46</v>
      </c>
      <c r="AD95" s="12">
        <v>1073816.246</v>
      </c>
      <c r="AE95" s="12">
        <v>1041339.497</v>
      </c>
      <c r="AF95" s="12">
        <v>1419482.7379999999</v>
      </c>
    </row>
    <row r="96" spans="1:32">
      <c r="A96" s="10" t="s">
        <v>381</v>
      </c>
      <c r="B96" s="13">
        <v>303753</v>
      </c>
      <c r="C96" s="14">
        <v>354814</v>
      </c>
      <c r="D96" s="14">
        <v>398000</v>
      </c>
      <c r="E96" s="14">
        <v>408631</v>
      </c>
      <c r="F96" s="14">
        <v>316905</v>
      </c>
      <c r="G96" s="14">
        <v>382391</v>
      </c>
      <c r="H96" s="14">
        <v>440476</v>
      </c>
      <c r="I96" s="14">
        <v>447143</v>
      </c>
      <c r="J96" s="14">
        <v>375991</v>
      </c>
      <c r="K96" s="14">
        <v>456715</v>
      </c>
      <c r="L96" s="14">
        <v>566997</v>
      </c>
      <c r="M96" s="14">
        <v>588841</v>
      </c>
      <c r="N96" s="14">
        <v>455298</v>
      </c>
      <c r="O96" s="14">
        <v>535701</v>
      </c>
      <c r="P96" s="14">
        <v>671456</v>
      </c>
      <c r="Q96" s="14">
        <v>722912</v>
      </c>
      <c r="R96" s="14">
        <v>592523</v>
      </c>
      <c r="S96" s="14">
        <v>665233</v>
      </c>
      <c r="T96" s="14">
        <v>834287</v>
      </c>
      <c r="U96" s="14">
        <v>891839</v>
      </c>
      <c r="V96" s="14">
        <v>705977</v>
      </c>
      <c r="W96" s="14">
        <v>810174</v>
      </c>
      <c r="X96" s="14">
        <v>994810</v>
      </c>
      <c r="Y96" s="14">
        <v>1049635</v>
      </c>
      <c r="Z96" s="14">
        <v>815123</v>
      </c>
      <c r="AA96" s="14">
        <v>932677</v>
      </c>
      <c r="AB96" s="14">
        <v>1111862</v>
      </c>
      <c r="AC96" s="14">
        <v>1114902</v>
      </c>
      <c r="AD96" s="14">
        <v>845829</v>
      </c>
      <c r="AE96" s="14">
        <v>867782</v>
      </c>
      <c r="AF96" s="14"/>
    </row>
    <row r="97" spans="1:32" ht="20.399999999999999">
      <c r="A97" s="10" t="s">
        <v>385</v>
      </c>
      <c r="B97" s="11">
        <v>439582</v>
      </c>
      <c r="C97" s="12">
        <v>438760</v>
      </c>
      <c r="D97" s="12">
        <v>444285</v>
      </c>
      <c r="E97" s="12">
        <v>457709</v>
      </c>
      <c r="F97" s="12">
        <v>465014</v>
      </c>
      <c r="G97" s="12">
        <v>461383</v>
      </c>
      <c r="H97" s="12">
        <v>463493</v>
      </c>
      <c r="I97" s="12">
        <v>473118</v>
      </c>
      <c r="J97" s="12">
        <v>475839</v>
      </c>
      <c r="K97" s="12">
        <v>477094</v>
      </c>
      <c r="L97" s="12">
        <v>477690</v>
      </c>
      <c r="M97" s="12">
        <v>489018</v>
      </c>
      <c r="N97" s="12">
        <v>492993</v>
      </c>
      <c r="O97" s="12">
        <v>496451</v>
      </c>
      <c r="P97" s="12">
        <v>494296</v>
      </c>
      <c r="Q97" s="12">
        <v>510972</v>
      </c>
      <c r="R97" s="12">
        <v>514962</v>
      </c>
      <c r="S97" s="12">
        <v>510912</v>
      </c>
      <c r="T97" s="12">
        <v>513830</v>
      </c>
      <c r="U97" s="12">
        <v>529053</v>
      </c>
      <c r="V97" s="12">
        <v>528688</v>
      </c>
      <c r="W97" s="12">
        <v>530063</v>
      </c>
      <c r="X97" s="12">
        <v>534823</v>
      </c>
      <c r="Y97" s="12">
        <v>548218</v>
      </c>
      <c r="Z97" s="12">
        <v>550646</v>
      </c>
      <c r="AA97" s="12">
        <v>545539</v>
      </c>
      <c r="AB97" s="12">
        <v>552691</v>
      </c>
      <c r="AC97" s="12">
        <v>568911</v>
      </c>
      <c r="AD97" s="12">
        <v>554817</v>
      </c>
      <c r="AE97" s="12">
        <v>470856</v>
      </c>
      <c r="AF97" s="12">
        <v>525808</v>
      </c>
    </row>
    <row r="98" spans="1:32" ht="20.399999999999999">
      <c r="A98" s="10" t="s">
        <v>386</v>
      </c>
      <c r="B98" s="13">
        <v>4049584</v>
      </c>
      <c r="C98" s="14">
        <v>4163863</v>
      </c>
      <c r="D98" s="14">
        <v>4234415</v>
      </c>
      <c r="E98" s="14">
        <v>4336990</v>
      </c>
      <c r="F98" s="14">
        <v>4193475</v>
      </c>
      <c r="G98" s="14">
        <v>4355448</v>
      </c>
      <c r="H98" s="14">
        <v>4449960</v>
      </c>
      <c r="I98" s="14">
        <v>4528375</v>
      </c>
      <c r="J98" s="14">
        <v>4381185</v>
      </c>
      <c r="K98" s="14">
        <v>4563206</v>
      </c>
      <c r="L98" s="14">
        <v>4614948</v>
      </c>
      <c r="M98" s="14">
        <v>4665441</v>
      </c>
      <c r="N98" s="14">
        <v>4488764</v>
      </c>
      <c r="O98" s="14">
        <v>4678299</v>
      </c>
      <c r="P98" s="14">
        <v>4734573</v>
      </c>
      <c r="Q98" s="14">
        <v>4813405</v>
      </c>
      <c r="R98" s="14">
        <v>4649728</v>
      </c>
      <c r="S98" s="14">
        <v>4863682</v>
      </c>
      <c r="T98" s="14">
        <v>4940866</v>
      </c>
      <c r="U98" s="14">
        <v>5065149</v>
      </c>
      <c r="V98" s="14">
        <v>4917129</v>
      </c>
      <c r="W98" s="14">
        <v>5141726</v>
      </c>
      <c r="X98" s="14">
        <v>5209973</v>
      </c>
      <c r="Y98" s="14">
        <v>5311394</v>
      </c>
      <c r="Z98" s="14">
        <v>5148400</v>
      </c>
      <c r="AA98" s="14">
        <v>5360917</v>
      </c>
      <c r="AB98" s="14">
        <v>5404652</v>
      </c>
      <c r="AC98" s="14">
        <v>5517583</v>
      </c>
      <c r="AD98" s="14">
        <v>5251691</v>
      </c>
      <c r="AE98" s="14"/>
      <c r="AF98" s="14"/>
    </row>
    <row r="99" spans="1:32">
      <c r="A99" s="10" t="s">
        <v>387</v>
      </c>
      <c r="B99" s="11">
        <v>271714.58565629902</v>
      </c>
      <c r="C99" s="12">
        <v>284426.94637620397</v>
      </c>
      <c r="D99" s="12">
        <v>294813.23225972604</v>
      </c>
      <c r="E99" s="12">
        <v>327376.94557483599</v>
      </c>
      <c r="F99" s="12">
        <v>314521.17833098699</v>
      </c>
      <c r="G99" s="12">
        <v>323686.10161147598</v>
      </c>
      <c r="H99" s="12">
        <v>328921.408498501</v>
      </c>
      <c r="I99" s="12">
        <v>363379.67289205</v>
      </c>
      <c r="J99" s="12">
        <v>348894.16671693203</v>
      </c>
      <c r="K99" s="12">
        <v>347755.80117535102</v>
      </c>
      <c r="L99" s="12">
        <v>365657.980209178</v>
      </c>
      <c r="M99" s="12">
        <v>393540.27437138895</v>
      </c>
      <c r="N99" s="12">
        <v>384061.83061396005</v>
      </c>
      <c r="O99" s="12">
        <v>382547.44848651002</v>
      </c>
      <c r="P99" s="12">
        <v>395844.55195610796</v>
      </c>
      <c r="Q99" s="12">
        <v>426741.54382155801</v>
      </c>
      <c r="R99" s="12">
        <v>417423.665728822</v>
      </c>
      <c r="S99" s="12">
        <v>408742.38658655295</v>
      </c>
      <c r="T99" s="12">
        <v>421086.13429287198</v>
      </c>
      <c r="U99" s="12">
        <v>459856.44533699198</v>
      </c>
      <c r="V99" s="12">
        <v>444841.00088173698</v>
      </c>
      <c r="W99" s="12">
        <v>443000.50952747604</v>
      </c>
      <c r="X99" s="12">
        <v>458149.18096192001</v>
      </c>
      <c r="Y99" s="12">
        <v>492659.429563393</v>
      </c>
      <c r="Z99" s="12"/>
      <c r="AA99" s="12"/>
      <c r="AB99" s="12"/>
      <c r="AC99" s="12"/>
      <c r="AD99" s="12"/>
      <c r="AE99" s="12"/>
      <c r="AF99" s="12"/>
    </row>
    <row r="100" spans="1:32" ht="20.399999999999999">
      <c r="A100" s="15" t="s">
        <v>405</v>
      </c>
      <c r="B100" s="13">
        <v>2829.1</v>
      </c>
      <c r="C100" s="14">
        <v>3145.5</v>
      </c>
      <c r="D100" s="14">
        <v>3183.1</v>
      </c>
      <c r="E100" s="14">
        <v>3318.3</v>
      </c>
      <c r="F100" s="14">
        <v>3171.8</v>
      </c>
      <c r="G100" s="14">
        <v>3309.8</v>
      </c>
      <c r="H100" s="14">
        <v>3188.7</v>
      </c>
      <c r="I100" s="14">
        <v>3045.3</v>
      </c>
      <c r="J100" s="14">
        <v>2936.3</v>
      </c>
      <c r="K100" s="14">
        <v>3183.8</v>
      </c>
      <c r="L100" s="14">
        <v>3216.4</v>
      </c>
      <c r="M100" s="14">
        <v>3336.5</v>
      </c>
      <c r="N100" s="14">
        <v>3233.9</v>
      </c>
      <c r="O100" s="14">
        <v>3363.9</v>
      </c>
      <c r="P100" s="14">
        <v>3457.5</v>
      </c>
      <c r="Q100" s="14">
        <v>3370.4</v>
      </c>
      <c r="R100" s="14">
        <v>3387.3</v>
      </c>
      <c r="S100" s="14">
        <v>3653.7</v>
      </c>
      <c r="T100" s="14">
        <v>3728.3</v>
      </c>
      <c r="U100" s="14">
        <v>3728.8</v>
      </c>
      <c r="V100" s="14">
        <v>3689.9</v>
      </c>
      <c r="W100" s="14">
        <v>3559.5</v>
      </c>
      <c r="X100" s="14"/>
      <c r="Y100" s="14"/>
      <c r="Z100" s="14"/>
      <c r="AA100" s="14"/>
      <c r="AB100" s="14"/>
      <c r="AC100" s="14"/>
      <c r="AD100" s="14"/>
      <c r="AE100" s="14"/>
      <c r="AF100" s="14"/>
    </row>
  </sheetData>
  <phoneticPr fontId="1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8A71-B3E3-4CB5-AD32-35596DEB8472}">
  <dimension ref="A3:Y452"/>
  <sheetViews>
    <sheetView topLeftCell="A4" workbookViewId="0">
      <selection activeCell="D18" sqref="D18"/>
    </sheetView>
  </sheetViews>
  <sheetFormatPr defaultColWidth="8.88671875" defaultRowHeight="13.2"/>
  <cols>
    <col min="1" max="4" width="8.88671875" style="29"/>
    <col min="5" max="5" width="14" style="29" customWidth="1"/>
    <col min="6" max="9" width="8.88671875" style="29"/>
    <col min="10" max="10" width="16.44140625" style="29" customWidth="1"/>
    <col min="11" max="16384" width="8.88671875" style="29"/>
  </cols>
  <sheetData>
    <row r="3" spans="1:10" ht="14.4">
      <c r="C3" s="30" t="s">
        <v>445</v>
      </c>
      <c r="D3" s="31">
        <v>84850.6</v>
      </c>
    </row>
    <row r="4" spans="1:10" ht="14.4">
      <c r="C4" s="30" t="s">
        <v>446</v>
      </c>
      <c r="D4" s="31">
        <v>84312</v>
      </c>
    </row>
    <row r="5" spans="1:10" ht="14.4">
      <c r="C5" s="30" t="s">
        <v>447</v>
      </c>
      <c r="D5" s="31">
        <v>85551.8</v>
      </c>
    </row>
    <row r="6" spans="1:10" ht="14.4">
      <c r="C6" s="30" t="s">
        <v>448</v>
      </c>
      <c r="D6" s="31">
        <v>94766</v>
      </c>
    </row>
    <row r="7" spans="1:10" ht="14.4">
      <c r="C7" s="30" t="s">
        <v>449</v>
      </c>
      <c r="D7" s="31">
        <v>92487</v>
      </c>
    </row>
    <row r="8" spans="1:10" ht="14.4">
      <c r="C8" s="30" t="s">
        <v>450</v>
      </c>
      <c r="D8" s="31">
        <v>88284.800000000003</v>
      </c>
      <c r="H8" s="31"/>
    </row>
    <row r="9" spans="1:10" ht="14.4">
      <c r="C9" s="30" t="s">
        <v>451</v>
      </c>
      <c r="D9" s="31">
        <v>92223.9</v>
      </c>
      <c r="H9" s="31"/>
      <c r="I9" s="32"/>
      <c r="J9" s="33"/>
    </row>
    <row r="15" spans="1:10" ht="14.4">
      <c r="A15" s="30" t="s">
        <v>2694</v>
      </c>
    </row>
    <row r="16" spans="1:10">
      <c r="B16" s="34" t="s">
        <v>2700</v>
      </c>
      <c r="C16" s="34" t="s">
        <v>2701</v>
      </c>
    </row>
    <row r="17" spans="5:25">
      <c r="M17" s="29" t="s">
        <v>2702</v>
      </c>
      <c r="N17" s="29" t="s">
        <v>2703</v>
      </c>
      <c r="O17" s="29" t="s">
        <v>2704</v>
      </c>
      <c r="P17" s="29" t="s">
        <v>2705</v>
      </c>
      <c r="Q17" s="29" t="s">
        <v>2706</v>
      </c>
      <c r="R17" s="29" t="s">
        <v>2707</v>
      </c>
      <c r="S17" s="29" t="s">
        <v>2708</v>
      </c>
      <c r="T17" s="29" t="s">
        <v>2709</v>
      </c>
      <c r="U17" s="29" t="s">
        <v>2702</v>
      </c>
      <c r="V17" s="29" t="s">
        <v>2703</v>
      </c>
      <c r="W17" s="29" t="s">
        <v>2704</v>
      </c>
      <c r="X17" s="29" t="s">
        <v>2705</v>
      </c>
      <c r="Y17" s="29" t="s">
        <v>2710</v>
      </c>
    </row>
    <row r="19" spans="5:25">
      <c r="F19" s="29" t="s">
        <v>2711</v>
      </c>
    </row>
    <row r="20" spans="5:25">
      <c r="E20" s="29" t="s">
        <v>2702</v>
      </c>
      <c r="F20" s="32">
        <v>5878.2</v>
      </c>
    </row>
    <row r="21" spans="5:25">
      <c r="E21" s="29" t="s">
        <v>2703</v>
      </c>
      <c r="F21" s="32">
        <v>10921.3</v>
      </c>
    </row>
    <row r="22" spans="5:25">
      <c r="E22" s="29" t="s">
        <v>2704</v>
      </c>
      <c r="F22" s="32">
        <v>12600.6</v>
      </c>
    </row>
    <row r="23" spans="5:25">
      <c r="E23" s="29" t="s">
        <v>2705</v>
      </c>
      <c r="F23" s="32">
        <v>29400.1</v>
      </c>
    </row>
    <row r="24" spans="5:25">
      <c r="E24" s="29" t="s">
        <v>2706</v>
      </c>
      <c r="F24" s="32">
        <v>1558.1</v>
      </c>
    </row>
    <row r="25" spans="5:25">
      <c r="E25" s="29" t="s">
        <v>2707</v>
      </c>
      <c r="F25" s="32">
        <v>30958.2</v>
      </c>
    </row>
    <row r="26" spans="5:25">
      <c r="E26" s="29" t="s">
        <v>2708</v>
      </c>
      <c r="F26" s="32">
        <v>8473.6</v>
      </c>
    </row>
    <row r="27" spans="5:25">
      <c r="E27" s="29" t="s">
        <v>2709</v>
      </c>
      <c r="F27" s="32">
        <v>29097.7</v>
      </c>
    </row>
    <row r="28" spans="5:25">
      <c r="E28" s="29" t="s">
        <v>2702</v>
      </c>
      <c r="F28" s="29">
        <v>20</v>
      </c>
    </row>
    <row r="29" spans="5:25">
      <c r="E29" s="29" t="s">
        <v>2703</v>
      </c>
      <c r="F29" s="29">
        <v>37.1</v>
      </c>
    </row>
    <row r="30" spans="5:25">
      <c r="E30" s="29" t="s">
        <v>2704</v>
      </c>
      <c r="F30" s="29">
        <v>42.9</v>
      </c>
    </row>
    <row r="31" spans="5:25">
      <c r="E31" s="29" t="s">
        <v>2705</v>
      </c>
      <c r="F31" s="29">
        <v>100</v>
      </c>
    </row>
    <row r="32" spans="5:25">
      <c r="E32" s="29" t="s">
        <v>2710</v>
      </c>
      <c r="F32" s="29">
        <v>27.4</v>
      </c>
    </row>
    <row r="33" spans="6:6">
      <c r="F33" s="29" t="s">
        <v>2712</v>
      </c>
    </row>
    <row r="34" spans="6:6">
      <c r="F34" s="32">
        <v>5626.2</v>
      </c>
    </row>
    <row r="35" spans="6:6">
      <c r="F35" s="32">
        <v>10912.2</v>
      </c>
    </row>
    <row r="36" spans="6:6">
      <c r="F36" s="32">
        <v>12442.4</v>
      </c>
    </row>
    <row r="37" spans="6:6">
      <c r="F37" s="32">
        <v>28980.799999999999</v>
      </c>
    </row>
    <row r="38" spans="6:6">
      <c r="F38" s="32">
        <v>1744.9</v>
      </c>
    </row>
    <row r="39" spans="6:6">
      <c r="F39" s="32">
        <v>30725.7</v>
      </c>
    </row>
    <row r="40" spans="6:6">
      <c r="F40" s="32">
        <v>8199.2000000000007</v>
      </c>
    </row>
    <row r="41" spans="6:6">
      <c r="F41" s="32">
        <v>28958.5</v>
      </c>
    </row>
    <row r="42" spans="6:6">
      <c r="F42" s="29">
        <v>19.399999999999999</v>
      </c>
    </row>
    <row r="43" spans="6:6">
      <c r="F43" s="29">
        <v>37.700000000000003</v>
      </c>
    </row>
    <row r="44" spans="6:6">
      <c r="F44" s="29">
        <v>42.9</v>
      </c>
    </row>
    <row r="45" spans="6:6">
      <c r="F45" s="29">
        <v>100</v>
      </c>
    </row>
    <row r="46" spans="6:6">
      <c r="F46" s="29">
        <v>26.7</v>
      </c>
    </row>
    <row r="47" spans="6:6">
      <c r="F47" s="29" t="s">
        <v>2713</v>
      </c>
    </row>
    <row r="48" spans="6:6">
      <c r="F48" s="32">
        <v>6026.7</v>
      </c>
    </row>
    <row r="49" spans="6:6">
      <c r="F49" s="32">
        <v>10559.1</v>
      </c>
    </row>
    <row r="50" spans="6:6">
      <c r="F50" s="32">
        <v>11862.3</v>
      </c>
    </row>
    <row r="51" spans="6:6">
      <c r="F51" s="32">
        <v>28448.1</v>
      </c>
    </row>
    <row r="52" spans="6:6">
      <c r="F52" s="32">
        <v>1675.5</v>
      </c>
    </row>
    <row r="53" spans="6:6">
      <c r="F53" s="32">
        <v>30123.7</v>
      </c>
    </row>
    <row r="54" spans="6:6">
      <c r="F54" s="32">
        <v>8469.1</v>
      </c>
    </row>
    <row r="55" spans="6:6">
      <c r="F55" s="32">
        <v>28573.9</v>
      </c>
    </row>
    <row r="56" spans="6:6">
      <c r="F56" s="29">
        <v>21.2</v>
      </c>
    </row>
    <row r="57" spans="6:6">
      <c r="F57" s="29">
        <v>37.1</v>
      </c>
    </row>
    <row r="58" spans="6:6">
      <c r="F58" s="29">
        <v>41.7</v>
      </c>
    </row>
    <row r="59" spans="6:6">
      <c r="F59" s="29">
        <v>100</v>
      </c>
    </row>
    <row r="60" spans="6:6">
      <c r="F60" s="29">
        <v>28.1</v>
      </c>
    </row>
    <row r="61" spans="6:6">
      <c r="F61" s="29" t="s">
        <v>2714</v>
      </c>
    </row>
    <row r="62" spans="6:6">
      <c r="F62" s="32">
        <v>7758.4</v>
      </c>
    </row>
    <row r="63" spans="6:6">
      <c r="F63" s="32">
        <v>10711.8</v>
      </c>
    </row>
    <row r="64" spans="6:6">
      <c r="F64" s="32">
        <v>11602.9</v>
      </c>
    </row>
    <row r="65" spans="6:6">
      <c r="F65" s="32">
        <v>30073.200000000001</v>
      </c>
    </row>
    <row r="66" spans="6:6">
      <c r="F66" s="32">
        <v>1869.3</v>
      </c>
    </row>
    <row r="67" spans="6:6">
      <c r="F67" s="32">
        <v>31942.5</v>
      </c>
    </row>
    <row r="68" spans="6:6">
      <c r="F68" s="32">
        <v>10167.5</v>
      </c>
    </row>
    <row r="69" spans="6:6">
      <c r="F69" s="32">
        <v>30317</v>
      </c>
    </row>
    <row r="70" spans="6:6">
      <c r="F70" s="29">
        <v>25.8</v>
      </c>
    </row>
    <row r="71" spans="6:6">
      <c r="F71" s="29">
        <v>35.6</v>
      </c>
    </row>
    <row r="72" spans="6:6">
      <c r="F72" s="29">
        <v>38.6</v>
      </c>
    </row>
    <row r="73" spans="6:6">
      <c r="F73" s="29">
        <v>100</v>
      </c>
    </row>
    <row r="74" spans="6:6">
      <c r="F74" s="29">
        <v>31.8</v>
      </c>
    </row>
    <row r="75" spans="6:6">
      <c r="F75" s="29" t="s">
        <v>2715</v>
      </c>
    </row>
    <row r="76" spans="6:6">
      <c r="F76" s="32">
        <v>8152.2</v>
      </c>
    </row>
    <row r="77" spans="6:6">
      <c r="F77" s="32">
        <v>10648.1</v>
      </c>
    </row>
    <row r="78" spans="6:6">
      <c r="F78" s="32">
        <v>12914.5</v>
      </c>
    </row>
    <row r="79" spans="6:6">
      <c r="F79" s="32">
        <v>31714.799999999999</v>
      </c>
    </row>
    <row r="80" spans="6:6">
      <c r="F80" s="32">
        <v>2565.6999999999998</v>
      </c>
    </row>
    <row r="81" spans="6:6">
      <c r="F81" s="32">
        <v>34280.5</v>
      </c>
    </row>
    <row r="82" spans="6:6">
      <c r="F82" s="32">
        <v>10621.5</v>
      </c>
    </row>
    <row r="83" spans="6:6">
      <c r="F83" s="32">
        <v>32020.5</v>
      </c>
    </row>
    <row r="84" spans="6:6">
      <c r="F84" s="29">
        <v>25.7</v>
      </c>
    </row>
    <row r="85" spans="6:6">
      <c r="F85" s="29">
        <v>33.6</v>
      </c>
    </row>
    <row r="86" spans="6:6">
      <c r="F86" s="29">
        <v>40.700000000000003</v>
      </c>
    </row>
    <row r="87" spans="6:6">
      <c r="F87" s="29">
        <v>100</v>
      </c>
    </row>
    <row r="88" spans="6:6">
      <c r="F88" s="29">
        <v>31</v>
      </c>
    </row>
    <row r="89" spans="6:6">
      <c r="F89" s="29" t="s">
        <v>2716</v>
      </c>
    </row>
    <row r="90" spans="6:6">
      <c r="F90" s="32">
        <v>6667</v>
      </c>
    </row>
    <row r="91" spans="6:6">
      <c r="F91" s="32">
        <v>13032.9</v>
      </c>
    </row>
    <row r="92" spans="6:6">
      <c r="F92" s="32">
        <v>15124.7</v>
      </c>
    </row>
    <row r="93" spans="6:6">
      <c r="F93" s="32">
        <v>34824.6</v>
      </c>
    </row>
    <row r="94" spans="6:6">
      <c r="F94" s="32">
        <v>2376.6</v>
      </c>
    </row>
    <row r="95" spans="6:6">
      <c r="F95" s="32">
        <v>37201.199999999997</v>
      </c>
    </row>
    <row r="96" spans="6:6">
      <c r="F96" s="32">
        <v>9669.9</v>
      </c>
    </row>
    <row r="97" spans="6:6">
      <c r="F97" s="32">
        <v>34655</v>
      </c>
    </row>
    <row r="98" spans="6:6">
      <c r="F98" s="29">
        <v>19.100000000000001</v>
      </c>
    </row>
    <row r="99" spans="6:6">
      <c r="F99" s="29">
        <v>37.4</v>
      </c>
    </row>
    <row r="100" spans="6:6">
      <c r="F100" s="29">
        <v>43.4</v>
      </c>
    </row>
    <row r="101" spans="6:6">
      <c r="F101" s="29">
        <v>100</v>
      </c>
    </row>
    <row r="102" spans="6:6">
      <c r="F102" s="29">
        <v>26</v>
      </c>
    </row>
    <row r="103" spans="6:6">
      <c r="F103" s="29" t="s">
        <v>2717</v>
      </c>
    </row>
    <row r="104" spans="6:6">
      <c r="F104" s="32">
        <v>7161.8</v>
      </c>
    </row>
    <row r="105" spans="6:6">
      <c r="F105" s="32">
        <v>15970.2</v>
      </c>
    </row>
    <row r="106" spans="6:6">
      <c r="F106" s="32">
        <v>14292.1</v>
      </c>
    </row>
    <row r="107" spans="6:6">
      <c r="F107" s="32">
        <v>37424.1</v>
      </c>
    </row>
    <row r="108" spans="6:6">
      <c r="F108" s="32">
        <v>2486.8000000000002</v>
      </c>
    </row>
    <row r="109" spans="6:6">
      <c r="F109" s="32">
        <v>39910.800000000003</v>
      </c>
    </row>
    <row r="110" spans="6:6">
      <c r="F110" s="32">
        <v>10228.9</v>
      </c>
    </row>
    <row r="111" spans="6:6">
      <c r="F111" s="32">
        <v>37480.5</v>
      </c>
    </row>
    <row r="112" spans="6:6">
      <c r="F112" s="29">
        <v>19.100000000000001</v>
      </c>
    </row>
    <row r="113" spans="6:6">
      <c r="F113" s="29">
        <v>42.7</v>
      </c>
    </row>
    <row r="114" spans="6:6">
      <c r="F114" s="29">
        <v>38.200000000000003</v>
      </c>
    </row>
    <row r="115" spans="6:6">
      <c r="F115" s="29">
        <v>100</v>
      </c>
    </row>
    <row r="116" spans="6:6">
      <c r="F116" s="29">
        <v>25.6</v>
      </c>
    </row>
    <row r="117" spans="6:6">
      <c r="F117" s="29" t="s">
        <v>2718</v>
      </c>
    </row>
    <row r="118" spans="6:6">
      <c r="F118" s="32">
        <v>9105</v>
      </c>
    </row>
    <row r="119" spans="6:6">
      <c r="F119" s="32">
        <v>14116.2</v>
      </c>
    </row>
    <row r="120" spans="6:6">
      <c r="F120" s="32">
        <v>13800.7</v>
      </c>
    </row>
    <row r="121" spans="6:6">
      <c r="F121" s="32">
        <v>37021.9</v>
      </c>
    </row>
    <row r="122" spans="6:6">
      <c r="F122" s="32">
        <v>3018.1</v>
      </c>
    </row>
    <row r="123" spans="6:6">
      <c r="F123" s="32">
        <v>40040</v>
      </c>
    </row>
    <row r="124" spans="6:6">
      <c r="F124" s="32">
        <v>11946</v>
      </c>
    </row>
    <row r="125" spans="6:6">
      <c r="F125" s="32">
        <v>38275.800000000003</v>
      </c>
    </row>
    <row r="126" spans="6:6">
      <c r="F126" s="29">
        <v>24.6</v>
      </c>
    </row>
    <row r="127" spans="6:6">
      <c r="F127" s="29">
        <v>38.1</v>
      </c>
    </row>
    <row r="128" spans="6:6">
      <c r="F128" s="29">
        <v>37.299999999999997</v>
      </c>
    </row>
    <row r="129" spans="6:6">
      <c r="F129" s="29">
        <v>100</v>
      </c>
    </row>
    <row r="130" spans="6:6">
      <c r="F130" s="29">
        <v>29.8</v>
      </c>
    </row>
    <row r="131" spans="6:6">
      <c r="F131" s="29" t="s">
        <v>2719</v>
      </c>
    </row>
    <row r="132" spans="6:6">
      <c r="F132" s="32">
        <v>9430.4</v>
      </c>
    </row>
    <row r="133" spans="6:6">
      <c r="F133" s="32">
        <v>13390.2</v>
      </c>
    </row>
    <row r="134" spans="6:6">
      <c r="F134" s="32">
        <v>17112.599999999999</v>
      </c>
    </row>
    <row r="135" spans="6:6">
      <c r="F135" s="32">
        <v>39933.199999999997</v>
      </c>
    </row>
    <row r="136" spans="6:6">
      <c r="F136" s="32">
        <v>3022.9</v>
      </c>
    </row>
    <row r="137" spans="6:6">
      <c r="F137" s="32">
        <v>42956.2</v>
      </c>
    </row>
    <row r="138" spans="6:6">
      <c r="F138" s="32">
        <v>12698.9</v>
      </c>
    </row>
    <row r="139" spans="6:6">
      <c r="F139" s="32">
        <v>41682.199999999997</v>
      </c>
    </row>
    <row r="140" spans="6:6">
      <c r="F140" s="29">
        <v>23.6</v>
      </c>
    </row>
    <row r="141" spans="6:6">
      <c r="F141" s="29">
        <v>33.5</v>
      </c>
    </row>
    <row r="142" spans="6:6">
      <c r="F142" s="29">
        <v>42.9</v>
      </c>
    </row>
    <row r="143" spans="6:6">
      <c r="F143" s="29">
        <v>100</v>
      </c>
    </row>
    <row r="144" spans="6:6">
      <c r="F144" s="29">
        <v>29.6</v>
      </c>
    </row>
    <row r="145" spans="6:6">
      <c r="F145" s="29" t="s">
        <v>2720</v>
      </c>
    </row>
    <row r="146" spans="6:6">
      <c r="F146" s="32">
        <v>7777.8</v>
      </c>
    </row>
    <row r="147" spans="6:6">
      <c r="F147" s="32">
        <v>15685.1</v>
      </c>
    </row>
    <row r="148" spans="6:6">
      <c r="F148" s="32">
        <v>17648.2</v>
      </c>
    </row>
    <row r="149" spans="6:6">
      <c r="F149" s="32">
        <v>41111.1</v>
      </c>
    </row>
    <row r="150" spans="6:6">
      <c r="F150" s="32">
        <v>3296.7</v>
      </c>
    </row>
    <row r="151" spans="6:6">
      <c r="F151" s="32">
        <v>44407.7</v>
      </c>
    </row>
    <row r="152" spans="6:6">
      <c r="F152" s="32">
        <v>11293.3</v>
      </c>
    </row>
    <row r="153" spans="6:6">
      <c r="F153" s="32">
        <v>42749</v>
      </c>
    </row>
    <row r="154" spans="6:6">
      <c r="F154" s="29">
        <v>18.899999999999999</v>
      </c>
    </row>
    <row r="155" spans="6:6">
      <c r="F155" s="29">
        <v>38.200000000000003</v>
      </c>
    </row>
    <row r="156" spans="6:6">
      <c r="F156" s="29">
        <v>42.9</v>
      </c>
    </row>
    <row r="157" spans="6:6">
      <c r="F157" s="29">
        <v>100</v>
      </c>
    </row>
    <row r="158" spans="6:6">
      <c r="F158" s="29">
        <v>25.4</v>
      </c>
    </row>
    <row r="159" spans="6:6">
      <c r="F159" s="29" t="s">
        <v>2721</v>
      </c>
    </row>
    <row r="160" spans="6:6">
      <c r="F160" s="32">
        <v>8519.4</v>
      </c>
    </row>
    <row r="161" spans="6:6">
      <c r="F161" s="32">
        <v>13699.2</v>
      </c>
    </row>
    <row r="162" spans="6:6">
      <c r="F162" s="32">
        <v>17511.099999999999</v>
      </c>
    </row>
    <row r="163" spans="6:6">
      <c r="F163" s="32">
        <v>39729.699999999997</v>
      </c>
    </row>
    <row r="164" spans="6:6">
      <c r="F164" s="32">
        <v>3683.7</v>
      </c>
    </row>
    <row r="165" spans="6:6">
      <c r="F165" s="32">
        <v>43413.5</v>
      </c>
    </row>
    <row r="166" spans="6:6">
      <c r="F166" s="32">
        <v>11861</v>
      </c>
    </row>
    <row r="167" spans="6:6">
      <c r="F167" s="32">
        <v>42424.9</v>
      </c>
    </row>
    <row r="168" spans="6:6">
      <c r="F168" s="29">
        <v>21.4</v>
      </c>
    </row>
    <row r="169" spans="6:6">
      <c r="F169" s="29">
        <v>34.5</v>
      </c>
    </row>
    <row r="170" spans="6:6">
      <c r="F170" s="29">
        <v>44.1</v>
      </c>
    </row>
    <row r="171" spans="6:6">
      <c r="F171" s="29">
        <v>100</v>
      </c>
    </row>
    <row r="172" spans="6:6">
      <c r="F172" s="29">
        <v>27.3</v>
      </c>
    </row>
    <row r="173" spans="6:6">
      <c r="F173" s="29" t="s">
        <v>2722</v>
      </c>
    </row>
    <row r="174" spans="6:6">
      <c r="F174" s="32">
        <v>10798.1</v>
      </c>
    </row>
    <row r="175" spans="6:6">
      <c r="F175" s="32">
        <v>14380.7</v>
      </c>
    </row>
    <row r="176" spans="6:6">
      <c r="F176" s="32">
        <v>19061.8</v>
      </c>
    </row>
    <row r="177" spans="6:6">
      <c r="F177" s="32">
        <v>44240.6</v>
      </c>
    </row>
    <row r="178" spans="6:6">
      <c r="F178" s="32">
        <v>4381.1000000000004</v>
      </c>
    </row>
    <row r="179" spans="6:6">
      <c r="F179" s="32">
        <v>48621.7</v>
      </c>
    </row>
    <row r="180" spans="6:6">
      <c r="F180" s="32">
        <v>14469.5</v>
      </c>
    </row>
    <row r="181" spans="6:6">
      <c r="F181" s="32">
        <v>47851</v>
      </c>
    </row>
    <row r="182" spans="6:6">
      <c r="F182" s="29">
        <v>24.4</v>
      </c>
    </row>
    <row r="183" spans="6:6">
      <c r="F183" s="29">
        <v>32.5</v>
      </c>
    </row>
    <row r="184" spans="6:6">
      <c r="F184" s="29">
        <v>43.1</v>
      </c>
    </row>
    <row r="185" spans="6:6">
      <c r="F185" s="29">
        <v>100</v>
      </c>
    </row>
    <row r="186" spans="6:6">
      <c r="F186" s="29">
        <v>29.8</v>
      </c>
    </row>
    <row r="187" spans="6:6">
      <c r="F187" s="29" t="s">
        <v>2723</v>
      </c>
    </row>
    <row r="188" spans="6:6">
      <c r="F188" s="32">
        <v>11776.3</v>
      </c>
    </row>
    <row r="189" spans="6:6">
      <c r="F189" s="32">
        <v>14903.8</v>
      </c>
    </row>
    <row r="190" spans="6:6">
      <c r="F190" s="32">
        <v>22310.2</v>
      </c>
    </row>
    <row r="191" spans="6:6">
      <c r="F191" s="32">
        <v>48990.400000000001</v>
      </c>
    </row>
    <row r="192" spans="6:6">
      <c r="F192" s="32">
        <v>3812.1</v>
      </c>
    </row>
    <row r="193" spans="6:6">
      <c r="F193" s="32">
        <v>52802.5</v>
      </c>
    </row>
    <row r="194" spans="6:6">
      <c r="F194" s="32">
        <v>16078.3</v>
      </c>
    </row>
    <row r="195" spans="6:6">
      <c r="F195" s="32">
        <v>52552.9</v>
      </c>
    </row>
    <row r="196" spans="6:6">
      <c r="F196" s="29">
        <v>24</v>
      </c>
    </row>
    <row r="197" spans="6:6">
      <c r="F197" s="29">
        <v>30.4</v>
      </c>
    </row>
    <row r="198" spans="6:6">
      <c r="F198" s="29">
        <v>45.5</v>
      </c>
    </row>
    <row r="199" spans="6:6">
      <c r="F199" s="29">
        <v>100</v>
      </c>
    </row>
    <row r="200" spans="6:6">
      <c r="F200" s="29">
        <v>30.4</v>
      </c>
    </row>
    <row r="201" spans="6:6">
      <c r="F201" s="29" t="s">
        <v>2724</v>
      </c>
    </row>
    <row r="202" spans="6:6">
      <c r="F202" s="32">
        <v>9411.9</v>
      </c>
    </row>
    <row r="203" spans="6:6">
      <c r="F203" s="32">
        <v>14614.2</v>
      </c>
    </row>
    <row r="204" spans="6:6">
      <c r="F204" s="32">
        <v>23206.5</v>
      </c>
    </row>
    <row r="205" spans="6:6">
      <c r="F205" s="32">
        <v>47232.6</v>
      </c>
    </row>
    <row r="206" spans="6:6">
      <c r="F206" s="32">
        <v>4356.7</v>
      </c>
    </row>
    <row r="207" spans="6:6">
      <c r="F207" s="32">
        <v>51589.3</v>
      </c>
    </row>
    <row r="208" spans="6:6">
      <c r="F208" s="32">
        <v>13821.8</v>
      </c>
    </row>
    <row r="209" spans="6:6">
      <c r="F209" s="32">
        <v>51459.1</v>
      </c>
    </row>
    <row r="210" spans="6:6">
      <c r="F210" s="29">
        <v>19.899999999999999</v>
      </c>
    </row>
    <row r="211" spans="6:6">
      <c r="F211" s="29">
        <v>30.9</v>
      </c>
    </row>
    <row r="212" spans="6:6">
      <c r="F212" s="29">
        <v>49.1</v>
      </c>
    </row>
    <row r="213" spans="6:6">
      <c r="F213" s="29">
        <v>100</v>
      </c>
    </row>
    <row r="214" spans="6:6">
      <c r="F214" s="29">
        <v>26.8</v>
      </c>
    </row>
    <row r="215" spans="6:6">
      <c r="F215" s="29" t="s">
        <v>2725</v>
      </c>
    </row>
    <row r="216" spans="6:6">
      <c r="F216" s="32">
        <v>10518</v>
      </c>
    </row>
    <row r="217" spans="6:6">
      <c r="F217" s="32">
        <v>15187.8</v>
      </c>
    </row>
    <row r="218" spans="6:6">
      <c r="F218" s="32">
        <v>22676.6</v>
      </c>
    </row>
    <row r="219" spans="6:6">
      <c r="F219" s="32">
        <v>48382.3</v>
      </c>
    </row>
    <row r="220" spans="6:6">
      <c r="F220" s="32">
        <v>3809.9</v>
      </c>
    </row>
    <row r="221" spans="6:6">
      <c r="F221" s="32">
        <v>52192.2</v>
      </c>
    </row>
    <row r="222" spans="6:6">
      <c r="F222" s="32">
        <v>14863.3</v>
      </c>
    </row>
    <row r="223" spans="6:6">
      <c r="F223" s="32">
        <v>51951.4</v>
      </c>
    </row>
    <row r="224" spans="6:6">
      <c r="F224" s="29">
        <v>21.7</v>
      </c>
    </row>
    <row r="225" spans="6:6">
      <c r="F225" s="29">
        <v>31.4</v>
      </c>
    </row>
    <row r="226" spans="6:6">
      <c r="F226" s="29">
        <v>46.9</v>
      </c>
    </row>
    <row r="227" spans="6:6">
      <c r="F227" s="29">
        <v>100</v>
      </c>
    </row>
    <row r="228" spans="6:6">
      <c r="F228" s="29">
        <v>28.5</v>
      </c>
    </row>
    <row r="229" spans="6:6">
      <c r="F229" s="29" t="s">
        <v>2726</v>
      </c>
    </row>
    <row r="230" spans="6:6">
      <c r="F230" s="32">
        <v>13410.2</v>
      </c>
    </row>
    <row r="231" spans="6:6">
      <c r="F231" s="32">
        <v>16003.2</v>
      </c>
    </row>
    <row r="232" spans="6:6">
      <c r="F232" s="32">
        <v>24486.5</v>
      </c>
    </row>
    <row r="233" spans="6:6">
      <c r="F233" s="32">
        <v>53900</v>
      </c>
    </row>
    <row r="234" spans="6:6">
      <c r="F234" s="32">
        <v>4593</v>
      </c>
    </row>
    <row r="235" spans="6:6">
      <c r="F235" s="32">
        <v>58493</v>
      </c>
    </row>
    <row r="236" spans="6:6">
      <c r="F236" s="32">
        <v>18153.599999999999</v>
      </c>
    </row>
    <row r="237" spans="6:6">
      <c r="F237" s="32">
        <v>58086.6</v>
      </c>
    </row>
    <row r="238" spans="6:6">
      <c r="F238" s="29">
        <v>24.9</v>
      </c>
    </row>
    <row r="239" spans="6:6">
      <c r="F239" s="29">
        <v>29.7</v>
      </c>
    </row>
    <row r="240" spans="6:6">
      <c r="F240" s="29">
        <v>45.4</v>
      </c>
    </row>
    <row r="241" spans="6:6">
      <c r="F241" s="29">
        <v>100</v>
      </c>
    </row>
    <row r="242" spans="6:6">
      <c r="F242" s="29">
        <v>31</v>
      </c>
    </row>
    <row r="243" spans="6:6">
      <c r="F243" s="29" t="s">
        <v>2727</v>
      </c>
    </row>
    <row r="244" spans="6:6">
      <c r="F244" s="32">
        <v>13147.3</v>
      </c>
    </row>
    <row r="245" spans="6:6">
      <c r="F245" s="32">
        <v>18508.099999999999</v>
      </c>
    </row>
    <row r="246" spans="6:6">
      <c r="F246" s="32">
        <v>26933.9</v>
      </c>
    </row>
    <row r="247" spans="6:6">
      <c r="F247" s="32">
        <v>58589.3</v>
      </c>
    </row>
    <row r="248" spans="6:6">
      <c r="F248" s="32">
        <v>3965</v>
      </c>
    </row>
    <row r="249" spans="6:6">
      <c r="F249" s="32">
        <v>62554.3</v>
      </c>
    </row>
    <row r="250" spans="6:6">
      <c r="F250" s="32">
        <v>18411.3</v>
      </c>
    </row>
    <row r="251" spans="6:6">
      <c r="F251" s="32">
        <v>61378.3</v>
      </c>
    </row>
    <row r="252" spans="6:6">
      <c r="F252" s="29">
        <v>22.4</v>
      </c>
    </row>
    <row r="253" spans="6:6">
      <c r="F253" s="29">
        <v>31.6</v>
      </c>
    </row>
    <row r="254" spans="6:6">
      <c r="F254" s="29">
        <v>46</v>
      </c>
    </row>
    <row r="255" spans="6:6">
      <c r="F255" s="29">
        <v>100</v>
      </c>
    </row>
    <row r="256" spans="6:6">
      <c r="F256" s="29">
        <v>29.4</v>
      </c>
    </row>
    <row r="257" spans="6:6">
      <c r="F257" s="29" t="s">
        <v>2728</v>
      </c>
    </row>
    <row r="258" spans="6:6">
      <c r="F258" s="32">
        <v>10230.5</v>
      </c>
    </row>
    <row r="259" spans="6:6">
      <c r="F259" s="32">
        <v>19587.900000000001</v>
      </c>
    </row>
    <row r="260" spans="6:6">
      <c r="F260" s="32">
        <v>28593.5</v>
      </c>
    </row>
    <row r="261" spans="6:6">
      <c r="F261" s="32">
        <v>58411.9</v>
      </c>
    </row>
    <row r="262" spans="6:6">
      <c r="F262" s="32">
        <v>4329.5</v>
      </c>
    </row>
    <row r="263" spans="6:6">
      <c r="F263" s="32">
        <v>62741.5</v>
      </c>
    </row>
    <row r="264" spans="6:6">
      <c r="F264" s="32">
        <v>15870</v>
      </c>
    </row>
    <row r="265" spans="6:6">
      <c r="F265" s="32">
        <v>61228.3</v>
      </c>
    </row>
    <row r="266" spans="6:6">
      <c r="F266" s="29">
        <v>17.5</v>
      </c>
    </row>
    <row r="267" spans="6:6">
      <c r="F267" s="29">
        <v>33.5</v>
      </c>
    </row>
    <row r="268" spans="6:6">
      <c r="F268" s="29">
        <v>49</v>
      </c>
    </row>
    <row r="269" spans="6:6">
      <c r="F269" s="29">
        <v>100</v>
      </c>
    </row>
    <row r="270" spans="6:6">
      <c r="F270" s="29">
        <v>25.3</v>
      </c>
    </row>
    <row r="271" spans="6:6">
      <c r="F271" s="29" t="s">
        <v>2729</v>
      </c>
    </row>
    <row r="272" spans="6:6">
      <c r="F272" s="32">
        <v>12213.4</v>
      </c>
    </row>
    <row r="273" spans="6:6">
      <c r="F273" s="32">
        <v>19776.2</v>
      </c>
    </row>
    <row r="274" spans="6:6">
      <c r="F274" s="32">
        <v>26614.7</v>
      </c>
    </row>
    <row r="275" spans="6:6">
      <c r="F275" s="32">
        <v>58604.3</v>
      </c>
    </row>
    <row r="276" spans="6:6">
      <c r="F276" s="32">
        <v>4844.3</v>
      </c>
    </row>
    <row r="277" spans="6:6">
      <c r="F277" s="32">
        <v>63448.6</v>
      </c>
    </row>
    <row r="278" spans="6:6">
      <c r="F278" s="32">
        <v>17510.400000000001</v>
      </c>
    </row>
    <row r="279" spans="6:6">
      <c r="F279" s="32">
        <v>60996.2</v>
      </c>
    </row>
    <row r="280" spans="6:6">
      <c r="F280" s="29">
        <v>20.8</v>
      </c>
    </row>
    <row r="281" spans="6:6">
      <c r="F281" s="29">
        <v>33.700000000000003</v>
      </c>
    </row>
    <row r="282" spans="6:6">
      <c r="F282" s="29">
        <v>45.4</v>
      </c>
    </row>
    <row r="283" spans="6:6">
      <c r="F283" s="29">
        <v>100</v>
      </c>
    </row>
    <row r="284" spans="6:6">
      <c r="F284" s="29">
        <v>27.6</v>
      </c>
    </row>
    <row r="285" spans="6:6">
      <c r="F285" s="29" t="s">
        <v>2730</v>
      </c>
    </row>
    <row r="286" spans="6:6">
      <c r="F286" s="32">
        <v>14963.2</v>
      </c>
    </row>
    <row r="287" spans="6:6">
      <c r="F287" s="32">
        <v>20142.8</v>
      </c>
    </row>
    <row r="288" spans="6:6">
      <c r="F288" s="32">
        <v>27555.4</v>
      </c>
    </row>
    <row r="289" spans="6:6">
      <c r="F289" s="32">
        <v>62661.5</v>
      </c>
    </row>
    <row r="290" spans="6:6">
      <c r="F290" s="32">
        <v>5265.5</v>
      </c>
    </row>
    <row r="291" spans="6:6">
      <c r="F291" s="32">
        <v>67927</v>
      </c>
    </row>
    <row r="292" spans="6:6">
      <c r="F292" s="32">
        <v>20456.3</v>
      </c>
    </row>
    <row r="293" spans="6:6">
      <c r="F293" s="32">
        <v>64622.6</v>
      </c>
    </row>
    <row r="294" spans="6:6">
      <c r="F294" s="29">
        <v>23.9</v>
      </c>
    </row>
    <row r="295" spans="6:6">
      <c r="F295" s="29">
        <v>32.1</v>
      </c>
    </row>
    <row r="296" spans="6:6">
      <c r="F296" s="29">
        <v>44</v>
      </c>
    </row>
    <row r="297" spans="6:6">
      <c r="F297" s="29">
        <v>100</v>
      </c>
    </row>
    <row r="298" spans="6:6">
      <c r="F298" s="29">
        <v>30.1</v>
      </c>
    </row>
    <row r="299" spans="6:6">
      <c r="F299" s="29" t="s">
        <v>2731</v>
      </c>
    </row>
    <row r="300" spans="6:6">
      <c r="F300" s="32">
        <v>14575.5</v>
      </c>
    </row>
    <row r="301" spans="6:6">
      <c r="F301" s="32">
        <v>21522.400000000001</v>
      </c>
    </row>
    <row r="302" spans="6:6">
      <c r="F302" s="32">
        <v>31613.9</v>
      </c>
    </row>
    <row r="303" spans="6:6">
      <c r="F303" s="32">
        <v>67711.8</v>
      </c>
    </row>
    <row r="304" spans="6:6">
      <c r="F304" s="32">
        <v>5249.4</v>
      </c>
    </row>
    <row r="305" spans="6:6">
      <c r="F305" s="32">
        <v>72961.100000000006</v>
      </c>
    </row>
    <row r="306" spans="6:6">
      <c r="F306" s="32">
        <v>20855.2</v>
      </c>
    </row>
    <row r="307" spans="6:6">
      <c r="F307" s="32">
        <v>70352.7</v>
      </c>
    </row>
    <row r="308" spans="6:6">
      <c r="F308" s="29">
        <v>21.5</v>
      </c>
    </row>
    <row r="309" spans="6:6">
      <c r="F309" s="29">
        <v>31.8</v>
      </c>
    </row>
    <row r="310" spans="6:6">
      <c r="F310" s="29">
        <v>46.7</v>
      </c>
    </row>
    <row r="311" spans="6:6">
      <c r="F311" s="29">
        <v>100</v>
      </c>
    </row>
    <row r="312" spans="6:6">
      <c r="F312" s="29">
        <v>28.6</v>
      </c>
    </row>
    <row r="313" spans="6:6">
      <c r="F313" s="29" t="s">
        <v>2732</v>
      </c>
    </row>
    <row r="314" spans="6:6">
      <c r="F314" s="32">
        <v>11128.2</v>
      </c>
    </row>
    <row r="315" spans="6:6">
      <c r="F315" s="32">
        <v>23712.9</v>
      </c>
    </row>
    <row r="316" spans="6:6">
      <c r="F316" s="32">
        <v>32706.6</v>
      </c>
    </row>
    <row r="317" spans="6:6">
      <c r="F317" s="32">
        <v>67547.7</v>
      </c>
    </row>
    <row r="318" spans="6:6">
      <c r="F318" s="32">
        <v>4921.8</v>
      </c>
    </row>
    <row r="319" spans="6:6">
      <c r="F319" s="32">
        <v>72469.5</v>
      </c>
    </row>
    <row r="320" spans="6:6">
      <c r="F320" s="32">
        <v>17787.7</v>
      </c>
    </row>
    <row r="321" spans="6:6">
      <c r="F321" s="32">
        <v>69813.899999999994</v>
      </c>
    </row>
    <row r="322" spans="6:6">
      <c r="F322" s="29">
        <v>16.5</v>
      </c>
    </row>
    <row r="323" spans="6:6">
      <c r="F323" s="29">
        <v>35.1</v>
      </c>
    </row>
    <row r="324" spans="6:6">
      <c r="F324" s="29">
        <v>48.4</v>
      </c>
    </row>
    <row r="325" spans="6:6">
      <c r="F325" s="29">
        <v>100</v>
      </c>
    </row>
    <row r="326" spans="6:6">
      <c r="F326" s="29">
        <v>24.5</v>
      </c>
    </row>
    <row r="327" spans="6:6">
      <c r="F327" s="29" t="s">
        <v>2733</v>
      </c>
    </row>
    <row r="328" spans="6:6">
      <c r="F328" s="32">
        <v>13199.9</v>
      </c>
    </row>
    <row r="329" spans="6:6">
      <c r="F329" s="32">
        <v>24318</v>
      </c>
    </row>
    <row r="330" spans="6:6">
      <c r="F330" s="32">
        <v>31336.3</v>
      </c>
    </row>
    <row r="331" spans="6:6">
      <c r="F331" s="32">
        <v>68854.2</v>
      </c>
    </row>
    <row r="332" spans="6:6">
      <c r="F332" s="32">
        <v>5367.7</v>
      </c>
    </row>
    <row r="333" spans="6:6">
      <c r="F333" s="32">
        <v>74221.899999999994</v>
      </c>
    </row>
    <row r="334" spans="6:6">
      <c r="F334" s="32">
        <v>19685.599999999999</v>
      </c>
    </row>
    <row r="335" spans="6:6">
      <c r="F335" s="32">
        <v>70799.8</v>
      </c>
    </row>
    <row r="336" spans="6:6">
      <c r="F336" s="29">
        <v>19.2</v>
      </c>
    </row>
    <row r="337" spans="6:6">
      <c r="F337" s="29">
        <v>35.299999999999997</v>
      </c>
    </row>
    <row r="338" spans="6:6">
      <c r="F338" s="29">
        <v>45.5</v>
      </c>
    </row>
    <row r="339" spans="6:6">
      <c r="F339" s="29">
        <v>100</v>
      </c>
    </row>
    <row r="340" spans="6:6">
      <c r="F340" s="29">
        <v>26.5</v>
      </c>
    </row>
    <row r="341" spans="6:6">
      <c r="F341" s="29" t="s">
        <v>2734</v>
      </c>
    </row>
    <row r="342" spans="6:6">
      <c r="F342" s="32">
        <v>16020</v>
      </c>
    </row>
    <row r="343" spans="6:6">
      <c r="F343" s="32">
        <v>25217.1</v>
      </c>
    </row>
    <row r="344" spans="6:6">
      <c r="F344" s="32">
        <v>33622.199999999997</v>
      </c>
    </row>
    <row r="345" spans="6:6">
      <c r="F345" s="32">
        <v>74859.199999999997</v>
      </c>
    </row>
    <row r="346" spans="6:6">
      <c r="F346" s="32">
        <v>6084.4</v>
      </c>
    </row>
    <row r="347" spans="6:6">
      <c r="F347" s="32">
        <v>80943.600000000006</v>
      </c>
    </row>
    <row r="348" spans="6:6">
      <c r="F348" s="32">
        <v>22925.3</v>
      </c>
    </row>
    <row r="349" spans="6:6">
      <c r="F349" s="32">
        <v>77981.2</v>
      </c>
    </row>
    <row r="350" spans="6:6">
      <c r="F350" s="29">
        <v>21.4</v>
      </c>
    </row>
    <row r="351" spans="6:6">
      <c r="F351" s="29">
        <v>33.700000000000003</v>
      </c>
    </row>
    <row r="352" spans="6:6">
      <c r="F352" s="29">
        <v>44.9</v>
      </c>
    </row>
    <row r="353" spans="6:6">
      <c r="F353" s="29">
        <v>100</v>
      </c>
    </row>
    <row r="354" spans="6:6">
      <c r="F354" s="29">
        <v>28.3</v>
      </c>
    </row>
    <row r="355" spans="6:6">
      <c r="F355" s="29" t="s">
        <v>2735</v>
      </c>
    </row>
    <row r="356" spans="6:6">
      <c r="F356" s="32">
        <v>15569.5</v>
      </c>
    </row>
    <row r="357" spans="6:6">
      <c r="F357" s="32">
        <v>26208.7</v>
      </c>
    </row>
    <row r="358" spans="6:6">
      <c r="F358" s="32">
        <v>37345.4</v>
      </c>
    </row>
    <row r="359" spans="6:6">
      <c r="F359" s="32">
        <v>79123.600000000006</v>
      </c>
    </row>
    <row r="360" spans="6:6">
      <c r="F360" s="32">
        <v>5727</v>
      </c>
    </row>
    <row r="361" spans="6:6">
      <c r="F361" s="32">
        <v>84850.6</v>
      </c>
    </row>
    <row r="362" spans="6:6">
      <c r="F362" s="32">
        <v>23262.7</v>
      </c>
    </row>
    <row r="363" spans="6:6">
      <c r="F363" s="32">
        <v>81897.399999999994</v>
      </c>
    </row>
    <row r="364" spans="6:6">
      <c r="F364" s="29">
        <v>19.7</v>
      </c>
    </row>
    <row r="365" spans="6:6">
      <c r="F365" s="29">
        <v>33.1</v>
      </c>
    </row>
    <row r="366" spans="6:6">
      <c r="F366" s="29">
        <v>47.2</v>
      </c>
    </row>
    <row r="367" spans="6:6">
      <c r="F367" s="29">
        <v>100</v>
      </c>
    </row>
    <row r="368" spans="6:6">
      <c r="F368" s="29">
        <v>27.4</v>
      </c>
    </row>
    <row r="369" spans="6:6">
      <c r="F369" s="29" t="s">
        <v>2736</v>
      </c>
    </row>
    <row r="370" spans="6:6">
      <c r="F370" s="32">
        <v>12080.1</v>
      </c>
    </row>
    <row r="371" spans="6:6">
      <c r="F371" s="32">
        <v>27998.5</v>
      </c>
    </row>
    <row r="372" spans="6:6">
      <c r="F372" s="32">
        <v>38715</v>
      </c>
    </row>
    <row r="373" spans="6:6">
      <c r="F373" s="32">
        <v>78793.5</v>
      </c>
    </row>
    <row r="374" spans="6:6">
      <c r="F374" s="32">
        <v>5518.5</v>
      </c>
    </row>
    <row r="375" spans="6:6">
      <c r="F375" s="32">
        <v>84312</v>
      </c>
    </row>
    <row r="376" spans="6:6">
      <c r="F376" s="32">
        <v>20173.400000000001</v>
      </c>
    </row>
    <row r="377" spans="6:6">
      <c r="F377" s="32">
        <v>80645.100000000006</v>
      </c>
    </row>
    <row r="378" spans="6:6">
      <c r="F378" s="29">
        <v>15.3</v>
      </c>
    </row>
    <row r="379" spans="6:6">
      <c r="F379" s="29">
        <v>35.5</v>
      </c>
    </row>
    <row r="380" spans="6:6">
      <c r="F380" s="29">
        <v>49.1</v>
      </c>
    </row>
    <row r="381" spans="6:6">
      <c r="F381" s="29">
        <v>100</v>
      </c>
    </row>
    <row r="382" spans="6:6">
      <c r="F382" s="29">
        <v>23.9</v>
      </c>
    </row>
    <row r="383" spans="6:6">
      <c r="F383" s="29" t="s">
        <v>2737</v>
      </c>
    </row>
    <row r="384" spans="6:6">
      <c r="F384" s="32">
        <v>14765.9</v>
      </c>
    </row>
    <row r="385" spans="6:6">
      <c r="F385" s="32">
        <v>28489.7</v>
      </c>
    </row>
    <row r="386" spans="6:6">
      <c r="F386" s="32">
        <v>36573.199999999997</v>
      </c>
    </row>
    <row r="387" spans="6:6">
      <c r="F387" s="32">
        <v>79828.899999999994</v>
      </c>
    </row>
    <row r="388" spans="6:6">
      <c r="F388" s="32">
        <v>5722.9</v>
      </c>
    </row>
    <row r="389" spans="6:6">
      <c r="F389" s="32">
        <v>85551.8</v>
      </c>
    </row>
    <row r="390" spans="6:6">
      <c r="F390" s="32">
        <v>22495.8</v>
      </c>
    </row>
    <row r="391" spans="6:6">
      <c r="F391" s="32">
        <v>81855.7</v>
      </c>
    </row>
    <row r="392" spans="6:6">
      <c r="F392" s="29">
        <v>18.5</v>
      </c>
    </row>
    <row r="393" spans="6:6">
      <c r="F393" s="29">
        <v>35.700000000000003</v>
      </c>
    </row>
    <row r="394" spans="6:6">
      <c r="F394" s="29">
        <v>45.8</v>
      </c>
    </row>
    <row r="395" spans="6:6">
      <c r="F395" s="29">
        <v>100</v>
      </c>
    </row>
    <row r="396" spans="6:6">
      <c r="F396" s="29">
        <v>26.3</v>
      </c>
    </row>
    <row r="397" spans="6:6">
      <c r="F397" s="29" t="s">
        <v>2738</v>
      </c>
    </row>
    <row r="398" spans="6:6">
      <c r="F398" s="32">
        <v>18066.8</v>
      </c>
    </row>
    <row r="399" spans="6:6">
      <c r="F399" s="32">
        <v>29113.1</v>
      </c>
    </row>
    <row r="400" spans="6:6">
      <c r="F400" s="32">
        <v>41636.199999999997</v>
      </c>
    </row>
    <row r="401" spans="6:6">
      <c r="F401" s="32">
        <v>88816.2</v>
      </c>
    </row>
    <row r="402" spans="6:6">
      <c r="F402" s="32">
        <v>5949.9</v>
      </c>
    </row>
    <row r="403" spans="6:6">
      <c r="F403" s="32">
        <v>94766</v>
      </c>
    </row>
    <row r="404" spans="6:6">
      <c r="F404" s="32">
        <v>26598.3</v>
      </c>
    </row>
    <row r="405" spans="6:6">
      <c r="F405" s="32">
        <v>90234.1</v>
      </c>
    </row>
    <row r="406" spans="6:6">
      <c r="F406" s="29">
        <v>20.3</v>
      </c>
    </row>
    <row r="407" spans="6:6">
      <c r="F407" s="29">
        <v>32.799999999999997</v>
      </c>
    </row>
    <row r="408" spans="6:6">
      <c r="F408" s="29">
        <v>46.9</v>
      </c>
    </row>
    <row r="409" spans="6:6">
      <c r="F409" s="29">
        <v>100</v>
      </c>
    </row>
    <row r="410" spans="6:6">
      <c r="F410" s="29">
        <v>28.1</v>
      </c>
    </row>
    <row r="411" spans="6:6">
      <c r="F411" s="29" t="s">
        <v>2739</v>
      </c>
    </row>
    <row r="412" spans="6:6">
      <c r="F412" s="32">
        <v>17651.3</v>
      </c>
    </row>
    <row r="413" spans="6:6">
      <c r="F413" s="32">
        <v>27832.1</v>
      </c>
    </row>
    <row r="414" spans="6:6">
      <c r="F414" s="32">
        <v>42467.6</v>
      </c>
    </row>
    <row r="415" spans="6:6">
      <c r="F415" s="32">
        <v>87950.9</v>
      </c>
    </row>
    <row r="416" spans="6:6">
      <c r="F416" s="32">
        <v>4536</v>
      </c>
    </row>
    <row r="417" spans="6:6">
      <c r="F417" s="32">
        <v>92487</v>
      </c>
    </row>
    <row r="418" spans="6:6">
      <c r="F418" s="32">
        <v>26444</v>
      </c>
    </row>
    <row r="419" spans="6:6">
      <c r="F419" s="32">
        <v>89900.6</v>
      </c>
    </row>
    <row r="420" spans="6:6">
      <c r="F420" s="29">
        <v>20.100000000000001</v>
      </c>
    </row>
    <row r="421" spans="6:6">
      <c r="F421" s="29">
        <v>31.6</v>
      </c>
    </row>
    <row r="422" spans="6:6">
      <c r="F422" s="29">
        <v>48.3</v>
      </c>
    </row>
    <row r="423" spans="6:6">
      <c r="F423" s="29">
        <v>100</v>
      </c>
    </row>
    <row r="424" spans="6:6">
      <c r="F424" s="29">
        <v>28.6</v>
      </c>
    </row>
    <row r="425" spans="6:6">
      <c r="F425" s="29" t="s">
        <v>2740</v>
      </c>
    </row>
    <row r="426" spans="6:6">
      <c r="F426" s="32">
        <v>15580.1</v>
      </c>
    </row>
    <row r="427" spans="6:6">
      <c r="F427" s="32">
        <v>26981.1</v>
      </c>
    </row>
    <row r="428" spans="6:6">
      <c r="F428" s="32">
        <v>38847.599999999999</v>
      </c>
    </row>
    <row r="429" spans="6:6">
      <c r="F429" s="32">
        <v>81408.899999999994</v>
      </c>
    </row>
    <row r="430" spans="6:6">
      <c r="F430" s="32">
        <v>6875.9</v>
      </c>
    </row>
    <row r="431" spans="6:6">
      <c r="F431" s="32">
        <v>88284.800000000003</v>
      </c>
    </row>
    <row r="432" spans="6:6">
      <c r="F432" s="32">
        <v>23675.5</v>
      </c>
    </row>
    <row r="433" spans="6:6">
      <c r="F433" s="32">
        <v>85507.5</v>
      </c>
    </row>
    <row r="434" spans="6:6">
      <c r="F434" s="29">
        <v>19.100000000000001</v>
      </c>
    </row>
    <row r="435" spans="6:6">
      <c r="F435" s="29">
        <v>33.1</v>
      </c>
    </row>
    <row r="436" spans="6:6">
      <c r="F436" s="29">
        <v>47.7</v>
      </c>
    </row>
    <row r="437" spans="6:6">
      <c r="F437" s="29">
        <v>100</v>
      </c>
    </row>
    <row r="438" spans="6:6">
      <c r="F438" s="29">
        <v>26.8</v>
      </c>
    </row>
    <row r="439" spans="6:6">
      <c r="F439" s="29" t="s">
        <v>2741</v>
      </c>
    </row>
    <row r="440" spans="6:6">
      <c r="F440" s="32">
        <v>19819.7</v>
      </c>
    </row>
    <row r="441" spans="6:6">
      <c r="F441" s="32">
        <v>29360.400000000001</v>
      </c>
    </row>
    <row r="442" spans="6:6">
      <c r="F442" s="32">
        <v>35913.300000000003</v>
      </c>
    </row>
    <row r="443" spans="6:6">
      <c r="F443" s="32">
        <v>85093.4</v>
      </c>
    </row>
    <row r="444" spans="6:6">
      <c r="F444" s="32">
        <v>7130.5</v>
      </c>
    </row>
    <row r="445" spans="6:6">
      <c r="F445" s="32">
        <v>92223.9</v>
      </c>
    </row>
    <row r="446" spans="6:6">
      <c r="F446" s="32">
        <v>27546.2</v>
      </c>
    </row>
    <row r="447" spans="6:6">
      <c r="F447" s="32">
        <v>89424.5</v>
      </c>
    </row>
    <row r="448" spans="6:6">
      <c r="F448" s="29">
        <v>23.3</v>
      </c>
    </row>
    <row r="449" spans="6:6">
      <c r="F449" s="29">
        <v>34.5</v>
      </c>
    </row>
    <row r="450" spans="6:6">
      <c r="F450" s="29">
        <v>42.2</v>
      </c>
    </row>
    <row r="451" spans="6:6">
      <c r="F451" s="29">
        <v>100</v>
      </c>
    </row>
    <row r="452" spans="6:6">
      <c r="F452" s="29">
        <v>29.9</v>
      </c>
    </row>
  </sheetData>
  <hyperlinks>
    <hyperlink ref="C16" r:id="rId1" xr:uid="{D0228593-D801-4240-93E3-A31DAB98D2D6}"/>
    <hyperlink ref="B16" r:id="rId2" xr:uid="{05D8969C-F281-4D05-8FEF-BCBF4A20648F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8E17-53A4-41D0-B443-8F9F7A5E6410}">
  <dimension ref="B3:R75"/>
  <sheetViews>
    <sheetView topLeftCell="A34" workbookViewId="0">
      <selection activeCell="F10" sqref="F10"/>
    </sheetView>
  </sheetViews>
  <sheetFormatPr defaultColWidth="8.88671875" defaultRowHeight="13.2"/>
  <cols>
    <col min="1" max="16384" width="8.88671875" style="29"/>
  </cols>
  <sheetData>
    <row r="3" spans="2:18" ht="14.4">
      <c r="Q3" s="30" t="s">
        <v>2742</v>
      </c>
    </row>
    <row r="4" spans="2:18">
      <c r="F4" s="29">
        <v>1</v>
      </c>
      <c r="G4" s="35">
        <v>154973</v>
      </c>
      <c r="H4" s="35">
        <v>77519</v>
      </c>
      <c r="I4" s="35">
        <v>38403</v>
      </c>
      <c r="J4" s="35">
        <v>165437</v>
      </c>
      <c r="K4" s="35">
        <v>103356</v>
      </c>
      <c r="L4" s="35">
        <v>33182</v>
      </c>
      <c r="M4" s="35">
        <v>27764</v>
      </c>
      <c r="N4" s="35">
        <v>-49022</v>
      </c>
      <c r="O4" s="35">
        <v>2323218</v>
      </c>
      <c r="P4" s="35">
        <v>191450</v>
      </c>
      <c r="Q4" s="35">
        <v>2514668</v>
      </c>
      <c r="R4" s="35">
        <v>2351127</v>
      </c>
    </row>
    <row r="5" spans="2:18">
      <c r="F5" s="29">
        <v>2</v>
      </c>
      <c r="G5" s="35">
        <v>139466</v>
      </c>
      <c r="H5" s="35">
        <v>90199</v>
      </c>
      <c r="I5" s="35">
        <v>40697</v>
      </c>
      <c r="J5" s="35">
        <v>169286</v>
      </c>
      <c r="K5" s="35">
        <v>103165</v>
      </c>
      <c r="L5" s="35">
        <v>38054</v>
      </c>
      <c r="M5" s="35">
        <v>27885</v>
      </c>
      <c r="N5" s="35">
        <v>-45254</v>
      </c>
      <c r="O5" s="35">
        <v>2299300</v>
      </c>
      <c r="P5" s="35">
        <v>199763</v>
      </c>
      <c r="Q5" s="35">
        <v>2499063</v>
      </c>
      <c r="R5" s="35">
        <v>2424141</v>
      </c>
    </row>
    <row r="6" spans="2:18">
      <c r="F6" s="29">
        <v>3</v>
      </c>
      <c r="G6" s="35">
        <v>162122</v>
      </c>
      <c r="H6" s="35">
        <v>87166</v>
      </c>
      <c r="I6" s="35">
        <v>40856</v>
      </c>
      <c r="J6" s="35">
        <v>170117</v>
      </c>
      <c r="K6" s="35">
        <v>103654</v>
      </c>
      <c r="L6" s="35">
        <v>38578</v>
      </c>
      <c r="M6" s="35">
        <v>28946</v>
      </c>
      <c r="N6" s="35">
        <v>-56882</v>
      </c>
      <c r="O6" s="35">
        <v>2201184</v>
      </c>
      <c r="P6" s="35">
        <v>223936</v>
      </c>
      <c r="Q6" s="35">
        <v>2425119</v>
      </c>
      <c r="R6" s="35">
        <v>2463530</v>
      </c>
    </row>
    <row r="7" spans="2:18">
      <c r="F7" s="29">
        <v>4</v>
      </c>
      <c r="G7" s="35">
        <v>126365</v>
      </c>
      <c r="H7" s="35">
        <v>97974</v>
      </c>
      <c r="I7" s="35">
        <v>42961</v>
      </c>
      <c r="J7" s="35">
        <v>170462</v>
      </c>
      <c r="K7" s="35">
        <v>103437</v>
      </c>
      <c r="L7" s="35">
        <v>39670</v>
      </c>
      <c r="M7" s="35">
        <v>29009</v>
      </c>
      <c r="N7" s="35">
        <v>-46271</v>
      </c>
      <c r="O7" s="35">
        <v>2087751</v>
      </c>
      <c r="P7" s="35">
        <v>213759</v>
      </c>
      <c r="Q7" s="35">
        <v>2301510</v>
      </c>
      <c r="R7" s="35">
        <v>2518613</v>
      </c>
    </row>
    <row r="8" spans="2:18">
      <c r="F8" s="29">
        <v>1</v>
      </c>
      <c r="G8" s="35">
        <v>167984</v>
      </c>
      <c r="H8" s="35">
        <v>82820</v>
      </c>
      <c r="I8" s="35">
        <v>40984</v>
      </c>
      <c r="J8" s="35">
        <v>175695</v>
      </c>
      <c r="K8" s="35">
        <v>108015</v>
      </c>
      <c r="L8" s="35">
        <v>36095</v>
      </c>
      <c r="M8" s="35">
        <v>28947</v>
      </c>
      <c r="N8" s="35">
        <v>-58328</v>
      </c>
      <c r="O8" s="35">
        <v>2580617</v>
      </c>
      <c r="P8" s="35">
        <v>209590</v>
      </c>
      <c r="Q8" s="35">
        <v>2790207</v>
      </c>
      <c r="R8" s="35">
        <v>2584143</v>
      </c>
    </row>
    <row r="9" spans="2:18">
      <c r="F9" s="29">
        <v>2</v>
      </c>
      <c r="G9" s="35">
        <v>151457</v>
      </c>
      <c r="H9" s="35">
        <v>99115</v>
      </c>
      <c r="I9" s="35">
        <v>35459</v>
      </c>
      <c r="J9" s="35">
        <v>174510</v>
      </c>
      <c r="K9" s="35">
        <v>81096</v>
      </c>
      <c r="L9" s="35">
        <v>42558</v>
      </c>
      <c r="M9" s="35">
        <v>25934</v>
      </c>
      <c r="N9" s="35">
        <v>-53737</v>
      </c>
      <c r="O9" s="35">
        <v>2476090</v>
      </c>
      <c r="P9" s="35">
        <v>182300</v>
      </c>
      <c r="Q9" s="35">
        <v>2658389</v>
      </c>
      <c r="R9" s="35">
        <v>2602535</v>
      </c>
    </row>
    <row r="10" spans="2:18">
      <c r="F10" s="29">
        <v>3</v>
      </c>
      <c r="G10" s="35">
        <v>167420</v>
      </c>
      <c r="H10" s="35">
        <v>94831</v>
      </c>
      <c r="I10" s="35">
        <v>36812</v>
      </c>
      <c r="J10" s="35">
        <v>180172</v>
      </c>
      <c r="K10" s="35">
        <v>80222</v>
      </c>
      <c r="L10" s="35">
        <v>41654</v>
      </c>
      <c r="M10" s="35">
        <v>27806</v>
      </c>
      <c r="N10" s="35">
        <v>-64557</v>
      </c>
      <c r="O10" s="35">
        <v>2420741</v>
      </c>
      <c r="P10" s="35">
        <v>224713</v>
      </c>
      <c r="Q10" s="35">
        <v>2645454</v>
      </c>
      <c r="R10" s="35">
        <v>2702089</v>
      </c>
    </row>
    <row r="12" spans="2:18">
      <c r="B12" s="29" t="s">
        <v>2743</v>
      </c>
    </row>
    <row r="16" spans="2:18">
      <c r="F16" s="29">
        <v>8</v>
      </c>
    </row>
    <row r="17" spans="6:17">
      <c r="F17" s="29" t="s">
        <v>2744</v>
      </c>
      <c r="G17" s="36">
        <v>4.1666666666666664E-2</v>
      </c>
      <c r="H17" s="29" t="s">
        <v>2745</v>
      </c>
      <c r="I17" s="29" t="s">
        <v>2746</v>
      </c>
      <c r="J17" s="29" t="s">
        <v>2747</v>
      </c>
      <c r="K17" s="29" t="s">
        <v>2748</v>
      </c>
      <c r="L17" s="29" t="s">
        <v>2749</v>
      </c>
      <c r="M17" s="29" t="s">
        <v>2750</v>
      </c>
      <c r="N17" s="29" t="s">
        <v>2751</v>
      </c>
      <c r="O17" s="29" t="s">
        <v>2752</v>
      </c>
      <c r="P17" s="29" t="s">
        <v>2753</v>
      </c>
      <c r="Q17" s="29" t="s">
        <v>2754</v>
      </c>
    </row>
    <row r="18" spans="6:17">
      <c r="F18" s="29" t="s">
        <v>2755</v>
      </c>
      <c r="G18" s="29" t="s">
        <v>2756</v>
      </c>
    </row>
    <row r="19" spans="6:17">
      <c r="F19" s="29" t="s">
        <v>2757</v>
      </c>
    </row>
    <row r="20" spans="6:17">
      <c r="F20" s="29" t="s">
        <v>2758</v>
      </c>
    </row>
    <row r="21" spans="6:17">
      <c r="F21" s="29" t="s">
        <v>2759</v>
      </c>
    </row>
    <row r="22" spans="6:17">
      <c r="F22" s="29" t="s">
        <v>2760</v>
      </c>
    </row>
    <row r="23" spans="6:17">
      <c r="F23" s="29" t="s">
        <v>2761</v>
      </c>
    </row>
    <row r="24" spans="6:17">
      <c r="F24" s="29" t="s">
        <v>2762</v>
      </c>
    </row>
    <row r="25" spans="6:17">
      <c r="F25" s="29" t="s">
        <v>2763</v>
      </c>
    </row>
    <row r="26" spans="6:17">
      <c r="F26" s="29" t="s">
        <v>2764</v>
      </c>
    </row>
    <row r="27" spans="6:17">
      <c r="F27" s="29" t="s">
        <v>2765</v>
      </c>
    </row>
    <row r="28" spans="6:17">
      <c r="F28" s="29" t="s">
        <v>2766</v>
      </c>
    </row>
    <row r="29" spans="6:17">
      <c r="F29" s="29" t="s">
        <v>2767</v>
      </c>
    </row>
    <row r="30" spans="6:17">
      <c r="F30" s="29" t="s">
        <v>2768</v>
      </c>
    </row>
    <row r="31" spans="6:17">
      <c r="F31" s="29" t="s">
        <v>2769</v>
      </c>
    </row>
    <row r="32" spans="6:17">
      <c r="F32" s="29" t="s">
        <v>2770</v>
      </c>
    </row>
    <row r="33" spans="6:17">
      <c r="F33" s="29" t="s">
        <v>2771</v>
      </c>
    </row>
    <row r="34" spans="6:17">
      <c r="F34" s="29" t="s">
        <v>2772</v>
      </c>
      <c r="G34" s="29" t="s">
        <v>2773</v>
      </c>
    </row>
    <row r="35" spans="6:17">
      <c r="F35" s="29" t="s">
        <v>2774</v>
      </c>
    </row>
    <row r="36" spans="6:17">
      <c r="F36" s="29" t="s">
        <v>2768</v>
      </c>
      <c r="G36" s="29" t="s">
        <v>2775</v>
      </c>
    </row>
    <row r="37" spans="6:17">
      <c r="F37" s="29" t="s">
        <v>2776</v>
      </c>
      <c r="G37" s="29" t="s">
        <v>2777</v>
      </c>
    </row>
    <row r="38" spans="6:17">
      <c r="F38" s="29" t="s">
        <v>2778</v>
      </c>
      <c r="G38" s="29" t="s">
        <v>2779</v>
      </c>
    </row>
    <row r="39" spans="6:17">
      <c r="F39" s="29" t="s">
        <v>2780</v>
      </c>
    </row>
    <row r="40" spans="6:17">
      <c r="F40" s="29" t="s">
        <v>2781</v>
      </c>
      <c r="G40" s="29" t="s">
        <v>2782</v>
      </c>
    </row>
    <row r="41" spans="6:17">
      <c r="F41" s="29" t="s">
        <v>2783</v>
      </c>
    </row>
    <row r="42" spans="6:17">
      <c r="F42" s="29" t="s">
        <v>2784</v>
      </c>
      <c r="G42" s="29" t="s">
        <v>2778</v>
      </c>
    </row>
    <row r="43" spans="6:17">
      <c r="F43" s="29" t="s">
        <v>2785</v>
      </c>
    </row>
    <row r="44" spans="6:17">
      <c r="F44" s="29" t="s">
        <v>2780</v>
      </c>
    </row>
    <row r="45" spans="6:17">
      <c r="F45" s="29" t="s">
        <v>2786</v>
      </c>
    </row>
    <row r="46" spans="6:17">
      <c r="F46" s="29" t="s">
        <v>2787</v>
      </c>
    </row>
    <row r="47" spans="6:17" ht="14.4">
      <c r="F47" s="29" t="s">
        <v>2788</v>
      </c>
      <c r="Q47" s="30" t="s">
        <v>2742</v>
      </c>
    </row>
    <row r="48" spans="6:17">
      <c r="F48" s="29">
        <v>2015</v>
      </c>
      <c r="G48" s="35">
        <v>423956</v>
      </c>
      <c r="H48" s="35">
        <v>267645</v>
      </c>
      <c r="I48" s="35">
        <v>119662</v>
      </c>
      <c r="J48" s="35">
        <v>474318</v>
      </c>
      <c r="K48" s="35">
        <v>308128</v>
      </c>
      <c r="L48" s="35">
        <v>108023</v>
      </c>
      <c r="M48" s="35">
        <v>78155</v>
      </c>
      <c r="N48" s="35">
        <v>-163306</v>
      </c>
      <c r="O48" s="35">
        <v>5725580</v>
      </c>
      <c r="P48" s="35">
        <v>558605</v>
      </c>
      <c r="Q48" s="35">
        <v>6284185</v>
      </c>
    </row>
    <row r="49" spans="5:18">
      <c r="F49" s="29">
        <v>2016</v>
      </c>
      <c r="G49" s="35">
        <v>496334</v>
      </c>
      <c r="H49" s="35">
        <v>276410</v>
      </c>
      <c r="I49" s="35">
        <v>128690</v>
      </c>
      <c r="J49" s="35">
        <v>532668</v>
      </c>
      <c r="K49" s="35">
        <v>309513</v>
      </c>
      <c r="L49" s="35">
        <v>119775</v>
      </c>
      <c r="M49" s="35">
        <v>84426</v>
      </c>
      <c r="N49" s="35">
        <v>-199410</v>
      </c>
      <c r="O49" s="35">
        <v>6416026</v>
      </c>
      <c r="P49" s="35">
        <v>606937</v>
      </c>
      <c r="Q49" s="35">
        <v>7022963</v>
      </c>
    </row>
    <row r="50" spans="5:18">
      <c r="F50" s="29">
        <v>2017</v>
      </c>
      <c r="G50" s="35">
        <v>552373</v>
      </c>
      <c r="H50" s="35">
        <v>280217</v>
      </c>
      <c r="I50" s="35">
        <v>136196</v>
      </c>
      <c r="J50" s="35">
        <v>575069</v>
      </c>
      <c r="K50" s="35">
        <v>326553</v>
      </c>
      <c r="L50" s="35">
        <v>125454</v>
      </c>
      <c r="M50" s="35">
        <v>92146</v>
      </c>
      <c r="N50" s="35">
        <v>-188206</v>
      </c>
      <c r="O50" s="35">
        <v>7483554</v>
      </c>
      <c r="P50" s="35">
        <v>682288</v>
      </c>
      <c r="Q50" s="35">
        <v>8165842</v>
      </c>
    </row>
    <row r="51" spans="5:18">
      <c r="F51" s="29">
        <v>2018</v>
      </c>
      <c r="G51" s="35">
        <v>563069</v>
      </c>
      <c r="H51" s="35">
        <v>299320</v>
      </c>
      <c r="I51" s="35">
        <v>150476</v>
      </c>
      <c r="J51" s="35">
        <v>625859</v>
      </c>
      <c r="K51" s="35">
        <v>385263</v>
      </c>
      <c r="L51" s="35">
        <v>133994</v>
      </c>
      <c r="M51" s="35">
        <v>103139</v>
      </c>
      <c r="N51" s="35">
        <v>-181156</v>
      </c>
      <c r="O51" s="35">
        <v>8145121</v>
      </c>
      <c r="P51" s="35">
        <v>746990</v>
      </c>
      <c r="Q51" s="35">
        <v>8892111</v>
      </c>
    </row>
    <row r="52" spans="5:18">
      <c r="F52" s="29">
        <v>2019</v>
      </c>
      <c r="G52" s="35">
        <v>582926</v>
      </c>
      <c r="H52" s="35">
        <v>352859</v>
      </c>
      <c r="I52" s="35">
        <v>162917</v>
      </c>
      <c r="J52" s="35">
        <v>675302</v>
      </c>
      <c r="K52" s="35">
        <v>413611</v>
      </c>
      <c r="L52" s="35">
        <v>149483</v>
      </c>
      <c r="M52" s="35">
        <v>113605</v>
      </c>
      <c r="N52" s="35">
        <v>-197429</v>
      </c>
      <c r="O52" s="35">
        <v>8911453</v>
      </c>
      <c r="P52" s="35">
        <v>828907</v>
      </c>
      <c r="Q52" s="35">
        <v>9740360</v>
      </c>
    </row>
    <row r="53" spans="5:18">
      <c r="E53" s="29">
        <v>2015</v>
      </c>
      <c r="F53" s="29">
        <v>1</v>
      </c>
      <c r="G53" s="35">
        <v>97089</v>
      </c>
      <c r="H53" s="35">
        <v>61680</v>
      </c>
      <c r="I53" s="35">
        <v>28113</v>
      </c>
      <c r="J53" s="35">
        <v>112025</v>
      </c>
      <c r="K53" s="35">
        <v>82655</v>
      </c>
      <c r="L53" s="35">
        <v>23440</v>
      </c>
      <c r="M53" s="35">
        <v>18850</v>
      </c>
      <c r="N53" s="35">
        <v>-34980</v>
      </c>
      <c r="O53" s="35">
        <v>1443395</v>
      </c>
      <c r="P53" s="35">
        <v>127051</v>
      </c>
      <c r="Q53" s="35">
        <v>1570446</v>
      </c>
      <c r="R53" s="35">
        <v>1489705</v>
      </c>
    </row>
    <row r="54" spans="5:18">
      <c r="F54" s="29">
        <v>2</v>
      </c>
      <c r="G54" s="35">
        <v>102277</v>
      </c>
      <c r="H54" s="35">
        <v>73264</v>
      </c>
      <c r="I54" s="35">
        <v>28820</v>
      </c>
      <c r="J54" s="35">
        <v>116320</v>
      </c>
      <c r="K54" s="35">
        <v>77790</v>
      </c>
      <c r="L54" s="35">
        <v>27581</v>
      </c>
      <c r="M54" s="35">
        <v>19139</v>
      </c>
      <c r="N54" s="35">
        <v>-41144</v>
      </c>
      <c r="O54" s="35">
        <v>1460563</v>
      </c>
      <c r="P54" s="35">
        <v>140784</v>
      </c>
      <c r="Q54" s="35">
        <v>1601347</v>
      </c>
      <c r="R54" s="35">
        <v>1551213</v>
      </c>
    </row>
    <row r="55" spans="5:18">
      <c r="F55" s="29">
        <v>3</v>
      </c>
      <c r="G55" s="35">
        <v>104338</v>
      </c>
      <c r="H55" s="35">
        <v>63165</v>
      </c>
      <c r="I55" s="35">
        <v>30578</v>
      </c>
      <c r="J55" s="35">
        <v>120972</v>
      </c>
      <c r="K55" s="35">
        <v>75104</v>
      </c>
      <c r="L55" s="35">
        <v>27553</v>
      </c>
      <c r="M55" s="35">
        <v>19962</v>
      </c>
      <c r="N55" s="35">
        <v>-38023</v>
      </c>
      <c r="O55" s="35">
        <v>1433047</v>
      </c>
      <c r="P55" s="35">
        <v>147978</v>
      </c>
      <c r="Q55" s="35">
        <v>1581026</v>
      </c>
      <c r="R55" s="35">
        <v>1599915</v>
      </c>
    </row>
    <row r="56" spans="5:18">
      <c r="F56" s="29">
        <v>4</v>
      </c>
      <c r="G56" s="35">
        <v>120252</v>
      </c>
      <c r="H56" s="35">
        <v>69535</v>
      </c>
      <c r="I56" s="35">
        <v>32151</v>
      </c>
      <c r="J56" s="35">
        <v>125001</v>
      </c>
      <c r="K56" s="35">
        <v>72579</v>
      </c>
      <c r="L56" s="35">
        <v>29449</v>
      </c>
      <c r="M56" s="35">
        <v>20204</v>
      </c>
      <c r="N56" s="35">
        <v>-49159</v>
      </c>
      <c r="O56" s="35">
        <v>1388575</v>
      </c>
      <c r="P56" s="35">
        <v>142791</v>
      </c>
      <c r="Q56" s="35">
        <v>1531366</v>
      </c>
      <c r="R56" s="35">
        <v>1662696</v>
      </c>
    </row>
    <row r="57" spans="5:18">
      <c r="E57" s="29">
        <v>2016</v>
      </c>
      <c r="F57" s="29">
        <v>1</v>
      </c>
      <c r="G57" s="35">
        <v>114800</v>
      </c>
      <c r="H57" s="35">
        <v>63756</v>
      </c>
      <c r="I57" s="35">
        <v>30167</v>
      </c>
      <c r="J57" s="35">
        <v>124110</v>
      </c>
      <c r="K57" s="35">
        <v>80580</v>
      </c>
      <c r="L57" s="35">
        <v>26100</v>
      </c>
      <c r="M57" s="35">
        <v>20568</v>
      </c>
      <c r="N57" s="35">
        <v>-47688</v>
      </c>
      <c r="O57" s="35">
        <v>1539822</v>
      </c>
      <c r="P57" s="35">
        <v>136166</v>
      </c>
      <c r="Q57" s="35">
        <v>1675988</v>
      </c>
      <c r="R57" s="35">
        <v>1606243</v>
      </c>
    </row>
    <row r="58" spans="5:18">
      <c r="F58" s="29">
        <v>2</v>
      </c>
      <c r="G58" s="35">
        <v>122641</v>
      </c>
      <c r="H58" s="35">
        <v>75965</v>
      </c>
      <c r="I58" s="35">
        <v>31453</v>
      </c>
      <c r="J58" s="35">
        <v>133794</v>
      </c>
      <c r="K58" s="35">
        <v>78735</v>
      </c>
      <c r="L58" s="35">
        <v>30850</v>
      </c>
      <c r="M58" s="35">
        <v>20673</v>
      </c>
      <c r="N58" s="35">
        <v>-52945</v>
      </c>
      <c r="O58" s="35">
        <v>1723283</v>
      </c>
      <c r="P58" s="35">
        <v>150248</v>
      </c>
      <c r="Q58" s="35">
        <v>1873531</v>
      </c>
      <c r="R58" s="35">
        <v>1785449</v>
      </c>
    </row>
    <row r="59" spans="5:18">
      <c r="F59" s="29">
        <v>3</v>
      </c>
      <c r="G59" s="35">
        <v>122243</v>
      </c>
      <c r="H59" s="35">
        <v>66057</v>
      </c>
      <c r="I59" s="35">
        <v>32613</v>
      </c>
      <c r="J59" s="35">
        <v>136041</v>
      </c>
      <c r="K59" s="35">
        <v>76338</v>
      </c>
      <c r="L59" s="35">
        <v>31123</v>
      </c>
      <c r="M59" s="35">
        <v>21543</v>
      </c>
      <c r="N59" s="35">
        <v>-49027</v>
      </c>
      <c r="O59" s="35">
        <v>1639737</v>
      </c>
      <c r="P59" s="35">
        <v>163975</v>
      </c>
      <c r="Q59" s="35">
        <v>1803711</v>
      </c>
      <c r="R59" s="35">
        <v>1819778</v>
      </c>
    </row>
    <row r="60" spans="5:18">
      <c r="F60" s="29">
        <v>4</v>
      </c>
      <c r="G60" s="35">
        <v>136651</v>
      </c>
      <c r="H60" s="35">
        <v>70632</v>
      </c>
      <c r="I60" s="35">
        <v>34458</v>
      </c>
      <c r="J60" s="35">
        <v>138723</v>
      </c>
      <c r="K60" s="35">
        <v>73860</v>
      </c>
      <c r="L60" s="35">
        <v>31704</v>
      </c>
      <c r="M60" s="35">
        <v>21642</v>
      </c>
      <c r="N60" s="35">
        <v>-49750</v>
      </c>
      <c r="O60" s="35">
        <v>1513185</v>
      </c>
      <c r="P60" s="35">
        <v>156548</v>
      </c>
      <c r="Q60" s="35">
        <v>1669733</v>
      </c>
      <c r="R60" s="35">
        <v>1828634</v>
      </c>
    </row>
    <row r="61" spans="5:18">
      <c r="E61" s="29">
        <v>2017</v>
      </c>
      <c r="F61" s="29">
        <v>1</v>
      </c>
      <c r="G61" s="35">
        <v>142564</v>
      </c>
      <c r="H61" s="35">
        <v>62097</v>
      </c>
      <c r="I61" s="35">
        <v>31661</v>
      </c>
      <c r="J61" s="35">
        <v>140540</v>
      </c>
      <c r="K61" s="35">
        <v>80234</v>
      </c>
      <c r="L61" s="35">
        <v>28397</v>
      </c>
      <c r="M61" s="35">
        <v>22505</v>
      </c>
      <c r="N61" s="35">
        <v>-49773</v>
      </c>
      <c r="O61" s="35">
        <v>1900820</v>
      </c>
      <c r="P61" s="35">
        <v>158715</v>
      </c>
      <c r="Q61" s="35">
        <v>2059536</v>
      </c>
      <c r="R61" s="35">
        <v>1953259</v>
      </c>
    </row>
    <row r="62" spans="5:18">
      <c r="F62" s="29">
        <v>2</v>
      </c>
      <c r="G62" s="35">
        <v>127562</v>
      </c>
      <c r="H62" s="35">
        <v>72797</v>
      </c>
      <c r="I62" s="35">
        <v>33680</v>
      </c>
      <c r="J62" s="35">
        <v>142085</v>
      </c>
      <c r="K62" s="35">
        <v>80640</v>
      </c>
      <c r="L62" s="35">
        <v>32341</v>
      </c>
      <c r="M62" s="35">
        <v>22411</v>
      </c>
      <c r="N62" s="35">
        <v>-40480</v>
      </c>
      <c r="O62" s="35">
        <v>1980487</v>
      </c>
      <c r="P62" s="35">
        <v>163762</v>
      </c>
      <c r="Q62" s="35">
        <v>2144249</v>
      </c>
      <c r="R62" s="35">
        <v>2057862</v>
      </c>
    </row>
    <row r="63" spans="5:18">
      <c r="F63" s="29">
        <v>3</v>
      </c>
      <c r="G63" s="35">
        <v>144513</v>
      </c>
      <c r="H63" s="35">
        <v>69339</v>
      </c>
      <c r="I63" s="35">
        <v>33992</v>
      </c>
      <c r="J63" s="35">
        <v>143815</v>
      </c>
      <c r="K63" s="35">
        <v>82117</v>
      </c>
      <c r="L63" s="35">
        <v>31966</v>
      </c>
      <c r="M63" s="35">
        <v>23452</v>
      </c>
      <c r="N63" s="35">
        <v>-50240</v>
      </c>
      <c r="O63" s="35">
        <v>1899182</v>
      </c>
      <c r="P63" s="35">
        <v>184793</v>
      </c>
      <c r="Q63" s="35">
        <v>2083975</v>
      </c>
      <c r="R63" s="35">
        <v>2100738</v>
      </c>
    </row>
    <row r="64" spans="5:18">
      <c r="F64" s="29">
        <v>4</v>
      </c>
      <c r="G64" s="35">
        <v>137733</v>
      </c>
      <c r="H64" s="35">
        <v>75984</v>
      </c>
      <c r="I64" s="35">
        <v>36864</v>
      </c>
      <c r="J64" s="35">
        <v>148629</v>
      </c>
      <c r="K64" s="35">
        <v>83563</v>
      </c>
      <c r="L64" s="35">
        <v>32750</v>
      </c>
      <c r="M64" s="35">
        <v>23777</v>
      </c>
      <c r="N64" s="35">
        <v>-47713</v>
      </c>
      <c r="O64" s="35">
        <v>1703065</v>
      </c>
      <c r="P64" s="35">
        <v>175018</v>
      </c>
      <c r="Q64" s="35">
        <v>1878083</v>
      </c>
      <c r="R64" s="35">
        <v>2065981</v>
      </c>
    </row>
    <row r="65" spans="5:18">
      <c r="E65" s="29">
        <v>2018</v>
      </c>
      <c r="F65" s="29">
        <v>1</v>
      </c>
      <c r="G65" s="35">
        <v>150763</v>
      </c>
      <c r="H65" s="35">
        <v>66027</v>
      </c>
      <c r="I65" s="35">
        <v>34964</v>
      </c>
      <c r="J65" s="35">
        <v>152261</v>
      </c>
      <c r="K65" s="35">
        <v>95378</v>
      </c>
      <c r="L65" s="35">
        <v>29605</v>
      </c>
      <c r="M65" s="35">
        <v>24707</v>
      </c>
      <c r="N65" s="35">
        <v>-46070</v>
      </c>
      <c r="O65" s="35">
        <v>2064076</v>
      </c>
      <c r="P65" s="35">
        <v>173569</v>
      </c>
      <c r="Q65" s="35">
        <v>2237645</v>
      </c>
      <c r="R65" s="35">
        <v>2129930</v>
      </c>
    </row>
    <row r="66" spans="5:18">
      <c r="F66" s="29">
        <v>2</v>
      </c>
      <c r="G66" s="35">
        <v>129362</v>
      </c>
      <c r="H66" s="35">
        <v>77504</v>
      </c>
      <c r="I66" s="35">
        <v>37686</v>
      </c>
      <c r="J66" s="35">
        <v>154705</v>
      </c>
      <c r="K66" s="35">
        <v>95724</v>
      </c>
      <c r="L66" s="35">
        <v>33716</v>
      </c>
      <c r="M66" s="35">
        <v>25008</v>
      </c>
      <c r="N66" s="35">
        <v>-37170</v>
      </c>
      <c r="O66" s="35">
        <v>2121006</v>
      </c>
      <c r="P66" s="35">
        <v>179873</v>
      </c>
      <c r="Q66" s="35">
        <v>2300879</v>
      </c>
      <c r="R66" s="35">
        <v>2195759</v>
      </c>
    </row>
    <row r="67" spans="5:18">
      <c r="F67" s="29">
        <v>3</v>
      </c>
      <c r="G67" s="35">
        <v>149220</v>
      </c>
      <c r="H67" s="35">
        <v>74233</v>
      </c>
      <c r="I67" s="35">
        <v>37863</v>
      </c>
      <c r="J67" s="35">
        <v>158447</v>
      </c>
      <c r="K67" s="35">
        <v>96747</v>
      </c>
      <c r="L67" s="35">
        <v>34985</v>
      </c>
      <c r="M67" s="35">
        <v>26362</v>
      </c>
      <c r="N67" s="35">
        <v>-50373</v>
      </c>
      <c r="O67" s="35">
        <v>2057041</v>
      </c>
      <c r="P67" s="35">
        <v>199883</v>
      </c>
      <c r="Q67" s="35">
        <v>2256924</v>
      </c>
      <c r="R67" s="35">
        <v>2279969</v>
      </c>
    </row>
    <row r="68" spans="5:18">
      <c r="F68" s="29">
        <v>4</v>
      </c>
      <c r="G68" s="35">
        <v>133723</v>
      </c>
      <c r="H68" s="35">
        <v>81556</v>
      </c>
      <c r="I68" s="35">
        <v>39963</v>
      </c>
      <c r="J68" s="35">
        <v>160446</v>
      </c>
      <c r="K68" s="35">
        <v>97414</v>
      </c>
      <c r="L68" s="35">
        <v>35688</v>
      </c>
      <c r="M68" s="35">
        <v>27061</v>
      </c>
      <c r="N68" s="35">
        <v>-47543</v>
      </c>
      <c r="O68" s="35">
        <v>1902998</v>
      </c>
      <c r="P68" s="35">
        <v>193665</v>
      </c>
      <c r="Q68" s="35">
        <v>2096663</v>
      </c>
      <c r="R68" s="35">
        <v>2305173</v>
      </c>
    </row>
    <row r="69" spans="5:18">
      <c r="E69" s="29">
        <v>2019</v>
      </c>
      <c r="F69" s="29">
        <v>1</v>
      </c>
      <c r="G69" s="35">
        <v>154973</v>
      </c>
      <c r="H69" s="35">
        <v>77519</v>
      </c>
      <c r="I69" s="35">
        <v>38403</v>
      </c>
      <c r="J69" s="35">
        <v>165437</v>
      </c>
      <c r="K69" s="35">
        <v>103356</v>
      </c>
      <c r="L69" s="35">
        <v>33182</v>
      </c>
      <c r="M69" s="35">
        <v>27764</v>
      </c>
      <c r="N69" s="35">
        <v>-49022</v>
      </c>
      <c r="O69" s="35">
        <v>2323218</v>
      </c>
      <c r="P69" s="35">
        <v>191450</v>
      </c>
      <c r="Q69" s="35">
        <v>2514668</v>
      </c>
      <c r="R69" s="35">
        <v>2351127</v>
      </c>
    </row>
    <row r="70" spans="5:18">
      <c r="F70" s="29">
        <v>2</v>
      </c>
      <c r="G70" s="35">
        <v>139466</v>
      </c>
      <c r="H70" s="35">
        <v>90199</v>
      </c>
      <c r="I70" s="35">
        <v>40697</v>
      </c>
      <c r="J70" s="35">
        <v>169286</v>
      </c>
      <c r="K70" s="35">
        <v>103165</v>
      </c>
      <c r="L70" s="35">
        <v>38054</v>
      </c>
      <c r="M70" s="35">
        <v>27885</v>
      </c>
      <c r="N70" s="35">
        <v>-45254</v>
      </c>
      <c r="O70" s="35">
        <v>2299300</v>
      </c>
      <c r="P70" s="35">
        <v>199763</v>
      </c>
      <c r="Q70" s="35">
        <v>2499063</v>
      </c>
      <c r="R70" s="35">
        <v>2424141</v>
      </c>
    </row>
    <row r="71" spans="5:18">
      <c r="F71" s="29">
        <v>3</v>
      </c>
      <c r="G71" s="35">
        <v>162122</v>
      </c>
      <c r="H71" s="35">
        <v>87166</v>
      </c>
      <c r="I71" s="35">
        <v>40856</v>
      </c>
      <c r="J71" s="35">
        <v>170117</v>
      </c>
      <c r="K71" s="35">
        <v>103654</v>
      </c>
      <c r="L71" s="35">
        <v>38578</v>
      </c>
      <c r="M71" s="35">
        <v>28946</v>
      </c>
      <c r="N71" s="35">
        <v>-56882</v>
      </c>
      <c r="O71" s="35">
        <v>2201184</v>
      </c>
      <c r="P71" s="35">
        <v>223936</v>
      </c>
      <c r="Q71" s="35">
        <v>2425119</v>
      </c>
      <c r="R71" s="35">
        <v>2463530</v>
      </c>
    </row>
    <row r="72" spans="5:18">
      <c r="F72" s="29">
        <v>4</v>
      </c>
      <c r="G72" s="35">
        <v>126365</v>
      </c>
      <c r="H72" s="35">
        <v>97974</v>
      </c>
      <c r="I72" s="35">
        <v>42961</v>
      </c>
      <c r="J72" s="35">
        <v>170462</v>
      </c>
      <c r="K72" s="35">
        <v>103437</v>
      </c>
      <c r="L72" s="35">
        <v>39670</v>
      </c>
      <c r="M72" s="35">
        <v>29009</v>
      </c>
      <c r="N72" s="35">
        <v>-46271</v>
      </c>
      <c r="O72" s="35">
        <v>2087751</v>
      </c>
      <c r="P72" s="35">
        <v>213759</v>
      </c>
      <c r="Q72" s="35">
        <v>2301510</v>
      </c>
      <c r="R72" s="35">
        <v>2518613</v>
      </c>
    </row>
    <row r="73" spans="5:18">
      <c r="E73" s="29">
        <v>2020</v>
      </c>
      <c r="F73" s="29">
        <v>1</v>
      </c>
      <c r="G73" s="35">
        <v>167984</v>
      </c>
      <c r="H73" s="35">
        <v>82820</v>
      </c>
      <c r="I73" s="35">
        <v>40984</v>
      </c>
      <c r="J73" s="35">
        <v>175695</v>
      </c>
      <c r="K73" s="35">
        <v>108015</v>
      </c>
      <c r="L73" s="35">
        <v>36095</v>
      </c>
      <c r="M73" s="35">
        <v>28947</v>
      </c>
      <c r="N73" s="35">
        <v>-58328</v>
      </c>
      <c r="O73" s="35">
        <v>2580617</v>
      </c>
      <c r="P73" s="35">
        <v>209590</v>
      </c>
      <c r="Q73" s="35">
        <v>2790207</v>
      </c>
      <c r="R73" s="35">
        <v>2584143</v>
      </c>
    </row>
    <row r="74" spans="5:18">
      <c r="F74" s="29">
        <v>2</v>
      </c>
      <c r="G74" s="35">
        <v>151457</v>
      </c>
      <c r="H74" s="35">
        <v>99115</v>
      </c>
      <c r="I74" s="35">
        <v>35459</v>
      </c>
      <c r="J74" s="35">
        <v>174510</v>
      </c>
      <c r="K74" s="35">
        <v>81096</v>
      </c>
      <c r="L74" s="35">
        <v>42558</v>
      </c>
      <c r="M74" s="35">
        <v>25934</v>
      </c>
      <c r="N74" s="35">
        <v>-53737</v>
      </c>
      <c r="O74" s="35">
        <v>2476090</v>
      </c>
      <c r="P74" s="35">
        <v>182300</v>
      </c>
      <c r="Q74" s="35">
        <v>2658389</v>
      </c>
      <c r="R74" s="35">
        <v>2602535</v>
      </c>
    </row>
    <row r="75" spans="5:18">
      <c r="F75" s="29">
        <v>3</v>
      </c>
      <c r="G75" s="35">
        <v>167420</v>
      </c>
      <c r="H75" s="35">
        <v>94831</v>
      </c>
      <c r="I75" s="35">
        <v>36812</v>
      </c>
      <c r="J75" s="35">
        <v>180172</v>
      </c>
      <c r="K75" s="35">
        <v>80222</v>
      </c>
      <c r="L75" s="35">
        <v>41654</v>
      </c>
      <c r="M75" s="35">
        <v>27806</v>
      </c>
      <c r="N75" s="35">
        <v>-64557</v>
      </c>
      <c r="O75" s="35">
        <v>2420741</v>
      </c>
      <c r="P75" s="35">
        <v>224713</v>
      </c>
      <c r="Q75" s="35">
        <v>2645454</v>
      </c>
      <c r="R75" s="35">
        <v>2702089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814B-2987-44F5-A248-43AFFC2621B1}">
  <dimension ref="A1:K10"/>
  <sheetViews>
    <sheetView tabSelected="1" workbookViewId="0">
      <selection activeCell="J8" sqref="J8"/>
    </sheetView>
  </sheetViews>
  <sheetFormatPr defaultRowHeight="13.2"/>
  <cols>
    <col min="1" max="1" width="16.44140625" bestFit="1" customWidth="1"/>
    <col min="2" max="2" width="22.44140625" bestFit="1" customWidth="1"/>
    <col min="3" max="10" width="16.44140625" bestFit="1" customWidth="1"/>
    <col min="11" max="11" width="11.44140625" bestFit="1" customWidth="1"/>
  </cols>
  <sheetData>
    <row r="1" spans="1:11">
      <c r="C1" s="5" t="s">
        <v>2813</v>
      </c>
      <c r="D1" s="5" t="s">
        <v>2814</v>
      </c>
      <c r="E1" s="5" t="s">
        <v>2815</v>
      </c>
      <c r="F1" s="5" t="s">
        <v>2816</v>
      </c>
      <c r="G1" s="5" t="s">
        <v>2817</v>
      </c>
      <c r="H1" s="5" t="s">
        <v>2818</v>
      </c>
      <c r="I1" s="6" t="s">
        <v>2819</v>
      </c>
    </row>
    <row r="2" spans="1:11">
      <c r="A2" s="29" t="s">
        <v>2661</v>
      </c>
      <c r="B2" s="29" t="s">
        <v>2822</v>
      </c>
      <c r="C2" s="38">
        <v>10898000</v>
      </c>
      <c r="D2" s="38">
        <v>11202800</v>
      </c>
      <c r="E2" s="38">
        <v>11201700</v>
      </c>
      <c r="F2" s="38">
        <v>12319000</v>
      </c>
      <c r="G2" s="38">
        <v>11341900</v>
      </c>
      <c r="H2" s="38">
        <v>9531000</v>
      </c>
      <c r="I2" s="38">
        <v>11023600</v>
      </c>
      <c r="J2" s="29" t="s">
        <v>2821</v>
      </c>
    </row>
    <row r="3" spans="1:11">
      <c r="A3" t="s">
        <v>228</v>
      </c>
      <c r="B3" s="29" t="s">
        <v>2822</v>
      </c>
      <c r="C3" s="39">
        <v>20290</v>
      </c>
      <c r="D3" s="39">
        <v>18329.999999999996</v>
      </c>
      <c r="E3" s="39">
        <v>18079.999999999996</v>
      </c>
      <c r="F3" s="39">
        <v>20460</v>
      </c>
      <c r="G3" s="39">
        <v>19280</v>
      </c>
      <c r="H3" s="39">
        <v>8869.9999999999982</v>
      </c>
      <c r="I3" s="39">
        <v>0</v>
      </c>
    </row>
    <row r="4" spans="1:11">
      <c r="A4" t="s">
        <v>2673</v>
      </c>
      <c r="B4" s="29" t="s">
        <v>2822</v>
      </c>
      <c r="C4" s="39">
        <v>41190</v>
      </c>
      <c r="D4" s="39">
        <v>49700</v>
      </c>
      <c r="E4" s="39">
        <v>64319.999999999993</v>
      </c>
      <c r="F4" s="39">
        <v>54890</v>
      </c>
      <c r="G4" s="39">
        <v>43690</v>
      </c>
      <c r="H4" s="39">
        <v>44630</v>
      </c>
      <c r="I4" s="39">
        <v>61720</v>
      </c>
    </row>
    <row r="5" spans="1:11">
      <c r="A5" t="s">
        <v>265</v>
      </c>
      <c r="B5" s="29" t="s">
        <v>2822</v>
      </c>
      <c r="C5" s="39">
        <v>32086120</v>
      </c>
      <c r="D5" s="39">
        <v>35300949.999999993</v>
      </c>
      <c r="E5" s="39">
        <v>38222339.999999993</v>
      </c>
      <c r="F5" s="39">
        <v>40029720</v>
      </c>
      <c r="G5" s="39">
        <v>35969900</v>
      </c>
      <c r="H5" s="39">
        <v>34336900</v>
      </c>
      <c r="I5" s="39">
        <v>0</v>
      </c>
    </row>
    <row r="6" spans="1:11">
      <c r="A6" t="s">
        <v>299</v>
      </c>
      <c r="B6" s="29" t="s">
        <v>2822</v>
      </c>
      <c r="C6" s="38">
        <v>3133600</v>
      </c>
      <c r="D6" s="38">
        <v>3227700</v>
      </c>
      <c r="E6" s="38">
        <v>3232400</v>
      </c>
      <c r="F6" s="38">
        <v>4266000</v>
      </c>
      <c r="G6" s="38">
        <v>3307200</v>
      </c>
      <c r="H6" s="38">
        <v>3238800</v>
      </c>
      <c r="I6" s="38">
        <v>3231200</v>
      </c>
      <c r="J6" s="38">
        <v>4264416.2851132285</v>
      </c>
      <c r="K6" s="48"/>
    </row>
    <row r="7" spans="1:11">
      <c r="F7" s="50"/>
      <c r="J7" s="17" t="s">
        <v>2824</v>
      </c>
      <c r="K7" s="49"/>
    </row>
    <row r="8" spans="1:11">
      <c r="F8" s="48"/>
      <c r="G8" s="48"/>
    </row>
    <row r="10" spans="1:11">
      <c r="G10" s="4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72DF-4609-41AF-ABCE-0DBC4A07F2CB}">
  <dimension ref="B2:B6"/>
  <sheetViews>
    <sheetView workbookViewId="0">
      <selection activeCell="B8" sqref="B8"/>
    </sheetView>
  </sheetViews>
  <sheetFormatPr defaultRowHeight="13.2"/>
  <sheetData>
    <row r="2" spans="2:2">
      <c r="B2" t="s">
        <v>2699</v>
      </c>
    </row>
    <row r="3" spans="2:2">
      <c r="B3" t="s">
        <v>2695</v>
      </c>
    </row>
    <row r="4" spans="2:2">
      <c r="B4" t="s">
        <v>2696</v>
      </c>
    </row>
    <row r="5" spans="2:2">
      <c r="B5" t="s">
        <v>2697</v>
      </c>
    </row>
    <row r="6" spans="2:2">
      <c r="B6" t="s">
        <v>2698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59"/>
  <sheetViews>
    <sheetView showGridLines="0" showRowColHeaders="0" workbookViewId="0">
      <pane xSplit="2" ySplit="7" topLeftCell="C8" activePane="bottomRight" state="frozen"/>
      <selection pane="topRight"/>
      <selection pane="bottomLeft"/>
      <selection pane="bottomRight" activeCell="B10" sqref="B10"/>
    </sheetView>
  </sheetViews>
  <sheetFormatPr defaultColWidth="10.109375" defaultRowHeight="14.55" customHeight="1"/>
  <cols>
    <col min="1" max="1" width="10" customWidth="1"/>
    <col min="2" max="2" width="22.88671875" customWidth="1"/>
    <col min="3" max="56" width="15" customWidth="1"/>
  </cols>
  <sheetData>
    <row r="1" spans="1:56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>
      <c r="A2" s="1"/>
      <c r="B2" s="46" t="s">
        <v>883</v>
      </c>
      <c r="C2" s="46"/>
      <c r="D2" s="46"/>
      <c r="E2" s="4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>
      <c r="A3" s="1"/>
      <c r="B3" s="46" t="s">
        <v>884</v>
      </c>
      <c r="C3" s="46"/>
      <c r="D3" s="4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5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4.25" customHeight="1">
      <c r="A5" s="1"/>
      <c r="B5" s="47" t="s">
        <v>885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</row>
    <row r="6" spans="1:56" ht="8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>
      <c r="A7" s="1"/>
      <c r="B7" s="3" t="s">
        <v>886</v>
      </c>
      <c r="C7" s="4" t="s">
        <v>887</v>
      </c>
      <c r="D7" s="5" t="s">
        <v>888</v>
      </c>
      <c r="E7" s="5" t="s">
        <v>889</v>
      </c>
      <c r="F7" s="5" t="s">
        <v>890</v>
      </c>
      <c r="G7" s="5" t="s">
        <v>891</v>
      </c>
      <c r="H7" s="5" t="s">
        <v>892</v>
      </c>
      <c r="I7" s="5" t="s">
        <v>893</v>
      </c>
      <c r="J7" s="5" t="s">
        <v>894</v>
      </c>
      <c r="K7" s="5" t="s">
        <v>895</v>
      </c>
      <c r="L7" s="5" t="s">
        <v>896</v>
      </c>
      <c r="M7" s="5" t="s">
        <v>897</v>
      </c>
      <c r="N7" s="5" t="s">
        <v>898</v>
      </c>
      <c r="O7" s="5" t="s">
        <v>899</v>
      </c>
      <c r="P7" s="5" t="s">
        <v>900</v>
      </c>
      <c r="Q7" s="5" t="s">
        <v>901</v>
      </c>
      <c r="R7" s="5" t="s">
        <v>902</v>
      </c>
      <c r="S7" s="5" t="s">
        <v>903</v>
      </c>
      <c r="T7" s="5" t="s">
        <v>904</v>
      </c>
      <c r="U7" s="5" t="s">
        <v>905</v>
      </c>
      <c r="V7" s="5" t="s">
        <v>906</v>
      </c>
      <c r="W7" s="5" t="s">
        <v>907</v>
      </c>
      <c r="X7" s="5" t="s">
        <v>908</v>
      </c>
      <c r="Y7" s="5" t="s">
        <v>909</v>
      </c>
      <c r="Z7" s="5" t="s">
        <v>910</v>
      </c>
      <c r="AA7" s="5" t="s">
        <v>911</v>
      </c>
      <c r="AB7" s="5" t="s">
        <v>912</v>
      </c>
      <c r="AC7" s="5" t="s">
        <v>913</v>
      </c>
      <c r="AD7" s="5" t="s">
        <v>914</v>
      </c>
      <c r="AE7" s="5" t="s">
        <v>915</v>
      </c>
      <c r="AF7" s="5" t="s">
        <v>916</v>
      </c>
      <c r="AG7" s="6" t="s">
        <v>917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>
      <c r="A8" s="1">
        <v>1</v>
      </c>
      <c r="B8" s="7" t="s">
        <v>918</v>
      </c>
      <c r="C8" s="8">
        <v>754850.4</v>
      </c>
      <c r="D8" s="9">
        <v>807863.5</v>
      </c>
      <c r="E8" s="9">
        <v>858291.7</v>
      </c>
      <c r="F8" s="9">
        <v>927302.9</v>
      </c>
      <c r="G8" s="9">
        <v>1024041.6</v>
      </c>
      <c r="H8" s="9">
        <v>1122771.6000000001</v>
      </c>
      <c r="I8" s="9">
        <v>1169581.2</v>
      </c>
      <c r="J8" s="9">
        <v>1262692</v>
      </c>
      <c r="K8" s="9">
        <v>1330904.5</v>
      </c>
      <c r="L8" s="9">
        <v>1422373.3</v>
      </c>
      <c r="M8" s="9">
        <v>1550767.7</v>
      </c>
      <c r="N8" s="9">
        <v>1650465.4</v>
      </c>
      <c r="O8" s="9">
        <v>1831459.2</v>
      </c>
      <c r="P8" s="9">
        <v>2015423.3</v>
      </c>
      <c r="Q8" s="9">
        <v>2124232.5</v>
      </c>
      <c r="R8" s="9">
        <v>2257044.5</v>
      </c>
      <c r="S8" s="9">
        <v>2415287.7000000002</v>
      </c>
      <c r="T8" s="9">
        <v>2533087.7000000002</v>
      </c>
      <c r="U8" s="9">
        <v>2764786.4</v>
      </c>
      <c r="V8" s="9">
        <v>2947066.7</v>
      </c>
      <c r="W8" s="9">
        <v>3198257</v>
      </c>
      <c r="X8" s="9">
        <v>3372074.4</v>
      </c>
      <c r="Y8" s="9">
        <v>3757485.3</v>
      </c>
      <c r="Z8" s="9">
        <v>4214905.4000000004</v>
      </c>
      <c r="AA8" s="9">
        <v>4553373.9000000004</v>
      </c>
      <c r="AB8" s="9">
        <v>5030105</v>
      </c>
      <c r="AC8" s="9">
        <v>5538179.5999999996</v>
      </c>
      <c r="AD8" s="9">
        <v>6325591.2999999998</v>
      </c>
      <c r="AE8" s="9">
        <v>6487482.5</v>
      </c>
      <c r="AF8" s="9">
        <v>5641495.4000000004</v>
      </c>
      <c r="AG8" s="9">
        <v>6744258.7999999998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>
      <c r="A9" s="1">
        <v>2</v>
      </c>
      <c r="B9" s="10" t="s">
        <v>919</v>
      </c>
      <c r="C9" s="11">
        <v>385519</v>
      </c>
      <c r="D9" s="12">
        <v>389578</v>
      </c>
      <c r="E9" s="12">
        <v>393546</v>
      </c>
      <c r="F9" s="12">
        <v>399294</v>
      </c>
      <c r="G9" s="12">
        <v>403712</v>
      </c>
      <c r="H9" s="12">
        <v>402944</v>
      </c>
      <c r="I9" s="12">
        <v>402693</v>
      </c>
      <c r="J9" s="12">
        <v>405131</v>
      </c>
      <c r="K9" s="12">
        <v>408749</v>
      </c>
      <c r="L9" s="12">
        <v>407588</v>
      </c>
      <c r="M9" s="12">
        <v>411938</v>
      </c>
      <c r="N9" s="12">
        <v>412438</v>
      </c>
      <c r="O9" s="12">
        <v>415748</v>
      </c>
      <c r="P9" s="12">
        <v>420755</v>
      </c>
      <c r="Q9" s="12">
        <v>425998</v>
      </c>
      <c r="R9" s="12">
        <v>440239</v>
      </c>
      <c r="S9" s="12">
        <v>449323</v>
      </c>
      <c r="T9" s="12">
        <v>448261</v>
      </c>
      <c r="U9" s="12">
        <v>453532</v>
      </c>
      <c r="V9" s="12">
        <v>457128</v>
      </c>
      <c r="W9" s="12">
        <v>467178</v>
      </c>
      <c r="X9" s="12">
        <v>472222</v>
      </c>
      <c r="Y9" s="12">
        <v>477129</v>
      </c>
      <c r="Z9" s="12">
        <v>482931</v>
      </c>
      <c r="AA9" s="12">
        <v>490604</v>
      </c>
      <c r="AB9" s="12">
        <v>497967</v>
      </c>
      <c r="AC9" s="12">
        <v>503597</v>
      </c>
      <c r="AD9" s="12">
        <v>502420</v>
      </c>
      <c r="AE9" s="12">
        <v>506779</v>
      </c>
      <c r="AF9" s="12">
        <v>468424</v>
      </c>
      <c r="AG9" s="12" t="s">
        <v>920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>
      <c r="A10" s="1">
        <v>3</v>
      </c>
      <c r="B10" s="10" t="s">
        <v>921</v>
      </c>
      <c r="C10" s="13">
        <v>79902.562099999996</v>
      </c>
      <c r="D10" s="14">
        <v>80589.458700000003</v>
      </c>
      <c r="E10" s="14">
        <v>81403.237599999993</v>
      </c>
      <c r="F10" s="14">
        <v>81913.176200000002</v>
      </c>
      <c r="G10" s="14">
        <v>81924.239799999996</v>
      </c>
      <c r="H10" s="14">
        <v>83302.815199999997</v>
      </c>
      <c r="I10" s="14">
        <v>83825.144499999995</v>
      </c>
      <c r="J10" s="14">
        <v>84425.113899999997</v>
      </c>
      <c r="K10" s="14">
        <v>84736.654800000004</v>
      </c>
      <c r="L10" s="14">
        <v>85684.248000000007</v>
      </c>
      <c r="M10" s="14">
        <v>86662.006599999993</v>
      </c>
      <c r="N10" s="14">
        <v>87157.180099999998</v>
      </c>
      <c r="O10" s="14">
        <v>88959.339600000007</v>
      </c>
      <c r="P10" s="14">
        <v>89105.64</v>
      </c>
      <c r="Q10" s="14">
        <v>89462.891099999993</v>
      </c>
      <c r="R10" s="14">
        <v>90014.414199999999</v>
      </c>
      <c r="S10" s="14">
        <v>91053.309800000003</v>
      </c>
      <c r="T10" s="14">
        <v>92109.493499999997</v>
      </c>
      <c r="U10" s="14">
        <v>92845.868100000007</v>
      </c>
      <c r="V10" s="14">
        <v>93533.353799999997</v>
      </c>
      <c r="W10" s="14">
        <v>95532.5337</v>
      </c>
      <c r="X10" s="14">
        <v>95409.609700000001</v>
      </c>
      <c r="Y10" s="14">
        <v>96400.3511</v>
      </c>
      <c r="Z10" s="14">
        <v>97878.460399999996</v>
      </c>
      <c r="AA10" s="14">
        <v>98924.541299999997</v>
      </c>
      <c r="AB10" s="14">
        <v>99079.671799999996</v>
      </c>
      <c r="AC10" s="14">
        <v>99878.048800000004</v>
      </c>
      <c r="AD10" s="14">
        <v>99516.945999999996</v>
      </c>
      <c r="AE10" s="14">
        <v>96770.022599999997</v>
      </c>
      <c r="AF10" s="14">
        <v>86175.002699999997</v>
      </c>
      <c r="AG10" s="14">
        <v>96222.635699999999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>
      <c r="A11" s="1">
        <v>4</v>
      </c>
      <c r="B11" s="10" t="s">
        <v>922</v>
      </c>
      <c r="C11" s="11">
        <v>97283</v>
      </c>
      <c r="D11" s="12">
        <v>98119</v>
      </c>
      <c r="E11" s="12">
        <v>98323</v>
      </c>
      <c r="F11" s="12">
        <v>99155</v>
      </c>
      <c r="G11" s="12">
        <v>99783</v>
      </c>
      <c r="H11" s="12">
        <v>99878</v>
      </c>
      <c r="I11" s="12">
        <v>101347</v>
      </c>
      <c r="J11" s="12">
        <v>101995</v>
      </c>
      <c r="K11" s="12">
        <v>102870</v>
      </c>
      <c r="L11" s="12">
        <v>103663</v>
      </c>
      <c r="M11" s="12">
        <v>104678</v>
      </c>
      <c r="N11" s="12">
        <v>105490</v>
      </c>
      <c r="O11" s="12">
        <v>105349</v>
      </c>
      <c r="P11" s="12">
        <v>107642</v>
      </c>
      <c r="Q11" s="12">
        <v>108152</v>
      </c>
      <c r="R11" s="12">
        <v>108941</v>
      </c>
      <c r="S11" s="12">
        <v>110354</v>
      </c>
      <c r="T11" s="12">
        <v>111082</v>
      </c>
      <c r="U11" s="12">
        <v>111227</v>
      </c>
      <c r="V11" s="12">
        <v>112329</v>
      </c>
      <c r="W11" s="12">
        <v>113350</v>
      </c>
      <c r="X11" s="12">
        <v>114752</v>
      </c>
      <c r="Y11" s="12">
        <v>115127</v>
      </c>
      <c r="Z11" s="12">
        <v>117190</v>
      </c>
      <c r="AA11" s="12">
        <v>117479</v>
      </c>
      <c r="AB11" s="12">
        <v>118592</v>
      </c>
      <c r="AC11" s="12">
        <v>119391</v>
      </c>
      <c r="AD11" s="12">
        <v>120741</v>
      </c>
      <c r="AE11" s="12">
        <v>116840</v>
      </c>
      <c r="AF11" s="12">
        <v>102338</v>
      </c>
      <c r="AG11" s="12">
        <v>114831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>
      <c r="A12" s="1">
        <v>5</v>
      </c>
      <c r="B12" s="10" t="s">
        <v>923</v>
      </c>
      <c r="C12" s="13">
        <v>1276281.3130659999</v>
      </c>
      <c r="D12" s="14">
        <v>1326536.6428499999</v>
      </c>
      <c r="E12" s="14">
        <v>1347760.5717440001</v>
      </c>
      <c r="F12" s="14">
        <v>1381040.4713389999</v>
      </c>
      <c r="G12" s="14">
        <v>1419926.766508</v>
      </c>
      <c r="H12" s="14">
        <v>1428158.8027300001</v>
      </c>
      <c r="I12" s="14">
        <v>1456941.2856660001</v>
      </c>
      <c r="J12" s="14">
        <v>1473926.1450960001</v>
      </c>
      <c r="K12" s="14">
        <v>1489265.150503</v>
      </c>
      <c r="L12" s="14">
        <v>1486181.947561</v>
      </c>
      <c r="M12" s="14">
        <v>1504538.9057760001</v>
      </c>
      <c r="N12" s="14">
        <v>1515800.9961600001</v>
      </c>
      <c r="O12" s="14">
        <v>1532553.8384199999</v>
      </c>
      <c r="P12" s="14">
        <v>1563347.479632</v>
      </c>
      <c r="Q12" s="14">
        <v>1575370.5610479999</v>
      </c>
      <c r="R12" s="14">
        <v>1598056.1209</v>
      </c>
      <c r="S12" s="14">
        <v>1624201.442516</v>
      </c>
      <c r="T12" s="14">
        <v>1638375.5248430001</v>
      </c>
      <c r="U12" s="14">
        <v>1646107.0588140001</v>
      </c>
      <c r="V12" s="14">
        <v>1674634.9728270001</v>
      </c>
      <c r="W12" s="14">
        <v>1695905.806105</v>
      </c>
      <c r="X12" s="14">
        <v>1710132.8175520001</v>
      </c>
      <c r="Y12" s="14">
        <v>1733234.181968</v>
      </c>
      <c r="Z12" s="14">
        <v>1749903.2773760001</v>
      </c>
      <c r="AA12" s="14">
        <v>1768113.3609249999</v>
      </c>
      <c r="AB12" s="14">
        <v>1802263.018493</v>
      </c>
      <c r="AC12" s="14">
        <v>1836095.923865</v>
      </c>
      <c r="AD12" s="14" t="s">
        <v>924</v>
      </c>
      <c r="AE12" s="14" t="s">
        <v>925</v>
      </c>
      <c r="AF12" s="14" t="s">
        <v>926</v>
      </c>
      <c r="AG12" s="14" t="s">
        <v>927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>
      <c r="A13" s="1">
        <v>6</v>
      </c>
      <c r="B13" s="10" t="s">
        <v>928</v>
      </c>
      <c r="C13" s="11">
        <v>20529.662603000001</v>
      </c>
      <c r="D13" s="12">
        <v>20257.565775999999</v>
      </c>
      <c r="E13" s="12">
        <v>20194.320799000001</v>
      </c>
      <c r="F13" s="12">
        <v>20871.731341999999</v>
      </c>
      <c r="G13" s="12">
        <v>20120.020253999999</v>
      </c>
      <c r="H13" s="12">
        <v>20496.792752000001</v>
      </c>
      <c r="I13" s="12">
        <v>21428.324613000001</v>
      </c>
      <c r="J13" s="12">
        <v>21556.175121</v>
      </c>
      <c r="K13" s="12">
        <v>21726.822770999999</v>
      </c>
      <c r="L13" s="12">
        <v>22479.010823000001</v>
      </c>
      <c r="M13" s="12">
        <v>22211.682245</v>
      </c>
      <c r="N13" s="12">
        <v>22809.905943999998</v>
      </c>
      <c r="O13" s="12">
        <v>23319.196078000001</v>
      </c>
      <c r="P13" s="12">
        <v>23298.796457</v>
      </c>
      <c r="Q13" s="12">
        <v>23872.767051999999</v>
      </c>
      <c r="R13" s="12">
        <v>24491.804588999999</v>
      </c>
      <c r="S13" s="12">
        <v>24819.736345000001</v>
      </c>
      <c r="T13" s="12">
        <v>25273.228809</v>
      </c>
      <c r="U13" s="12">
        <v>25807.35612</v>
      </c>
      <c r="V13" s="12">
        <v>26266.840222999999</v>
      </c>
      <c r="W13" s="12">
        <v>26358.129333000001</v>
      </c>
      <c r="X13" s="12">
        <v>27006.312582999999</v>
      </c>
      <c r="Y13" s="12">
        <v>28218.355218000001</v>
      </c>
      <c r="Z13" s="12">
        <v>27941.865728000001</v>
      </c>
      <c r="AA13" s="12">
        <v>29670.886321999998</v>
      </c>
      <c r="AB13" s="12">
        <v>30005.008127000001</v>
      </c>
      <c r="AC13" s="12">
        <v>29455.797833000001</v>
      </c>
      <c r="AD13" s="12">
        <v>30610.9496</v>
      </c>
      <c r="AE13" s="12">
        <v>30681.525774999998</v>
      </c>
      <c r="AF13" s="12">
        <v>28050.473352000001</v>
      </c>
      <c r="AG13" s="12">
        <v>29469.243999999999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>
      <c r="A14" s="1">
        <v>7</v>
      </c>
      <c r="B14" s="10" t="s">
        <v>929</v>
      </c>
      <c r="C14" s="13">
        <v>1876844</v>
      </c>
      <c r="D14" s="14">
        <v>1886592</v>
      </c>
      <c r="E14" s="14">
        <v>1912428</v>
      </c>
      <c r="F14" s="14">
        <v>1933124</v>
      </c>
      <c r="G14" s="14">
        <v>1963452</v>
      </c>
      <c r="H14" s="14">
        <v>1988404</v>
      </c>
      <c r="I14" s="14">
        <v>2013792</v>
      </c>
      <c r="J14" s="14">
        <v>2013944</v>
      </c>
      <c r="K14" s="14">
        <v>1984300</v>
      </c>
      <c r="L14" s="14">
        <v>1984920</v>
      </c>
      <c r="M14" s="14">
        <v>2000864</v>
      </c>
      <c r="N14" s="14">
        <v>1991680</v>
      </c>
      <c r="O14" s="14">
        <v>1998420</v>
      </c>
      <c r="P14" s="14">
        <v>2002152</v>
      </c>
      <c r="Q14" s="14">
        <v>2035420</v>
      </c>
      <c r="R14" s="14">
        <v>2066148</v>
      </c>
      <c r="S14" s="14">
        <v>2107708</v>
      </c>
      <c r="T14" s="14">
        <v>2130892</v>
      </c>
      <c r="U14" s="14">
        <v>2143864</v>
      </c>
      <c r="V14" s="14">
        <v>2181964</v>
      </c>
      <c r="W14" s="14">
        <v>2202260</v>
      </c>
      <c r="X14" s="14">
        <v>2219616</v>
      </c>
      <c r="Y14" s="14">
        <v>2244092</v>
      </c>
      <c r="Z14" s="14">
        <v>2229456</v>
      </c>
      <c r="AA14" s="14">
        <v>2261964</v>
      </c>
      <c r="AB14" s="14">
        <v>2305784</v>
      </c>
      <c r="AC14" s="14">
        <v>2312064</v>
      </c>
      <c r="AD14" s="14">
        <v>2335700</v>
      </c>
      <c r="AE14" s="14">
        <v>2296892</v>
      </c>
      <c r="AF14" s="14" t="s">
        <v>930</v>
      </c>
      <c r="AG14" s="14" t="s">
        <v>931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>
      <c r="A15" s="1">
        <v>8</v>
      </c>
      <c r="B15" s="10" t="s">
        <v>932</v>
      </c>
      <c r="C15" s="11">
        <v>33270193.600000001</v>
      </c>
      <c r="D15" s="12">
        <v>33965979.899999999</v>
      </c>
      <c r="E15" s="12">
        <v>35037132</v>
      </c>
      <c r="F15" s="12">
        <v>35688240.799999997</v>
      </c>
      <c r="G15" s="12">
        <v>35960501.200000003</v>
      </c>
      <c r="H15" s="12">
        <v>36680249.200000003</v>
      </c>
      <c r="I15" s="12">
        <v>37475383.899999999</v>
      </c>
      <c r="J15" s="12">
        <v>38481657.299999997</v>
      </c>
      <c r="K15" s="12">
        <v>38948980.799999997</v>
      </c>
      <c r="L15" s="12">
        <v>39786287.200000003</v>
      </c>
      <c r="M15" s="12">
        <v>40024291.799999997</v>
      </c>
      <c r="N15" s="12">
        <v>40760757.700000003</v>
      </c>
      <c r="O15" s="12">
        <v>41429917.100000001</v>
      </c>
      <c r="P15" s="12">
        <v>41638842.5</v>
      </c>
      <c r="Q15" s="12">
        <v>42791204.600000001</v>
      </c>
      <c r="R15" s="12">
        <v>43467092.100000001</v>
      </c>
      <c r="S15" s="12">
        <v>43155752.5</v>
      </c>
      <c r="T15" s="12">
        <v>44415664.700000003</v>
      </c>
      <c r="U15" s="12">
        <v>45887580.899999999</v>
      </c>
      <c r="V15" s="12">
        <v>46438792.700000003</v>
      </c>
      <c r="W15" s="12">
        <v>46987242.100000001</v>
      </c>
      <c r="X15" s="12">
        <v>47831815.5</v>
      </c>
      <c r="Y15" s="12">
        <v>48012171.399999999</v>
      </c>
      <c r="Z15" s="12">
        <v>48698204.299999997</v>
      </c>
      <c r="AA15" s="12">
        <v>48710268.600000001</v>
      </c>
      <c r="AB15" s="12">
        <v>49833003.799999997</v>
      </c>
      <c r="AC15" s="12">
        <v>50627347.799999997</v>
      </c>
      <c r="AD15" s="12">
        <v>49375928.899999999</v>
      </c>
      <c r="AE15" s="12">
        <v>51092382.5</v>
      </c>
      <c r="AF15" s="12">
        <v>46836885.600000001</v>
      </c>
      <c r="AG15" s="12">
        <v>49378552.100000001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>
      <c r="A16" s="1">
        <v>9</v>
      </c>
      <c r="B16" s="10" t="s">
        <v>933</v>
      </c>
      <c r="C16" s="13">
        <v>172060062.493209</v>
      </c>
      <c r="D16" s="14">
        <v>178385477.07556701</v>
      </c>
      <c r="E16" s="14">
        <v>181067079.67166099</v>
      </c>
      <c r="F16" s="14">
        <v>182580380.75956199</v>
      </c>
      <c r="G16" s="14">
        <v>188686365.12518299</v>
      </c>
      <c r="H16" s="14">
        <v>188955184.732263</v>
      </c>
      <c r="I16" s="14">
        <v>190816585.40051401</v>
      </c>
      <c r="J16" s="14">
        <v>194444864.74204099</v>
      </c>
      <c r="K16" s="14">
        <v>195572408.20192701</v>
      </c>
      <c r="L16" s="14">
        <v>197910052.999295</v>
      </c>
      <c r="M16" s="14">
        <v>204509767.47929999</v>
      </c>
      <c r="N16" s="14">
        <v>206699771.31947699</v>
      </c>
      <c r="O16" s="14">
        <v>210284798.453141</v>
      </c>
      <c r="P16" s="14">
        <v>213865187.308559</v>
      </c>
      <c r="Q16" s="14">
        <v>217931019.36451501</v>
      </c>
      <c r="R16" s="14">
        <v>221700994.87378499</v>
      </c>
      <c r="S16" s="14">
        <v>224441088.16612399</v>
      </c>
      <c r="T16" s="14">
        <v>227918406.43154201</v>
      </c>
      <c r="U16" s="14">
        <v>231865624.32219699</v>
      </c>
      <c r="V16" s="14">
        <v>236245881.08013701</v>
      </c>
      <c r="W16" s="14">
        <v>240682019.35507199</v>
      </c>
      <c r="X16" s="14">
        <v>243775193.96379599</v>
      </c>
      <c r="Y16" s="14">
        <v>249531679.05283701</v>
      </c>
      <c r="Z16" s="14">
        <v>251942107.628295</v>
      </c>
      <c r="AA16" s="14">
        <v>256912088.494012</v>
      </c>
      <c r="AB16" s="14">
        <v>263360874.59366399</v>
      </c>
      <c r="AC16" s="14">
        <v>268378817.005128</v>
      </c>
      <c r="AD16" s="14">
        <v>273077751.44885701</v>
      </c>
      <c r="AE16" s="14">
        <v>269420813.11522698</v>
      </c>
      <c r="AF16" s="14">
        <v>222603302.05388501</v>
      </c>
      <c r="AG16" s="14" t="s">
        <v>934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>
      <c r="A17" s="1">
        <v>10</v>
      </c>
      <c r="B17" s="10" t="s">
        <v>935</v>
      </c>
      <c r="C17" s="11">
        <v>6037829.5999999996</v>
      </c>
      <c r="D17" s="12">
        <v>6181109.2999999998</v>
      </c>
      <c r="E17" s="12">
        <v>6287900.7000000002</v>
      </c>
      <c r="F17" s="12">
        <v>6369302.7999999998</v>
      </c>
      <c r="G17" s="12">
        <v>6562779.7999999998</v>
      </c>
      <c r="H17" s="12">
        <v>6742810.9000000004</v>
      </c>
      <c r="I17" s="12">
        <v>6886978.9000000004</v>
      </c>
      <c r="J17" s="12">
        <v>7045015.5</v>
      </c>
      <c r="K17" s="12">
        <v>7159895.2000000002</v>
      </c>
      <c r="L17" s="12">
        <v>7265863.4000000004</v>
      </c>
      <c r="M17" s="12">
        <v>7402216.4000000004</v>
      </c>
      <c r="N17" s="12">
        <v>7467752.2999999998</v>
      </c>
      <c r="O17" s="12">
        <v>7590105.7999999998</v>
      </c>
      <c r="P17" s="12">
        <v>7726200.5</v>
      </c>
      <c r="Q17" s="12">
        <v>7828589.2000000002</v>
      </c>
      <c r="R17" s="12">
        <v>8007387.5</v>
      </c>
      <c r="S17" s="12">
        <v>8123808.2000000002</v>
      </c>
      <c r="T17" s="12">
        <v>8243255.5</v>
      </c>
      <c r="U17" s="12">
        <v>8366723.2999999998</v>
      </c>
      <c r="V17" s="12">
        <v>8473693</v>
      </c>
      <c r="W17" s="12">
        <v>8591107.0999999996</v>
      </c>
      <c r="X17" s="12">
        <v>8736702.9000000004</v>
      </c>
      <c r="Y17" s="12">
        <v>8772420</v>
      </c>
      <c r="Z17" s="12">
        <v>8846256.5999999996</v>
      </c>
      <c r="AA17" s="12">
        <v>9008912.5999999996</v>
      </c>
      <c r="AB17" s="12">
        <v>9010633.8000000007</v>
      </c>
      <c r="AC17" s="12">
        <v>9120898.9000000004</v>
      </c>
      <c r="AD17" s="12">
        <v>9149255</v>
      </c>
      <c r="AE17" s="12">
        <v>9094425.5999999996</v>
      </c>
      <c r="AF17" s="12">
        <v>8048695.5</v>
      </c>
      <c r="AG17" s="12" t="s">
        <v>936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>
      <c r="A18" s="1">
        <v>11</v>
      </c>
      <c r="B18" s="10" t="s">
        <v>937</v>
      </c>
      <c r="C18" s="13">
        <v>83725.029290000006</v>
      </c>
      <c r="D18" s="14">
        <v>83472.06813</v>
      </c>
      <c r="E18" s="14">
        <v>82463.993969999996</v>
      </c>
      <c r="F18" s="14">
        <v>82387.1587</v>
      </c>
      <c r="G18" s="14">
        <v>82390.947239999994</v>
      </c>
      <c r="H18" s="14">
        <v>82902.521089999995</v>
      </c>
      <c r="I18" s="14">
        <v>82733.062749999997</v>
      </c>
      <c r="J18" s="14">
        <v>83197.743100000007</v>
      </c>
      <c r="K18" s="14">
        <v>83915.628330000007</v>
      </c>
      <c r="L18" s="14">
        <v>84699.638460000002</v>
      </c>
      <c r="M18" s="14">
        <v>85381.831449999998</v>
      </c>
      <c r="N18" s="14">
        <v>85386.60123</v>
      </c>
      <c r="O18" s="14">
        <v>86623.849780000004</v>
      </c>
      <c r="P18" s="14">
        <v>87158.402289999998</v>
      </c>
      <c r="Q18" s="14">
        <v>88070.89559</v>
      </c>
      <c r="R18" s="14">
        <v>89180.575079999995</v>
      </c>
      <c r="S18" s="14">
        <v>89848.222410000002</v>
      </c>
      <c r="T18" s="14">
        <v>91194.88162</v>
      </c>
      <c r="U18" s="14">
        <v>92660.347099999999</v>
      </c>
      <c r="V18" s="14">
        <v>93562.122690000004</v>
      </c>
      <c r="W18" s="14">
        <v>93925.675170000002</v>
      </c>
      <c r="X18" s="14">
        <v>96433.239719999998</v>
      </c>
      <c r="Y18" s="14">
        <v>97089.535569999993</v>
      </c>
      <c r="Z18" s="14">
        <v>97689.077239999999</v>
      </c>
      <c r="AA18" s="14">
        <v>99126.951130000001</v>
      </c>
      <c r="AB18" s="14">
        <v>100211.2662</v>
      </c>
      <c r="AC18" s="14">
        <v>100989.7043</v>
      </c>
      <c r="AD18" s="14">
        <v>101916.45209999999</v>
      </c>
      <c r="AE18" s="14">
        <v>101183.1367</v>
      </c>
      <c r="AF18" s="14">
        <v>84213.037830000001</v>
      </c>
      <c r="AG18" s="14">
        <v>90457.369949999993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>
      <c r="A19" s="1">
        <v>12</v>
      </c>
      <c r="B19" s="10" t="s">
        <v>938</v>
      </c>
      <c r="C19" s="11">
        <v>4502</v>
      </c>
      <c r="D19" s="12">
        <v>4610.3999999999996</v>
      </c>
      <c r="E19" s="12">
        <v>4467.7</v>
      </c>
      <c r="F19" s="12">
        <v>4415</v>
      </c>
      <c r="G19" s="12">
        <v>4364.3</v>
      </c>
      <c r="H19" s="12">
        <v>4365.6000000000004</v>
      </c>
      <c r="I19" s="12">
        <v>4357.6000000000004</v>
      </c>
      <c r="J19" s="12">
        <v>4342.6000000000004</v>
      </c>
      <c r="K19" s="12">
        <v>4398.5</v>
      </c>
      <c r="L19" s="12">
        <v>4463</v>
      </c>
      <c r="M19" s="12">
        <v>4467.8999999999996</v>
      </c>
      <c r="N19" s="12">
        <v>4554.3999999999996</v>
      </c>
      <c r="O19" s="12">
        <v>4626.6000000000004</v>
      </c>
      <c r="P19" s="12">
        <v>4675</v>
      </c>
      <c r="Q19" s="12">
        <v>4765.3</v>
      </c>
      <c r="R19" s="12">
        <v>4862.3999999999996</v>
      </c>
      <c r="S19" s="12">
        <v>4919.2</v>
      </c>
      <c r="T19" s="12">
        <v>4975.3</v>
      </c>
      <c r="U19" s="12">
        <v>5076.7</v>
      </c>
      <c r="V19" s="12">
        <v>5148.7</v>
      </c>
      <c r="W19" s="12">
        <v>5248.3</v>
      </c>
      <c r="X19" s="12">
        <v>5364.4</v>
      </c>
      <c r="Y19" s="12">
        <v>5393.1</v>
      </c>
      <c r="Z19" s="12">
        <v>5426.8</v>
      </c>
      <c r="AA19" s="12">
        <v>5492.7</v>
      </c>
      <c r="AB19" s="12">
        <v>5555.1</v>
      </c>
      <c r="AC19" s="12">
        <v>5588.9</v>
      </c>
      <c r="AD19" s="12">
        <v>5650.3</v>
      </c>
      <c r="AE19" s="12">
        <v>5614.4</v>
      </c>
      <c r="AF19" s="12">
        <v>4747.3999999999996</v>
      </c>
      <c r="AG19" s="12">
        <v>5308.4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>
      <c r="A20" s="1">
        <v>13</v>
      </c>
      <c r="B20" s="10" t="s">
        <v>939</v>
      </c>
      <c r="C20" s="13">
        <v>1018817</v>
      </c>
      <c r="D20" s="14">
        <v>1026204</v>
      </c>
      <c r="E20" s="14">
        <v>1036008</v>
      </c>
      <c r="F20" s="14">
        <v>1060735</v>
      </c>
      <c r="G20" s="14">
        <v>1060913</v>
      </c>
      <c r="H20" s="14">
        <v>1077946</v>
      </c>
      <c r="I20" s="14">
        <v>1094648</v>
      </c>
      <c r="J20" s="14">
        <v>1111064</v>
      </c>
      <c r="K20" s="14">
        <v>1133841</v>
      </c>
      <c r="L20" s="14">
        <v>1151469</v>
      </c>
      <c r="M20" s="14">
        <v>1167368</v>
      </c>
      <c r="N20" s="14">
        <v>1174807</v>
      </c>
      <c r="O20" s="14">
        <v>1189161</v>
      </c>
      <c r="P20" s="14">
        <v>1190609</v>
      </c>
      <c r="Q20" s="14">
        <v>1202619</v>
      </c>
      <c r="R20" s="14">
        <v>1212403</v>
      </c>
      <c r="S20" s="14">
        <v>1236953</v>
      </c>
      <c r="T20" s="14">
        <v>1275670</v>
      </c>
      <c r="U20" s="14">
        <v>1293954</v>
      </c>
      <c r="V20" s="14">
        <v>1310798</v>
      </c>
      <c r="W20" s="14">
        <v>1329452</v>
      </c>
      <c r="X20" s="14">
        <v>1344787</v>
      </c>
      <c r="Y20" s="14">
        <v>1362522</v>
      </c>
      <c r="Z20" s="14">
        <v>1378932</v>
      </c>
      <c r="AA20" s="14">
        <v>1415301</v>
      </c>
      <c r="AB20" s="14">
        <v>1431097</v>
      </c>
      <c r="AC20" s="14">
        <v>1445331</v>
      </c>
      <c r="AD20" s="14">
        <v>1459662</v>
      </c>
      <c r="AE20" s="14">
        <v>1439825</v>
      </c>
      <c r="AF20" s="14">
        <v>1331277</v>
      </c>
      <c r="AG20" s="14">
        <v>1429600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>
      <c r="A21" s="1">
        <v>14</v>
      </c>
      <c r="B21" s="10" t="s">
        <v>940</v>
      </c>
      <c r="C21" s="11">
        <v>478613.5</v>
      </c>
      <c r="D21" s="12">
        <v>479576.3</v>
      </c>
      <c r="E21" s="12">
        <v>484295.9</v>
      </c>
      <c r="F21" s="12">
        <v>487191.3</v>
      </c>
      <c r="G21" s="12">
        <v>489648.3</v>
      </c>
      <c r="H21" s="12">
        <v>491196.5</v>
      </c>
      <c r="I21" s="12">
        <v>496390.9</v>
      </c>
      <c r="J21" s="12">
        <v>503929.4</v>
      </c>
      <c r="K21" s="12">
        <v>506746.7</v>
      </c>
      <c r="L21" s="12">
        <v>507853.2</v>
      </c>
      <c r="M21" s="12">
        <v>510402.1</v>
      </c>
      <c r="N21" s="12">
        <v>511354.2</v>
      </c>
      <c r="O21" s="12">
        <v>518611.8</v>
      </c>
      <c r="P21" s="12">
        <v>524726.69999999995</v>
      </c>
      <c r="Q21" s="12">
        <v>527926</v>
      </c>
      <c r="R21" s="12">
        <v>536543.80000000005</v>
      </c>
      <c r="S21" s="12">
        <v>542620</v>
      </c>
      <c r="T21" s="12">
        <v>551274</v>
      </c>
      <c r="U21" s="12">
        <v>547348</v>
      </c>
      <c r="V21" s="12">
        <v>551718.1</v>
      </c>
      <c r="W21" s="12">
        <v>552693.80000000005</v>
      </c>
      <c r="X21" s="12">
        <v>559261.19999999995</v>
      </c>
      <c r="Y21" s="12">
        <v>568471.80000000005</v>
      </c>
      <c r="Z21" s="12">
        <v>573131.30000000005</v>
      </c>
      <c r="AA21" s="12">
        <v>574260.80000000005</v>
      </c>
      <c r="AB21" s="12">
        <v>581531.4</v>
      </c>
      <c r="AC21" s="12">
        <v>589671.5</v>
      </c>
      <c r="AD21" s="12">
        <v>589538.4</v>
      </c>
      <c r="AE21" s="12">
        <v>589257</v>
      </c>
      <c r="AF21" s="12">
        <v>546627.80000000005</v>
      </c>
      <c r="AG21" s="12">
        <v>572965.80000000005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>
      <c r="A22" s="1">
        <v>15</v>
      </c>
      <c r="B22" s="10" t="s">
        <v>941</v>
      </c>
      <c r="C22" s="13">
        <v>23019.786</v>
      </c>
      <c r="D22" s="14">
        <v>23441.324000000001</v>
      </c>
      <c r="E22" s="14">
        <v>24238.576000000001</v>
      </c>
      <c r="F22" s="14">
        <v>24429.973000000002</v>
      </c>
      <c r="G22" s="14">
        <v>24831.491999999998</v>
      </c>
      <c r="H22" s="14">
        <v>25543.279999999999</v>
      </c>
      <c r="I22" s="14">
        <v>25942.914000000001</v>
      </c>
      <c r="J22" s="14">
        <v>25408.645</v>
      </c>
      <c r="K22" s="14">
        <v>25052.739000000001</v>
      </c>
      <c r="L22" s="14">
        <v>25086.195</v>
      </c>
      <c r="M22" s="14">
        <v>24779.738000000001</v>
      </c>
      <c r="N22" s="14">
        <v>24371.708999999999</v>
      </c>
      <c r="O22" s="14">
        <v>24913.573</v>
      </c>
      <c r="P22" s="14">
        <v>24926.186000000002</v>
      </c>
      <c r="Q22" s="14">
        <v>24910.741000000002</v>
      </c>
      <c r="R22" s="14">
        <v>25187.196</v>
      </c>
      <c r="S22" s="14">
        <v>26000.260999999999</v>
      </c>
      <c r="T22" s="14">
        <v>25993.55</v>
      </c>
      <c r="U22" s="14">
        <v>25960.906999999999</v>
      </c>
      <c r="V22" s="14">
        <v>26341.144</v>
      </c>
      <c r="W22" s="14">
        <v>26510.612000000001</v>
      </c>
      <c r="X22" s="14">
        <v>26761.827000000001</v>
      </c>
      <c r="Y22" s="14">
        <v>27078.403999999999</v>
      </c>
      <c r="Z22" s="14">
        <v>27211.165000000001</v>
      </c>
      <c r="AA22" s="14">
        <v>26914.897000000001</v>
      </c>
      <c r="AB22" s="14">
        <v>27058.330999999998</v>
      </c>
      <c r="AC22" s="14">
        <v>27054.758000000002</v>
      </c>
      <c r="AD22" s="14">
        <v>27080.023000000001</v>
      </c>
      <c r="AE22" s="14">
        <v>26321.793000000001</v>
      </c>
      <c r="AF22" s="14">
        <v>23567.530999999999</v>
      </c>
      <c r="AG22" s="14">
        <v>24166.757000000001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>
      <c r="A23" s="1">
        <v>16</v>
      </c>
      <c r="B23" s="10" t="s">
        <v>942</v>
      </c>
      <c r="C23" s="11">
        <v>4722.2821999999996</v>
      </c>
      <c r="D23" s="12">
        <v>4738.5614999999998</v>
      </c>
      <c r="E23" s="12">
        <v>4810.6405000000004</v>
      </c>
      <c r="F23" s="12">
        <v>4760.7240000000002</v>
      </c>
      <c r="G23" s="12">
        <v>4945.1306999999997</v>
      </c>
      <c r="H23" s="12">
        <v>5011.8554000000004</v>
      </c>
      <c r="I23" s="12">
        <v>5046.1400999999996</v>
      </c>
      <c r="J23" s="12">
        <v>5165.3404</v>
      </c>
      <c r="K23" s="12">
        <v>5059.643</v>
      </c>
      <c r="L23" s="12">
        <v>5188.3786</v>
      </c>
      <c r="M23" s="12">
        <v>5251.3113000000003</v>
      </c>
      <c r="N23" s="12">
        <v>5272.4834000000001</v>
      </c>
      <c r="O23" s="12">
        <v>5428.1692999999996</v>
      </c>
      <c r="P23" s="12">
        <v>5403.6889000000001</v>
      </c>
      <c r="Q23" s="12">
        <v>5477.6080000000002</v>
      </c>
      <c r="R23" s="12">
        <v>5614.2465000000002</v>
      </c>
      <c r="S23" s="12">
        <v>5777.7983999999997</v>
      </c>
      <c r="T23" s="12">
        <v>5964.8109000000004</v>
      </c>
      <c r="U23" s="12">
        <v>5943.2767999999996</v>
      </c>
      <c r="V23" s="12">
        <v>6146.5551999999998</v>
      </c>
      <c r="W23" s="12">
        <v>6270.2249000000002</v>
      </c>
      <c r="X23" s="12">
        <v>6427.1229000000003</v>
      </c>
      <c r="Y23" s="12">
        <v>6493.6894000000002</v>
      </c>
      <c r="Z23" s="12">
        <v>6713.2478000000001</v>
      </c>
      <c r="AA23" s="12">
        <v>6928.2583999999997</v>
      </c>
      <c r="AB23" s="12">
        <v>6978.1949000000004</v>
      </c>
      <c r="AC23" s="12">
        <v>7034.7506000000003</v>
      </c>
      <c r="AD23" s="12">
        <v>7144.7984999999999</v>
      </c>
      <c r="AE23" s="12">
        <v>6967.2413999999999</v>
      </c>
      <c r="AF23" s="12">
        <v>6415.6108999999997</v>
      </c>
      <c r="AG23" s="12">
        <v>6883.1864999999998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>
      <c r="A24" s="1">
        <v>17</v>
      </c>
      <c r="B24" s="10" t="s">
        <v>943</v>
      </c>
      <c r="C24" s="13">
        <v>2461802.0079977997</v>
      </c>
      <c r="D24" s="14">
        <v>2481688.1669663</v>
      </c>
      <c r="E24" s="14">
        <v>2493253.3710707999</v>
      </c>
      <c r="F24" s="14">
        <v>2501177.4680468999</v>
      </c>
      <c r="G24" s="14">
        <v>2524750.3987290999</v>
      </c>
      <c r="H24" s="14">
        <v>2532764.0078817997</v>
      </c>
      <c r="I24" s="14">
        <v>2548807.3021549</v>
      </c>
      <c r="J24" s="14">
        <v>2567390.4778979998</v>
      </c>
      <c r="K24" s="14">
        <v>2598842.7040400002</v>
      </c>
      <c r="L24" s="14">
        <v>2619422.0506209</v>
      </c>
      <c r="M24" s="14">
        <v>2640368.9283642997</v>
      </c>
      <c r="N24" s="14">
        <v>2656661.359075</v>
      </c>
      <c r="O24" s="14">
        <v>2679086.1103604999</v>
      </c>
      <c r="P24" s="14">
        <v>2688806.4889008999</v>
      </c>
      <c r="Q24" s="14">
        <v>2707514.8907118998</v>
      </c>
      <c r="R24" s="14">
        <v>2732504.8556846003</v>
      </c>
      <c r="S24" s="14">
        <v>2758895.0843537999</v>
      </c>
      <c r="T24" s="14">
        <v>2790416.8452573</v>
      </c>
      <c r="U24" s="14">
        <v>2819587.5054612001</v>
      </c>
      <c r="V24" s="14">
        <v>2854606.4879774</v>
      </c>
      <c r="W24" s="14">
        <v>2868109.5256653</v>
      </c>
      <c r="X24" s="14">
        <v>2890438.8407077999</v>
      </c>
      <c r="Y24" s="14">
        <v>2903363.2607359998</v>
      </c>
      <c r="Z24" s="14">
        <v>2933782.8789387001</v>
      </c>
      <c r="AA24" s="14">
        <v>2958722.9353447999</v>
      </c>
      <c r="AB24" s="14">
        <v>2976275.4136043</v>
      </c>
      <c r="AC24" s="14">
        <v>2995578.5975342998</v>
      </c>
      <c r="AD24" s="14">
        <v>3015271.8583816001</v>
      </c>
      <c r="AE24" s="14">
        <v>2918164.4947054</v>
      </c>
      <c r="AF24" s="14">
        <v>2598683.7918460001</v>
      </c>
      <c r="AG24" s="14">
        <v>2897448.9377532997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>
      <c r="A25" s="1">
        <v>18</v>
      </c>
      <c r="B25" s="10" t="s">
        <v>944</v>
      </c>
      <c r="C25" s="11">
        <v>50428</v>
      </c>
      <c r="D25" s="12">
        <v>51093</v>
      </c>
      <c r="E25" s="12">
        <v>51358</v>
      </c>
      <c r="F25" s="12">
        <v>51442</v>
      </c>
      <c r="G25" s="12">
        <v>51390</v>
      </c>
      <c r="H25" s="12">
        <v>51624</v>
      </c>
      <c r="I25" s="12">
        <v>51977</v>
      </c>
      <c r="J25" s="12">
        <v>51906</v>
      </c>
      <c r="K25" s="12">
        <v>52120</v>
      </c>
      <c r="L25" s="12">
        <v>52887</v>
      </c>
      <c r="M25" s="12">
        <v>53006</v>
      </c>
      <c r="N25" s="12">
        <v>53372</v>
      </c>
      <c r="O25" s="12">
        <v>53789</v>
      </c>
      <c r="P25" s="12">
        <v>54017</v>
      </c>
      <c r="Q25" s="12">
        <v>54737</v>
      </c>
      <c r="R25" s="12">
        <v>54975</v>
      </c>
      <c r="S25" s="12">
        <v>55775</v>
      </c>
      <c r="T25" s="12">
        <v>56173</v>
      </c>
      <c r="U25" s="12">
        <v>56588</v>
      </c>
      <c r="V25" s="12">
        <v>57449</v>
      </c>
      <c r="W25" s="12">
        <v>57733</v>
      </c>
      <c r="X25" s="12">
        <v>58138</v>
      </c>
      <c r="Y25" s="12">
        <v>58657</v>
      </c>
      <c r="Z25" s="12">
        <v>59083</v>
      </c>
      <c r="AA25" s="12">
        <v>59394</v>
      </c>
      <c r="AB25" s="12">
        <v>60374</v>
      </c>
      <c r="AC25" s="12">
        <v>60463</v>
      </c>
      <c r="AD25" s="12">
        <v>60236</v>
      </c>
      <c r="AE25" s="12">
        <v>59748</v>
      </c>
      <c r="AF25" s="12">
        <v>57865</v>
      </c>
      <c r="AG25" s="12">
        <v>59436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>
      <c r="A26" s="1">
        <v>19</v>
      </c>
      <c r="B26" s="10" t="s">
        <v>945</v>
      </c>
      <c r="C26" s="13">
        <v>525433</v>
      </c>
      <c r="D26" s="14">
        <v>529822</v>
      </c>
      <c r="E26" s="14">
        <v>530145</v>
      </c>
      <c r="F26" s="14">
        <v>532733</v>
      </c>
      <c r="G26" s="14">
        <v>535210</v>
      </c>
      <c r="H26" s="14">
        <v>535821</v>
      </c>
      <c r="I26" s="14">
        <v>538713</v>
      </c>
      <c r="J26" s="14">
        <v>541613</v>
      </c>
      <c r="K26" s="14">
        <v>546779</v>
      </c>
      <c r="L26" s="14">
        <v>547545</v>
      </c>
      <c r="M26" s="14">
        <v>551175</v>
      </c>
      <c r="N26" s="14">
        <v>552796</v>
      </c>
      <c r="O26" s="14">
        <v>557840</v>
      </c>
      <c r="P26" s="14">
        <v>556001</v>
      </c>
      <c r="Q26" s="14">
        <v>557535</v>
      </c>
      <c r="R26" s="14">
        <v>561059</v>
      </c>
      <c r="S26" s="14">
        <v>567068</v>
      </c>
      <c r="T26" s="14">
        <v>572548</v>
      </c>
      <c r="U26" s="14">
        <v>576970</v>
      </c>
      <c r="V26" s="14">
        <v>581999</v>
      </c>
      <c r="W26" s="14">
        <v>585163</v>
      </c>
      <c r="X26" s="14">
        <v>588022</v>
      </c>
      <c r="Y26" s="14">
        <v>592049</v>
      </c>
      <c r="Z26" s="14">
        <v>597172</v>
      </c>
      <c r="AA26" s="14">
        <v>602522</v>
      </c>
      <c r="AB26" s="14">
        <v>606096</v>
      </c>
      <c r="AC26" s="14">
        <v>608584</v>
      </c>
      <c r="AD26" s="14">
        <v>609743</v>
      </c>
      <c r="AE26" s="14">
        <v>580560</v>
      </c>
      <c r="AF26" s="14">
        <v>514420</v>
      </c>
      <c r="AG26" s="14">
        <v>592800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>
      <c r="A27" s="1">
        <v>20</v>
      </c>
      <c r="B27" s="10" t="s">
        <v>946</v>
      </c>
      <c r="C27" s="11">
        <v>692424</v>
      </c>
      <c r="D27" s="12">
        <v>701906</v>
      </c>
      <c r="E27" s="12">
        <v>708792</v>
      </c>
      <c r="F27" s="12">
        <v>712465</v>
      </c>
      <c r="G27" s="12">
        <v>725424</v>
      </c>
      <c r="H27" s="12">
        <v>729288</v>
      </c>
      <c r="I27" s="12">
        <v>734552</v>
      </c>
      <c r="J27" s="12">
        <v>742239</v>
      </c>
      <c r="K27" s="12">
        <v>745489</v>
      </c>
      <c r="L27" s="12">
        <v>753817</v>
      </c>
      <c r="M27" s="12">
        <v>759463</v>
      </c>
      <c r="N27" s="12">
        <v>764098</v>
      </c>
      <c r="O27" s="12">
        <v>775027</v>
      </c>
      <c r="P27" s="12">
        <v>780270</v>
      </c>
      <c r="Q27" s="12">
        <v>784032</v>
      </c>
      <c r="R27" s="12">
        <v>789352</v>
      </c>
      <c r="S27" s="12">
        <v>800452</v>
      </c>
      <c r="T27" s="12">
        <v>810375</v>
      </c>
      <c r="U27" s="12">
        <v>821307</v>
      </c>
      <c r="V27" s="12">
        <v>831174</v>
      </c>
      <c r="W27" s="12">
        <v>831072</v>
      </c>
      <c r="X27" s="12">
        <v>839431</v>
      </c>
      <c r="Y27" s="12">
        <v>840064</v>
      </c>
      <c r="Z27" s="12">
        <v>850219</v>
      </c>
      <c r="AA27" s="12">
        <v>857171</v>
      </c>
      <c r="AB27" s="12">
        <v>858734</v>
      </c>
      <c r="AC27" s="12">
        <v>866495</v>
      </c>
      <c r="AD27" s="12">
        <v>872335</v>
      </c>
      <c r="AE27" s="12">
        <v>860130</v>
      </c>
      <c r="AF27" s="12">
        <v>779787</v>
      </c>
      <c r="AG27" s="12">
        <v>838686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>
      <c r="A28" s="1">
        <v>21</v>
      </c>
      <c r="B28" s="10" t="s">
        <v>947</v>
      </c>
      <c r="C28" s="13">
        <v>45845.322712000001</v>
      </c>
      <c r="D28" s="14">
        <v>45269.818632000002</v>
      </c>
      <c r="E28" s="14">
        <v>44669.340770000003</v>
      </c>
      <c r="F28" s="14">
        <v>44106.684378999998</v>
      </c>
      <c r="G28" s="14">
        <v>44297.289436999999</v>
      </c>
      <c r="H28" s="14">
        <v>44153.796858000002</v>
      </c>
      <c r="I28" s="14">
        <v>44797.188069999997</v>
      </c>
      <c r="J28" s="14">
        <v>44240.906062000002</v>
      </c>
      <c r="K28" s="14">
        <v>44165.030842</v>
      </c>
      <c r="L28" s="14">
        <v>43995.112222000003</v>
      </c>
      <c r="M28" s="14">
        <v>43668.367553999997</v>
      </c>
      <c r="N28" s="14">
        <v>44173.348338999996</v>
      </c>
      <c r="O28" s="14">
        <v>43382.108380999998</v>
      </c>
      <c r="P28" s="14">
        <v>43559.455875</v>
      </c>
      <c r="Q28" s="14">
        <v>43597.251495999997</v>
      </c>
      <c r="R28" s="14">
        <v>43819.858968</v>
      </c>
      <c r="S28" s="14">
        <v>43851.857343000003</v>
      </c>
      <c r="T28" s="14">
        <v>44102.586797000004</v>
      </c>
      <c r="U28" s="14">
        <v>44693.171374999998</v>
      </c>
      <c r="V28" s="14">
        <v>44367.303544000002</v>
      </c>
      <c r="W28" s="14">
        <v>44732.394246000003</v>
      </c>
      <c r="X28" s="14">
        <v>44777.937598999997</v>
      </c>
      <c r="Y28" s="14">
        <v>44804.439126999998</v>
      </c>
      <c r="Z28" s="14">
        <v>45138.544933999998</v>
      </c>
      <c r="AA28" s="14">
        <v>45685.756024000002</v>
      </c>
      <c r="AB28" s="14">
        <v>46106.614145</v>
      </c>
      <c r="AC28" s="14">
        <v>45398.429980000001</v>
      </c>
      <c r="AD28" s="14">
        <v>45379.853956999999</v>
      </c>
      <c r="AE28" s="14">
        <v>45094.180512999999</v>
      </c>
      <c r="AF28" s="14">
        <v>38630.216947000001</v>
      </c>
      <c r="AG28" s="14">
        <v>40385.794037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>
      <c r="A29" s="1">
        <v>22</v>
      </c>
      <c r="B29" s="10" t="s">
        <v>948</v>
      </c>
      <c r="C29" s="11">
        <v>92122</v>
      </c>
      <c r="D29" s="12">
        <v>94046.6</v>
      </c>
      <c r="E29" s="12">
        <v>94968.5</v>
      </c>
      <c r="F29" s="12">
        <v>95402.3</v>
      </c>
      <c r="G29" s="12">
        <v>99156.9</v>
      </c>
      <c r="H29" s="12">
        <v>102832.6</v>
      </c>
      <c r="I29" s="12">
        <v>104665.5</v>
      </c>
      <c r="J29" s="12">
        <v>107978.6</v>
      </c>
      <c r="K29" s="12">
        <v>113066.9</v>
      </c>
      <c r="L29" s="12">
        <v>113282.1</v>
      </c>
      <c r="M29" s="12">
        <v>115220.4</v>
      </c>
      <c r="N29" s="12">
        <v>118835.8</v>
      </c>
      <c r="O29" s="12">
        <v>119093.2</v>
      </c>
      <c r="P29" s="12">
        <v>122425.1</v>
      </c>
      <c r="Q29" s="12">
        <v>125241.5</v>
      </c>
      <c r="R29" s="12">
        <v>129162.1</v>
      </c>
      <c r="S29" s="12">
        <v>133141.70000000001</v>
      </c>
      <c r="T29" s="12">
        <v>133952.20000000001</v>
      </c>
      <c r="U29" s="12">
        <v>136981.70000000001</v>
      </c>
      <c r="V29" s="12">
        <v>139327.4</v>
      </c>
      <c r="W29" s="12">
        <v>141252.79999999999</v>
      </c>
      <c r="X29" s="12">
        <v>142972.79999999999</v>
      </c>
      <c r="Y29" s="12">
        <v>143003</v>
      </c>
      <c r="Z29" s="12">
        <v>147014.5</v>
      </c>
      <c r="AA29" s="12">
        <v>150407.6</v>
      </c>
      <c r="AB29" s="12">
        <v>150796.6</v>
      </c>
      <c r="AC29" s="12">
        <v>155439.6</v>
      </c>
      <c r="AD29" s="12">
        <v>158406.70000000001</v>
      </c>
      <c r="AE29" s="12">
        <v>157863.20000000001</v>
      </c>
      <c r="AF29" s="12">
        <v>128704.4</v>
      </c>
      <c r="AG29" s="12">
        <v>147274.79999999999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>
      <c r="A30" s="1">
        <v>23</v>
      </c>
      <c r="B30" s="10" t="s">
        <v>949</v>
      </c>
      <c r="C30" s="13">
        <v>7395794</v>
      </c>
      <c r="D30" s="14">
        <v>7556311</v>
      </c>
      <c r="E30" s="14">
        <v>7649040</v>
      </c>
      <c r="F30" s="14">
        <v>7689775</v>
      </c>
      <c r="G30" s="14">
        <v>8012938</v>
      </c>
      <c r="H30" s="14">
        <v>8128584</v>
      </c>
      <c r="I30" s="14">
        <v>8297141</v>
      </c>
      <c r="J30" s="14">
        <v>8303514</v>
      </c>
      <c r="K30" s="14">
        <v>8528749</v>
      </c>
      <c r="L30" s="14">
        <v>8591180</v>
      </c>
      <c r="M30" s="14">
        <v>8768256</v>
      </c>
      <c r="N30" s="14">
        <v>9035250</v>
      </c>
      <c r="O30" s="14">
        <v>8829209</v>
      </c>
      <c r="P30" s="14">
        <v>9049989</v>
      </c>
      <c r="Q30" s="14">
        <v>9096730</v>
      </c>
      <c r="R30" s="14">
        <v>9191524</v>
      </c>
      <c r="S30" s="14">
        <v>9501458</v>
      </c>
      <c r="T30" s="14">
        <v>9702555</v>
      </c>
      <c r="U30" s="14">
        <v>9881492</v>
      </c>
      <c r="V30" s="14">
        <v>10147925</v>
      </c>
      <c r="W30" s="14">
        <v>10447130</v>
      </c>
      <c r="X30" s="14">
        <v>10688292</v>
      </c>
      <c r="Y30" s="14">
        <v>10982328</v>
      </c>
      <c r="Z30" s="14">
        <v>11229291</v>
      </c>
      <c r="AA30" s="14">
        <v>11557419</v>
      </c>
      <c r="AB30" s="14">
        <v>11779197</v>
      </c>
      <c r="AC30" s="14">
        <v>11983955</v>
      </c>
      <c r="AD30" s="14">
        <v>12193342</v>
      </c>
      <c r="AE30" s="14">
        <v>12262380</v>
      </c>
      <c r="AF30" s="14">
        <v>10863940</v>
      </c>
      <c r="AG30" s="14">
        <v>11941474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>
      <c r="A31" s="1">
        <v>24</v>
      </c>
      <c r="B31" s="10" t="s">
        <v>950</v>
      </c>
      <c r="C31" s="11">
        <v>26039317.410999998</v>
      </c>
      <c r="D31" s="12">
        <v>26674460.760000002</v>
      </c>
      <c r="E31" s="12">
        <v>27584033.798</v>
      </c>
      <c r="F31" s="12">
        <v>28669705.723999999</v>
      </c>
      <c r="G31" s="12">
        <v>29407018.248</v>
      </c>
      <c r="H31" s="12">
        <v>30064292.166000001</v>
      </c>
      <c r="I31" s="12">
        <v>30945172.697000001</v>
      </c>
      <c r="J31" s="12">
        <v>31536177.271000002</v>
      </c>
      <c r="K31" s="12">
        <v>32133949.096999999</v>
      </c>
      <c r="L31" s="12">
        <v>33104282.513</v>
      </c>
      <c r="M31" s="12">
        <v>33904902.244999997</v>
      </c>
      <c r="N31" s="12">
        <v>34820595.464000002</v>
      </c>
      <c r="O31" s="12">
        <v>35888958.557999998</v>
      </c>
      <c r="P31" s="12">
        <v>37036228.895999998</v>
      </c>
      <c r="Q31" s="12">
        <v>37952703.219999999</v>
      </c>
      <c r="R31" s="12">
        <v>38909428.189000003</v>
      </c>
      <c r="S31" s="12">
        <v>40018329.843999997</v>
      </c>
      <c r="T31" s="12">
        <v>40772486.484999999</v>
      </c>
      <c r="U31" s="12">
        <v>42174491.269000001</v>
      </c>
      <c r="V31" s="12">
        <v>43286827.796999998</v>
      </c>
      <c r="W31" s="12">
        <v>44749232.169</v>
      </c>
      <c r="X31" s="12">
        <v>45982851.976000004</v>
      </c>
      <c r="Y31" s="12">
        <v>47104967.960000001</v>
      </c>
      <c r="Z31" s="12">
        <v>47997496.149999999</v>
      </c>
      <c r="AA31" s="12">
        <v>48627052.883000001</v>
      </c>
      <c r="AB31" s="12">
        <v>49600606.311999999</v>
      </c>
      <c r="AC31" s="12">
        <v>50249906.412</v>
      </c>
      <c r="AD31" s="12">
        <v>51324456.568000004</v>
      </c>
      <c r="AE31" s="12" t="s">
        <v>951</v>
      </c>
      <c r="AF31" s="12" t="s">
        <v>952</v>
      </c>
      <c r="AG31" s="12" t="s">
        <v>953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>
      <c r="A32" s="1">
        <v>25</v>
      </c>
      <c r="B32" s="10" t="s">
        <v>954</v>
      </c>
      <c r="C32" s="13">
        <v>2280984123.3439999</v>
      </c>
      <c r="D32" s="14">
        <v>2335463485.5170002</v>
      </c>
      <c r="E32" s="14">
        <v>2424733293.125</v>
      </c>
      <c r="F32" s="14">
        <v>2504953098.013</v>
      </c>
      <c r="G32" s="14">
        <v>2558828751.402</v>
      </c>
      <c r="H32" s="14">
        <v>2611961892.974</v>
      </c>
      <c r="I32" s="14">
        <v>2675109399.6900001</v>
      </c>
      <c r="J32" s="14">
        <v>2723805255.934</v>
      </c>
      <c r="K32" s="14">
        <v>2790934840.2880001</v>
      </c>
      <c r="L32" s="14">
        <v>2859043451.2950001</v>
      </c>
      <c r="M32" s="14">
        <v>2914983940.7360001</v>
      </c>
      <c r="N32" s="14">
        <v>2961370567.6810002</v>
      </c>
      <c r="O32" s="14">
        <v>2997953770.0100002</v>
      </c>
      <c r="P32" s="14">
        <v>3064320698.9380002</v>
      </c>
      <c r="Q32" s="14">
        <v>3128655165.8369999</v>
      </c>
      <c r="R32" s="14">
        <v>3210798865.2150002</v>
      </c>
      <c r="S32" s="14">
        <v>3299683827.7709999</v>
      </c>
      <c r="T32" s="14">
        <v>3355697728.4180002</v>
      </c>
      <c r="U32" s="14">
        <v>3426523207.566</v>
      </c>
      <c r="V32" s="14">
        <v>3507920936.244</v>
      </c>
      <c r="W32" s="14">
        <v>3594437745.7199998</v>
      </c>
      <c r="X32" s="14">
        <v>3672388033.9850001</v>
      </c>
      <c r="Y32" s="14">
        <v>3759246876.2909999</v>
      </c>
      <c r="Z32" s="14">
        <v>3812238844.0029998</v>
      </c>
      <c r="AA32" s="14">
        <v>3879544823.1020002</v>
      </c>
      <c r="AB32" s="14">
        <v>3949776351.678</v>
      </c>
      <c r="AC32" s="14">
        <v>3980390918.4699998</v>
      </c>
      <c r="AD32" s="14">
        <v>4024231306.75</v>
      </c>
      <c r="AE32" s="14">
        <v>4026203240.901</v>
      </c>
      <c r="AF32" s="14" t="s">
        <v>955</v>
      </c>
      <c r="AG32" s="14" t="s">
        <v>956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>
      <c r="A33" s="1">
        <v>26</v>
      </c>
      <c r="B33" s="10" t="s">
        <v>957</v>
      </c>
      <c r="C33" s="11">
        <v>43778.204990999999</v>
      </c>
      <c r="D33" s="12">
        <v>44483.572468999999</v>
      </c>
      <c r="E33" s="12">
        <v>45706.355288999999</v>
      </c>
      <c r="F33" s="12">
        <v>45395.628804</v>
      </c>
      <c r="G33" s="12">
        <v>46920.849496000003</v>
      </c>
      <c r="H33" s="12">
        <v>48871.164856000003</v>
      </c>
      <c r="I33" s="12">
        <v>49151.151398000002</v>
      </c>
      <c r="J33" s="12">
        <v>50039.888571000003</v>
      </c>
      <c r="K33" s="12">
        <v>63427.979013999997</v>
      </c>
      <c r="L33" s="12">
        <v>64105.737280000001</v>
      </c>
      <c r="M33" s="12">
        <v>66263.189555999998</v>
      </c>
      <c r="N33" s="12">
        <v>69000.206120000003</v>
      </c>
      <c r="O33" s="12">
        <v>65338.374711999997</v>
      </c>
      <c r="P33" s="12">
        <v>64421.187296999997</v>
      </c>
      <c r="Q33" s="12">
        <v>66625.260368999996</v>
      </c>
      <c r="R33" s="12">
        <v>74084.917509000006</v>
      </c>
      <c r="S33" s="12">
        <v>70505.919383999993</v>
      </c>
      <c r="T33" s="12">
        <v>71655.423194000003</v>
      </c>
      <c r="U33" s="12">
        <v>75719.843827999997</v>
      </c>
      <c r="V33" s="12">
        <v>80629.751789999995</v>
      </c>
      <c r="W33" s="12">
        <v>80576.664944000004</v>
      </c>
      <c r="X33" s="12">
        <v>80908.257404999997</v>
      </c>
      <c r="Y33" s="12">
        <v>81799.151347000006</v>
      </c>
      <c r="Z33" s="12">
        <v>84246.895663999996</v>
      </c>
      <c r="AA33" s="12">
        <v>85206.196119</v>
      </c>
      <c r="AB33" s="12">
        <v>87934.202371000007</v>
      </c>
      <c r="AC33" s="12">
        <v>89635.981490000006</v>
      </c>
      <c r="AD33" s="12">
        <v>93445.159748000005</v>
      </c>
      <c r="AE33" s="12">
        <v>92140.469796999998</v>
      </c>
      <c r="AF33" s="12">
        <v>86736.222496999995</v>
      </c>
      <c r="AG33" s="12">
        <v>95597.889888999998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>
      <c r="A34" s="1">
        <v>27</v>
      </c>
      <c r="B34" s="10" t="s">
        <v>958</v>
      </c>
      <c r="C34" s="13">
        <v>257394</v>
      </c>
      <c r="D34" s="14">
        <v>263279</v>
      </c>
      <c r="E34" s="14">
        <v>266637</v>
      </c>
      <c r="F34" s="14">
        <v>269497</v>
      </c>
      <c r="G34" s="14">
        <v>271751</v>
      </c>
      <c r="H34" s="14">
        <v>274618</v>
      </c>
      <c r="I34" s="14">
        <v>276134</v>
      </c>
      <c r="J34" s="14">
        <v>283906</v>
      </c>
      <c r="K34" s="14">
        <v>289028</v>
      </c>
      <c r="L34" s="14">
        <v>290629</v>
      </c>
      <c r="M34" s="14">
        <v>290922</v>
      </c>
      <c r="N34" s="14">
        <v>296682</v>
      </c>
      <c r="O34" s="14">
        <v>300036</v>
      </c>
      <c r="P34" s="14">
        <v>304005</v>
      </c>
      <c r="Q34" s="14">
        <v>309335</v>
      </c>
      <c r="R34" s="14">
        <v>310941</v>
      </c>
      <c r="S34" s="14">
        <v>312059</v>
      </c>
      <c r="T34" s="14">
        <v>316999</v>
      </c>
      <c r="U34" s="14">
        <v>319659</v>
      </c>
      <c r="V34" s="14">
        <v>322531</v>
      </c>
      <c r="W34" s="14">
        <v>325809</v>
      </c>
      <c r="X34" s="14">
        <v>329426</v>
      </c>
      <c r="Y34" s="14">
        <v>334661</v>
      </c>
      <c r="Z34" s="14">
        <v>341537</v>
      </c>
      <c r="AA34" s="14">
        <v>347399</v>
      </c>
      <c r="AB34" s="14">
        <v>347936</v>
      </c>
      <c r="AC34" s="14">
        <v>354115</v>
      </c>
      <c r="AD34" s="14" t="s">
        <v>959</v>
      </c>
      <c r="AE34" s="14" t="s">
        <v>960</v>
      </c>
      <c r="AF34" s="14" t="s">
        <v>961</v>
      </c>
      <c r="AG34" s="14" t="s">
        <v>962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>
      <c r="A35" s="1">
        <v>28</v>
      </c>
      <c r="B35" s="10" t="s">
        <v>963</v>
      </c>
      <c r="C35" s="11">
        <v>400859.1</v>
      </c>
      <c r="D35" s="12">
        <v>402909.6</v>
      </c>
      <c r="E35" s="12">
        <v>404045.7</v>
      </c>
      <c r="F35" s="12">
        <v>404528.5</v>
      </c>
      <c r="G35" s="12">
        <v>406459.9</v>
      </c>
      <c r="H35" s="12">
        <v>406065.6</v>
      </c>
      <c r="I35" s="12">
        <v>407009</v>
      </c>
      <c r="J35" s="12">
        <v>408665.7</v>
      </c>
      <c r="K35" s="12">
        <v>409841.7</v>
      </c>
      <c r="L35" s="12">
        <v>412297.3</v>
      </c>
      <c r="M35" s="12">
        <v>414964.5</v>
      </c>
      <c r="N35" s="12">
        <v>417114.7</v>
      </c>
      <c r="O35" s="12">
        <v>421744.6</v>
      </c>
      <c r="P35" s="12">
        <v>422678.4</v>
      </c>
      <c r="Q35" s="12">
        <v>425186.7</v>
      </c>
      <c r="R35" s="12">
        <v>426885.5</v>
      </c>
      <c r="S35" s="12">
        <v>429144.8</v>
      </c>
      <c r="T35" s="12">
        <v>433121.9</v>
      </c>
      <c r="U35" s="12">
        <v>435874.2</v>
      </c>
      <c r="V35" s="12">
        <v>440214.1</v>
      </c>
      <c r="W35" s="12">
        <v>441020.5</v>
      </c>
      <c r="X35" s="12">
        <v>443737.3</v>
      </c>
      <c r="Y35" s="12">
        <v>442365.4</v>
      </c>
      <c r="Z35" s="12">
        <v>443612.2</v>
      </c>
      <c r="AA35" s="12">
        <v>446369.6</v>
      </c>
      <c r="AB35" s="12">
        <v>446789.1</v>
      </c>
      <c r="AC35" s="12">
        <v>447872.2</v>
      </c>
      <c r="AD35" s="12">
        <v>448327.4</v>
      </c>
      <c r="AE35" s="12">
        <v>425374.9</v>
      </c>
      <c r="AF35" s="12">
        <v>373551.5</v>
      </c>
      <c r="AG35" s="12">
        <v>428854.6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>
      <c r="A36" s="1">
        <v>29</v>
      </c>
      <c r="B36" s="10" t="s">
        <v>964</v>
      </c>
      <c r="C36" s="13">
        <v>124609775</v>
      </c>
      <c r="D36" s="14">
        <v>125459900</v>
      </c>
      <c r="E36" s="14">
        <v>126693200</v>
      </c>
      <c r="F36" s="14">
        <v>126699025</v>
      </c>
      <c r="G36" s="14">
        <v>128098100</v>
      </c>
      <c r="H36" s="14">
        <v>128123625</v>
      </c>
      <c r="I36" s="14">
        <v>128267725</v>
      </c>
      <c r="J36" s="14">
        <v>129319525</v>
      </c>
      <c r="K36" s="14">
        <v>132349475</v>
      </c>
      <c r="L36" s="14">
        <v>132915000</v>
      </c>
      <c r="M36" s="14">
        <v>133204000</v>
      </c>
      <c r="N36" s="14">
        <v>132887150</v>
      </c>
      <c r="O36" s="14">
        <v>133844125</v>
      </c>
      <c r="P36" s="14">
        <v>133599825</v>
      </c>
      <c r="Q36" s="14">
        <v>133791725</v>
      </c>
      <c r="R36" s="14">
        <v>134223025</v>
      </c>
      <c r="S36" s="14">
        <v>135239875</v>
      </c>
      <c r="T36" s="14">
        <v>135765600</v>
      </c>
      <c r="U36" s="14">
        <v>137215550</v>
      </c>
      <c r="V36" s="14">
        <v>137749850</v>
      </c>
      <c r="W36" s="14">
        <v>136962575</v>
      </c>
      <c r="X36" s="14">
        <v>137196125</v>
      </c>
      <c r="Y36" s="14">
        <v>136296900</v>
      </c>
      <c r="Z36" s="14">
        <v>136581150</v>
      </c>
      <c r="AA36" s="14">
        <v>138252225</v>
      </c>
      <c r="AB36" s="14">
        <v>138888025</v>
      </c>
      <c r="AC36" s="14">
        <v>139459175</v>
      </c>
      <c r="AD36" s="14">
        <v>137420075</v>
      </c>
      <c r="AE36" s="14">
        <v>136795625</v>
      </c>
      <c r="AF36" s="14">
        <v>126347950</v>
      </c>
      <c r="AG36" s="14" t="s">
        <v>965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>
      <c r="A37" s="1">
        <v>30</v>
      </c>
      <c r="B37" s="10" t="s">
        <v>966</v>
      </c>
      <c r="C37" s="11">
        <v>369264200</v>
      </c>
      <c r="D37" s="12">
        <v>372737000</v>
      </c>
      <c r="E37" s="12">
        <v>377664000</v>
      </c>
      <c r="F37" s="12">
        <v>381153900</v>
      </c>
      <c r="G37" s="12">
        <v>388218500</v>
      </c>
      <c r="H37" s="12">
        <v>387981500</v>
      </c>
      <c r="I37" s="12">
        <v>390405400</v>
      </c>
      <c r="J37" s="12">
        <v>396323500</v>
      </c>
      <c r="K37" s="12">
        <v>409789500</v>
      </c>
      <c r="L37" s="12">
        <v>411163000</v>
      </c>
      <c r="M37" s="12">
        <v>416864200</v>
      </c>
      <c r="N37" s="12">
        <v>420203600</v>
      </c>
      <c r="O37" s="12">
        <v>429695300</v>
      </c>
      <c r="P37" s="12">
        <v>434907700</v>
      </c>
      <c r="Q37" s="12">
        <v>434128400</v>
      </c>
      <c r="R37" s="12">
        <v>442048100</v>
      </c>
      <c r="S37" s="12">
        <v>451042600</v>
      </c>
      <c r="T37" s="12">
        <v>454503800</v>
      </c>
      <c r="U37" s="12">
        <v>467363500</v>
      </c>
      <c r="V37" s="12">
        <v>462788400</v>
      </c>
      <c r="W37" s="12">
        <v>467293100</v>
      </c>
      <c r="X37" s="12">
        <v>472390600</v>
      </c>
      <c r="Y37" s="12">
        <v>477714500</v>
      </c>
      <c r="Z37" s="12">
        <v>476098800</v>
      </c>
      <c r="AA37" s="12">
        <v>472103900</v>
      </c>
      <c r="AB37" s="12">
        <v>479125000</v>
      </c>
      <c r="AC37" s="12">
        <v>479487000</v>
      </c>
      <c r="AD37" s="12">
        <v>482906600</v>
      </c>
      <c r="AE37" s="12" t="s">
        <v>967</v>
      </c>
      <c r="AF37" s="12" t="s">
        <v>968</v>
      </c>
      <c r="AG37" s="12" t="s">
        <v>969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>
      <c r="A38" s="1">
        <v>31</v>
      </c>
      <c r="B38" s="10" t="s">
        <v>970</v>
      </c>
      <c r="C38" s="13">
        <v>5615.1790000000001</v>
      </c>
      <c r="D38" s="14">
        <v>5670.03</v>
      </c>
      <c r="E38" s="14">
        <v>5765.8649999999998</v>
      </c>
      <c r="F38" s="14">
        <v>5854.6719999999996</v>
      </c>
      <c r="G38" s="14">
        <v>5856.8519999999999</v>
      </c>
      <c r="H38" s="14">
        <v>5879.1549999999997</v>
      </c>
      <c r="I38" s="14">
        <v>5921.7560000000003</v>
      </c>
      <c r="J38" s="14">
        <v>5990.09</v>
      </c>
      <c r="K38" s="14">
        <v>6045.2830000000004</v>
      </c>
      <c r="L38" s="14">
        <v>6147.2929999999997</v>
      </c>
      <c r="M38" s="14">
        <v>6196.9579999999996</v>
      </c>
      <c r="N38" s="14">
        <v>6178.3109999999997</v>
      </c>
      <c r="O38" s="14">
        <v>6277.3950000000004</v>
      </c>
      <c r="P38" s="14">
        <v>6265.0029999999997</v>
      </c>
      <c r="Q38" s="14">
        <v>6310.3850000000002</v>
      </c>
      <c r="R38" s="14">
        <v>6463.6620000000003</v>
      </c>
      <c r="S38" s="14">
        <v>6563.0889999999999</v>
      </c>
      <c r="T38" s="14">
        <v>6682.4570000000003</v>
      </c>
      <c r="U38" s="14">
        <v>6781.4560000000001</v>
      </c>
      <c r="V38" s="14">
        <v>6866.2740000000003</v>
      </c>
      <c r="W38" s="14">
        <v>7023.2330000000002</v>
      </c>
      <c r="X38" s="14">
        <v>7210.9229999999998</v>
      </c>
      <c r="Y38" s="14">
        <v>7371.9309999999996</v>
      </c>
      <c r="Z38" s="14">
        <v>7501.5510000000004</v>
      </c>
      <c r="AA38" s="14">
        <v>7539.8180000000002</v>
      </c>
      <c r="AB38" s="14">
        <v>7598.8119999999999</v>
      </c>
      <c r="AC38" s="14">
        <v>7650.2839999999997</v>
      </c>
      <c r="AD38" s="14">
        <v>7660.8410000000003</v>
      </c>
      <c r="AE38" s="14">
        <v>7535.02</v>
      </c>
      <c r="AF38" s="14">
        <v>6873.848</v>
      </c>
      <c r="AG38" s="14">
        <v>7411.2520000000004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>
      <c r="A39" s="1">
        <v>32</v>
      </c>
      <c r="B39" s="10" t="s">
        <v>971</v>
      </c>
      <c r="C39" s="11">
        <v>8547.5047520000007</v>
      </c>
      <c r="D39" s="12">
        <v>8750.2978839999996</v>
      </c>
      <c r="E39" s="12">
        <v>8849.4605080000001</v>
      </c>
      <c r="F39" s="12">
        <v>8924.0125050000006</v>
      </c>
      <c r="G39" s="12">
        <v>9109.7014450000006</v>
      </c>
      <c r="H39" s="12">
        <v>9121.0305160000007</v>
      </c>
      <c r="I39" s="12">
        <v>9195.0127790000006</v>
      </c>
      <c r="J39" s="12">
        <v>9161.8874990000004</v>
      </c>
      <c r="K39" s="12">
        <v>9208.9740359999996</v>
      </c>
      <c r="L39" s="12">
        <v>9308.3763639999997</v>
      </c>
      <c r="M39" s="12">
        <v>9368.7091240000009</v>
      </c>
      <c r="N39" s="12">
        <v>9483.9315530000003</v>
      </c>
      <c r="O39" s="12">
        <v>9477.1746309999999</v>
      </c>
      <c r="P39" s="12">
        <v>9622.4292819999991</v>
      </c>
      <c r="Q39" s="12">
        <v>9798.9613179999997</v>
      </c>
      <c r="R39" s="12">
        <v>9953.0962180000006</v>
      </c>
      <c r="S39" s="12">
        <v>10268.0057</v>
      </c>
      <c r="T39" s="12">
        <v>10445.126763</v>
      </c>
      <c r="U39" s="12">
        <v>10707.111879</v>
      </c>
      <c r="V39" s="12">
        <v>10859.528329999999</v>
      </c>
      <c r="W39" s="12">
        <v>11064.392254</v>
      </c>
      <c r="X39" s="12">
        <v>11244.713444000001</v>
      </c>
      <c r="Y39" s="12">
        <v>11463.522077</v>
      </c>
      <c r="Z39" s="12">
        <v>11747.842823000001</v>
      </c>
      <c r="AA39" s="12">
        <v>11974.267382</v>
      </c>
      <c r="AB39" s="12">
        <v>12125.060648999999</v>
      </c>
      <c r="AC39" s="12">
        <v>12256.34727</v>
      </c>
      <c r="AD39" s="12">
        <v>12477.748846</v>
      </c>
      <c r="AE39" s="12">
        <v>12361.765106999999</v>
      </c>
      <c r="AF39" s="12">
        <v>11541.877832</v>
      </c>
      <c r="AG39" s="12">
        <v>12245.056162999999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>
      <c r="A40" s="1">
        <v>33</v>
      </c>
      <c r="B40" s="10" t="s">
        <v>972</v>
      </c>
      <c r="C40" s="13">
        <v>11129.266</v>
      </c>
      <c r="D40" s="14">
        <v>11584.8</v>
      </c>
      <c r="E40" s="14">
        <v>11840.277</v>
      </c>
      <c r="F40" s="14">
        <v>11922.989</v>
      </c>
      <c r="G40" s="14">
        <v>12270.779</v>
      </c>
      <c r="H40" s="14">
        <v>12127.949000000001</v>
      </c>
      <c r="I40" s="14">
        <v>12673.585999999999</v>
      </c>
      <c r="J40" s="14">
        <v>12735.602000000001</v>
      </c>
      <c r="K40" s="14">
        <v>12958.531000000001</v>
      </c>
      <c r="L40" s="14">
        <v>13008.35</v>
      </c>
      <c r="M40" s="14">
        <v>12824.81</v>
      </c>
      <c r="N40" s="14">
        <v>13250.654</v>
      </c>
      <c r="O40" s="14">
        <v>13429.835999999999</v>
      </c>
      <c r="P40" s="14">
        <v>13539.468000000001</v>
      </c>
      <c r="Q40" s="14">
        <v>13861.233</v>
      </c>
      <c r="R40" s="14">
        <v>14016.834000000001</v>
      </c>
      <c r="S40" s="14">
        <v>13942.666999999999</v>
      </c>
      <c r="T40" s="14">
        <v>14081.121999999999</v>
      </c>
      <c r="U40" s="14">
        <v>14233.316000000001</v>
      </c>
      <c r="V40" s="14">
        <v>14533.427</v>
      </c>
      <c r="W40" s="14">
        <v>14661.108</v>
      </c>
      <c r="X40" s="14">
        <v>14864.887000000001</v>
      </c>
      <c r="Y40" s="14">
        <v>15272.918</v>
      </c>
      <c r="Z40" s="14">
        <v>15239.112999999999</v>
      </c>
      <c r="AA40" s="14">
        <v>15391.694</v>
      </c>
      <c r="AB40" s="14">
        <v>15848.858</v>
      </c>
      <c r="AC40" s="14">
        <v>16095.486000000001</v>
      </c>
      <c r="AD40" s="14">
        <v>16157.573</v>
      </c>
      <c r="AE40" s="14">
        <v>15895.659</v>
      </c>
      <c r="AF40" s="14">
        <v>14948.036</v>
      </c>
      <c r="AG40" s="14">
        <v>16357.501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>
      <c r="A41" s="1">
        <v>34</v>
      </c>
      <c r="B41" s="10" t="s">
        <v>973</v>
      </c>
      <c r="C41" s="11">
        <v>1913.7756589999999</v>
      </c>
      <c r="D41" s="12">
        <v>1978.49137</v>
      </c>
      <c r="E41" s="12">
        <v>2019.5478760000001</v>
      </c>
      <c r="F41" s="12">
        <v>2033.0688439999999</v>
      </c>
      <c r="G41" s="12">
        <v>2109.8468429999998</v>
      </c>
      <c r="H41" s="12">
        <v>2151.8374010000002</v>
      </c>
      <c r="I41" s="12">
        <v>2205.9629989999999</v>
      </c>
      <c r="J41" s="12">
        <v>2282.320725</v>
      </c>
      <c r="K41" s="12">
        <v>2405.0011089999998</v>
      </c>
      <c r="L41" s="12">
        <v>2475.0049650000001</v>
      </c>
      <c r="M41" s="12">
        <v>2522.7855460000001</v>
      </c>
      <c r="N41" s="12">
        <v>2588.4986319999998</v>
      </c>
      <c r="O41" s="12">
        <v>2572.1982819999998</v>
      </c>
      <c r="P41" s="12">
        <v>2607.6158989999999</v>
      </c>
      <c r="Q41" s="12">
        <v>2673.237599</v>
      </c>
      <c r="R41" s="12">
        <v>2715.4606990000002</v>
      </c>
      <c r="S41" s="12">
        <v>2855.8145030000001</v>
      </c>
      <c r="T41" s="12">
        <v>2881.8983920000001</v>
      </c>
      <c r="U41" s="12">
        <v>2955.0876050000002</v>
      </c>
      <c r="V41" s="12">
        <v>2973.612005</v>
      </c>
      <c r="W41" s="12">
        <v>3000.9363279999998</v>
      </c>
      <c r="X41" s="12">
        <v>3074.319536</v>
      </c>
      <c r="Y41" s="12">
        <v>3221.2746830000001</v>
      </c>
      <c r="Z41" s="12">
        <v>3205.4596259999998</v>
      </c>
      <c r="AA41" s="12">
        <v>3267.8349509999998</v>
      </c>
      <c r="AB41" s="12">
        <v>3301.836648</v>
      </c>
      <c r="AC41" s="12">
        <v>3443.199134</v>
      </c>
      <c r="AD41" s="12">
        <v>3449.5741389999998</v>
      </c>
      <c r="AE41" s="12">
        <v>3348.410985</v>
      </c>
      <c r="AF41" s="12">
        <v>2782.4911080000002</v>
      </c>
      <c r="AG41" s="12">
        <v>3155.5390659999998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>
      <c r="A42" s="1">
        <v>35</v>
      </c>
      <c r="B42" s="10" t="s">
        <v>974</v>
      </c>
      <c r="C42" s="13">
        <v>4038868.7</v>
      </c>
      <c r="D42" s="14">
        <v>4006101.8</v>
      </c>
      <c r="E42" s="14">
        <v>4086440.1</v>
      </c>
      <c r="F42" s="14">
        <v>4149338.6</v>
      </c>
      <c r="G42" s="14">
        <v>4247639.5999999996</v>
      </c>
      <c r="H42" s="14">
        <v>4356099</v>
      </c>
      <c r="I42" s="14">
        <v>4403404.9000000004</v>
      </c>
      <c r="J42" s="14">
        <v>4481445.7</v>
      </c>
      <c r="K42" s="14">
        <v>4502890.9000000004</v>
      </c>
      <c r="L42" s="14">
        <v>4621016.5999999996</v>
      </c>
      <c r="M42" s="14">
        <v>4714863.7</v>
      </c>
      <c r="N42" s="14">
        <v>4742367</v>
      </c>
      <c r="O42" s="14">
        <v>4827856.5999999996</v>
      </c>
      <c r="P42" s="14">
        <v>4930391</v>
      </c>
      <c r="Q42" s="14">
        <v>5094057.3</v>
      </c>
      <c r="R42" s="14">
        <v>5256259.0999999996</v>
      </c>
      <c r="S42" s="14">
        <v>5378785</v>
      </c>
      <c r="T42" s="14">
        <v>5446311.7000000002</v>
      </c>
      <c r="U42" s="14">
        <v>5495585.2000000002</v>
      </c>
      <c r="V42" s="14">
        <v>5624187.7999999998</v>
      </c>
      <c r="W42" s="14">
        <v>5777682.7000000002</v>
      </c>
      <c r="X42" s="14">
        <v>5832868.2000000002</v>
      </c>
      <c r="Y42" s="14">
        <v>5919678.2999999998</v>
      </c>
      <c r="Z42" s="14">
        <v>5999293.4000000004</v>
      </c>
      <c r="AA42" s="14">
        <v>6066252.5</v>
      </c>
      <c r="AB42" s="14">
        <v>6118725</v>
      </c>
      <c r="AC42" s="14">
        <v>6139724.4000000004</v>
      </c>
      <c r="AD42" s="14">
        <v>6127443.0999999996</v>
      </c>
      <c r="AE42" s="14">
        <v>6134015.7000000002</v>
      </c>
      <c r="AF42" s="14">
        <v>5003065.7</v>
      </c>
      <c r="AG42" s="14">
        <v>5840235.4000000004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>
      <c r="A43" s="1">
        <v>36</v>
      </c>
      <c r="B43" s="10" t="s">
        <v>975</v>
      </c>
      <c r="C43" s="11">
        <v>28197.346597479598</v>
      </c>
      <c r="D43" s="12">
        <v>29110.586579938801</v>
      </c>
      <c r="E43" s="12">
        <v>29993.9434679037</v>
      </c>
      <c r="F43" s="12">
        <v>31051.140904733398</v>
      </c>
      <c r="G43" s="12">
        <v>31725.749787860401</v>
      </c>
      <c r="H43" s="12">
        <v>32824.583611214803</v>
      </c>
      <c r="I43" s="12">
        <v>33963.418719479996</v>
      </c>
      <c r="J43" s="12">
        <v>34515.948010259002</v>
      </c>
      <c r="K43" s="12">
        <v>35310.958398107497</v>
      </c>
      <c r="L43" s="12">
        <v>35964.719341972799</v>
      </c>
      <c r="M43" s="12">
        <v>36615.463705727998</v>
      </c>
      <c r="N43" s="12">
        <v>37749.5992670427</v>
      </c>
      <c r="O43" s="12">
        <v>38719.798314501197</v>
      </c>
      <c r="P43" s="12">
        <v>39637.131445842904</v>
      </c>
      <c r="Q43" s="12">
        <v>40347.386270618597</v>
      </c>
      <c r="R43" s="12">
        <v>41406.674784938106</v>
      </c>
      <c r="S43" s="12">
        <v>42668.078955038101</v>
      </c>
      <c r="T43" s="12">
        <v>43724.774281060098</v>
      </c>
      <c r="U43" s="12">
        <v>45188.060943846904</v>
      </c>
      <c r="V43" s="12">
        <v>46194.856377727701</v>
      </c>
      <c r="W43" s="12">
        <v>46797.923223047204</v>
      </c>
      <c r="X43" s="12">
        <v>47639.712778005698</v>
      </c>
      <c r="Y43" s="12">
        <v>48501.154694492303</v>
      </c>
      <c r="Z43" s="12">
        <v>49734.937499947097</v>
      </c>
      <c r="AA43" s="12">
        <v>50948.507145276395</v>
      </c>
      <c r="AB43" s="12">
        <v>52167.780884768603</v>
      </c>
      <c r="AC43" s="12">
        <v>53145.258679944003</v>
      </c>
      <c r="AD43" s="12">
        <v>53555.324340215695</v>
      </c>
      <c r="AE43" s="12">
        <v>54069.699880610606</v>
      </c>
      <c r="AF43" s="12" t="s">
        <v>976</v>
      </c>
      <c r="AG43" s="12" t="s">
        <v>977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>
      <c r="A44" s="1">
        <v>37</v>
      </c>
      <c r="B44" s="10" t="s">
        <v>978</v>
      </c>
      <c r="C44" s="13">
        <v>163995.97</v>
      </c>
      <c r="D44" s="14">
        <v>164944.95000000001</v>
      </c>
      <c r="E44" s="14">
        <v>165582.79999999999</v>
      </c>
      <c r="F44" s="14">
        <v>165903.24</v>
      </c>
      <c r="G44" s="14">
        <v>167275.28</v>
      </c>
      <c r="H44" s="14">
        <v>166723.04</v>
      </c>
      <c r="I44" s="14">
        <v>167795.6</v>
      </c>
      <c r="J44" s="14">
        <v>169709.45</v>
      </c>
      <c r="K44" s="14">
        <v>169781.13</v>
      </c>
      <c r="L44" s="14">
        <v>172267.84</v>
      </c>
      <c r="M44" s="14">
        <v>174264.21</v>
      </c>
      <c r="N44" s="14">
        <v>173797.12</v>
      </c>
      <c r="O44" s="14">
        <v>174813.29</v>
      </c>
      <c r="P44" s="14">
        <v>175906.23</v>
      </c>
      <c r="Q44" s="14">
        <v>177910.5</v>
      </c>
      <c r="R44" s="14">
        <v>179654.87</v>
      </c>
      <c r="S44" s="14">
        <v>181186.29</v>
      </c>
      <c r="T44" s="14">
        <v>183954.4</v>
      </c>
      <c r="U44" s="14">
        <v>185652.78</v>
      </c>
      <c r="V44" s="14">
        <v>188016.27</v>
      </c>
      <c r="W44" s="14">
        <v>190983.5</v>
      </c>
      <c r="X44" s="14">
        <v>192238.4</v>
      </c>
      <c r="Y44" s="14">
        <v>194539.3</v>
      </c>
      <c r="Z44" s="14">
        <v>196587.79</v>
      </c>
      <c r="AA44" s="14">
        <v>199540.58</v>
      </c>
      <c r="AB44" s="14">
        <v>201403.55</v>
      </c>
      <c r="AC44" s="14">
        <v>203544.04</v>
      </c>
      <c r="AD44" s="14">
        <v>205693.79</v>
      </c>
      <c r="AE44" s="14">
        <v>203507.62</v>
      </c>
      <c r="AF44" s="14">
        <v>186740.1</v>
      </c>
      <c r="AG44" s="14">
        <v>203237.82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>
      <c r="A45" s="1">
        <v>38</v>
      </c>
      <c r="B45" s="10" t="s">
        <v>979</v>
      </c>
      <c r="C45" s="11">
        <v>55156</v>
      </c>
      <c r="D45" s="12">
        <v>55739</v>
      </c>
      <c r="E45" s="12">
        <v>57576</v>
      </c>
      <c r="F45" s="12">
        <v>59559</v>
      </c>
      <c r="G45" s="12">
        <v>59782</v>
      </c>
      <c r="H45" s="12">
        <v>59957</v>
      </c>
      <c r="I45" s="12">
        <v>60339</v>
      </c>
      <c r="J45" s="12">
        <v>60808</v>
      </c>
      <c r="K45" s="12">
        <v>61541</v>
      </c>
      <c r="L45" s="12">
        <v>62888</v>
      </c>
      <c r="M45" s="12">
        <v>63515</v>
      </c>
      <c r="N45" s="12">
        <v>63661</v>
      </c>
      <c r="O45" s="12">
        <v>65265</v>
      </c>
      <c r="P45" s="12">
        <v>66280</v>
      </c>
      <c r="Q45" s="12">
        <v>67073</v>
      </c>
      <c r="R45" s="12">
        <v>68196</v>
      </c>
      <c r="S45" s="12">
        <v>69834</v>
      </c>
      <c r="T45" s="12">
        <v>70635</v>
      </c>
      <c r="U45" s="12">
        <v>72357</v>
      </c>
      <c r="V45" s="12">
        <v>73875</v>
      </c>
      <c r="W45" s="12">
        <v>74319</v>
      </c>
      <c r="X45" s="12">
        <v>75522</v>
      </c>
      <c r="Y45" s="12">
        <v>76243</v>
      </c>
      <c r="Z45" s="12">
        <v>76709</v>
      </c>
      <c r="AA45" s="12">
        <v>78248</v>
      </c>
      <c r="AB45" s="12">
        <v>79051</v>
      </c>
      <c r="AC45" s="12">
        <v>80333</v>
      </c>
      <c r="AD45" s="12">
        <v>81136</v>
      </c>
      <c r="AE45" s="12">
        <v>81466</v>
      </c>
      <c r="AF45" s="12">
        <v>73393</v>
      </c>
      <c r="AG45" s="12">
        <v>84751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>
      <c r="A46" s="1">
        <v>39</v>
      </c>
      <c r="B46" s="10" t="s">
        <v>980</v>
      </c>
      <c r="C46" s="13">
        <v>753822</v>
      </c>
      <c r="D46" s="14">
        <v>757110</v>
      </c>
      <c r="E46" s="14">
        <v>777068</v>
      </c>
      <c r="F46" s="14">
        <v>782154</v>
      </c>
      <c r="G46" s="14">
        <v>780430</v>
      </c>
      <c r="H46" s="14">
        <v>788220</v>
      </c>
      <c r="I46" s="14">
        <v>787933</v>
      </c>
      <c r="J46" s="14">
        <v>784467</v>
      </c>
      <c r="K46" s="14">
        <v>775164</v>
      </c>
      <c r="L46" s="14">
        <v>785951</v>
      </c>
      <c r="M46" s="14">
        <v>787486</v>
      </c>
      <c r="N46" s="14">
        <v>764524</v>
      </c>
      <c r="O46" s="14">
        <v>760903</v>
      </c>
      <c r="P46" s="14">
        <v>770104</v>
      </c>
      <c r="Q46" s="14">
        <v>764518</v>
      </c>
      <c r="R46" s="14">
        <v>793623</v>
      </c>
      <c r="S46" s="14">
        <v>812074</v>
      </c>
      <c r="T46" s="14">
        <v>817778</v>
      </c>
      <c r="U46" s="14">
        <v>823885</v>
      </c>
      <c r="V46" s="14">
        <v>839850</v>
      </c>
      <c r="W46" s="14">
        <v>865763</v>
      </c>
      <c r="X46" s="14">
        <v>883933</v>
      </c>
      <c r="Y46" s="14">
        <v>910518</v>
      </c>
      <c r="Z46" s="14">
        <v>905851</v>
      </c>
      <c r="AA46" s="14">
        <v>895362</v>
      </c>
      <c r="AB46" s="14">
        <v>888494</v>
      </c>
      <c r="AC46" s="14">
        <v>886942</v>
      </c>
      <c r="AD46" s="14">
        <v>906162</v>
      </c>
      <c r="AE46" s="14">
        <v>882181</v>
      </c>
      <c r="AF46" s="14">
        <v>797397</v>
      </c>
      <c r="AG46" s="14">
        <v>847608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>
      <c r="A47" s="1">
        <v>40</v>
      </c>
      <c r="B47" s="10" t="s">
        <v>981</v>
      </c>
      <c r="C47" s="11">
        <v>405243.6</v>
      </c>
      <c r="D47" s="12">
        <v>409361.2</v>
      </c>
      <c r="E47" s="12">
        <v>412119.2</v>
      </c>
      <c r="F47" s="12">
        <v>419387.6</v>
      </c>
      <c r="G47" s="12">
        <v>422513.5</v>
      </c>
      <c r="H47" s="12">
        <v>426201.3</v>
      </c>
      <c r="I47" s="12">
        <v>431541.5</v>
      </c>
      <c r="J47" s="12">
        <v>430540</v>
      </c>
      <c r="K47" s="12">
        <v>441467.3</v>
      </c>
      <c r="L47" s="12">
        <v>445718</v>
      </c>
      <c r="M47" s="12">
        <v>450548.8</v>
      </c>
      <c r="N47" s="12">
        <v>460327.7</v>
      </c>
      <c r="O47" s="12">
        <v>457218.9</v>
      </c>
      <c r="P47" s="12">
        <v>463802.4</v>
      </c>
      <c r="Q47" s="12">
        <v>467060.3</v>
      </c>
      <c r="R47" s="12">
        <v>475329.9</v>
      </c>
      <c r="S47" s="12">
        <v>485725.9</v>
      </c>
      <c r="T47" s="12">
        <v>492710.40000000002</v>
      </c>
      <c r="U47" s="12">
        <v>501475.3</v>
      </c>
      <c r="V47" s="12">
        <v>508635</v>
      </c>
      <c r="W47" s="12">
        <v>516543</v>
      </c>
      <c r="X47" s="12">
        <v>523846.3</v>
      </c>
      <c r="Y47" s="12">
        <v>535704.19999999995</v>
      </c>
      <c r="Z47" s="12">
        <v>544503.69999999995</v>
      </c>
      <c r="AA47" s="12">
        <v>556702.5</v>
      </c>
      <c r="AB47" s="12">
        <v>568485.9</v>
      </c>
      <c r="AC47" s="12">
        <v>577519.69999999995</v>
      </c>
      <c r="AD47" s="12">
        <v>583302.69999999995</v>
      </c>
      <c r="AE47" s="12">
        <v>588003.9</v>
      </c>
      <c r="AF47" s="12">
        <v>542673.19999999995</v>
      </c>
      <c r="AG47" s="12">
        <v>593486.80000000005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5" customHeight="1">
      <c r="A48" s="1">
        <v>41</v>
      </c>
      <c r="B48" s="10" t="s">
        <v>982</v>
      </c>
      <c r="C48" s="13">
        <v>42018.027999999998</v>
      </c>
      <c r="D48" s="14">
        <v>42376.67</v>
      </c>
      <c r="E48" s="14">
        <v>42900.582999999999</v>
      </c>
      <c r="F48" s="14">
        <v>43196.987999999998</v>
      </c>
      <c r="G48" s="14">
        <v>43023.701000000001</v>
      </c>
      <c r="H48" s="14">
        <v>43081.211000000003</v>
      </c>
      <c r="I48" s="14">
        <v>43429.275000000001</v>
      </c>
      <c r="J48" s="14">
        <v>43519.504000000001</v>
      </c>
      <c r="K48" s="14">
        <v>44429.256999999998</v>
      </c>
      <c r="L48" s="14">
        <v>44790.944000000003</v>
      </c>
      <c r="M48" s="14">
        <v>45108.678</v>
      </c>
      <c r="N48" s="14">
        <v>45384.28</v>
      </c>
      <c r="O48" s="14">
        <v>45994.381999999998</v>
      </c>
      <c r="P48" s="14">
        <v>46216.521999999997</v>
      </c>
      <c r="Q48" s="14">
        <v>46900.446000000004</v>
      </c>
      <c r="R48" s="14">
        <v>47378.461000000003</v>
      </c>
      <c r="S48" s="14">
        <v>48096.487999999998</v>
      </c>
      <c r="T48" s="14">
        <v>48739.241999999998</v>
      </c>
      <c r="U48" s="14">
        <v>49314.337</v>
      </c>
      <c r="V48" s="14">
        <v>49797.142999999996</v>
      </c>
      <c r="W48" s="14">
        <v>50561.928</v>
      </c>
      <c r="X48" s="14">
        <v>51064.963000000003</v>
      </c>
      <c r="Y48" s="14">
        <v>51646.038</v>
      </c>
      <c r="Z48" s="14">
        <v>51911.195</v>
      </c>
      <c r="AA48" s="14">
        <v>52848.510999999999</v>
      </c>
      <c r="AB48" s="14">
        <v>52901.56</v>
      </c>
      <c r="AC48" s="14">
        <v>53588.480000000003</v>
      </c>
      <c r="AD48" s="14">
        <v>53962.495999999999</v>
      </c>
      <c r="AE48" s="14">
        <v>52547.232000000004</v>
      </c>
      <c r="AF48" s="14">
        <v>46198.527000000002</v>
      </c>
      <c r="AG48" s="14">
        <v>51531.993999999999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5" customHeight="1">
      <c r="A49" s="1">
        <v>42</v>
      </c>
      <c r="B49" s="10" t="s">
        <v>983</v>
      </c>
      <c r="C49" s="11">
        <v>152787.9</v>
      </c>
      <c r="D49" s="12">
        <v>156689</v>
      </c>
      <c r="E49" s="12">
        <v>159866.20000000001</v>
      </c>
      <c r="F49" s="12">
        <v>163402.20000000001</v>
      </c>
      <c r="G49" s="12">
        <v>163071</v>
      </c>
      <c r="H49" s="12">
        <v>166546.5</v>
      </c>
      <c r="I49" s="12">
        <v>168402.7</v>
      </c>
      <c r="J49" s="12">
        <v>170330.3</v>
      </c>
      <c r="K49" s="12">
        <v>175682.3</v>
      </c>
      <c r="L49" s="12">
        <v>173002.1</v>
      </c>
      <c r="M49" s="12">
        <v>180146.2</v>
      </c>
      <c r="N49" s="12">
        <v>181706.1</v>
      </c>
      <c r="O49" s="12">
        <v>184575.3</v>
      </c>
      <c r="P49" s="12">
        <v>190319.5</v>
      </c>
      <c r="Q49" s="12">
        <v>189654.5</v>
      </c>
      <c r="R49" s="12">
        <v>197084.5</v>
      </c>
      <c r="S49" s="12">
        <v>206856.2</v>
      </c>
      <c r="T49" s="12">
        <v>209498.7</v>
      </c>
      <c r="U49" s="12">
        <v>216864.2</v>
      </c>
      <c r="V49" s="12">
        <v>221414.39999999999</v>
      </c>
      <c r="W49" s="12">
        <v>227174.8</v>
      </c>
      <c r="X49" s="12">
        <v>234720.6</v>
      </c>
      <c r="Y49" s="12">
        <v>240750.2</v>
      </c>
      <c r="Z49" s="12">
        <v>245001.5</v>
      </c>
      <c r="AA49" s="12">
        <v>255549.4</v>
      </c>
      <c r="AB49" s="12">
        <v>260560</v>
      </c>
      <c r="AC49" s="12">
        <v>264624.8</v>
      </c>
      <c r="AD49" s="12">
        <v>274682.90000000002</v>
      </c>
      <c r="AE49" s="12">
        <v>272475.2</v>
      </c>
      <c r="AF49" s="12">
        <v>237422.4</v>
      </c>
      <c r="AG49" s="12">
        <v>259597.2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5" customHeight="1">
      <c r="A50" s="1">
        <v>43</v>
      </c>
      <c r="B50" s="10" t="s">
        <v>984</v>
      </c>
      <c r="C50" s="13">
        <v>17875436.655887</v>
      </c>
      <c r="D50" s="14">
        <v>18031913.457458001</v>
      </c>
      <c r="E50" s="14">
        <v>18414505.608991001</v>
      </c>
      <c r="F50" s="14">
        <v>18663845.377664998</v>
      </c>
      <c r="G50" s="14">
        <v>19035955.585733</v>
      </c>
      <c r="H50" s="14">
        <v>19697490.942761</v>
      </c>
      <c r="I50" s="14">
        <v>19884610.138629001</v>
      </c>
      <c r="J50" s="14">
        <v>20411983.432877</v>
      </c>
      <c r="K50" s="14">
        <v>20377368.990793001</v>
      </c>
      <c r="L50" s="14">
        <v>20481715.533425</v>
      </c>
      <c r="M50" s="14">
        <v>21045326.889315002</v>
      </c>
      <c r="N50" s="14">
        <v>21182948.686466999</v>
      </c>
      <c r="O50" s="14">
        <v>20791754.497393001</v>
      </c>
      <c r="P50" s="14">
        <v>21213946.490481999</v>
      </c>
      <c r="Q50" s="14">
        <v>21507890.347259998</v>
      </c>
      <c r="R50" s="14">
        <v>22102492.364865001</v>
      </c>
      <c r="S50" s="14">
        <v>22510332.278168</v>
      </c>
      <c r="T50" s="14">
        <v>22644774.495607</v>
      </c>
      <c r="U50" s="14">
        <v>22963654.475116</v>
      </c>
      <c r="V50" s="14">
        <v>23724393.051109001</v>
      </c>
      <c r="W50" s="14">
        <v>24968967.121472999</v>
      </c>
      <c r="X50" s="14">
        <v>26062058.152031999</v>
      </c>
      <c r="Y50" s="14">
        <v>26579536.740157999</v>
      </c>
      <c r="Z50" s="14">
        <v>27019075.686337002</v>
      </c>
      <c r="AA50" s="14">
        <v>27267053.170361999</v>
      </c>
      <c r="AB50" s="14">
        <v>27284373.879698001</v>
      </c>
      <c r="AC50" s="14">
        <v>27768522.164152998</v>
      </c>
      <c r="AD50" s="14">
        <v>27726102.385788001</v>
      </c>
      <c r="AE50" s="14" t="s">
        <v>985</v>
      </c>
      <c r="AF50" s="14" t="s">
        <v>986</v>
      </c>
      <c r="AG50" s="14" t="s">
        <v>987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5" customHeight="1">
      <c r="A51" s="1">
        <v>44</v>
      </c>
      <c r="B51" s="10" t="s">
        <v>988</v>
      </c>
      <c r="C51" s="11">
        <v>1016273.810892</v>
      </c>
      <c r="D51" s="12">
        <v>1018561.243063</v>
      </c>
      <c r="E51" s="12">
        <v>1043222.92577</v>
      </c>
      <c r="F51" s="12">
        <v>1045762.033109</v>
      </c>
      <c r="G51" s="12">
        <v>1039718.708506</v>
      </c>
      <c r="H51" s="12">
        <v>1032144.495505</v>
      </c>
      <c r="I51" s="12">
        <v>1033377.02153</v>
      </c>
      <c r="J51" s="12">
        <v>1055587.1464889999</v>
      </c>
      <c r="K51" s="12">
        <v>1057151.479721</v>
      </c>
      <c r="L51" s="12">
        <v>1077981.2877130001</v>
      </c>
      <c r="M51" s="12">
        <v>1080386.8965970001</v>
      </c>
      <c r="N51" s="12">
        <v>1099602.5858410001</v>
      </c>
      <c r="O51" s="12">
        <v>1110994.0403090001</v>
      </c>
      <c r="P51" s="12">
        <v>1123641.8782299999</v>
      </c>
      <c r="Q51" s="12">
        <v>1136217.8782850001</v>
      </c>
      <c r="R51" s="12">
        <v>1155861.384476</v>
      </c>
      <c r="S51" s="12">
        <v>1165968.7350850001</v>
      </c>
      <c r="T51" s="12">
        <v>1177979.7951779999</v>
      </c>
      <c r="U51" s="12">
        <v>1195461.7028379999</v>
      </c>
      <c r="V51" s="12">
        <v>1215775.2256720001</v>
      </c>
      <c r="W51" s="12">
        <v>1244943.5249429999</v>
      </c>
      <c r="X51" s="12">
        <v>1261769.315013</v>
      </c>
      <c r="Y51" s="12">
        <v>1277547.4538149999</v>
      </c>
      <c r="Z51" s="12">
        <v>1283930.2258890001</v>
      </c>
      <c r="AA51" s="12">
        <v>1301113.92426</v>
      </c>
      <c r="AB51" s="12">
        <v>1338471.2985729999</v>
      </c>
      <c r="AC51" s="12">
        <v>1369872.279325</v>
      </c>
      <c r="AD51" s="12">
        <v>1397922.1122320001</v>
      </c>
      <c r="AE51" s="12">
        <v>1401374.0093660001</v>
      </c>
      <c r="AF51" s="12">
        <v>1275475.4535989999</v>
      </c>
      <c r="AG51" s="12">
        <v>1372846.1571849999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5" customHeight="1">
      <c r="A52" s="1">
        <v>45</v>
      </c>
      <c r="B52" s="10" t="s">
        <v>989</v>
      </c>
      <c r="C52" s="13">
        <v>9020.2773390000002</v>
      </c>
      <c r="D52" s="14">
        <v>9091.2419559999998</v>
      </c>
      <c r="E52" s="14">
        <v>9146.9180890000007</v>
      </c>
      <c r="F52" s="14">
        <v>9299.3226599999998</v>
      </c>
      <c r="G52" s="14">
        <v>9306.9823369999995</v>
      </c>
      <c r="H52" s="14">
        <v>9423.2639340000005</v>
      </c>
      <c r="I52" s="14">
        <v>9473.9562979999992</v>
      </c>
      <c r="J52" s="14">
        <v>9438.520262</v>
      </c>
      <c r="K52" s="14">
        <v>9572.819947</v>
      </c>
      <c r="L52" s="14">
        <v>9634.1381839999995</v>
      </c>
      <c r="M52" s="14">
        <v>9704.5531790000005</v>
      </c>
      <c r="N52" s="14">
        <v>9782.1168839999991</v>
      </c>
      <c r="O52" s="14">
        <v>9939.4421989999992</v>
      </c>
      <c r="P52" s="14">
        <v>9991.3118040000008</v>
      </c>
      <c r="Q52" s="14">
        <v>10150.722457</v>
      </c>
      <c r="R52" s="14">
        <v>10293.686795</v>
      </c>
      <c r="S52" s="14">
        <v>10437.688674999999</v>
      </c>
      <c r="T52" s="14">
        <v>10695.584883</v>
      </c>
      <c r="U52" s="14">
        <v>10840.285185000001</v>
      </c>
      <c r="V52" s="14">
        <v>11148.702722</v>
      </c>
      <c r="W52" s="14">
        <v>11219.16323</v>
      </c>
      <c r="X52" s="14">
        <v>11428.489065</v>
      </c>
      <c r="Y52" s="14">
        <v>11646.065169</v>
      </c>
      <c r="Z52" s="14">
        <v>11778.587142</v>
      </c>
      <c r="AA52" s="14">
        <v>11965.420658999999</v>
      </c>
      <c r="AB52" s="14">
        <v>12055.608267</v>
      </c>
      <c r="AC52" s="14">
        <v>12231.946524000001</v>
      </c>
      <c r="AD52" s="14">
        <v>12311.062222</v>
      </c>
      <c r="AE52" s="14">
        <v>11772.542627000001</v>
      </c>
      <c r="AF52" s="14">
        <v>10782.956545999999</v>
      </c>
      <c r="AG52" s="14">
        <v>11861.556414999999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3.5" customHeight="1">
      <c r="A53" s="1">
        <v>46</v>
      </c>
      <c r="B53" s="10" t="s">
        <v>990</v>
      </c>
      <c r="C53" s="11">
        <v>3419044</v>
      </c>
      <c r="D53" s="12">
        <v>3508154</v>
      </c>
      <c r="E53" s="12">
        <v>3587248</v>
      </c>
      <c r="F53" s="12">
        <v>3644714</v>
      </c>
      <c r="G53" s="12">
        <v>3709856</v>
      </c>
      <c r="H53" s="12">
        <v>3769777</v>
      </c>
      <c r="I53" s="12">
        <v>3846524</v>
      </c>
      <c r="J53" s="12">
        <v>3904547</v>
      </c>
      <c r="K53" s="12">
        <v>3939172</v>
      </c>
      <c r="L53" s="12">
        <v>4041043</v>
      </c>
      <c r="M53" s="12">
        <v>4069879</v>
      </c>
      <c r="N53" s="12">
        <v>4148942</v>
      </c>
      <c r="O53" s="12">
        <v>4216322</v>
      </c>
      <c r="P53" s="12">
        <v>4321745</v>
      </c>
      <c r="Q53" s="12">
        <v>4373317</v>
      </c>
      <c r="R53" s="12">
        <v>4436568</v>
      </c>
      <c r="S53" s="12">
        <v>4508287.0373560004</v>
      </c>
      <c r="T53" s="12">
        <v>4584395.6889159996</v>
      </c>
      <c r="U53" s="12">
        <v>4658969.8350240001</v>
      </c>
      <c r="V53" s="12" t="s">
        <v>991</v>
      </c>
      <c r="W53" s="12" t="s">
        <v>992</v>
      </c>
      <c r="X53" s="12" t="s">
        <v>993</v>
      </c>
      <c r="Y53" s="12" t="s">
        <v>994</v>
      </c>
      <c r="Z53" s="12" t="s">
        <v>995</v>
      </c>
      <c r="AA53" s="12" t="s">
        <v>996</v>
      </c>
      <c r="AB53" s="12" t="s">
        <v>997</v>
      </c>
      <c r="AC53" s="12" t="s">
        <v>998</v>
      </c>
      <c r="AD53" s="12" t="s">
        <v>999</v>
      </c>
      <c r="AE53" s="12" t="s">
        <v>1000</v>
      </c>
      <c r="AF53" s="12" t="s">
        <v>1001</v>
      </c>
      <c r="AG53" s="12" t="s">
        <v>1002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3.5" customHeight="1">
      <c r="A54" s="1">
        <v>47</v>
      </c>
      <c r="B54" s="10" t="s">
        <v>1003</v>
      </c>
      <c r="C54" s="13">
        <v>255914</v>
      </c>
      <c r="D54" s="14">
        <v>255183</v>
      </c>
      <c r="E54" s="14">
        <v>254815</v>
      </c>
      <c r="F54" s="14">
        <v>254436</v>
      </c>
      <c r="G54" s="14">
        <v>256308</v>
      </c>
      <c r="H54" s="14">
        <v>256980</v>
      </c>
      <c r="I54" s="14">
        <v>258252</v>
      </c>
      <c r="J54" s="14">
        <v>260618</v>
      </c>
      <c r="K54" s="14">
        <v>265848</v>
      </c>
      <c r="L54" s="14">
        <v>268181</v>
      </c>
      <c r="M54" s="14">
        <v>270633</v>
      </c>
      <c r="N54" s="14">
        <v>272928</v>
      </c>
      <c r="O54" s="14">
        <v>275039</v>
      </c>
      <c r="P54" s="14">
        <v>276760</v>
      </c>
      <c r="Q54" s="14">
        <v>280145</v>
      </c>
      <c r="R54" s="14">
        <v>281896</v>
      </c>
      <c r="S54" s="14">
        <v>285723</v>
      </c>
      <c r="T54" s="14">
        <v>289461</v>
      </c>
      <c r="U54" s="14">
        <v>291234</v>
      </c>
      <c r="V54" s="14">
        <v>295449</v>
      </c>
      <c r="W54" s="14">
        <v>296754</v>
      </c>
      <c r="X54" s="14">
        <v>299707</v>
      </c>
      <c r="Y54" s="14">
        <v>302037</v>
      </c>
      <c r="Z54" s="14">
        <v>305743</v>
      </c>
      <c r="AA54" s="14">
        <v>307045</v>
      </c>
      <c r="AB54" s="14">
        <v>310220</v>
      </c>
      <c r="AC54" s="14">
        <v>311674</v>
      </c>
      <c r="AD54" s="14">
        <v>315833</v>
      </c>
      <c r="AE54" s="14">
        <v>297389</v>
      </c>
      <c r="AF54" s="14">
        <v>245933</v>
      </c>
      <c r="AG54" s="14">
        <v>287511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3.5" customHeight="1">
      <c r="A55" s="1">
        <v>48</v>
      </c>
      <c r="B55" s="10" t="s">
        <v>1004</v>
      </c>
      <c r="C55" s="11">
        <v>948562</v>
      </c>
      <c r="D55" s="12">
        <v>949238</v>
      </c>
      <c r="E55" s="12">
        <v>958848</v>
      </c>
      <c r="F55" s="12">
        <v>969417</v>
      </c>
      <c r="G55" s="12">
        <v>981060</v>
      </c>
      <c r="H55" s="12">
        <v>994536</v>
      </c>
      <c r="I55" s="12">
        <v>1006177</v>
      </c>
      <c r="J55" s="12">
        <v>1017191</v>
      </c>
      <c r="K55" s="12">
        <v>1042514</v>
      </c>
      <c r="L55" s="12">
        <v>1056980</v>
      </c>
      <c r="M55" s="12">
        <v>1074423</v>
      </c>
      <c r="N55" s="12">
        <v>1085204</v>
      </c>
      <c r="O55" s="12">
        <v>1085640</v>
      </c>
      <c r="P55" s="12">
        <v>1092180</v>
      </c>
      <c r="Q55" s="12">
        <v>1103403</v>
      </c>
      <c r="R55" s="12">
        <v>1124920</v>
      </c>
      <c r="S55" s="12">
        <v>1133595</v>
      </c>
      <c r="T55" s="12">
        <v>1153474</v>
      </c>
      <c r="U55" s="12">
        <v>1159936</v>
      </c>
      <c r="V55" s="12">
        <v>1177091</v>
      </c>
      <c r="W55" s="12">
        <v>1191289</v>
      </c>
      <c r="X55" s="12">
        <v>1206957</v>
      </c>
      <c r="Y55" s="12">
        <v>1202281</v>
      </c>
      <c r="Z55" s="12">
        <v>1229796</v>
      </c>
      <c r="AA55" s="12">
        <v>1244046</v>
      </c>
      <c r="AB55" s="12">
        <v>1252601</v>
      </c>
      <c r="AC55" s="12">
        <v>1261195</v>
      </c>
      <c r="AD55" s="12">
        <v>1269721</v>
      </c>
      <c r="AE55" s="12">
        <v>1276692</v>
      </c>
      <c r="AF55" s="12">
        <v>1175972</v>
      </c>
      <c r="AG55" s="12">
        <v>1237664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3.5" customHeight="1">
      <c r="A56" s="1">
        <v>49</v>
      </c>
      <c r="B56" s="10" t="s">
        <v>1005</v>
      </c>
      <c r="C56" s="13">
        <v>163410.92174699999</v>
      </c>
      <c r="D56" s="14">
        <v>165040.84668700001</v>
      </c>
      <c r="E56" s="14">
        <v>165967.71602699999</v>
      </c>
      <c r="F56" s="14">
        <v>166696.23267200001</v>
      </c>
      <c r="G56" s="14">
        <v>167330.94318999999</v>
      </c>
      <c r="H56" s="14">
        <v>168064.079271</v>
      </c>
      <c r="I56" s="14">
        <v>168634.11233100001</v>
      </c>
      <c r="J56" s="14">
        <v>169093.38746100001</v>
      </c>
      <c r="K56" s="14">
        <v>168343.49398</v>
      </c>
      <c r="L56" s="14">
        <v>168647.15964900001</v>
      </c>
      <c r="M56" s="14">
        <v>169214.08915000001</v>
      </c>
      <c r="N56" s="14">
        <v>169590.584997</v>
      </c>
      <c r="O56" s="14">
        <v>170686.169413</v>
      </c>
      <c r="P56" s="14">
        <v>171316.35811199999</v>
      </c>
      <c r="Q56" s="14">
        <v>171880.46108499999</v>
      </c>
      <c r="R56" s="14">
        <v>171412.902256</v>
      </c>
      <c r="S56" s="14">
        <v>171765.08058800001</v>
      </c>
      <c r="T56" s="14">
        <v>171913.63052000001</v>
      </c>
      <c r="U56" s="14">
        <v>174266.39056999999</v>
      </c>
      <c r="V56" s="14">
        <v>176032.569827</v>
      </c>
      <c r="W56" s="14">
        <v>177789.49344399999</v>
      </c>
      <c r="X56" s="14">
        <v>180614.42920300001</v>
      </c>
      <c r="Y56" s="14">
        <v>180470.05427200001</v>
      </c>
      <c r="Z56" s="14">
        <v>181265.610166</v>
      </c>
      <c r="AA56" s="14">
        <v>181392.49989100001</v>
      </c>
      <c r="AB56" s="14">
        <v>181558.34987199999</v>
      </c>
      <c r="AC56" s="14">
        <v>182015.17014100001</v>
      </c>
      <c r="AD56" s="14">
        <v>182657.49119199999</v>
      </c>
      <c r="AE56" s="14">
        <v>179279.544322</v>
      </c>
      <c r="AF56" s="14">
        <v>166439.65639700001</v>
      </c>
      <c r="AG56" s="14">
        <v>177702.48991400001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3.5" customHeight="1">
      <c r="A57" s="1">
        <v>50</v>
      </c>
      <c r="B57" s="10" t="s">
        <v>1006</v>
      </c>
      <c r="C57" s="11">
        <v>3200965.7604562403</v>
      </c>
      <c r="D57" s="12">
        <v>3195381.2983260201</v>
      </c>
      <c r="E57" s="12">
        <v>3242997.6884522899</v>
      </c>
      <c r="F57" s="12">
        <v>3262513.2667345097</v>
      </c>
      <c r="G57" s="12">
        <v>3250677.0171119198</v>
      </c>
      <c r="H57" s="12">
        <v>3305398.9341727002</v>
      </c>
      <c r="I57" s="12">
        <v>3315922.2146937796</v>
      </c>
      <c r="J57" s="12">
        <v>3347303.1974044801</v>
      </c>
      <c r="K57" s="12">
        <v>3373876.1774679702</v>
      </c>
      <c r="L57" s="12">
        <v>3399223.84438247</v>
      </c>
      <c r="M57" s="12">
        <v>3469992.1368251401</v>
      </c>
      <c r="N57" s="12">
        <v>3492111.5959973801</v>
      </c>
      <c r="O57" s="12">
        <v>3549633.6121271602</v>
      </c>
      <c r="P57" s="12">
        <v>3629386.63031143</v>
      </c>
      <c r="Q57" s="12">
        <v>3678658.7390887099</v>
      </c>
      <c r="R57" s="12">
        <v>3729501.1674062498</v>
      </c>
      <c r="S57" s="12">
        <v>3787969.8652534303</v>
      </c>
      <c r="T57" s="12">
        <v>3825149.7148832302</v>
      </c>
      <c r="U57" s="12">
        <v>3904366.7019403703</v>
      </c>
      <c r="V57" s="12">
        <v>3963634.9819157501</v>
      </c>
      <c r="W57" s="12">
        <v>4011327.1592169399</v>
      </c>
      <c r="X57" s="12">
        <v>4074873.1719621699</v>
      </c>
      <c r="Y57" s="12">
        <v>4114895.3100712597</v>
      </c>
      <c r="Z57" s="12">
        <v>4160586.2226587101</v>
      </c>
      <c r="AA57" s="12">
        <v>4182602.3535975097</v>
      </c>
      <c r="AB57" s="12">
        <v>4225668.9172011698</v>
      </c>
      <c r="AC57" s="12">
        <v>4227943.2860716404</v>
      </c>
      <c r="AD57" s="12">
        <v>4238520.7285638899</v>
      </c>
      <c r="AE57" s="12">
        <v>4144936.0394140398</v>
      </c>
      <c r="AF57" s="12">
        <v>3631717.2639920698</v>
      </c>
      <c r="AG57" s="12" t="s">
        <v>1007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3.5" customHeight="1">
      <c r="A58" s="1">
        <v>51</v>
      </c>
      <c r="B58" s="10" t="s">
        <v>1008</v>
      </c>
      <c r="C58" s="13">
        <v>436035</v>
      </c>
      <c r="D58" s="14">
        <v>440203</v>
      </c>
      <c r="E58" s="14">
        <v>449241</v>
      </c>
      <c r="F58" s="14">
        <v>454857</v>
      </c>
      <c r="G58" s="14">
        <v>459591</v>
      </c>
      <c r="H58" s="14">
        <v>463641</v>
      </c>
      <c r="I58" s="14">
        <v>468959</v>
      </c>
      <c r="J58" s="14">
        <v>470817</v>
      </c>
      <c r="K58" s="14">
        <v>473838</v>
      </c>
      <c r="L58" s="14">
        <v>480944</v>
      </c>
      <c r="M58" s="14">
        <v>481713</v>
      </c>
      <c r="N58" s="14">
        <v>483146</v>
      </c>
      <c r="O58" s="14">
        <v>489770</v>
      </c>
      <c r="P58" s="14">
        <v>497175</v>
      </c>
      <c r="Q58" s="14">
        <v>500613</v>
      </c>
      <c r="R58" s="14">
        <v>507154</v>
      </c>
      <c r="S58" s="14">
        <v>512085</v>
      </c>
      <c r="T58" s="14">
        <v>513953</v>
      </c>
      <c r="U58" s="14">
        <v>517482</v>
      </c>
      <c r="V58" s="14">
        <v>525237</v>
      </c>
      <c r="W58" s="14">
        <v>527869</v>
      </c>
      <c r="X58" s="14">
        <v>532966</v>
      </c>
      <c r="Y58" s="14">
        <v>539287</v>
      </c>
      <c r="Z58" s="14">
        <v>541670</v>
      </c>
      <c r="AA58" s="14">
        <v>548802</v>
      </c>
      <c r="AB58" s="14">
        <v>551964</v>
      </c>
      <c r="AC58" s="14">
        <v>558286</v>
      </c>
      <c r="AD58" s="14">
        <v>559387</v>
      </c>
      <c r="AE58" s="14">
        <v>554315</v>
      </c>
      <c r="AF58" s="14">
        <v>476341</v>
      </c>
      <c r="AG58" s="14">
        <v>540164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3.5" customHeight="1">
      <c r="A59" s="1">
        <v>52</v>
      </c>
      <c r="B59" s="15" t="s">
        <v>1009</v>
      </c>
      <c r="C59" s="11">
        <v>16569591</v>
      </c>
      <c r="D59" s="12">
        <v>16637926</v>
      </c>
      <c r="E59" s="12">
        <v>16848748</v>
      </c>
      <c r="F59" s="12">
        <v>17083137</v>
      </c>
      <c r="G59" s="12">
        <v>17104555</v>
      </c>
      <c r="H59" s="12">
        <v>17432909</v>
      </c>
      <c r="I59" s="12">
        <v>17721657</v>
      </c>
      <c r="J59" s="12">
        <v>17849912</v>
      </c>
      <c r="K59" s="12">
        <v>17984178</v>
      </c>
      <c r="L59" s="12">
        <v>18219405</v>
      </c>
      <c r="M59" s="12">
        <v>18344713</v>
      </c>
      <c r="N59" s="12">
        <v>18350825</v>
      </c>
      <c r="O59" s="12">
        <v>18424283</v>
      </c>
      <c r="P59" s="12">
        <v>18637253</v>
      </c>
      <c r="Q59" s="12">
        <v>18806743</v>
      </c>
      <c r="R59" s="12">
        <v>18991883</v>
      </c>
      <c r="S59" s="12">
        <v>19190431</v>
      </c>
      <c r="T59" s="12">
        <v>19356649</v>
      </c>
      <c r="U59" s="12">
        <v>19611704</v>
      </c>
      <c r="V59" s="12">
        <v>19918910</v>
      </c>
      <c r="W59" s="12">
        <v>20163159</v>
      </c>
      <c r="X59" s="12">
        <v>20510177</v>
      </c>
      <c r="Y59" s="12">
        <v>20749752</v>
      </c>
      <c r="Z59" s="12">
        <v>20897804</v>
      </c>
      <c r="AA59" s="12">
        <v>21098827</v>
      </c>
      <c r="AB59" s="12">
        <v>21340267</v>
      </c>
      <c r="AC59" s="12">
        <v>21542540</v>
      </c>
      <c r="AD59" s="12">
        <v>21729124</v>
      </c>
      <c r="AE59" s="12">
        <v>21539689</v>
      </c>
      <c r="AF59" s="12" t="s">
        <v>1010</v>
      </c>
      <c r="AG59" s="12" t="s">
        <v>1011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</sheetData>
  <mergeCells count="3">
    <mergeCell ref="B3:D3"/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49"/>
  <sheetViews>
    <sheetView showGridLines="0" showRowColHeaders="0" workbookViewId="0">
      <pane xSplit="2" ySplit="7" topLeftCell="M8" activePane="bottomRight" state="frozen"/>
      <selection pane="topRight"/>
      <selection pane="bottomLeft"/>
      <selection pane="bottomRight" activeCell="B149" sqref="B149"/>
    </sheetView>
  </sheetViews>
  <sheetFormatPr defaultColWidth="10.109375" defaultRowHeight="14.55" customHeight="1"/>
  <cols>
    <col min="1" max="1" width="10" customWidth="1"/>
    <col min="2" max="2" width="27.109375" customWidth="1"/>
    <col min="3" max="56" width="14.6640625" customWidth="1"/>
  </cols>
  <sheetData>
    <row r="1" spans="1:56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>
      <c r="A2" s="1"/>
      <c r="B2" s="46" t="s">
        <v>1012</v>
      </c>
      <c r="C2" s="46"/>
      <c r="D2" s="46"/>
      <c r="E2" s="4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>
      <c r="A3" s="1"/>
      <c r="B3" s="2" t="s">
        <v>1013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8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5.75" customHeight="1">
      <c r="A5" s="1"/>
      <c r="B5" s="47" t="s">
        <v>1014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</row>
    <row r="6" spans="1:56" ht="8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>
      <c r="A7" s="1"/>
      <c r="B7" s="3" t="s">
        <v>1015</v>
      </c>
      <c r="C7" s="4" t="s">
        <v>1016</v>
      </c>
      <c r="D7" s="5" t="s">
        <v>1017</v>
      </c>
      <c r="E7" s="5" t="s">
        <v>1018</v>
      </c>
      <c r="F7" s="5" t="s">
        <v>1019</v>
      </c>
      <c r="G7" s="5" t="s">
        <v>1020</v>
      </c>
      <c r="H7" s="5" t="s">
        <v>1021</v>
      </c>
      <c r="I7" s="5" t="s">
        <v>1022</v>
      </c>
      <c r="J7" s="5" t="s">
        <v>1023</v>
      </c>
      <c r="K7" s="5" t="s">
        <v>1024</v>
      </c>
      <c r="L7" s="5" t="s">
        <v>1025</v>
      </c>
      <c r="M7" s="5" t="s">
        <v>1026</v>
      </c>
      <c r="N7" s="5" t="s">
        <v>1027</v>
      </c>
      <c r="O7" s="5" t="s">
        <v>1028</v>
      </c>
      <c r="P7" s="5" t="s">
        <v>1029</v>
      </c>
      <c r="Q7" s="6" t="s">
        <v>1030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>
      <c r="A8" s="1">
        <v>1</v>
      </c>
      <c r="B8" s="7" t="s">
        <v>1031</v>
      </c>
      <c r="C8" s="8">
        <v>223736.57479107799</v>
      </c>
      <c r="D8" s="9">
        <v>235730.97719847399</v>
      </c>
      <c r="E8" s="9">
        <v>267176.88915330701</v>
      </c>
      <c r="F8" s="9">
        <v>277497.59920848202</v>
      </c>
      <c r="G8" s="9">
        <v>334620.77516831097</v>
      </c>
      <c r="H8" s="9">
        <v>362857.49283107003</v>
      </c>
      <c r="I8" s="9">
        <v>386367.65485105501</v>
      </c>
      <c r="J8" s="9">
        <v>440336.01899294596</v>
      </c>
      <c r="K8" s="9">
        <v>465358.22288813302</v>
      </c>
      <c r="L8" s="9">
        <v>477909.03870919201</v>
      </c>
      <c r="M8" s="9">
        <v>482628.81158276205</v>
      </c>
      <c r="N8" s="9">
        <v>493073.36076657503</v>
      </c>
      <c r="O8" s="9">
        <v>506215.11418489099</v>
      </c>
      <c r="P8" s="9">
        <v>519882.92226788297</v>
      </c>
      <c r="Q8" s="9" t="s">
        <v>1032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>
      <c r="A9" s="1">
        <v>2</v>
      </c>
      <c r="B9" s="10" t="s">
        <v>1033</v>
      </c>
      <c r="C9" s="11">
        <v>5285319.18576077</v>
      </c>
      <c r="D9" s="12">
        <v>5374349.7700326908</v>
      </c>
      <c r="E9" s="12">
        <v>5555619.8781498494</v>
      </c>
      <c r="F9" s="12">
        <v>5686739.9996010093</v>
      </c>
      <c r="G9" s="12">
        <v>5779561.4628304904</v>
      </c>
      <c r="H9" s="12">
        <v>5988556.4410444805</v>
      </c>
      <c r="I9" s="12">
        <v>6157618.3476846199</v>
      </c>
      <c r="J9" s="12">
        <v>6366418.9693485191</v>
      </c>
      <c r="K9" s="12">
        <v>6544678.7004902801</v>
      </c>
      <c r="L9" s="12">
        <v>6793376.4911089102</v>
      </c>
      <c r="M9" s="12">
        <v>7044731.4212799296</v>
      </c>
      <c r="N9" s="12">
        <v>7270162.82676089</v>
      </c>
      <c r="O9" s="12">
        <v>7364674.9435087806</v>
      </c>
      <c r="P9" s="12">
        <v>7467780.39271791</v>
      </c>
      <c r="Q9" s="12" t="s">
        <v>1034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>
      <c r="A10" s="1">
        <v>3</v>
      </c>
      <c r="B10" s="10" t="s">
        <v>1035</v>
      </c>
      <c r="C10" s="13">
        <v>874608.48805174802</v>
      </c>
      <c r="D10" s="14">
        <v>975605.50534330204</v>
      </c>
      <c r="E10" s="14">
        <v>1112289.07505887</v>
      </c>
      <c r="F10" s="14">
        <v>1236487.4610201002</v>
      </c>
      <c r="G10" s="14">
        <v>1247103.5349699499</v>
      </c>
      <c r="H10" s="14">
        <v>1307703.0341735601</v>
      </c>
      <c r="I10" s="14">
        <v>1353106.2399996899</v>
      </c>
      <c r="J10" s="14">
        <v>1468690.56861005</v>
      </c>
      <c r="K10" s="14">
        <v>1541458.1716418602</v>
      </c>
      <c r="L10" s="14">
        <v>1615796.92729173</v>
      </c>
      <c r="M10" s="14">
        <v>1631043.19305424</v>
      </c>
      <c r="N10" s="14">
        <v>1588960.6925987999</v>
      </c>
      <c r="O10" s="14">
        <v>1586577.2515598999</v>
      </c>
      <c r="P10" s="14">
        <v>1567538.3245411799</v>
      </c>
      <c r="Q10" s="14" t="s">
        <v>1036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>
      <c r="A11" s="1">
        <v>4</v>
      </c>
      <c r="B11" s="10" t="s">
        <v>1037</v>
      </c>
      <c r="C11" s="11">
        <v>637.77</v>
      </c>
      <c r="D11" s="12">
        <v>765.39</v>
      </c>
      <c r="E11" s="12">
        <v>869.88</v>
      </c>
      <c r="F11" s="12">
        <v>858.21</v>
      </c>
      <c r="G11" s="12">
        <v>699.7</v>
      </c>
      <c r="H11" s="12">
        <v>667.8</v>
      </c>
      <c r="I11" s="12">
        <v>691.26</v>
      </c>
      <c r="J11" s="12">
        <v>651.39</v>
      </c>
      <c r="K11" s="12">
        <v>647.1</v>
      </c>
      <c r="L11" s="12">
        <v>679.89</v>
      </c>
      <c r="M11" s="12">
        <v>701.29</v>
      </c>
      <c r="N11" s="12">
        <v>683.89</v>
      </c>
      <c r="O11" s="12">
        <v>638.46</v>
      </c>
      <c r="P11" s="12">
        <v>708.07</v>
      </c>
      <c r="Q11" s="12" t="s">
        <v>1038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>
      <c r="A12" s="1">
        <v>5</v>
      </c>
      <c r="B12" s="10" t="s">
        <v>1039</v>
      </c>
      <c r="C12" s="13">
        <v>2771.0000019191098</v>
      </c>
      <c r="D12" s="14">
        <v>3123.9146912087003</v>
      </c>
      <c r="E12" s="14">
        <v>3413.3023718096601</v>
      </c>
      <c r="F12" s="14">
        <v>3412.3877260812101</v>
      </c>
      <c r="G12" s="14">
        <v>2999.1324069034399</v>
      </c>
      <c r="H12" s="14">
        <v>2783.3181938049402</v>
      </c>
      <c r="I12" s="14">
        <v>2725.2348246250899</v>
      </c>
      <c r="J12" s="14">
        <v>2820.4765488990897</v>
      </c>
      <c r="K12" s="14">
        <v>2817.8533924131098</v>
      </c>
      <c r="L12" s="14">
        <v>2898.36</v>
      </c>
      <c r="M12" s="14">
        <v>3009.2</v>
      </c>
      <c r="N12" s="14">
        <v>3174.66</v>
      </c>
      <c r="O12" s="14">
        <v>3274.51</v>
      </c>
      <c r="P12" s="14">
        <v>3516.47</v>
      </c>
      <c r="Q12" s="14" t="s">
        <v>1040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>
      <c r="A13" s="1">
        <v>6</v>
      </c>
      <c r="B13" s="10" t="s">
        <v>1041</v>
      </c>
      <c r="C13" s="11">
        <v>528055.9</v>
      </c>
      <c r="D13" s="12">
        <v>570549.4</v>
      </c>
      <c r="E13" s="12">
        <v>621942.5</v>
      </c>
      <c r="F13" s="12">
        <v>647176.19999999995</v>
      </c>
      <c r="G13" s="12">
        <v>608872.9</v>
      </c>
      <c r="H13" s="12">
        <v>670523.69999999995</v>
      </c>
      <c r="I13" s="12">
        <v>710781.6</v>
      </c>
      <c r="J13" s="12">
        <v>703486</v>
      </c>
      <c r="K13" s="12">
        <v>720407.1</v>
      </c>
      <c r="L13" s="12">
        <v>702306</v>
      </c>
      <c r="M13" s="12">
        <v>721487.1</v>
      </c>
      <c r="N13" s="12">
        <v>706477.8</v>
      </c>
      <c r="O13" s="12">
        <v>726389.9</v>
      </c>
      <c r="P13" s="12">
        <v>707755.5</v>
      </c>
      <c r="Q13" s="12">
        <v>692977.4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>
      <c r="A14" s="1">
        <v>7</v>
      </c>
      <c r="B14" s="10" t="s">
        <v>1042</v>
      </c>
      <c r="C14" s="13">
        <v>2172495.6</v>
      </c>
      <c r="D14" s="14">
        <v>2538896.4</v>
      </c>
      <c r="E14" s="14">
        <v>3021394.7</v>
      </c>
      <c r="F14" s="14">
        <v>3368084.7</v>
      </c>
      <c r="G14" s="14">
        <v>3063323.8</v>
      </c>
      <c r="H14" s="14">
        <v>3211242</v>
      </c>
      <c r="I14" s="14">
        <v>3621128.5</v>
      </c>
      <c r="J14" s="14">
        <v>4048644.9</v>
      </c>
      <c r="K14" s="14">
        <v>4405450.9000000004</v>
      </c>
      <c r="L14" s="14">
        <v>4721560.7</v>
      </c>
      <c r="M14" s="14">
        <v>4984858.2</v>
      </c>
      <c r="N14" s="14">
        <v>5053172.3</v>
      </c>
      <c r="O14" s="14" t="s">
        <v>1043</v>
      </c>
      <c r="P14" s="14" t="s">
        <v>1044</v>
      </c>
      <c r="Q14" s="14" t="s">
        <v>1045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>
      <c r="A15" s="1">
        <v>8</v>
      </c>
      <c r="B15" s="10" t="s">
        <v>1046</v>
      </c>
      <c r="C15" s="11">
        <v>3505.7843914580003</v>
      </c>
      <c r="D15" s="12">
        <v>3542.6325062164101</v>
      </c>
      <c r="E15" s="12">
        <v>3614.7010077363102</v>
      </c>
      <c r="F15" s="12">
        <v>3620.2306289932199</v>
      </c>
      <c r="G15" s="12">
        <v>3209.9176207963501</v>
      </c>
      <c r="H15" s="12">
        <v>3102.73256535775</v>
      </c>
      <c r="I15" s="12">
        <v>3211.48211368793</v>
      </c>
      <c r="J15" s="12">
        <v>3167.5373048142301</v>
      </c>
      <c r="K15" s="12">
        <v>3299.4599119116997</v>
      </c>
      <c r="L15" s="12">
        <v>3329.2830842350304</v>
      </c>
      <c r="M15" s="12">
        <v>3314.3784374018601</v>
      </c>
      <c r="N15" s="12">
        <v>3310.2704948759197</v>
      </c>
      <c r="O15" s="12">
        <v>3351.2737555507397</v>
      </c>
      <c r="P15" s="12" t="s">
        <v>1047</v>
      </c>
      <c r="Q15" s="12" t="s">
        <v>1048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>
      <c r="A16" s="1">
        <v>9</v>
      </c>
      <c r="B16" s="10" t="s">
        <v>1049</v>
      </c>
      <c r="C16" s="13">
        <v>12522.7</v>
      </c>
      <c r="D16" s="14">
        <v>16838.8</v>
      </c>
      <c r="E16" s="14">
        <v>21126.5</v>
      </c>
      <c r="F16" s="14">
        <v>23364.1</v>
      </c>
      <c r="G16" s="14">
        <v>25553.200000000001</v>
      </c>
      <c r="H16" s="14">
        <v>26776.9</v>
      </c>
      <c r="I16" s="14">
        <v>26355.7</v>
      </c>
      <c r="J16" s="14">
        <v>26936.3</v>
      </c>
      <c r="K16" s="14">
        <v>28510.3</v>
      </c>
      <c r="L16" s="14">
        <v>29307.9</v>
      </c>
      <c r="M16" s="14">
        <v>29615.5</v>
      </c>
      <c r="N16" s="14">
        <v>28708.2</v>
      </c>
      <c r="O16" s="14">
        <v>28752.3</v>
      </c>
      <c r="P16" s="14">
        <v>29031.4</v>
      </c>
      <c r="Q16" s="14" t="s">
        <v>1050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>
      <c r="A17" s="1">
        <v>10</v>
      </c>
      <c r="B17" s="10" t="s">
        <v>1051</v>
      </c>
      <c r="C17" s="11">
        <v>10457.5238631582</v>
      </c>
      <c r="D17" s="12">
        <v>10720.724052434</v>
      </c>
      <c r="E17" s="12">
        <v>10875.7962850397</v>
      </c>
      <c r="F17" s="12">
        <v>10623.053579250602</v>
      </c>
      <c r="G17" s="12">
        <v>10179.505540910699</v>
      </c>
      <c r="H17" s="12">
        <v>10336.152452496999</v>
      </c>
      <c r="I17" s="12">
        <v>10399.5029991794</v>
      </c>
      <c r="J17" s="12">
        <v>10720.5</v>
      </c>
      <c r="K17" s="12">
        <v>10404.0381840296</v>
      </c>
      <c r="L17" s="12">
        <v>10480.6652501763</v>
      </c>
      <c r="M17" s="12">
        <v>10543.295798486799</v>
      </c>
      <c r="N17" s="12">
        <v>10590.3455997213</v>
      </c>
      <c r="O17" s="12">
        <v>10597.413524126699</v>
      </c>
      <c r="P17" s="12">
        <v>10763.3394615629</v>
      </c>
      <c r="Q17" s="12" t="s">
        <v>1052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>
      <c r="A18" s="1">
        <v>11</v>
      </c>
      <c r="B18" s="10" t="s">
        <v>1053</v>
      </c>
      <c r="C18" s="13">
        <v>7377.29610401419</v>
      </c>
      <c r="D18" s="14">
        <v>7854.39</v>
      </c>
      <c r="E18" s="14">
        <v>8505.83</v>
      </c>
      <c r="F18" s="14">
        <v>9036.75</v>
      </c>
      <c r="G18" s="14">
        <v>9266.33</v>
      </c>
      <c r="H18" s="14">
        <v>9668.19</v>
      </c>
      <c r="I18" s="14">
        <v>9859.9599999999991</v>
      </c>
      <c r="J18" s="14">
        <v>10227.56</v>
      </c>
      <c r="K18" s="14">
        <v>10781.53</v>
      </c>
      <c r="L18" s="14">
        <v>11250.65</v>
      </c>
      <c r="M18" s="14">
        <v>11572.75</v>
      </c>
      <c r="N18" s="14">
        <v>11973.37</v>
      </c>
      <c r="O18" s="14">
        <v>12422.77</v>
      </c>
      <c r="P18" s="14" t="s">
        <v>1054</v>
      </c>
      <c r="Q18" s="14" t="s">
        <v>1055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>
      <c r="A19" s="1">
        <v>12</v>
      </c>
      <c r="B19" s="10" t="s">
        <v>1056</v>
      </c>
      <c r="C19" s="11">
        <v>4673431.2698904006</v>
      </c>
      <c r="D19" s="12">
        <v>4993600</v>
      </c>
      <c r="E19" s="12">
        <v>5319100</v>
      </c>
      <c r="F19" s="12">
        <v>5612465</v>
      </c>
      <c r="G19" s="12">
        <v>5910765</v>
      </c>
      <c r="H19" s="12">
        <v>6267195</v>
      </c>
      <c r="I19" s="12">
        <v>6674175</v>
      </c>
      <c r="J19" s="12">
        <v>7091945</v>
      </c>
      <c r="K19" s="12">
        <v>7520160</v>
      </c>
      <c r="L19" s="12">
        <v>7994990</v>
      </c>
      <c r="M19" s="12">
        <v>8542005</v>
      </c>
      <c r="N19" s="12">
        <v>9157190</v>
      </c>
      <c r="O19" s="12">
        <v>9851685</v>
      </c>
      <c r="P19" s="12">
        <v>10633355.199999999</v>
      </c>
      <c r="Q19" s="12" t="s">
        <v>1057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>
      <c r="A20" s="1">
        <v>13</v>
      </c>
      <c r="B20" s="10" t="s">
        <v>1058</v>
      </c>
      <c r="C20" s="13">
        <v>8981.957820090629</v>
      </c>
      <c r="D20" s="14">
        <v>9491.1082633795795</v>
      </c>
      <c r="E20" s="14">
        <v>9700.0941290496903</v>
      </c>
      <c r="F20" s="14">
        <v>9767.7682398899105</v>
      </c>
      <c r="G20" s="14">
        <v>9271.9743585699289</v>
      </c>
      <c r="H20" s="14">
        <v>9059.8570384936193</v>
      </c>
      <c r="I20" s="14">
        <v>8998.9007656908088</v>
      </c>
      <c r="J20" s="14">
        <v>8958.4374786156204</v>
      </c>
      <c r="K20" s="14">
        <v>8831.9980314723598</v>
      </c>
      <c r="L20" s="14">
        <v>8820.8339542053691</v>
      </c>
      <c r="M20" s="14">
        <v>9036.6339795231397</v>
      </c>
      <c r="N20" s="14">
        <v>9261.2244934077298</v>
      </c>
      <c r="O20" s="14">
        <v>9305.4488559659494</v>
      </c>
      <c r="P20" s="14">
        <v>9251.1971458738099</v>
      </c>
      <c r="Q20" s="14" t="s">
        <v>1059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>
      <c r="A21" s="1">
        <v>14</v>
      </c>
      <c r="B21" s="10" t="s">
        <v>1060</v>
      </c>
      <c r="C21" s="11">
        <v>51360.200570348199</v>
      </c>
      <c r="D21" s="12">
        <v>56495.186589247802</v>
      </c>
      <c r="E21" s="12">
        <v>61380.470553363601</v>
      </c>
      <c r="F21" s="12">
        <v>67670.946827828899</v>
      </c>
      <c r="G21" s="12">
        <v>67781.594433690494</v>
      </c>
      <c r="H21" s="12">
        <v>73028.433404053692</v>
      </c>
      <c r="I21" s="12">
        <v>77076.914872579611</v>
      </c>
      <c r="J21" s="12">
        <v>78411.417811947103</v>
      </c>
      <c r="K21" s="12">
        <v>79214.338815488911</v>
      </c>
      <c r="L21" s="12">
        <v>80579.27</v>
      </c>
      <c r="M21" s="12">
        <v>77493.429999999993</v>
      </c>
      <c r="N21" s="12">
        <v>75535.600000000006</v>
      </c>
      <c r="O21" s="12">
        <v>77448.3</v>
      </c>
      <c r="P21" s="12">
        <v>79887.3</v>
      </c>
      <c r="Q21" s="12">
        <v>80863.600000000006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>
      <c r="A22" s="1">
        <v>15</v>
      </c>
      <c r="B22" s="10" t="s">
        <v>1061</v>
      </c>
      <c r="C22" s="13">
        <v>2131.0524879009099</v>
      </c>
      <c r="D22" s="14">
        <v>2233.8301113768603</v>
      </c>
      <c r="E22" s="14">
        <v>2245.1500227223501</v>
      </c>
      <c r="F22" s="14">
        <v>2323.5013146353403</v>
      </c>
      <c r="G22" s="14">
        <v>2328.5540206480096</v>
      </c>
      <c r="H22" s="14">
        <v>2398.4927338096099</v>
      </c>
      <c r="I22" s="14">
        <v>2444.5644544617699</v>
      </c>
      <c r="J22" s="14">
        <v>2503.6345058802699</v>
      </c>
      <c r="K22" s="14">
        <v>2536.1989293823099</v>
      </c>
      <c r="L22" s="14">
        <v>2628.4443308326199</v>
      </c>
      <c r="M22" s="14">
        <v>2703.3267499286299</v>
      </c>
      <c r="N22" s="14">
        <v>2705.61149034136</v>
      </c>
      <c r="O22" s="14">
        <v>2756.1954945070302</v>
      </c>
      <c r="P22" s="14">
        <v>2813.5281084744502</v>
      </c>
      <c r="Q22" s="14" t="s">
        <v>1062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>
      <c r="A23" s="1">
        <v>16</v>
      </c>
      <c r="B23" s="10" t="s">
        <v>1063</v>
      </c>
      <c r="C23" s="11">
        <v>4453159.6163432496</v>
      </c>
      <c r="D23" s="12">
        <v>4628781.3707585195</v>
      </c>
      <c r="E23" s="12">
        <v>4905875.5119786197</v>
      </c>
      <c r="F23" s="12">
        <v>5146095.9681755705</v>
      </c>
      <c r="G23" s="12">
        <v>5265449.3187340992</v>
      </c>
      <c r="H23" s="12">
        <v>5376763.56296816</v>
      </c>
      <c r="I23" s="12">
        <v>5536117.8538663704</v>
      </c>
      <c r="J23" s="12">
        <v>5802472.8065787498</v>
      </c>
      <c r="K23" s="12">
        <v>6219753.6269362997</v>
      </c>
      <c r="L23" s="12">
        <v>6615185.5292277504</v>
      </c>
      <c r="M23" s="12">
        <v>6732814</v>
      </c>
      <c r="N23" s="12">
        <v>6957668</v>
      </c>
      <c r="O23" s="12">
        <v>7352276.4510438396</v>
      </c>
      <c r="P23" s="12">
        <v>7844677.0518602403</v>
      </c>
      <c r="Q23" s="12" t="s">
        <v>1064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>
      <c r="A24" s="1">
        <v>17</v>
      </c>
      <c r="B24" s="10" t="s">
        <v>1065</v>
      </c>
      <c r="C24" s="13">
        <v>27919.262003957501</v>
      </c>
      <c r="D24" s="14">
        <v>29868.379814224401</v>
      </c>
      <c r="E24" s="14">
        <v>33623.1284089697</v>
      </c>
      <c r="F24" s="14">
        <v>38124.044616363295</v>
      </c>
      <c r="G24" s="14">
        <v>40661.6921917336</v>
      </c>
      <c r="H24" s="14">
        <v>45432.0361384598</v>
      </c>
      <c r="I24" s="14">
        <v>49017.390784654097</v>
      </c>
      <c r="J24" s="14">
        <v>51503.109201525804</v>
      </c>
      <c r="K24" s="14">
        <v>52606.450425586307</v>
      </c>
      <c r="L24" s="14">
        <v>55628.931421175999</v>
      </c>
      <c r="M24" s="14">
        <v>59325.225420215298</v>
      </c>
      <c r="N24" s="14">
        <v>64084.355254509101</v>
      </c>
      <c r="O24" s="14">
        <v>67050.894874745194</v>
      </c>
      <c r="P24" s="14" t="s">
        <v>1066</v>
      </c>
      <c r="Q24" s="14" t="s">
        <v>1067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>
      <c r="A25" s="1">
        <v>18</v>
      </c>
      <c r="B25" s="10" t="s">
        <v>1068</v>
      </c>
      <c r="C25" s="11">
        <v>26030.239788671999</v>
      </c>
      <c r="D25" s="12">
        <v>27278.912666012198</v>
      </c>
      <c r="E25" s="12">
        <v>28524.0271227962</v>
      </c>
      <c r="F25" s="12">
        <v>30277.826305813098</v>
      </c>
      <c r="G25" s="12">
        <v>31294.252762304903</v>
      </c>
      <c r="H25" s="12">
        <v>32585.6797921988</v>
      </c>
      <c r="I25" s="12">
        <v>34281.468666302702</v>
      </c>
      <c r="J25" s="12">
        <v>36037.460028379697</v>
      </c>
      <c r="K25" s="12">
        <v>38486.569862999902</v>
      </c>
      <c r="L25" s="12">
        <v>40588.155826272698</v>
      </c>
      <c r="M25" s="12">
        <v>42559.598548954906</v>
      </c>
      <c r="N25" s="12">
        <v>44374.306000005497</v>
      </c>
      <c r="O25" s="12">
        <v>46235.899827093497</v>
      </c>
      <c r="P25" s="12" t="s">
        <v>1069</v>
      </c>
      <c r="Q25" s="12" t="s">
        <v>1070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>
      <c r="A26" s="1">
        <v>19</v>
      </c>
      <c r="B26" s="10" t="s">
        <v>1071</v>
      </c>
      <c r="C26" s="13">
        <v>21441.704000000002</v>
      </c>
      <c r="D26" s="14">
        <v>22661.99</v>
      </c>
      <c r="E26" s="14">
        <v>24016.984</v>
      </c>
      <c r="F26" s="14">
        <v>25360.407999999999</v>
      </c>
      <c r="G26" s="14">
        <v>25153.5020287029</v>
      </c>
      <c r="H26" s="14">
        <v>25346.492111000902</v>
      </c>
      <c r="I26" s="14">
        <v>25576.6996255665</v>
      </c>
      <c r="J26" s="14">
        <v>25338.0230713573</v>
      </c>
      <c r="K26" s="14">
        <v>25944.662487450401</v>
      </c>
      <c r="L26" s="14">
        <v>26225.351023835701</v>
      </c>
      <c r="M26" s="14">
        <v>27016.288137422402</v>
      </c>
      <c r="N26" s="14">
        <v>27553.282232124297</v>
      </c>
      <c r="O26" s="14" t="s">
        <v>1072</v>
      </c>
      <c r="P26" s="14" t="s">
        <v>1073</v>
      </c>
      <c r="Q26" s="14" t="s">
        <v>1074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>
      <c r="A27" s="1">
        <v>20</v>
      </c>
      <c r="B27" s="10" t="s">
        <v>1075</v>
      </c>
      <c r="C27" s="11">
        <v>54544.7</v>
      </c>
      <c r="D27" s="12">
        <v>59106.8</v>
      </c>
      <c r="E27" s="12">
        <v>64001</v>
      </c>
      <c r="F27" s="12">
        <v>67996.113793945304</v>
      </c>
      <c r="G27" s="12">
        <v>62792.771154785201</v>
      </c>
      <c r="H27" s="12">
        <v>68170.146252441395</v>
      </c>
      <c r="I27" s="12">
        <v>72293.304351806597</v>
      </c>
      <c r="J27" s="12">
        <v>75514.800117492705</v>
      </c>
      <c r="K27" s="12">
        <v>84080.743339538603</v>
      </c>
      <c r="L27" s="12">
        <v>87569.472427368193</v>
      </c>
      <c r="M27" s="12">
        <v>86082.599090576201</v>
      </c>
      <c r="N27" s="12">
        <v>89787.369018554702</v>
      </c>
      <c r="O27" s="12">
        <v>92397.965286254897</v>
      </c>
      <c r="P27" s="12">
        <v>96512.9881820679</v>
      </c>
      <c r="Q27" s="12" t="s">
        <v>1076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>
      <c r="A28" s="1">
        <v>21</v>
      </c>
      <c r="B28" s="10" t="s">
        <v>1077</v>
      </c>
      <c r="C28" s="13">
        <v>905575</v>
      </c>
      <c r="D28" s="14">
        <v>941453.8</v>
      </c>
      <c r="E28" s="14">
        <v>998598.8</v>
      </c>
      <c r="F28" s="14">
        <v>1049469.3999999999</v>
      </c>
      <c r="G28" s="14">
        <v>1048149.1</v>
      </c>
      <c r="H28" s="14">
        <v>1127056</v>
      </c>
      <c r="I28" s="14">
        <v>1171850.1000000001</v>
      </c>
      <c r="J28" s="14">
        <v>1194363.3</v>
      </c>
      <c r="K28" s="14">
        <v>1230251.8</v>
      </c>
      <c r="L28" s="14">
        <v>1236451.7</v>
      </c>
      <c r="M28" s="14">
        <v>1192610</v>
      </c>
      <c r="N28" s="14">
        <v>1151313.3</v>
      </c>
      <c r="O28" s="14" t="s">
        <v>1078</v>
      </c>
      <c r="P28" s="14" t="s">
        <v>1079</v>
      </c>
      <c r="Q28" s="14" t="s">
        <v>1080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>
      <c r="A29" s="1">
        <v>22</v>
      </c>
      <c r="B29" s="10" t="s">
        <v>1081</v>
      </c>
      <c r="C29" s="11">
        <v>18097.56891994</v>
      </c>
      <c r="D29" s="12">
        <v>18896.034745597401</v>
      </c>
      <c r="E29" s="12">
        <v>18918.7363396494</v>
      </c>
      <c r="F29" s="12">
        <v>18544.3244833012</v>
      </c>
      <c r="G29" s="12">
        <v>18207.010703104697</v>
      </c>
      <c r="H29" s="12">
        <v>18689.782889928101</v>
      </c>
      <c r="I29" s="12">
        <v>19389.604314503602</v>
      </c>
      <c r="J29" s="12">
        <v>19566.657640618901</v>
      </c>
      <c r="K29" s="12">
        <v>19150.908589003699</v>
      </c>
      <c r="L29" s="12">
        <v>18670.625400808702</v>
      </c>
      <c r="M29" s="12">
        <v>18594.970572931703</v>
      </c>
      <c r="N29" s="12">
        <v>18136.537539694902</v>
      </c>
      <c r="O29" s="12">
        <v>18377.283725869998</v>
      </c>
      <c r="P29" s="12">
        <v>18387.099999999999</v>
      </c>
      <c r="Q29" s="12" t="s">
        <v>1082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>
      <c r="A30" s="1">
        <v>23</v>
      </c>
      <c r="B30" s="10" t="s">
        <v>1083</v>
      </c>
      <c r="C30" s="13">
        <v>2573400</v>
      </c>
      <c r="D30" s="14">
        <v>2727400</v>
      </c>
      <c r="E30" s="14">
        <v>2846631.2733221403</v>
      </c>
      <c r="F30" s="14">
        <v>3011735.6520933597</v>
      </c>
      <c r="G30" s="14">
        <v>3100941.7821189398</v>
      </c>
      <c r="H30" s="14">
        <v>3362856.0565849198</v>
      </c>
      <c r="I30" s="14">
        <v>3585709.9083623397</v>
      </c>
      <c r="J30" s="14">
        <v>3817084.0212227302</v>
      </c>
      <c r="K30" s="14">
        <v>4038234.1627436602</v>
      </c>
      <c r="L30" s="14">
        <v>4212919.0004432304</v>
      </c>
      <c r="M30" s="14">
        <v>4376992.1161472099</v>
      </c>
      <c r="N30" s="14">
        <v>4637231.9442152306</v>
      </c>
      <c r="O30" s="14">
        <v>4930151.5867600096</v>
      </c>
      <c r="P30" s="14">
        <v>5266424.0460971799</v>
      </c>
      <c r="Q30" s="14" t="s">
        <v>1084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>
      <c r="A31" s="1">
        <v>24</v>
      </c>
      <c r="B31" s="10" t="s">
        <v>1085</v>
      </c>
      <c r="C31" s="11">
        <v>1208244</v>
      </c>
      <c r="D31" s="12">
        <v>1273656</v>
      </c>
      <c r="E31" s="12">
        <v>1317622</v>
      </c>
      <c r="F31" s="12">
        <v>1381681</v>
      </c>
      <c r="G31" s="12">
        <v>1434361</v>
      </c>
      <c r="H31" s="12">
        <v>1507860</v>
      </c>
      <c r="I31" s="12">
        <v>1568666</v>
      </c>
      <c r="J31" s="12">
        <v>1638420</v>
      </c>
      <c r="K31" s="12">
        <v>1735815.84</v>
      </c>
      <c r="L31" s="12">
        <v>1813827.8278338702</v>
      </c>
      <c r="M31" s="12">
        <v>1742069.44717788</v>
      </c>
      <c r="N31" s="12">
        <v>1723917.4958830001</v>
      </c>
      <c r="O31" s="12">
        <v>1723943.12072198</v>
      </c>
      <c r="P31" s="12">
        <v>1726509.1085080199</v>
      </c>
      <c r="Q31" s="12" t="s">
        <v>1086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>
      <c r="A32" s="1">
        <v>25</v>
      </c>
      <c r="B32" s="10" t="s">
        <v>1087</v>
      </c>
      <c r="C32" s="13">
        <v>102346.65573904899</v>
      </c>
      <c r="D32" s="14">
        <v>111678.88538400301</v>
      </c>
      <c r="E32" s="14">
        <v>121973.724837631</v>
      </c>
      <c r="F32" s="14">
        <v>130085.612412591</v>
      </c>
      <c r="G32" s="14">
        <v>128432.971006821</v>
      </c>
      <c r="H32" s="14">
        <v>130316.813055379</v>
      </c>
      <c r="I32" s="14">
        <v>135488.93932652401</v>
      </c>
      <c r="J32" s="14">
        <v>136954.81894483999</v>
      </c>
      <c r="K32" s="14">
        <v>138054.28886913299</v>
      </c>
      <c r="L32" s="14">
        <v>138898.09419265398</v>
      </c>
      <c r="M32" s="14">
        <v>140296.60872882401</v>
      </c>
      <c r="N32" s="14">
        <v>146898.67456853899</v>
      </c>
      <c r="O32" s="14">
        <v>152336.92109928399</v>
      </c>
      <c r="P32" s="14">
        <v>160071.90569610198</v>
      </c>
      <c r="Q32" s="14" t="s">
        <v>1088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>
      <c r="A33" s="1">
        <v>26</v>
      </c>
      <c r="B33" s="10" t="s">
        <v>1089</v>
      </c>
      <c r="C33" s="11">
        <v>22009105.669576999</v>
      </c>
      <c r="D33" s="12">
        <v>24379725.159429502</v>
      </c>
      <c r="E33" s="12">
        <v>26869522.611002501</v>
      </c>
      <c r="F33" s="12">
        <v>28667517.5335746</v>
      </c>
      <c r="G33" s="12">
        <v>28692371.3996066</v>
      </c>
      <c r="H33" s="12">
        <v>30403320.051259398</v>
      </c>
      <c r="I33" s="12">
        <v>32587040.165343601</v>
      </c>
      <c r="J33" s="12">
        <v>34951088.112690099</v>
      </c>
      <c r="K33" s="12">
        <v>37552470.238575503</v>
      </c>
      <c r="L33" s="12">
        <v>40206314.0267189</v>
      </c>
      <c r="M33" s="12">
        <v>43009273.316727497</v>
      </c>
      <c r="N33" s="12">
        <v>45999748.6895409</v>
      </c>
      <c r="O33" s="12">
        <v>49151250.992420204</v>
      </c>
      <c r="P33" s="12" t="s">
        <v>1090</v>
      </c>
      <c r="Q33" s="12" t="s">
        <v>1091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>
      <c r="A34" s="1">
        <v>27</v>
      </c>
      <c r="B34" s="10" t="s">
        <v>1092</v>
      </c>
      <c r="C34" s="13">
        <v>9464932</v>
      </c>
      <c r="D34" s="14">
        <v>9792198</v>
      </c>
      <c r="E34" s="14">
        <v>10272231.300000001</v>
      </c>
      <c r="F34" s="14">
        <v>10630609</v>
      </c>
      <c r="G34" s="14">
        <v>10864340.383923301</v>
      </c>
      <c r="H34" s="14">
        <v>11236173.263682401</v>
      </c>
      <c r="I34" s="14">
        <v>11700146</v>
      </c>
      <c r="J34" s="14">
        <v>12231714.6400188</v>
      </c>
      <c r="K34" s="14">
        <v>12892749</v>
      </c>
      <c r="L34" s="14">
        <v>13651366</v>
      </c>
      <c r="M34" s="14">
        <v>14422868</v>
      </c>
      <c r="N34" s="14">
        <v>15093312.3580874</v>
      </c>
      <c r="O34" s="14">
        <v>15628987.1928879</v>
      </c>
      <c r="P34" s="14" t="s">
        <v>1093</v>
      </c>
      <c r="Q34" s="14" t="s">
        <v>1094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>
      <c r="A35" s="1">
        <v>28</v>
      </c>
      <c r="B35" s="10" t="s">
        <v>1095</v>
      </c>
      <c r="C35" s="11">
        <v>705415.46888745204</v>
      </c>
      <c r="D35" s="12">
        <v>739072</v>
      </c>
      <c r="E35" s="12">
        <v>773125.20054423495</v>
      </c>
      <c r="F35" s="12">
        <v>789006.17057964194</v>
      </c>
      <c r="G35" s="12">
        <v>802492.029540936</v>
      </c>
      <c r="H35" s="12">
        <v>826941.20786604099</v>
      </c>
      <c r="I35" s="12">
        <v>854236.38469690294</v>
      </c>
      <c r="J35" s="12">
        <v>889369.04466603498</v>
      </c>
      <c r="K35" s="12">
        <v>562970.60527359997</v>
      </c>
      <c r="L35" s="12">
        <v>568825.70203706005</v>
      </c>
      <c r="M35" s="12">
        <v>596129.33573483897</v>
      </c>
      <c r="N35" s="12">
        <v>623141.30974898499</v>
      </c>
      <c r="O35" s="12">
        <v>650115.66206775908</v>
      </c>
      <c r="P35" s="12" t="s">
        <v>1096</v>
      </c>
      <c r="Q35" s="12" t="s">
        <v>1097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>
      <c r="A36" s="1">
        <v>29</v>
      </c>
      <c r="B36" s="10" t="s">
        <v>1098</v>
      </c>
      <c r="C36" s="13">
        <v>3518122</v>
      </c>
      <c r="D36" s="14">
        <v>3540926</v>
      </c>
      <c r="E36" s="14">
        <v>3656770.23565641</v>
      </c>
      <c r="F36" s="14">
        <v>3768781.79403541</v>
      </c>
      <c r="G36" s="14">
        <v>3924756.7250800198</v>
      </c>
      <c r="H36" s="14">
        <v>4458427.8629628094</v>
      </c>
      <c r="I36" s="14">
        <v>4463763.3524352005</v>
      </c>
      <c r="J36" s="14">
        <v>4856896.0326889995</v>
      </c>
      <c r="K36" s="14">
        <v>5136330.0016086297</v>
      </c>
      <c r="L36" s="14">
        <v>5490376.1964670895</v>
      </c>
      <c r="M36" s="14">
        <v>5587528.5318718497</v>
      </c>
      <c r="N36" s="14">
        <v>5228189.6702954099</v>
      </c>
      <c r="O36" s="14">
        <v>5063854.1714754999</v>
      </c>
      <c r="P36" s="14" t="s">
        <v>1099</v>
      </c>
      <c r="Q36" s="14" t="s">
        <v>1100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>
      <c r="A37" s="1">
        <v>30</v>
      </c>
      <c r="B37" s="10" t="s">
        <v>1101</v>
      </c>
      <c r="C37" s="11">
        <v>81742968.599999994</v>
      </c>
      <c r="D37" s="12">
        <v>86397687.670000002</v>
      </c>
      <c r="E37" s="12">
        <v>90856521.590000004</v>
      </c>
      <c r="F37" s="12">
        <v>93847932.008135706</v>
      </c>
      <c r="G37" s="12">
        <v>92875262.216919094</v>
      </c>
      <c r="H37" s="12">
        <v>98219034.453036204</v>
      </c>
      <c r="I37" s="12">
        <v>103954673.049613</v>
      </c>
      <c r="J37" s="12">
        <v>109627615.332653</v>
      </c>
      <c r="K37" s="12" t="s">
        <v>1102</v>
      </c>
      <c r="L37" s="12" t="s">
        <v>1103</v>
      </c>
      <c r="M37" s="12" t="s">
        <v>1104</v>
      </c>
      <c r="N37" s="12" t="s">
        <v>1105</v>
      </c>
      <c r="O37" s="12" t="s">
        <v>1106</v>
      </c>
      <c r="P37" s="12" t="s">
        <v>1107</v>
      </c>
      <c r="Q37" s="12" t="s">
        <v>1108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>
      <c r="A38" s="1">
        <v>31</v>
      </c>
      <c r="B38" s="10" t="s">
        <v>1109</v>
      </c>
      <c r="C38" s="13">
        <v>28015429.084226899</v>
      </c>
      <c r="D38" s="14">
        <v>31579284.985283103</v>
      </c>
      <c r="E38" s="14">
        <v>36080355.632933795</v>
      </c>
      <c r="F38" s="14">
        <v>39562273.3955229</v>
      </c>
      <c r="G38" s="14">
        <v>43281644.964860797</v>
      </c>
      <c r="H38" s="14">
        <v>47853467.809841</v>
      </c>
      <c r="I38" s="14">
        <v>52399547.251775898</v>
      </c>
      <c r="J38" s="14">
        <v>56539111.484666206</v>
      </c>
      <c r="K38" s="14">
        <v>60949162.180470206</v>
      </c>
      <c r="L38" s="14">
        <v>65398451.019644499</v>
      </c>
      <c r="M38" s="14">
        <v>69910944.140000001</v>
      </c>
      <c r="N38" s="14">
        <v>74619015.971864209</v>
      </c>
      <c r="O38" s="14">
        <v>79660951.688279003</v>
      </c>
      <c r="P38" s="14">
        <v>84892627.263220206</v>
      </c>
      <c r="Q38" s="14" t="s">
        <v>1110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>
      <c r="A39" s="1">
        <v>32</v>
      </c>
      <c r="B39" s="10" t="s">
        <v>1111</v>
      </c>
      <c r="C39" s="11">
        <v>288628.12810411904</v>
      </c>
      <c r="D39" s="12">
        <v>283349.71971675201</v>
      </c>
      <c r="E39" s="12">
        <v>285627</v>
      </c>
      <c r="F39" s="12">
        <v>296951</v>
      </c>
      <c r="G39" s="12">
        <v>306574.41203703696</v>
      </c>
      <c r="H39" s="12">
        <v>318156.07819864695</v>
      </c>
      <c r="I39" s="12">
        <v>331338.89657600498</v>
      </c>
      <c r="J39" s="12">
        <v>341837.070925762</v>
      </c>
      <c r="K39" s="12">
        <v>357104.35987192899</v>
      </c>
      <c r="L39" s="12">
        <v>364627.32602056599</v>
      </c>
      <c r="M39" s="12">
        <v>368810.88042684802</v>
      </c>
      <c r="N39" s="12">
        <v>378410.39160627598</v>
      </c>
      <c r="O39" s="12">
        <v>389580</v>
      </c>
      <c r="P39" s="12">
        <v>401095</v>
      </c>
      <c r="Q39" s="12" t="s">
        <v>1112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>
      <c r="A40" s="1">
        <v>33</v>
      </c>
      <c r="B40" s="10" t="s">
        <v>1113</v>
      </c>
      <c r="C40" s="13">
        <v>5670065</v>
      </c>
      <c r="D40" s="14">
        <v>5971768</v>
      </c>
      <c r="E40" s="14">
        <v>6345569.4901097305</v>
      </c>
      <c r="F40" s="14">
        <v>6740637.9373372197</v>
      </c>
      <c r="G40" s="14">
        <v>6933087.4651101101</v>
      </c>
      <c r="H40" s="14">
        <v>7425889.6981389597</v>
      </c>
      <c r="I40" s="14">
        <v>7936395.1755186198</v>
      </c>
      <c r="J40" s="14">
        <v>8498839.4816201702</v>
      </c>
      <c r="K40" s="14">
        <v>9219707.3609739002</v>
      </c>
      <c r="L40" s="14">
        <v>10092840.209813401</v>
      </c>
      <c r="M40" s="14">
        <v>10790879.994126</v>
      </c>
      <c r="N40" s="14">
        <v>11049794.113196401</v>
      </c>
      <c r="O40" s="14">
        <v>11461614.1555884</v>
      </c>
      <c r="P40" s="14">
        <v>12128170.904696401</v>
      </c>
      <c r="Q40" s="14" t="s">
        <v>1114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>
      <c r="A41" s="1">
        <v>34</v>
      </c>
      <c r="B41" s="10" t="s">
        <v>1115</v>
      </c>
      <c r="C41" s="11">
        <v>1071200</v>
      </c>
      <c r="D41" s="12">
        <v>1138000</v>
      </c>
      <c r="E41" s="12">
        <v>1119994.3050766899</v>
      </c>
      <c r="F41" s="12">
        <v>1182403.3465256102</v>
      </c>
      <c r="G41" s="12">
        <v>1275168.5515085801</v>
      </c>
      <c r="H41" s="12">
        <v>1386283.5636612601</v>
      </c>
      <c r="I41" s="12">
        <v>1433327.01901679</v>
      </c>
      <c r="J41" s="12">
        <v>1488208.44469418</v>
      </c>
      <c r="K41" s="12">
        <v>1536899.26216818</v>
      </c>
      <c r="L41" s="12">
        <v>1642064.9476567199</v>
      </c>
      <c r="M41" s="12">
        <v>1685073.8234699899</v>
      </c>
      <c r="N41" s="12">
        <v>1637400</v>
      </c>
      <c r="O41" s="12">
        <v>1608382.8578588401</v>
      </c>
      <c r="P41" s="12">
        <v>1633959.8479518401</v>
      </c>
      <c r="Q41" s="12" t="s">
        <v>1116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>
      <c r="A42" s="1">
        <v>35</v>
      </c>
      <c r="B42" s="10" t="s">
        <v>1117</v>
      </c>
      <c r="C42" s="13">
        <v>16946668.741153199</v>
      </c>
      <c r="D42" s="14">
        <v>18173223.333911899</v>
      </c>
      <c r="E42" s="14">
        <v>19657593.342998799</v>
      </c>
      <c r="F42" s="14">
        <v>20571592.455685802</v>
      </c>
      <c r="G42" s="14">
        <v>20371935.212221</v>
      </c>
      <c r="H42" s="14">
        <v>21380725.706346199</v>
      </c>
      <c r="I42" s="14">
        <v>22301615.298135698</v>
      </c>
      <c r="J42" s="14">
        <v>23371405.924451802</v>
      </c>
      <c r="K42" s="14">
        <v>23901709.528824501</v>
      </c>
      <c r="L42" s="14">
        <v>24779630.082841199</v>
      </c>
      <c r="M42" s="14">
        <v>25945972.77</v>
      </c>
      <c r="N42" s="14">
        <v>27069118.93</v>
      </c>
      <c r="O42" s="14" t="s">
        <v>1118</v>
      </c>
      <c r="P42" s="14" t="s">
        <v>1119</v>
      </c>
      <c r="Q42" s="14" t="s">
        <v>1120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>
      <c r="A43" s="1">
        <v>36</v>
      </c>
      <c r="B43" s="10" t="s">
        <v>1121</v>
      </c>
      <c r="C43" s="11">
        <v>10480531.2221743</v>
      </c>
      <c r="D43" s="12">
        <v>10639399.5543775</v>
      </c>
      <c r="E43" s="12">
        <v>10827188.8700851</v>
      </c>
      <c r="F43" s="12">
        <v>11102507.1193836</v>
      </c>
      <c r="G43" s="12">
        <v>11463500</v>
      </c>
      <c r="H43" s="12">
        <v>11694792</v>
      </c>
      <c r="I43" s="12">
        <v>11126736.411820099</v>
      </c>
      <c r="J43" s="12">
        <v>12335548.1217643</v>
      </c>
      <c r="K43" s="12">
        <v>13479293.079730801</v>
      </c>
      <c r="L43" s="12">
        <v>14664672.544845801</v>
      </c>
      <c r="M43" s="12">
        <v>15961449.805400999</v>
      </c>
      <c r="N43" s="12">
        <v>17233856.040948</v>
      </c>
      <c r="O43" s="12">
        <v>18561223.114712499</v>
      </c>
      <c r="P43" s="12">
        <v>19940892.005020197</v>
      </c>
      <c r="Q43" s="12" t="s">
        <v>1122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>
      <c r="A44" s="1">
        <v>37</v>
      </c>
      <c r="B44" s="10" t="s">
        <v>1123</v>
      </c>
      <c r="C44" s="13">
        <v>249359.85935431899</v>
      </c>
      <c r="D44" s="14">
        <v>261391.529568578</v>
      </c>
      <c r="E44" s="14">
        <v>274504.38108988403</v>
      </c>
      <c r="F44" s="14">
        <v>290441.03677521599</v>
      </c>
      <c r="G44" s="14">
        <v>295135.53618074203</v>
      </c>
      <c r="H44" s="14">
        <v>307376.17619332002</v>
      </c>
      <c r="I44" s="14">
        <v>329792.059078497</v>
      </c>
      <c r="J44" s="14">
        <v>345761.21879586502</v>
      </c>
      <c r="K44" s="14">
        <v>363051.50902635796</v>
      </c>
      <c r="L44" s="14">
        <v>388688.54829792102</v>
      </c>
      <c r="M44" s="14">
        <v>418520.66675094096</v>
      </c>
      <c r="N44" s="14">
        <v>447476.37332107301</v>
      </c>
      <c r="O44" s="14">
        <v>470194.29973561602</v>
      </c>
      <c r="P44" s="14">
        <v>496054.986221075</v>
      </c>
      <c r="Q44" s="14" t="s">
        <v>1124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>
      <c r="A45" s="1">
        <v>38</v>
      </c>
      <c r="B45" s="10" t="s">
        <v>1125</v>
      </c>
      <c r="C45" s="11">
        <v>1006.7723</v>
      </c>
      <c r="D45" s="12">
        <v>1053.6754000000001</v>
      </c>
      <c r="E45" s="12">
        <v>1120.6233999999999</v>
      </c>
      <c r="F45" s="12">
        <v>1200.4201</v>
      </c>
      <c r="G45" s="12">
        <v>1186.3780999999999</v>
      </c>
      <c r="H45" s="12">
        <v>1194.357</v>
      </c>
      <c r="I45" s="12">
        <v>1191.6855</v>
      </c>
      <c r="J45" s="12">
        <v>1179.0681</v>
      </c>
      <c r="K45" s="12">
        <v>1171.903</v>
      </c>
      <c r="L45" s="12">
        <v>1223.3366000000001</v>
      </c>
      <c r="M45" s="12">
        <v>1192.1353999999999</v>
      </c>
      <c r="N45" s="12">
        <v>1222.2016000000001</v>
      </c>
      <c r="O45" s="12">
        <v>1105.7208000000001</v>
      </c>
      <c r="P45" s="12">
        <v>1111.6114</v>
      </c>
      <c r="Q45" s="12" t="s">
        <v>1126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>
      <c r="A46" s="1">
        <v>39</v>
      </c>
      <c r="B46" s="10" t="s">
        <v>1127</v>
      </c>
      <c r="C46" s="13">
        <v>1243632.7704493001</v>
      </c>
      <c r="D46" s="14">
        <v>1357728.06067849</v>
      </c>
      <c r="E46" s="14" t="s">
        <v>1128</v>
      </c>
      <c r="F46" s="14" t="s">
        <v>1129</v>
      </c>
      <c r="G46" s="14" t="s">
        <v>1130</v>
      </c>
      <c r="H46" s="14">
        <v>1645841.2517995101</v>
      </c>
      <c r="I46" s="14">
        <v>1696893.8864759901</v>
      </c>
      <c r="J46" s="14">
        <v>1744303.5808061101</v>
      </c>
      <c r="K46" s="14">
        <v>1827019.5763353501</v>
      </c>
      <c r="L46" s="14">
        <v>1966036.8534242499</v>
      </c>
      <c r="M46" s="14">
        <v>2104464.2537398301</v>
      </c>
      <c r="N46" s="14">
        <v>2244312.2205918902</v>
      </c>
      <c r="O46" s="14" t="s">
        <v>1131</v>
      </c>
      <c r="P46" s="14" t="s">
        <v>1132</v>
      </c>
      <c r="Q46" s="14" t="s">
        <v>1133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>
      <c r="A47" s="1">
        <v>40</v>
      </c>
      <c r="B47" s="10" t="s">
        <v>1134</v>
      </c>
      <c r="C47" s="11">
        <v>47809.319000000003</v>
      </c>
      <c r="D47" s="12">
        <v>49914.614999999998</v>
      </c>
      <c r="E47" s="12">
        <v>51007.777000000002</v>
      </c>
      <c r="F47" s="12">
        <v>54250.408000000003</v>
      </c>
      <c r="G47" s="12">
        <v>54557.732000000004</v>
      </c>
      <c r="H47" s="12">
        <v>56481.055</v>
      </c>
      <c r="I47" s="12">
        <v>60925.063999999998</v>
      </c>
      <c r="J47" s="12">
        <v>64362.432999999997</v>
      </c>
      <c r="K47" s="12">
        <v>67546.127999999997</v>
      </c>
      <c r="L47" s="12">
        <v>70105.361999999994</v>
      </c>
      <c r="M47" s="12">
        <v>70174.676999999996</v>
      </c>
      <c r="N47" s="12">
        <v>69314.066000000006</v>
      </c>
      <c r="O47" s="12">
        <v>70955.691000000006</v>
      </c>
      <c r="P47" s="12">
        <v>71932.841</v>
      </c>
      <c r="Q47" s="12">
        <v>71909.125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5" customHeight="1">
      <c r="A48" s="1">
        <v>41</v>
      </c>
      <c r="B48" s="10" t="s">
        <v>1135</v>
      </c>
      <c r="C48" s="13">
        <v>1180093.9463478501</v>
      </c>
      <c r="D48" s="14">
        <v>1260857.6665706201</v>
      </c>
      <c r="E48" s="14">
        <v>1350225.0820748501</v>
      </c>
      <c r="F48" s="14">
        <v>1446851.0177281699</v>
      </c>
      <c r="G48" s="14">
        <v>1514471.0439921201</v>
      </c>
      <c r="H48" s="14">
        <v>1592424.42547603</v>
      </c>
      <c r="I48" s="14">
        <v>1620523.90019698</v>
      </c>
      <c r="J48" s="14">
        <v>1656600</v>
      </c>
      <c r="K48" s="14">
        <v>1711300</v>
      </c>
      <c r="L48" s="14">
        <v>1761200</v>
      </c>
      <c r="M48" s="14">
        <v>1838200</v>
      </c>
      <c r="N48" s="14">
        <v>1918100</v>
      </c>
      <c r="O48" s="14">
        <v>1996300</v>
      </c>
      <c r="P48" s="14">
        <v>2102385.79827089</v>
      </c>
      <c r="Q48" s="14" t="s">
        <v>1136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5" customHeight="1">
      <c r="A49" s="1">
        <v>42</v>
      </c>
      <c r="B49" s="10" t="s">
        <v>1137</v>
      </c>
      <c r="C49" s="11">
        <v>14698.001419733298</v>
      </c>
      <c r="D49" s="12">
        <v>15336.3202637864</v>
      </c>
      <c r="E49" s="12">
        <v>15621.664625687999</v>
      </c>
      <c r="F49" s="12">
        <v>15953.9726332585</v>
      </c>
      <c r="G49" s="12">
        <v>15621.588481557399</v>
      </c>
      <c r="H49" s="12">
        <v>15950.612397315999</v>
      </c>
      <c r="I49" s="12">
        <v>16558.620245353701</v>
      </c>
      <c r="J49" s="12">
        <v>17024.592114077201</v>
      </c>
      <c r="K49" s="12">
        <v>17428.9592873111</v>
      </c>
      <c r="L49" s="12">
        <v>17773.923115739399</v>
      </c>
      <c r="M49" s="12">
        <v>18196.521084858003</v>
      </c>
      <c r="N49" s="12">
        <v>18666.096408254798</v>
      </c>
      <c r="O49" s="12">
        <v>19099.6346509703</v>
      </c>
      <c r="P49" s="12" t="s">
        <v>1138</v>
      </c>
      <c r="Q49" s="12" t="s">
        <v>1139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5" customHeight="1">
      <c r="A50" s="1">
        <v>43</v>
      </c>
      <c r="B50" s="10" t="s">
        <v>1140</v>
      </c>
      <c r="C50" s="13">
        <v>4951917.7628740501</v>
      </c>
      <c r="D50" s="14">
        <v>5274146</v>
      </c>
      <c r="E50" s="14">
        <v>6080146.85731031</v>
      </c>
      <c r="F50" s="14">
        <v>7162359</v>
      </c>
      <c r="G50" s="14">
        <v>7258575</v>
      </c>
      <c r="H50" s="14">
        <v>6610808</v>
      </c>
      <c r="I50" s="14">
        <v>7042092</v>
      </c>
      <c r="J50" s="14">
        <v>7627490</v>
      </c>
      <c r="K50" s="14">
        <v>7312232.1788224597</v>
      </c>
      <c r="L50" s="14">
        <v>7342582.3989693802</v>
      </c>
      <c r="M50" s="14">
        <v>6673670.01760705</v>
      </c>
      <c r="N50" s="14">
        <v>6085264.5489366204</v>
      </c>
      <c r="O50" s="14">
        <v>5798797.09903959</v>
      </c>
      <c r="P50" s="14">
        <v>5466618.8035972193</v>
      </c>
      <c r="Q50" s="14" t="s">
        <v>1141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5" customHeight="1">
      <c r="A51" s="1">
        <v>44</v>
      </c>
      <c r="B51" s="10" t="s">
        <v>1142</v>
      </c>
      <c r="C51" s="11">
        <v>25098.229981661701</v>
      </c>
      <c r="D51" s="12">
        <v>24854.973827390098</v>
      </c>
      <c r="E51" s="12">
        <v>25209.61</v>
      </c>
      <c r="F51" s="12">
        <v>20309.91</v>
      </c>
      <c r="G51" s="12">
        <v>22783.51</v>
      </c>
      <c r="H51" s="12">
        <v>25256.1</v>
      </c>
      <c r="I51" s="12">
        <v>31749.4</v>
      </c>
      <c r="J51" s="12">
        <v>32348.2</v>
      </c>
      <c r="K51" s="12">
        <v>28965.8</v>
      </c>
      <c r="L51" s="12">
        <v>37926.199999999997</v>
      </c>
      <c r="M51" s="12">
        <v>30105.3</v>
      </c>
      <c r="N51" s="12">
        <v>32330.400000000001</v>
      </c>
      <c r="O51" s="12">
        <v>29220.400000000001</v>
      </c>
      <c r="P51" s="12">
        <v>32781.199999999997</v>
      </c>
      <c r="Q51" s="12" t="s">
        <v>1143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5" customHeight="1">
      <c r="A52" s="1">
        <v>45</v>
      </c>
      <c r="B52" s="10" t="s">
        <v>1144</v>
      </c>
      <c r="C52" s="13">
        <v>29097.265590667703</v>
      </c>
      <c r="D52" s="14">
        <v>30840.822265625</v>
      </c>
      <c r="E52" s="14">
        <v>32208.7286300659</v>
      </c>
      <c r="F52" s="14">
        <v>32473.376121521</v>
      </c>
      <c r="G52" s="14">
        <v>32981.600349426299</v>
      </c>
      <c r="H52" s="14">
        <v>34232.841361999497</v>
      </c>
      <c r="I52" s="14">
        <v>35002.132049560503</v>
      </c>
      <c r="J52" s="14">
        <v>36889.205223083503</v>
      </c>
      <c r="K52" s="14">
        <v>38313.966621398904</v>
      </c>
      <c r="L52" s="14">
        <v>38663.848411560095</v>
      </c>
      <c r="M52" s="14">
        <v>39557.936641693101</v>
      </c>
      <c r="N52" s="14">
        <v>40059.648559570298</v>
      </c>
      <c r="O52" s="14">
        <v>40870.841560363799</v>
      </c>
      <c r="P52" s="14">
        <v>41831.7190589905</v>
      </c>
      <c r="Q52" s="14" t="s">
        <v>1145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3.5" customHeight="1">
      <c r="A53" s="1">
        <v>46</v>
      </c>
      <c r="B53" s="10" t="s">
        <v>1146</v>
      </c>
      <c r="C53" s="11">
        <v>491063.28971757297</v>
      </c>
      <c r="D53" s="12">
        <v>547535.56803509395</v>
      </c>
      <c r="E53" s="12">
        <v>612144.76506323495</v>
      </c>
      <c r="F53" s="12">
        <v>680704.97875031794</v>
      </c>
      <c r="G53" s="12">
        <v>748775.47662534902</v>
      </c>
      <c r="H53" s="12">
        <v>828145.677147637</v>
      </c>
      <c r="I53" s="12">
        <v>922554.28434246709</v>
      </c>
      <c r="J53" s="12">
        <v>1002816.50708026</v>
      </c>
      <c r="K53" s="12">
        <v>1102095.3412812101</v>
      </c>
      <c r="L53" s="12">
        <v>1215611.1614331699</v>
      </c>
      <c r="M53" s="12">
        <v>1342034.7222222199</v>
      </c>
      <c r="N53" s="12">
        <v>1449397.5</v>
      </c>
      <c r="O53" s="12">
        <v>1596481.6</v>
      </c>
      <c r="P53" s="12">
        <v>1719491.3</v>
      </c>
      <c r="Q53" s="12" t="s">
        <v>1147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3.5" customHeight="1">
      <c r="A54" s="1">
        <v>47</v>
      </c>
      <c r="B54" s="10" t="s">
        <v>1148</v>
      </c>
      <c r="C54" s="13">
        <v>3760757.0229120799</v>
      </c>
      <c r="D54" s="14">
        <v>3688998.04944064</v>
      </c>
      <c r="E54" s="14">
        <v>3922614.7109982502</v>
      </c>
      <c r="F54" s="14">
        <v>3990574.4236656697</v>
      </c>
      <c r="G54" s="14">
        <v>3899623.4546081698</v>
      </c>
      <c r="H54" s="14">
        <v>4144145.85652985</v>
      </c>
      <c r="I54" s="14">
        <v>4438038.4587827194</v>
      </c>
      <c r="J54" s="14">
        <v>4671083.2719322499</v>
      </c>
      <c r="K54" s="14">
        <v>4928786.6663975101</v>
      </c>
      <c r="L54" s="14">
        <v>5147392.2926157806</v>
      </c>
      <c r="M54" s="14">
        <v>5347035.07304407</v>
      </c>
      <c r="N54" s="14">
        <v>5458352.8522132495</v>
      </c>
      <c r="O54" s="14">
        <v>5482995.2337136902</v>
      </c>
      <c r="P54" s="14" t="s">
        <v>1149</v>
      </c>
      <c r="Q54" s="14" t="s">
        <v>1150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3.5" customHeight="1">
      <c r="A55" s="1">
        <v>48</v>
      </c>
      <c r="B55" s="10" t="s">
        <v>1151</v>
      </c>
      <c r="C55" s="11">
        <v>40431.351888665398</v>
      </c>
      <c r="D55" s="12">
        <v>40206.723028053595</v>
      </c>
      <c r="E55" s="12">
        <v>41430.313891321501</v>
      </c>
      <c r="F55" s="12">
        <v>44022.1552233607</v>
      </c>
      <c r="G55" s="12">
        <v>46956.550693710502</v>
      </c>
      <c r="H55" s="12">
        <v>49730.901420444199</v>
      </c>
      <c r="I55" s="12">
        <v>45687.558189818497</v>
      </c>
      <c r="J55" s="12">
        <v>48082.303215728702</v>
      </c>
      <c r="K55" s="12">
        <v>49463.596581155296</v>
      </c>
      <c r="L55" s="12">
        <v>48767.454569021102</v>
      </c>
      <c r="M55" s="12">
        <v>50746.473892199203</v>
      </c>
      <c r="N55" s="12">
        <v>51732.660424362097</v>
      </c>
      <c r="O55" s="12">
        <v>54227.5255068037</v>
      </c>
      <c r="P55" s="12">
        <v>57777.815974646597</v>
      </c>
      <c r="Q55" s="12" t="s">
        <v>1152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3.5" customHeight="1">
      <c r="A56" s="1">
        <v>49</v>
      </c>
      <c r="B56" s="10" t="s">
        <v>1153</v>
      </c>
      <c r="C56" s="13">
        <v>16060.8472710346</v>
      </c>
      <c r="D56" s="14">
        <v>17573.898045792499</v>
      </c>
      <c r="E56" s="14">
        <v>19784.4800572448</v>
      </c>
      <c r="F56" s="14">
        <v>20262.889220007899</v>
      </c>
      <c r="G56" s="14">
        <v>19523.273341772299</v>
      </c>
      <c r="H56" s="14">
        <v>26640.664349650298</v>
      </c>
      <c r="I56" s="14">
        <v>28601.593505303601</v>
      </c>
      <c r="J56" s="14">
        <v>30436.893887304002</v>
      </c>
      <c r="K56" s="14">
        <v>31537.356136080798</v>
      </c>
      <c r="L56" s="14">
        <v>32938.103074310799</v>
      </c>
      <c r="M56" s="14">
        <v>33935.015582911801</v>
      </c>
      <c r="N56" s="14">
        <v>34921.107495326702</v>
      </c>
      <c r="O56" s="14">
        <v>36612.463501025297</v>
      </c>
      <c r="P56" s="14">
        <v>38385.509176657302</v>
      </c>
      <c r="Q56" s="14">
        <v>40361.504095609198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3.5" customHeight="1">
      <c r="A57" s="1">
        <v>50</v>
      </c>
      <c r="B57" s="10" t="s">
        <v>1154</v>
      </c>
      <c r="C57" s="11">
        <v>65300.448495927201</v>
      </c>
      <c r="D57" s="12">
        <v>69192.326403321204</v>
      </c>
      <c r="E57" s="12">
        <v>71965.840492910196</v>
      </c>
      <c r="F57" s="12">
        <v>78625.199247071694</v>
      </c>
      <c r="G57" s="12">
        <v>82946.772230243703</v>
      </c>
      <c r="H57" s="12">
        <v>89534.758528973005</v>
      </c>
      <c r="I57" s="12">
        <v>105120.104003327</v>
      </c>
      <c r="J57" s="12">
        <v>114560.705002688</v>
      </c>
      <c r="K57" s="12">
        <v>123650.009586178</v>
      </c>
      <c r="L57" s="12">
        <v>127232.69297748801</v>
      </c>
      <c r="M57" s="12">
        <v>130004.08414776401</v>
      </c>
      <c r="N57" s="12">
        <v>134486.35582677199</v>
      </c>
      <c r="O57" s="12">
        <v>145438.18025991597</v>
      </c>
      <c r="P57" s="12">
        <v>154547.672715288</v>
      </c>
      <c r="Q57" s="12" t="s">
        <v>1155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3.5" customHeight="1">
      <c r="A58" s="1">
        <v>51</v>
      </c>
      <c r="B58" s="10" t="s">
        <v>1156</v>
      </c>
      <c r="C58" s="13">
        <v>1964.94577557568</v>
      </c>
      <c r="D58" s="14">
        <v>1886.491771</v>
      </c>
      <c r="E58" s="14">
        <v>2002.01018928855</v>
      </c>
      <c r="F58" s="14">
        <v>2020.99355328314</v>
      </c>
      <c r="G58" s="14">
        <v>1887.3328806925699</v>
      </c>
      <c r="H58" s="14">
        <v>1877.6835716729599</v>
      </c>
      <c r="I58" s="14">
        <v>1892.04164479938</v>
      </c>
      <c r="J58" s="14">
        <v>1870.18585445597</v>
      </c>
      <c r="K58" s="14">
        <v>1914.1617289846301</v>
      </c>
      <c r="L58" s="14">
        <v>2054.6999999999998</v>
      </c>
      <c r="M58" s="14">
        <v>2187.13</v>
      </c>
      <c r="N58" s="14">
        <v>2268.92</v>
      </c>
      <c r="O58" s="14">
        <v>2369.63</v>
      </c>
      <c r="P58" s="14">
        <v>2470.286016</v>
      </c>
      <c r="Q58" s="14" t="s">
        <v>1157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3.5" customHeight="1">
      <c r="A59" s="1">
        <v>52</v>
      </c>
      <c r="B59" s="10" t="s">
        <v>1158</v>
      </c>
      <c r="C59" s="11" t="s">
        <v>1159</v>
      </c>
      <c r="D59" s="12" t="s">
        <v>1160</v>
      </c>
      <c r="E59" s="12" t="s">
        <v>1161</v>
      </c>
      <c r="F59" s="12" t="s">
        <v>1162</v>
      </c>
      <c r="G59" s="12" t="s">
        <v>1163</v>
      </c>
      <c r="H59" s="12" t="s">
        <v>1164</v>
      </c>
      <c r="I59" s="12" t="s">
        <v>1165</v>
      </c>
      <c r="J59" s="12" t="s">
        <v>1166</v>
      </c>
      <c r="K59" s="12">
        <v>416383.22033799998</v>
      </c>
      <c r="L59" s="12">
        <v>434887.19830500003</v>
      </c>
      <c r="M59" s="12">
        <v>452683.524921</v>
      </c>
      <c r="N59" s="12">
        <v>464805.49667299999</v>
      </c>
      <c r="O59" s="12">
        <v>478858.56716500001</v>
      </c>
      <c r="P59" s="12">
        <v>494253.42129799997</v>
      </c>
      <c r="Q59" s="12">
        <v>513256.91555835202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3.5" customHeight="1">
      <c r="A60" s="1">
        <v>53</v>
      </c>
      <c r="B60" s="10" t="s">
        <v>1167</v>
      </c>
      <c r="C60" s="13">
        <v>33637171.1384091</v>
      </c>
      <c r="D60" s="14">
        <v>34477000</v>
      </c>
      <c r="E60" s="14">
        <v>36722000</v>
      </c>
      <c r="F60" s="14">
        <v>38243000</v>
      </c>
      <c r="G60" s="14">
        <v>37655000</v>
      </c>
      <c r="H60" s="14">
        <v>39243500</v>
      </c>
      <c r="I60" s="14">
        <v>41446600</v>
      </c>
      <c r="J60" s="14">
        <v>43898300</v>
      </c>
      <c r="K60" s="14">
        <v>45625100</v>
      </c>
      <c r="L60" s="14">
        <v>47317000</v>
      </c>
      <c r="M60" s="14">
        <v>49121000</v>
      </c>
      <c r="N60" s="14">
        <v>54440000</v>
      </c>
      <c r="O60" s="14">
        <v>59910216.513741203</v>
      </c>
      <c r="P60" s="14">
        <v>63365741.145058706</v>
      </c>
      <c r="Q60" s="14" t="s">
        <v>1168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3.5" customHeight="1">
      <c r="A61" s="1">
        <v>54</v>
      </c>
      <c r="B61" s="10" t="s">
        <v>1169</v>
      </c>
      <c r="C61" s="11">
        <v>309516</v>
      </c>
      <c r="D61" s="12">
        <v>316663.7</v>
      </c>
      <c r="E61" s="12">
        <v>326996.2</v>
      </c>
      <c r="F61" s="12">
        <v>337472.3</v>
      </c>
      <c r="G61" s="12">
        <v>348841.4</v>
      </c>
      <c r="H61" s="12">
        <v>364925.79</v>
      </c>
      <c r="I61" s="12">
        <v>394430.13980582502</v>
      </c>
      <c r="J61" s="12">
        <v>387674.01258155296</v>
      </c>
      <c r="K61" s="12">
        <v>400296.972870884</v>
      </c>
      <c r="L61" s="12">
        <v>404157.91723581299</v>
      </c>
      <c r="M61" s="12">
        <v>428949.04078725702</v>
      </c>
      <c r="N61" s="12">
        <v>455814.212420895</v>
      </c>
      <c r="O61" s="12">
        <v>482830.915962948</v>
      </c>
      <c r="P61" s="12">
        <v>501178.49076953996</v>
      </c>
      <c r="Q61" s="12" t="s">
        <v>1170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3.5" customHeight="1">
      <c r="A62" s="1">
        <v>55</v>
      </c>
      <c r="B62" s="10" t="s">
        <v>1171</v>
      </c>
      <c r="C62" s="13">
        <v>605992.74166351999</v>
      </c>
      <c r="D62" s="14">
        <v>637061.487048849</v>
      </c>
      <c r="E62" s="14">
        <v>681785.20031530701</v>
      </c>
      <c r="F62" s="14">
        <v>695261.68741770601</v>
      </c>
      <c r="G62" s="14">
        <v>718334.80982409709</v>
      </c>
      <c r="H62" s="14">
        <v>749732.28633887495</v>
      </c>
      <c r="I62" s="14">
        <v>790496.17584605899</v>
      </c>
      <c r="J62" s="14">
        <v>830327.04548909806</v>
      </c>
      <c r="K62" s="14">
        <v>860661.36751274602</v>
      </c>
      <c r="L62" s="14">
        <v>875175.56177158898</v>
      </c>
      <c r="M62" s="14">
        <v>881191.50161117606</v>
      </c>
      <c r="N62" s="14">
        <v>914742.72204877506</v>
      </c>
      <c r="O62" s="14">
        <v>948903.74012255901</v>
      </c>
      <c r="P62" s="14">
        <v>991044.37231478794</v>
      </c>
      <c r="Q62" s="14">
        <v>1044093.30058682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3.5" customHeight="1">
      <c r="A63" s="1">
        <v>56</v>
      </c>
      <c r="B63" s="10" t="s">
        <v>1172</v>
      </c>
      <c r="C63" s="11">
        <v>12783.4713620326</v>
      </c>
      <c r="D63" s="12">
        <v>13071</v>
      </c>
      <c r="E63" s="12">
        <v>13508</v>
      </c>
      <c r="F63" s="12">
        <v>13622</v>
      </c>
      <c r="G63" s="12">
        <v>14042</v>
      </c>
      <c r="H63" s="12">
        <v>13270</v>
      </c>
      <c r="I63" s="12">
        <v>14003</v>
      </c>
      <c r="J63" s="12">
        <v>14407</v>
      </c>
      <c r="K63" s="12">
        <v>15018</v>
      </c>
      <c r="L63" s="12">
        <v>15439</v>
      </c>
      <c r="M63" s="12">
        <v>15626</v>
      </c>
      <c r="N63" s="12">
        <v>15853</v>
      </c>
      <c r="O63" s="12">
        <v>16039</v>
      </c>
      <c r="P63" s="12">
        <v>16277</v>
      </c>
      <c r="Q63" s="12" t="s">
        <v>1173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3.5" customHeight="1">
      <c r="A64" s="1">
        <v>57</v>
      </c>
      <c r="B64" s="10" t="s">
        <v>1174</v>
      </c>
      <c r="C64" s="13">
        <v>133885.70000000001</v>
      </c>
      <c r="D64" s="14">
        <v>142678.29999999999</v>
      </c>
      <c r="E64" s="14">
        <v>151507.70000000001</v>
      </c>
      <c r="F64" s="14">
        <v>157918.9</v>
      </c>
      <c r="G64" s="14">
        <v>154078.9</v>
      </c>
      <c r="H64" s="14">
        <v>159827.79999999999</v>
      </c>
      <c r="I64" s="14">
        <v>165958.29999999999</v>
      </c>
      <c r="J64" s="14">
        <v>172810.2</v>
      </c>
      <c r="K64" s="14">
        <v>177634.3</v>
      </c>
      <c r="L64" s="14">
        <v>183066.5</v>
      </c>
      <c r="M64" s="14">
        <v>190096.4</v>
      </c>
      <c r="N64" s="14">
        <v>197496.8</v>
      </c>
      <c r="O64" s="14">
        <v>207061.4</v>
      </c>
      <c r="P64" s="14">
        <v>214715.9</v>
      </c>
      <c r="Q64" s="14">
        <v>220411.8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3.5" customHeight="1">
      <c r="A65" s="1">
        <v>58</v>
      </c>
      <c r="B65" s="10" t="s">
        <v>1175</v>
      </c>
      <c r="C65" s="11" t="s">
        <v>1176</v>
      </c>
      <c r="D65" s="12" t="s">
        <v>1177</v>
      </c>
      <c r="E65" s="12" t="s">
        <v>1178</v>
      </c>
      <c r="F65" s="12" t="s">
        <v>1179</v>
      </c>
      <c r="G65" s="12" t="s">
        <v>1180</v>
      </c>
      <c r="H65" s="12" t="s">
        <v>1181</v>
      </c>
      <c r="I65" s="12" t="s">
        <v>1182</v>
      </c>
      <c r="J65" s="12">
        <v>92808030</v>
      </c>
      <c r="K65" s="12">
        <v>98394282.7841838</v>
      </c>
      <c r="L65" s="12">
        <v>105371793.651985</v>
      </c>
      <c r="M65" s="12">
        <v>113861474.54493</v>
      </c>
      <c r="N65" s="12">
        <v>122983244.760013</v>
      </c>
      <c r="O65" s="12">
        <v>131798570</v>
      </c>
      <c r="P65" s="12">
        <v>140775860</v>
      </c>
      <c r="Q65" s="12" t="s">
        <v>1183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3.5" customHeight="1">
      <c r="A66" s="1">
        <v>59</v>
      </c>
      <c r="B66" s="10" t="s">
        <v>1184</v>
      </c>
      <c r="C66" s="13" t="s">
        <v>1185</v>
      </c>
      <c r="D66" s="14" t="s">
        <v>1186</v>
      </c>
      <c r="E66" s="14" t="s">
        <v>1187</v>
      </c>
      <c r="F66" s="14">
        <v>6162847000</v>
      </c>
      <c r="G66" s="14">
        <v>6452609800</v>
      </c>
      <c r="H66" s="14">
        <v>6864133100</v>
      </c>
      <c r="I66" s="14">
        <v>7287635300</v>
      </c>
      <c r="J66" s="14">
        <v>7727083400</v>
      </c>
      <c r="K66" s="14">
        <v>8156497800</v>
      </c>
      <c r="L66" s="14">
        <v>8564866600</v>
      </c>
      <c r="M66" s="14">
        <v>8982517100</v>
      </c>
      <c r="N66" s="14">
        <v>9434613400</v>
      </c>
      <c r="O66" s="14">
        <v>9912928100</v>
      </c>
      <c r="P66" s="14">
        <v>10425397300</v>
      </c>
      <c r="Q66" s="14">
        <v>10949243700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3.5" customHeight="1">
      <c r="A67" s="1">
        <v>60</v>
      </c>
      <c r="B67" s="10" t="s">
        <v>1188</v>
      </c>
      <c r="C67" s="11">
        <v>5199769441.5789299</v>
      </c>
      <c r="D67" s="12">
        <v>5476337428.4024897</v>
      </c>
      <c r="E67" s="12">
        <v>5844885233.1016903</v>
      </c>
      <c r="F67" s="12">
        <v>5840480508.2582703</v>
      </c>
      <c r="G67" s="12">
        <v>5840800392.8681002</v>
      </c>
      <c r="H67" s="12">
        <v>6175274156.65131</v>
      </c>
      <c r="I67" s="12">
        <v>6364368557.6859703</v>
      </c>
      <c r="J67" s="12">
        <v>5873423485.90905</v>
      </c>
      <c r="K67" s="12">
        <v>5854329026.5540199</v>
      </c>
      <c r="L67" s="12">
        <v>6042535011.5865803</v>
      </c>
      <c r="M67" s="12">
        <v>5946680442.5840702</v>
      </c>
      <c r="N67" s="12">
        <v>6691109200</v>
      </c>
      <c r="O67" s="12">
        <v>6940833600</v>
      </c>
      <c r="P67" s="12">
        <v>6604552991.8976002</v>
      </c>
      <c r="Q67" s="12" t="s">
        <v>1189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3.5" customHeight="1">
      <c r="A68" s="1">
        <v>61</v>
      </c>
      <c r="B68" s="10" t="s">
        <v>1190</v>
      </c>
      <c r="C68" s="13">
        <v>103551403.40000001</v>
      </c>
      <c r="D68" s="14">
        <v>109389941.3</v>
      </c>
      <c r="E68" s="14">
        <v>111455813.40000001</v>
      </c>
      <c r="F68" s="14">
        <v>120626517.09999999</v>
      </c>
      <c r="G68" s="14">
        <v>124702847.90000001</v>
      </c>
      <c r="H68" s="14">
        <v>132687028.59999999</v>
      </c>
      <c r="I68" s="14">
        <v>142700217</v>
      </c>
      <c r="J68" s="14">
        <v>162587533.09999999</v>
      </c>
      <c r="K68" s="14">
        <v>174990175</v>
      </c>
      <c r="L68" s="14">
        <v>176282471.11905</v>
      </c>
      <c r="M68" s="14">
        <v>180754015.735991</v>
      </c>
      <c r="N68" s="14">
        <v>204364306.65784001</v>
      </c>
      <c r="O68" s="14">
        <v>200160572.50114101</v>
      </c>
      <c r="P68" s="14" t="s">
        <v>1191</v>
      </c>
      <c r="Q68" s="14" t="s">
        <v>1192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3.5" customHeight="1">
      <c r="A69" s="1">
        <v>62</v>
      </c>
      <c r="B69" s="10" t="s">
        <v>1193</v>
      </c>
      <c r="C69" s="11">
        <v>735020.04110000003</v>
      </c>
      <c r="D69" s="12">
        <v>756328.39119999995</v>
      </c>
      <c r="E69" s="12">
        <v>885631.84067227796</v>
      </c>
      <c r="F69" s="12">
        <v>879204.76401496492</v>
      </c>
      <c r="G69" s="12">
        <v>840776.01143308205</v>
      </c>
      <c r="H69" s="12">
        <v>827241.95389264903</v>
      </c>
      <c r="I69" s="12">
        <v>843104.50542344805</v>
      </c>
      <c r="J69" s="12">
        <v>838035.30545120698</v>
      </c>
      <c r="K69" s="12">
        <v>842695.54876830301</v>
      </c>
      <c r="L69" s="12">
        <v>846932.34277063201</v>
      </c>
      <c r="M69" s="12">
        <v>855343.83053132903</v>
      </c>
      <c r="N69" s="12">
        <v>864762.64133176999</v>
      </c>
      <c r="O69" s="12">
        <v>877167.40007376904</v>
      </c>
      <c r="P69" s="12">
        <v>892042.95075423503</v>
      </c>
      <c r="Q69" s="12">
        <v>900260.27776455099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3.5" customHeight="1">
      <c r="A70" s="1">
        <v>63</v>
      </c>
      <c r="B70" s="10" t="s">
        <v>1194</v>
      </c>
      <c r="C70" s="13">
        <v>17926.3644673364</v>
      </c>
      <c r="D70" s="14">
        <v>19066.519369144502</v>
      </c>
      <c r="E70" s="14">
        <v>20625.3442874838</v>
      </c>
      <c r="F70" s="14">
        <v>22117.053478154499</v>
      </c>
      <c r="G70" s="14">
        <v>23328.311986472399</v>
      </c>
      <c r="H70" s="14">
        <v>23867.471890794899</v>
      </c>
      <c r="I70" s="14">
        <v>24485.004014064602</v>
      </c>
      <c r="J70" s="14">
        <v>25133.893430080003</v>
      </c>
      <c r="K70" s="14">
        <v>25844.8395592329</v>
      </c>
      <c r="L70" s="14">
        <v>26645.432768504103</v>
      </c>
      <c r="M70" s="14">
        <v>27272.311475732702</v>
      </c>
      <c r="N70" s="14">
        <v>27829.641854405898</v>
      </c>
      <c r="O70" s="14">
        <v>28418.405044294203</v>
      </c>
      <c r="P70" s="14">
        <v>28969.767685941602</v>
      </c>
      <c r="Q70" s="14" t="s">
        <v>1195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3.5" customHeight="1">
      <c r="A71" s="1">
        <v>64</v>
      </c>
      <c r="B71" s="10" t="s">
        <v>1196</v>
      </c>
      <c r="C71" s="11">
        <v>10659103.1444444</v>
      </c>
      <c r="D71" s="12">
        <v>11799627.180899901</v>
      </c>
      <c r="E71" s="12">
        <v>12849794</v>
      </c>
      <c r="F71" s="12">
        <v>13273837.202</v>
      </c>
      <c r="G71" s="12">
        <v>13433123.248423999</v>
      </c>
      <c r="H71" s="12">
        <v>14413741.245558999</v>
      </c>
      <c r="I71" s="12">
        <v>15480358.097730301</v>
      </c>
      <c r="J71" s="12">
        <v>16223415.2864214</v>
      </c>
      <c r="K71" s="12">
        <v>17196820.203606699</v>
      </c>
      <c r="L71" s="12">
        <v>17919086.6521581</v>
      </c>
      <c r="M71" s="12">
        <v>18134115.691984002</v>
      </c>
      <c r="N71" s="12">
        <v>18333590.964595899</v>
      </c>
      <c r="O71" s="12">
        <v>19085268.194144301</v>
      </c>
      <c r="P71" s="12">
        <v>19867764.190104198</v>
      </c>
      <c r="Q71" s="12" t="s">
        <v>1197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3.5" customHeight="1">
      <c r="A72" s="1">
        <v>65</v>
      </c>
      <c r="B72" s="10" t="s">
        <v>1198</v>
      </c>
      <c r="C72" s="13">
        <v>2445134.2056083102</v>
      </c>
      <c r="D72" s="14">
        <v>2588279.16153089</v>
      </c>
      <c r="E72" s="14">
        <v>2765595.7862984799</v>
      </c>
      <c r="F72" s="14">
        <v>2772018.9871956701</v>
      </c>
      <c r="G72" s="14">
        <v>2863688</v>
      </c>
      <c r="H72" s="14">
        <v>3104303.4336091699</v>
      </c>
      <c r="I72" s="14">
        <v>3294025.9601096199</v>
      </c>
      <c r="J72" s="14">
        <v>3444343.4811059702</v>
      </c>
      <c r="K72" s="14">
        <v>3646821.5093881097</v>
      </c>
      <c r="L72" s="14">
        <v>3842186.5366767002</v>
      </c>
      <c r="M72" s="14">
        <v>4061901.5673664999</v>
      </c>
      <c r="N72" s="14">
        <v>4300699.0007217303</v>
      </c>
      <c r="O72" s="14">
        <v>4509822.2299320707</v>
      </c>
      <c r="P72" s="14">
        <v>4794833.2697424097</v>
      </c>
      <c r="Q72" s="14" t="s">
        <v>1199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3.5" customHeight="1">
      <c r="A73" s="1">
        <v>66</v>
      </c>
      <c r="B73" s="10" t="s">
        <v>1200</v>
      </c>
      <c r="C73" s="11">
        <v>146.464244208</v>
      </c>
      <c r="D73" s="12">
        <v>146.39196877083401</v>
      </c>
      <c r="E73" s="12">
        <v>149.371096013966</v>
      </c>
      <c r="F73" s="12">
        <v>146.24678183121299</v>
      </c>
      <c r="G73" s="12">
        <v>147.42108775439502</v>
      </c>
      <c r="H73" s="12">
        <v>146.05881693688698</v>
      </c>
      <c r="I73" s="12">
        <v>148.38800000000001</v>
      </c>
      <c r="J73" s="12">
        <v>155.38200000000001</v>
      </c>
      <c r="K73" s="12">
        <v>161.93100000000001</v>
      </c>
      <c r="L73" s="12">
        <v>160.80099999999999</v>
      </c>
      <c r="M73" s="12">
        <v>177.53299999999999</v>
      </c>
      <c r="N73" s="12">
        <v>186.64</v>
      </c>
      <c r="O73" s="12">
        <v>188.31452357342499</v>
      </c>
      <c r="P73" s="12">
        <v>192.670403337035</v>
      </c>
      <c r="Q73" s="12">
        <v>197.09529600009199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3.5" customHeight="1">
      <c r="A74" s="1">
        <v>67</v>
      </c>
      <c r="B74" s="10" t="s">
        <v>1201</v>
      </c>
      <c r="C74" s="13">
        <v>1155129700</v>
      </c>
      <c r="D74" s="14">
        <v>1215939500</v>
      </c>
      <c r="E74" s="14">
        <v>1286458500</v>
      </c>
      <c r="F74" s="14">
        <v>1325219300</v>
      </c>
      <c r="G74" s="14">
        <v>1335724300</v>
      </c>
      <c r="H74" s="14">
        <v>1426618000</v>
      </c>
      <c r="I74" s="14">
        <v>1479198400</v>
      </c>
      <c r="J74" s="14">
        <v>1514736600</v>
      </c>
      <c r="K74" s="14">
        <v>1562673600</v>
      </c>
      <c r="L74" s="14">
        <v>1612717500</v>
      </c>
      <c r="M74" s="14">
        <v>1658020400</v>
      </c>
      <c r="N74" s="14">
        <v>1706880300</v>
      </c>
      <c r="O74" s="14">
        <v>1760811500</v>
      </c>
      <c r="P74" s="14">
        <v>1807735900</v>
      </c>
      <c r="Q74" s="14" t="s">
        <v>1202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3.5" customHeight="1">
      <c r="A75" s="1">
        <v>68</v>
      </c>
      <c r="B75" s="10" t="s">
        <v>1203</v>
      </c>
      <c r="C75" s="11">
        <v>31220.9822162813</v>
      </c>
      <c r="D75" s="12">
        <v>33568.877842710499</v>
      </c>
      <c r="E75" s="12">
        <v>35580.211310082705</v>
      </c>
      <c r="F75" s="12">
        <v>36462.545005026397</v>
      </c>
      <c r="G75" s="12">
        <v>33882.417834535598</v>
      </c>
      <c r="H75" s="12">
        <v>33079.199999999997</v>
      </c>
      <c r="I75" s="12">
        <v>36695.050455078905</v>
      </c>
      <c r="J75" s="12">
        <v>39579.5555639214</v>
      </c>
      <c r="K75" s="12">
        <v>39723.928697433403</v>
      </c>
      <c r="L75" s="12">
        <v>39970.748045375003</v>
      </c>
      <c r="M75" s="12">
        <v>39569.582115286699</v>
      </c>
      <c r="N75" s="12">
        <v>40697.300000000003</v>
      </c>
      <c r="O75" s="12">
        <v>38779.599999999999</v>
      </c>
      <c r="P75" s="12">
        <v>39262.800000000003</v>
      </c>
      <c r="Q75" s="12" t="s">
        <v>1204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3.5" customHeight="1">
      <c r="A76" s="1">
        <v>69</v>
      </c>
      <c r="B76" s="10" t="s">
        <v>1205</v>
      </c>
      <c r="C76" s="13">
        <v>100899.2</v>
      </c>
      <c r="D76" s="14">
        <v>104030</v>
      </c>
      <c r="E76" s="14">
        <v>112917.152594769</v>
      </c>
      <c r="F76" s="14">
        <v>121460.719019054</v>
      </c>
      <c r="G76" s="14">
        <v>124966.43315566001</v>
      </c>
      <c r="H76" s="14">
        <v>124377.133188204</v>
      </c>
      <c r="I76" s="14">
        <v>131785.37641809901</v>
      </c>
      <c r="J76" s="14">
        <v>131669.207328455</v>
      </c>
      <c r="K76" s="14">
        <v>146041.519470792</v>
      </c>
      <c r="L76" s="14">
        <v>151918.28662915601</v>
      </c>
      <c r="M76" s="14">
        <v>157806.37423468099</v>
      </c>
      <c r="N76" s="14">
        <v>164648.63120463199</v>
      </c>
      <c r="O76" s="14">
        <v>172452.873012878</v>
      </c>
      <c r="P76" s="14">
        <v>178418.38692047799</v>
      </c>
      <c r="Q76" s="14" t="s">
        <v>1206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3.5" customHeight="1">
      <c r="A77" s="1">
        <v>70</v>
      </c>
      <c r="B77" s="10" t="s">
        <v>1207</v>
      </c>
      <c r="C77" s="11">
        <v>47705194.786662601</v>
      </c>
      <c r="D77" s="12">
        <v>51976501.387010299</v>
      </c>
      <c r="E77" s="12">
        <v>56057405.116261207</v>
      </c>
      <c r="F77" s="12">
        <v>60442394.007097706</v>
      </c>
      <c r="G77" s="12">
        <v>64898804.349895701</v>
      </c>
      <c r="H77" s="12">
        <v>70102553.093034297</v>
      </c>
      <c r="I77" s="12">
        <v>75701258.659647703</v>
      </c>
      <c r="J77" s="12">
        <v>81609860.355990291</v>
      </c>
      <c r="K77" s="12">
        <v>88160112.762529507</v>
      </c>
      <c r="L77" s="12">
        <v>94870828.315259293</v>
      </c>
      <c r="M77" s="12">
        <v>101767550.24741399</v>
      </c>
      <c r="N77" s="12">
        <v>108914778.799321</v>
      </c>
      <c r="O77" s="12">
        <v>116356000</v>
      </c>
      <c r="P77" s="12">
        <v>123696000</v>
      </c>
      <c r="Q77" s="12" t="s">
        <v>1208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3.5" customHeight="1">
      <c r="A78" s="1">
        <v>71</v>
      </c>
      <c r="B78" s="10" t="s">
        <v>1209</v>
      </c>
      <c r="C78" s="13">
        <v>14333.034340475901</v>
      </c>
      <c r="D78" s="14">
        <v>14966.1753138848</v>
      </c>
      <c r="E78" s="14">
        <v>15713.4083790034</v>
      </c>
      <c r="F78" s="14">
        <v>17026.879112191498</v>
      </c>
      <c r="G78" s="14">
        <v>17573.454264313001</v>
      </c>
      <c r="H78" s="14">
        <v>18693.5228882954</v>
      </c>
      <c r="I78" s="14">
        <v>19762.050315991</v>
      </c>
      <c r="J78" s="14">
        <v>20962.131723090999</v>
      </c>
      <c r="K78" s="14">
        <v>21769.394654870001</v>
      </c>
      <c r="L78" s="14">
        <v>22384.218384146701</v>
      </c>
      <c r="M78" s="14">
        <v>23114.214983098202</v>
      </c>
      <c r="N78" s="14">
        <v>23899.028716005403</v>
      </c>
      <c r="O78" s="14">
        <v>23666.462965843399</v>
      </c>
      <c r="P78" s="14">
        <v>23756.5803846827</v>
      </c>
      <c r="Q78" s="14">
        <v>23983.890272476798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3.5" customHeight="1">
      <c r="A79" s="1">
        <v>72</v>
      </c>
      <c r="B79" s="10" t="s">
        <v>1210</v>
      </c>
      <c r="C79" s="11">
        <v>755.10066951219301</v>
      </c>
      <c r="D79" s="12">
        <v>819.13334368680501</v>
      </c>
      <c r="E79" s="12">
        <v>926.464135079377</v>
      </c>
      <c r="F79" s="12">
        <v>983.02601048910799</v>
      </c>
      <c r="G79" s="12">
        <v>1034.0625037479599</v>
      </c>
      <c r="H79" s="12">
        <v>1099.73942895554</v>
      </c>
      <c r="I79" s="12">
        <v>1184.4236893863899</v>
      </c>
      <c r="J79" s="12">
        <v>1284.1495542011801</v>
      </c>
      <c r="K79" s="12">
        <v>1397.61247288341</v>
      </c>
      <c r="L79" s="12">
        <v>1407.32102254805</v>
      </c>
      <c r="M79" s="12">
        <v>1407.4205227611999</v>
      </c>
      <c r="N79" s="12">
        <v>1384.4785848072399</v>
      </c>
      <c r="O79" s="12">
        <v>1418.65622219599</v>
      </c>
      <c r="P79" s="12" t="s">
        <v>1211</v>
      </c>
      <c r="Q79" s="12" t="s">
        <v>1212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3.5" customHeight="1">
      <c r="A80" s="1">
        <v>73</v>
      </c>
      <c r="B80" s="10" t="s">
        <v>1213</v>
      </c>
      <c r="C80" s="13">
        <v>44087.199999999997</v>
      </c>
      <c r="D80" s="14">
        <v>46583.6</v>
      </c>
      <c r="E80" s="14">
        <v>48898</v>
      </c>
      <c r="F80" s="14">
        <v>50228.7</v>
      </c>
      <c r="G80" s="14">
        <v>49854.3</v>
      </c>
      <c r="H80" s="14" t="s">
        <v>1214</v>
      </c>
      <c r="I80" s="14" t="s">
        <v>1215</v>
      </c>
      <c r="J80" s="14" t="s">
        <v>1216</v>
      </c>
      <c r="K80" s="14" t="s">
        <v>1217</v>
      </c>
      <c r="L80" s="14" t="s">
        <v>1218</v>
      </c>
      <c r="M80" s="14" t="s">
        <v>1219</v>
      </c>
      <c r="N80" s="14" t="s">
        <v>1220</v>
      </c>
      <c r="O80" s="14" t="s">
        <v>1221</v>
      </c>
      <c r="P80" s="14" t="s">
        <v>1222</v>
      </c>
      <c r="Q80" s="14" t="s">
        <v>1223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3.5" customHeight="1">
      <c r="A81" s="1">
        <v>74</v>
      </c>
      <c r="B81" s="10" t="s">
        <v>1224</v>
      </c>
      <c r="C81" s="11">
        <v>5897793.9845429007</v>
      </c>
      <c r="D81" s="12">
        <v>6216186.8911619298</v>
      </c>
      <c r="E81" s="12">
        <v>6615266.3095471999</v>
      </c>
      <c r="F81" s="12">
        <v>7091999.3475934006</v>
      </c>
      <c r="G81" s="12">
        <v>6756812.9951513698</v>
      </c>
      <c r="H81" s="12">
        <v>6774586.3483547503</v>
      </c>
      <c r="I81" s="12">
        <v>6873124.3281295197</v>
      </c>
      <c r="J81" s="12">
        <v>7081204.0224902201</v>
      </c>
      <c r="K81" s="12">
        <v>7240899.62191696</v>
      </c>
      <c r="L81" s="12">
        <v>7480997.2929007001</v>
      </c>
      <c r="M81" s="12">
        <v>7714151.1559948893</v>
      </c>
      <c r="N81" s="12">
        <v>8036601.9212060999</v>
      </c>
      <c r="O81" s="12">
        <v>8371792.0932815401</v>
      </c>
      <c r="P81" s="12" t="s">
        <v>1225</v>
      </c>
      <c r="Q81" s="12" t="s">
        <v>1226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3.5" customHeight="1">
      <c r="A82" s="1">
        <v>75</v>
      </c>
      <c r="B82" s="10" t="s">
        <v>1227</v>
      </c>
      <c r="C82" s="13">
        <v>732390.16718407895</v>
      </c>
      <c r="D82" s="14">
        <v>766812.50504173094</v>
      </c>
      <c r="E82" s="14">
        <v>840426.50552573707</v>
      </c>
      <c r="F82" s="14">
        <v>904632.87826147093</v>
      </c>
      <c r="G82" s="14">
        <v>979971.70195722999</v>
      </c>
      <c r="H82" s="14">
        <v>1047335.6</v>
      </c>
      <c r="I82" s="14">
        <v>1098173.8472068601</v>
      </c>
      <c r="J82" s="14">
        <v>1118883.20420935</v>
      </c>
      <c r="K82" s="14">
        <v>1177065.1308282299</v>
      </c>
      <c r="L82" s="14">
        <v>1244157.84328544</v>
      </c>
      <c r="M82" s="14">
        <v>1280860.4996623602</v>
      </c>
      <c r="N82" s="14">
        <v>1309936.0330047</v>
      </c>
      <c r="O82" s="14">
        <v>1362333.4743248899</v>
      </c>
      <c r="P82" s="14" t="s">
        <v>1228</v>
      </c>
      <c r="Q82" s="14" t="s">
        <v>1229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3.5" customHeight="1">
      <c r="A83" s="1">
        <v>76</v>
      </c>
      <c r="B83" s="10" t="s">
        <v>1230</v>
      </c>
      <c r="C83" s="11">
        <v>729820</v>
      </c>
      <c r="D83" s="12">
        <v>770576</v>
      </c>
      <c r="E83" s="12">
        <v>819115</v>
      </c>
      <c r="F83" s="12">
        <v>858696</v>
      </c>
      <c r="G83" s="12">
        <v>845697</v>
      </c>
      <c r="H83" s="12">
        <v>909361</v>
      </c>
      <c r="I83" s="12">
        <v>957498</v>
      </c>
      <c r="J83" s="12">
        <v>1009908</v>
      </c>
      <c r="K83" s="12">
        <v>1057310</v>
      </c>
      <c r="L83" s="12">
        <v>1120819</v>
      </c>
      <c r="M83" s="12">
        <v>1176941</v>
      </c>
      <c r="N83" s="12">
        <v>1229312</v>
      </c>
      <c r="O83" s="12">
        <v>1299898</v>
      </c>
      <c r="P83" s="12">
        <v>1361532</v>
      </c>
      <c r="Q83" s="12" t="s">
        <v>1231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3.5" customHeight="1">
      <c r="A84" s="1">
        <v>77</v>
      </c>
      <c r="B84" s="10" t="s">
        <v>1232</v>
      </c>
      <c r="C84" s="13">
        <v>29865.615780474702</v>
      </c>
      <c r="D84" s="14">
        <v>37567.362949262002</v>
      </c>
      <c r="E84" s="14">
        <v>40621.7534500396</v>
      </c>
      <c r="F84" s="14">
        <v>44487.756660767307</v>
      </c>
      <c r="G84" s="14">
        <v>41538.883390940595</v>
      </c>
      <c r="H84" s="14">
        <v>44485.2182568016</v>
      </c>
      <c r="I84" s="14">
        <v>48235.640799954999</v>
      </c>
      <c r="J84" s="14">
        <v>49387.341903578003</v>
      </c>
      <c r="K84" s="14">
        <v>52983.2708328437</v>
      </c>
      <c r="L84" s="14">
        <v>56866.746459796501</v>
      </c>
      <c r="M84" s="14">
        <v>58507.095409109599</v>
      </c>
      <c r="N84" s="14">
        <v>62771.786595408899</v>
      </c>
      <c r="O84" s="14">
        <v>67110.380672752202</v>
      </c>
      <c r="P84" s="14">
        <v>72153.194853358305</v>
      </c>
      <c r="Q84" s="14" t="s">
        <v>1233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3.5" customHeight="1">
      <c r="A85" s="1">
        <v>78</v>
      </c>
      <c r="B85" s="10" t="s">
        <v>1234</v>
      </c>
      <c r="C85" s="11">
        <v>2972426.68169318</v>
      </c>
      <c r="D85" s="12">
        <v>3111006.7684376403</v>
      </c>
      <c r="E85" s="12">
        <v>3219693.4239381403</v>
      </c>
      <c r="F85" s="12">
        <v>3373374.0621532998</v>
      </c>
      <c r="G85" s="12">
        <v>3535509.29092034</v>
      </c>
      <c r="H85" s="12">
        <v>3723383.9664134504</v>
      </c>
      <c r="I85" s="12">
        <v>3843021.2743979101</v>
      </c>
      <c r="J85" s="12">
        <v>3810869.5017146003</v>
      </c>
      <c r="K85" s="12">
        <v>3898663.0540787699</v>
      </c>
      <c r="L85" s="12">
        <v>4175523.5835301601</v>
      </c>
      <c r="M85" s="12">
        <v>4433048.1327784294</v>
      </c>
      <c r="N85" s="12">
        <v>4688571.9062247602</v>
      </c>
      <c r="O85" s="12">
        <v>4942623.7396257902</v>
      </c>
      <c r="P85" s="12">
        <v>5172484.7381484006</v>
      </c>
      <c r="Q85" s="12" t="s">
        <v>1235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3.5" customHeight="1">
      <c r="A86" s="1">
        <v>79</v>
      </c>
      <c r="B86" s="10" t="s">
        <v>1236</v>
      </c>
      <c r="C86" s="13">
        <v>139.81137692614601</v>
      </c>
      <c r="D86" s="14">
        <v>145.39464568575599</v>
      </c>
      <c r="E86" s="14">
        <v>141.97606082897499</v>
      </c>
      <c r="F86" s="14">
        <v>139.463969805093</v>
      </c>
      <c r="G86" s="14">
        <v>149.30447267904799</v>
      </c>
      <c r="H86" s="14">
        <v>150.109625743804</v>
      </c>
      <c r="I86" s="14">
        <v>154.55776300474901</v>
      </c>
      <c r="J86" s="14">
        <v>158.95847363012399</v>
      </c>
      <c r="K86" s="14">
        <v>158.139542508489</v>
      </c>
      <c r="L86" s="14">
        <v>157.16614289314299</v>
      </c>
      <c r="M86" s="14">
        <v>160.370146963644</v>
      </c>
      <c r="N86" s="14">
        <v>166.177535738323</v>
      </c>
      <c r="O86" s="14">
        <v>170.27918089966403</v>
      </c>
      <c r="P86" s="14" t="s">
        <v>1237</v>
      </c>
      <c r="Q86" s="14" t="s">
        <v>1238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3.5" customHeight="1">
      <c r="A87" s="1">
        <v>80</v>
      </c>
      <c r="B87" s="10" t="s">
        <v>1239</v>
      </c>
      <c r="C87" s="11">
        <v>115892.936828267</v>
      </c>
      <c r="D87" s="12">
        <v>140890.21681888599</v>
      </c>
      <c r="E87" s="12">
        <v>142965.919702043</v>
      </c>
      <c r="F87" s="12">
        <v>150421.26881965101</v>
      </c>
      <c r="G87" s="12">
        <v>147869.54503639499</v>
      </c>
      <c r="H87" s="12">
        <v>158063.269131045</v>
      </c>
      <c r="I87" s="12">
        <v>163577.87404098801</v>
      </c>
      <c r="J87" s="12">
        <v>178201.820899276</v>
      </c>
      <c r="K87" s="12">
        <v>192444.31980471898</v>
      </c>
      <c r="L87" s="12">
        <v>203385.4</v>
      </c>
      <c r="M87" s="12">
        <v>211783.6</v>
      </c>
      <c r="N87" s="12">
        <v>221809.62005323201</v>
      </c>
      <c r="O87" s="12">
        <v>229788.566253453</v>
      </c>
      <c r="P87" s="12">
        <v>237982.93153894198</v>
      </c>
      <c r="Q87" s="12" t="s">
        <v>1240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3.5" customHeight="1">
      <c r="A88" s="1">
        <v>81</v>
      </c>
      <c r="B88" s="10" t="s">
        <v>1241</v>
      </c>
      <c r="C88" s="13" t="s">
        <v>1242</v>
      </c>
      <c r="D88" s="14" t="s">
        <v>1243</v>
      </c>
      <c r="E88" s="14">
        <v>235647</v>
      </c>
      <c r="F88" s="14">
        <v>248348</v>
      </c>
      <c r="G88" s="14">
        <v>256557</v>
      </c>
      <c r="H88" s="14">
        <v>267770</v>
      </c>
      <c r="I88" s="14">
        <v>278659</v>
      </c>
      <c r="J88" s="14">
        <v>288370</v>
      </c>
      <c r="K88" s="14">
        <v>298035</v>
      </c>
      <c r="L88" s="14">
        <v>309182</v>
      </c>
      <c r="M88" s="14">
        <v>320181</v>
      </c>
      <c r="N88" s="14">
        <v>332469</v>
      </c>
      <c r="O88" s="14">
        <v>345150</v>
      </c>
      <c r="P88" s="14">
        <v>358127</v>
      </c>
      <c r="Q88" s="14">
        <v>368923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3.5" customHeight="1">
      <c r="A89" s="1">
        <v>82</v>
      </c>
      <c r="B89" s="10" t="s">
        <v>1244</v>
      </c>
      <c r="C89" s="11">
        <v>13887072.5</v>
      </c>
      <c r="D89" s="12">
        <v>14511307.199999999</v>
      </c>
      <c r="E89" s="12">
        <v>14843826</v>
      </c>
      <c r="F89" s="12">
        <v>15013577.699999999</v>
      </c>
      <c r="G89" s="12">
        <v>14219998.4</v>
      </c>
      <c r="H89" s="12">
        <v>14947794.699999999</v>
      </c>
      <c r="I89" s="12">
        <v>15495333.6</v>
      </c>
      <c r="J89" s="12">
        <v>16059723.699999999</v>
      </c>
      <c r="K89" s="12">
        <v>16277187.1</v>
      </c>
      <c r="L89" s="12">
        <v>16741050</v>
      </c>
      <c r="M89" s="12">
        <v>17292358.100000001</v>
      </c>
      <c r="N89" s="12">
        <v>17747239.199999999</v>
      </c>
      <c r="O89" s="12">
        <v>18122261.300000001</v>
      </c>
      <c r="P89" s="12">
        <v>18520043.5</v>
      </c>
      <c r="Q89" s="12">
        <v>18509944.899999999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3.5" customHeight="1">
      <c r="A90" s="1">
        <v>83</v>
      </c>
      <c r="B90" s="10" t="s">
        <v>1245</v>
      </c>
      <c r="C90" s="13">
        <v>245.095052370926</v>
      </c>
      <c r="D90" s="14">
        <v>244.81365904323101</v>
      </c>
      <c r="E90" s="14">
        <v>240.06671374249601</v>
      </c>
      <c r="F90" s="14">
        <v>234.79901944119501</v>
      </c>
      <c r="G90" s="14">
        <v>237.603573150356</v>
      </c>
      <c r="H90" s="14">
        <v>242.46973673624001</v>
      </c>
      <c r="I90" s="14">
        <v>250.56247744814399</v>
      </c>
      <c r="J90" s="14">
        <v>245.55948664424199</v>
      </c>
      <c r="K90" s="14">
        <v>235.92901519344102</v>
      </c>
      <c r="L90" s="14">
        <v>230.67506107370002</v>
      </c>
      <c r="M90" s="14">
        <v>242.10479799834002</v>
      </c>
      <c r="N90" s="14">
        <v>243.840043962914</v>
      </c>
      <c r="O90" s="14">
        <v>249.77032388483499</v>
      </c>
      <c r="P90" s="14">
        <v>252.76282100131499</v>
      </c>
      <c r="Q90" s="14" t="s">
        <v>1246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3.5" customHeight="1">
      <c r="A91" s="1">
        <v>84</v>
      </c>
      <c r="B91" s="10" t="s">
        <v>1247</v>
      </c>
      <c r="C91" s="11" t="s">
        <v>1248</v>
      </c>
      <c r="D91" s="12" t="s">
        <v>1249</v>
      </c>
      <c r="E91" s="12" t="s">
        <v>1250</v>
      </c>
      <c r="F91" s="12" t="s">
        <v>1251</v>
      </c>
      <c r="G91" s="12" t="s">
        <v>1252</v>
      </c>
      <c r="H91" s="12">
        <v>86275.377415427094</v>
      </c>
      <c r="I91" s="12">
        <v>91295.021839837995</v>
      </c>
      <c r="J91" s="12">
        <v>90756.624089505101</v>
      </c>
      <c r="K91" s="12">
        <v>98964.531168139103</v>
      </c>
      <c r="L91" s="12">
        <v>103912.387523073</v>
      </c>
      <c r="M91" s="12">
        <v>103560.91887862301</v>
      </c>
      <c r="N91" s="12">
        <v>108126.802466504</v>
      </c>
      <c r="O91" s="12">
        <v>113198.807679203</v>
      </c>
      <c r="P91" s="12">
        <v>118068.02948601299</v>
      </c>
      <c r="Q91" s="12">
        <v>122295.437339952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3.5" customHeight="1">
      <c r="A92" s="1">
        <v>85</v>
      </c>
      <c r="B92" s="10" t="s">
        <v>1253</v>
      </c>
      <c r="C92" s="13">
        <v>7319776.3906357195</v>
      </c>
      <c r="D92" s="14">
        <v>7917283.6250731908</v>
      </c>
      <c r="E92" s="14">
        <v>8610580.5577154104</v>
      </c>
      <c r="F92" s="14">
        <v>9283835.8175668493</v>
      </c>
      <c r="G92" s="14">
        <v>9091707.9780216198</v>
      </c>
      <c r="H92" s="14">
        <v>9756588.4399999995</v>
      </c>
      <c r="I92" s="14">
        <v>11443578.41</v>
      </c>
      <c r="J92" s="14">
        <v>12853406.640000001</v>
      </c>
      <c r="K92" s="14">
        <v>14350689.199999999</v>
      </c>
      <c r="L92" s="14">
        <v>15482273.4</v>
      </c>
      <c r="M92" s="14">
        <v>15850726.1</v>
      </c>
      <c r="N92" s="14">
        <v>16035924.9</v>
      </c>
      <c r="O92" s="14">
        <v>16886096.5</v>
      </c>
      <c r="P92" s="14" t="s">
        <v>1254</v>
      </c>
      <c r="Q92" s="14" t="s">
        <v>1255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3.5" customHeight="1">
      <c r="A93" s="1">
        <v>86</v>
      </c>
      <c r="B93" s="10" t="s">
        <v>1256</v>
      </c>
      <c r="C93" s="11">
        <v>581401.05275950406</v>
      </c>
      <c r="D93" s="12">
        <v>625440.04083559709</v>
      </c>
      <c r="E93" s="12">
        <v>647530</v>
      </c>
      <c r="F93" s="12">
        <v>685885</v>
      </c>
      <c r="G93" s="12">
        <v>714992.294852286</v>
      </c>
      <c r="H93" s="12">
        <v>742274.38401260204</v>
      </c>
      <c r="I93" s="12">
        <v>781211.85134928196</v>
      </c>
      <c r="J93" s="12">
        <v>804726.02543135709</v>
      </c>
      <c r="K93" s="12">
        <v>841223.76427438192</v>
      </c>
      <c r="L93" s="12">
        <v>863680.18161713507</v>
      </c>
      <c r="M93" s="12">
        <v>902973.32910105598</v>
      </c>
      <c r="N93" s="12">
        <v>912542.77163933101</v>
      </c>
      <c r="O93" s="12">
        <v>950878.141039268</v>
      </c>
      <c r="P93" s="12">
        <v>978978.32586234203</v>
      </c>
      <c r="Q93" s="12" t="s">
        <v>1257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3.5" customHeight="1">
      <c r="A94" s="1">
        <v>87</v>
      </c>
      <c r="B94" s="10" t="s">
        <v>1258</v>
      </c>
      <c r="C94" s="13">
        <v>294078.56534223299</v>
      </c>
      <c r="D94" s="14">
        <v>323048.407890514</v>
      </c>
      <c r="E94" s="14">
        <v>347037.35130363802</v>
      </c>
      <c r="F94" s="14">
        <v>370901.22130255401</v>
      </c>
      <c r="G94" s="14">
        <v>394458.84939075296</v>
      </c>
      <c r="H94" s="14">
        <v>420838.74433817703</v>
      </c>
      <c r="I94" s="14">
        <v>450792.931640625</v>
      </c>
      <c r="J94" s="14">
        <v>483513.474609375</v>
      </c>
      <c r="K94" s="14">
        <v>517183.44238281297</v>
      </c>
      <c r="L94" s="14">
        <v>555447.29785156297</v>
      </c>
      <c r="M94" s="14">
        <v>592791.62792968797</v>
      </c>
      <c r="N94" s="14">
        <v>615461.203125</v>
      </c>
      <c r="O94" s="14">
        <v>638487.5703125</v>
      </c>
      <c r="P94" s="14">
        <v>660376.02734375</v>
      </c>
      <c r="Q94" s="14" t="s">
        <v>1259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3.5" customHeight="1">
      <c r="A95" s="1">
        <v>88</v>
      </c>
      <c r="B95" s="10" t="s">
        <v>1260</v>
      </c>
      <c r="C95" s="11">
        <v>25737544.0713147</v>
      </c>
      <c r="D95" s="12">
        <v>29162408.088761102</v>
      </c>
      <c r="E95" s="12">
        <v>32807851.680659302</v>
      </c>
      <c r="F95" s="12">
        <v>35287595.694989704</v>
      </c>
      <c r="G95" s="12">
        <v>36835107.740222298</v>
      </c>
      <c r="H95" s="12">
        <v>38767719.492771797</v>
      </c>
      <c r="I95" s="12">
        <v>40888820.299999997</v>
      </c>
      <c r="J95" s="12">
        <v>43540768.600000001</v>
      </c>
      <c r="K95" s="12">
        <v>46979910</v>
      </c>
      <c r="L95" s="12">
        <v>50832186.549999997</v>
      </c>
      <c r="M95" s="12">
        <v>54630719.850000001</v>
      </c>
      <c r="N95" s="12">
        <v>57444492.004521705</v>
      </c>
      <c r="O95" s="12">
        <v>61082879.700000003</v>
      </c>
      <c r="P95" s="12">
        <v>65251758.700000003</v>
      </c>
      <c r="Q95" s="12" t="s">
        <v>1261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3.5" customHeight="1">
      <c r="A96" s="1">
        <v>89</v>
      </c>
      <c r="B96" s="10" t="s">
        <v>1262</v>
      </c>
      <c r="C96" s="13" t="s">
        <v>1263</v>
      </c>
      <c r="D96" s="14" t="s">
        <v>1264</v>
      </c>
      <c r="E96" s="14">
        <v>103181.66801949001</v>
      </c>
      <c r="F96" s="14">
        <v>105915.788249672</v>
      </c>
      <c r="G96" s="14">
        <v>106229.268209129</v>
      </c>
      <c r="H96" s="14">
        <v>112644.718749198</v>
      </c>
      <c r="I96" s="14">
        <v>118379.842247886</v>
      </c>
      <c r="J96" s="14">
        <v>124371.85351741001</v>
      </c>
      <c r="K96" s="14">
        <v>132004.421875</v>
      </c>
      <c r="L96" s="14">
        <v>140046.8125</v>
      </c>
      <c r="M96" s="14">
        <v>146018.65625</v>
      </c>
      <c r="N96" s="14">
        <v>146068</v>
      </c>
      <c r="O96" s="14">
        <v>144567.515625</v>
      </c>
      <c r="P96" s="14">
        <v>146150.75</v>
      </c>
      <c r="Q96" s="14">
        <v>143740.28125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3.5" customHeight="1">
      <c r="A97" s="1">
        <v>90</v>
      </c>
      <c r="B97" s="10" t="s">
        <v>1265</v>
      </c>
      <c r="C97" s="11">
        <v>497738.95818513399</v>
      </c>
      <c r="D97" s="12">
        <v>514485.63276113896</v>
      </c>
      <c r="E97" s="12">
        <v>532038.15500201704</v>
      </c>
      <c r="F97" s="12">
        <v>564516.89724162407</v>
      </c>
      <c r="G97" s="12">
        <v>590107.2007632259</v>
      </c>
      <c r="H97" s="12">
        <v>618529.14684109401</v>
      </c>
      <c r="I97" s="12">
        <v>639694.08038127399</v>
      </c>
      <c r="J97" s="12">
        <v>670279.35685763403</v>
      </c>
      <c r="K97" s="12">
        <v>697954.23325501289</v>
      </c>
      <c r="L97" s="12">
        <v>739754.35801057494</v>
      </c>
      <c r="M97" s="12">
        <v>764335.69579875399</v>
      </c>
      <c r="N97" s="12">
        <v>768835.17573475698</v>
      </c>
      <c r="O97" s="12">
        <v>832060.33244070492</v>
      </c>
      <c r="P97" s="12">
        <v>887455.02089306002</v>
      </c>
      <c r="Q97" s="12">
        <v>950033.03788684495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3.5" customHeight="1">
      <c r="A98" s="1">
        <v>91</v>
      </c>
      <c r="B98" s="10" t="s">
        <v>1266</v>
      </c>
      <c r="C98" s="13">
        <v>180183</v>
      </c>
      <c r="D98" s="14">
        <v>185148</v>
      </c>
      <c r="E98" s="14">
        <v>192456</v>
      </c>
      <c r="F98" s="14">
        <v>191638</v>
      </c>
      <c r="G98" s="14">
        <v>192293</v>
      </c>
      <c r="H98" s="14">
        <v>196106</v>
      </c>
      <c r="I98" s="14">
        <v>199828</v>
      </c>
      <c r="J98" s="14">
        <v>204951</v>
      </c>
      <c r="K98" s="14">
        <v>209451</v>
      </c>
      <c r="L98" s="14">
        <v>216036</v>
      </c>
      <c r="M98" s="14">
        <v>224679</v>
      </c>
      <c r="N98" s="14">
        <v>234046</v>
      </c>
      <c r="O98" s="14">
        <v>240259</v>
      </c>
      <c r="P98" s="14">
        <v>246945</v>
      </c>
      <c r="Q98" s="14" t="s">
        <v>1267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3.5" customHeight="1">
      <c r="A99" s="1">
        <v>92</v>
      </c>
      <c r="B99" s="10" t="s">
        <v>1268</v>
      </c>
      <c r="C99" s="11">
        <v>114481.8</v>
      </c>
      <c r="D99" s="12">
        <v>118837.7</v>
      </c>
      <c r="E99" s="12">
        <v>124870.3</v>
      </c>
      <c r="F99" s="12">
        <v>129160.5</v>
      </c>
      <c r="G99" s="12">
        <v>124907.7</v>
      </c>
      <c r="H99" s="12">
        <v>130416.3</v>
      </c>
      <c r="I99" s="12">
        <v>138654.20000000001</v>
      </c>
      <c r="J99" s="12">
        <v>147661.4</v>
      </c>
      <c r="K99" s="12">
        <v>154936.79999999999</v>
      </c>
      <c r="L99" s="12">
        <v>162351.29999999999</v>
      </c>
      <c r="M99" s="12">
        <v>170131.6</v>
      </c>
      <c r="N99" s="12">
        <v>177894.9</v>
      </c>
      <c r="O99" s="12">
        <v>186133.6</v>
      </c>
      <c r="P99" s="12">
        <v>178780.6</v>
      </c>
      <c r="Q99" s="12">
        <v>171845.9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3.5" customHeight="1">
      <c r="A100" s="1">
        <v>93</v>
      </c>
      <c r="B100" s="10" t="s">
        <v>1269</v>
      </c>
      <c r="C100" s="13">
        <v>1554015.37109059</v>
      </c>
      <c r="D100" s="14">
        <v>1644250.8052388001</v>
      </c>
      <c r="E100" s="14">
        <v>1696302.1612302801</v>
      </c>
      <c r="F100" s="14">
        <v>1859987.4819916298</v>
      </c>
      <c r="G100" s="14">
        <v>1846747.8603646201</v>
      </c>
      <c r="H100" s="14">
        <v>2001135.9556223601</v>
      </c>
      <c r="I100" s="14">
        <v>2045349.94539214</v>
      </c>
      <c r="J100" s="14">
        <v>2287720.2155534402</v>
      </c>
      <c r="K100" s="14">
        <v>2408246.9911764702</v>
      </c>
      <c r="L100" s="14">
        <v>2589564.4457810698</v>
      </c>
      <c r="M100" s="14">
        <v>2701857.2011542502</v>
      </c>
      <c r="N100" s="14">
        <v>2834976.0175887598</v>
      </c>
      <c r="O100" s="14">
        <v>2973735.9441368398</v>
      </c>
      <c r="P100" s="14">
        <v>3166475.31016983</v>
      </c>
      <c r="Q100" s="14" t="s">
        <v>1270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3.5" customHeight="1">
      <c r="A101" s="1">
        <v>94</v>
      </c>
      <c r="B101" s="10" t="s">
        <v>1271</v>
      </c>
      <c r="C101" s="11">
        <v>37474949.159999996</v>
      </c>
      <c r="D101" s="12">
        <v>39995504.549999997</v>
      </c>
      <c r="E101" s="12">
        <v>42922407.93</v>
      </c>
      <c r="F101" s="12">
        <v>46012515.310000002</v>
      </c>
      <c r="G101" s="12">
        <v>49856099.079999998</v>
      </c>
      <c r="H101" s="12">
        <v>55469350.700000003</v>
      </c>
      <c r="I101" s="12">
        <v>58180353.100000001</v>
      </c>
      <c r="J101" s="12">
        <v>60670051.799999997</v>
      </c>
      <c r="K101" s="12">
        <v>63942847.299999997</v>
      </c>
      <c r="L101" s="12">
        <v>67977460.099999994</v>
      </c>
      <c r="M101" s="12">
        <v>69780693.099999994</v>
      </c>
      <c r="N101" s="12">
        <v>68652431.200000003</v>
      </c>
      <c r="O101" s="12">
        <v>69205692.200000003</v>
      </c>
      <c r="P101" s="12">
        <v>70536349.599999994</v>
      </c>
      <c r="Q101" s="12" t="s">
        <v>1272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3.5" customHeight="1">
      <c r="A102" s="1">
        <v>95</v>
      </c>
      <c r="B102" s="10" t="s">
        <v>1273</v>
      </c>
      <c r="C102" s="13">
        <v>17024.900000000001</v>
      </c>
      <c r="D102" s="14">
        <v>17939.7</v>
      </c>
      <c r="E102" s="14">
        <v>18738.400000000001</v>
      </c>
      <c r="F102" s="14">
        <v>20275.099999999999</v>
      </c>
      <c r="G102" s="14">
        <v>21514.3</v>
      </c>
      <c r="H102" s="14">
        <v>21935.1</v>
      </c>
      <c r="I102" s="14">
        <v>22497.8</v>
      </c>
      <c r="J102" s="14">
        <v>24546.1</v>
      </c>
      <c r="K102" s="14">
        <v>25798.799999999999</v>
      </c>
      <c r="L102" s="14">
        <v>26165.9</v>
      </c>
      <c r="M102" s="14">
        <v>27384.799999999999</v>
      </c>
      <c r="N102" s="14">
        <v>28725.7</v>
      </c>
      <c r="O102" s="14">
        <v>28825.1</v>
      </c>
      <c r="P102" s="14">
        <v>29333.599999999999</v>
      </c>
      <c r="Q102" s="14" t="s">
        <v>1274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3.5" customHeight="1">
      <c r="A103" s="1">
        <v>96</v>
      </c>
      <c r="B103" s="10" t="s">
        <v>1275</v>
      </c>
      <c r="C103" s="11">
        <v>7291536500</v>
      </c>
      <c r="D103" s="12">
        <v>7715777000</v>
      </c>
      <c r="E103" s="12">
        <v>8142969000</v>
      </c>
      <c r="F103" s="12">
        <v>8549148000</v>
      </c>
      <c r="G103" s="12">
        <v>8579987000</v>
      </c>
      <c r="H103" s="12">
        <v>8801393700</v>
      </c>
      <c r="I103" s="12">
        <v>9120336000</v>
      </c>
      <c r="J103" s="12">
        <v>9470255000</v>
      </c>
      <c r="K103" s="12">
        <v>9819055000</v>
      </c>
      <c r="L103" s="12">
        <v>10217056000</v>
      </c>
      <c r="M103" s="12">
        <v>10631649000</v>
      </c>
      <c r="N103" s="12">
        <v>11116802000</v>
      </c>
      <c r="O103" s="12">
        <v>11696934100</v>
      </c>
      <c r="P103" s="12">
        <v>12344266000</v>
      </c>
      <c r="Q103" s="12">
        <v>12580174000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3.5" customHeight="1">
      <c r="A104" s="1">
        <v>97</v>
      </c>
      <c r="B104" s="10" t="s">
        <v>1276</v>
      </c>
      <c r="C104" s="13">
        <v>261.58460937500001</v>
      </c>
      <c r="D104" s="14">
        <v>257.67395312500003</v>
      </c>
      <c r="E104" s="14">
        <v>261.13451562500001</v>
      </c>
      <c r="F104" s="14">
        <v>246.55070312500001</v>
      </c>
      <c r="G104" s="14">
        <v>231.11975000000001</v>
      </c>
      <c r="H104" s="14">
        <v>231.78771875000001</v>
      </c>
      <c r="I104" s="14">
        <v>243.0655625</v>
      </c>
      <c r="J104" s="14">
        <v>247.54120312500001</v>
      </c>
      <c r="K104" s="14">
        <v>244.04048437500001</v>
      </c>
      <c r="L104" s="14">
        <v>254.71340624999999</v>
      </c>
      <c r="M104" s="14">
        <v>280.376125</v>
      </c>
      <c r="N104" s="14">
        <v>282.60984374999998</v>
      </c>
      <c r="O104" s="14">
        <v>272.66781250000003</v>
      </c>
      <c r="P104" s="14">
        <v>277.31815625000002</v>
      </c>
      <c r="Q104" s="14" t="s">
        <v>1277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3.5" customHeight="1">
      <c r="A105" s="1">
        <v>98</v>
      </c>
      <c r="B105" s="10" t="s">
        <v>1278</v>
      </c>
      <c r="C105" s="11">
        <v>17500.732251110101</v>
      </c>
      <c r="D105" s="12">
        <v>18995.394319896302</v>
      </c>
      <c r="E105" s="12">
        <v>21295.984</v>
      </c>
      <c r="F105" s="12">
        <v>23394.843000000001</v>
      </c>
      <c r="G105" s="12">
        <v>23685.637999999999</v>
      </c>
      <c r="H105" s="12">
        <v>25066.035</v>
      </c>
      <c r="I105" s="12">
        <v>27901.912</v>
      </c>
      <c r="J105" s="12">
        <v>30630.392</v>
      </c>
      <c r="K105" s="12">
        <v>32744.941999999999</v>
      </c>
      <c r="L105" s="12">
        <v>34404.000999999997</v>
      </c>
      <c r="M105" s="12">
        <v>36376.275999999998</v>
      </c>
      <c r="N105" s="12">
        <v>38182.89</v>
      </c>
      <c r="O105" s="12">
        <v>40214.681320451797</v>
      </c>
      <c r="P105" s="12">
        <v>41693.389877811504</v>
      </c>
      <c r="Q105" s="12" t="s">
        <v>1279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3.5" customHeight="1">
      <c r="A106" s="1">
        <v>99</v>
      </c>
      <c r="B106" s="10" t="s">
        <v>1280</v>
      </c>
      <c r="C106" s="13">
        <v>32594.504178152598</v>
      </c>
      <c r="D106" s="14">
        <v>33342.382714599698</v>
      </c>
      <c r="E106" s="14">
        <v>37041.264666738294</v>
      </c>
      <c r="F106" s="14">
        <v>36930.660470721799</v>
      </c>
      <c r="G106" s="14">
        <v>39444.359200956998</v>
      </c>
      <c r="H106" s="14">
        <v>43437.976849657403</v>
      </c>
      <c r="I106" s="14">
        <v>43918.970314398495</v>
      </c>
      <c r="J106" s="14">
        <v>45960.508815169298</v>
      </c>
      <c r="K106" s="14">
        <v>47720.7646725718</v>
      </c>
      <c r="L106" s="14">
        <v>55080</v>
      </c>
      <c r="M106" s="14">
        <v>57998.682000000001</v>
      </c>
      <c r="N106" s="14">
        <v>58922.244480331297</v>
      </c>
      <c r="O106" s="14">
        <v>60422.247579771007</v>
      </c>
      <c r="P106" s="14" t="s">
        <v>1281</v>
      </c>
      <c r="Q106" s="14" t="s">
        <v>1282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3.5" customHeight="1">
      <c r="A107" s="1">
        <v>100</v>
      </c>
      <c r="B107" s="10" t="s">
        <v>1283</v>
      </c>
      <c r="C107" s="11">
        <v>117031206.067982</v>
      </c>
      <c r="D107" s="12">
        <v>122657033.295708</v>
      </c>
      <c r="E107" s="12">
        <v>129307035.067233</v>
      </c>
      <c r="F107" s="12">
        <v>137707197.796529</v>
      </c>
      <c r="G107" s="12">
        <v>137347592.89958</v>
      </c>
      <c r="H107" s="12">
        <v>152586625.97356799</v>
      </c>
      <c r="I107" s="12">
        <v>159127055.175127</v>
      </c>
      <c r="J107" s="12">
        <v>158000367.02114701</v>
      </c>
      <c r="K107" s="12">
        <v>171103458.31170899</v>
      </c>
      <c r="L107" s="12">
        <v>180174060.876589</v>
      </c>
      <c r="M107" s="12">
        <v>185502081.243604</v>
      </c>
      <c r="N107" s="12">
        <v>193419357.9921</v>
      </c>
      <c r="O107" s="12">
        <v>202722981.63336399</v>
      </c>
      <c r="P107" s="12">
        <v>209218733.46323499</v>
      </c>
      <c r="Q107" s="12">
        <v>208377977.311189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3.5" customHeight="1">
      <c r="A108" s="1">
        <v>101</v>
      </c>
      <c r="B108" s="10" t="s">
        <v>1284</v>
      </c>
      <c r="C108" s="13">
        <v>273971</v>
      </c>
      <c r="D108" s="14">
        <v>294598</v>
      </c>
      <c r="E108" s="14">
        <v>319693</v>
      </c>
      <c r="F108" s="14">
        <v>348923</v>
      </c>
      <c r="G108" s="14">
        <v>352584</v>
      </c>
      <c r="H108" s="14">
        <v>382380</v>
      </c>
      <c r="I108" s="14">
        <v>407052</v>
      </c>
      <c r="J108" s="14">
        <v>431274</v>
      </c>
      <c r="K108" s="14">
        <v>456449</v>
      </c>
      <c r="L108" s="14">
        <v>467376</v>
      </c>
      <c r="M108" s="14">
        <v>482676</v>
      </c>
      <c r="N108" s="14">
        <v>502214</v>
      </c>
      <c r="O108" s="14">
        <v>514639</v>
      </c>
      <c r="P108" s="14">
        <v>535179</v>
      </c>
      <c r="Q108" s="14" t="s">
        <v>1285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3.5" customHeight="1">
      <c r="A109" s="1">
        <v>102</v>
      </c>
      <c r="B109" s="10" t="s">
        <v>1286</v>
      </c>
      <c r="C109" s="11">
        <v>8774324.6075555794</v>
      </c>
      <c r="D109" s="12">
        <v>9240804.27702385</v>
      </c>
      <c r="E109" s="12">
        <v>9843239.2494421694</v>
      </c>
      <c r="F109" s="12">
        <v>10270877.5290235</v>
      </c>
      <c r="G109" s="12">
        <v>10419633.017031301</v>
      </c>
      <c r="H109" s="12">
        <v>11183860.9965411</v>
      </c>
      <c r="I109" s="12">
        <v>11615360.3928892</v>
      </c>
      <c r="J109" s="12">
        <v>12416466.190196</v>
      </c>
      <c r="K109" s="12">
        <v>13254643.6269399</v>
      </c>
      <c r="L109" s="12">
        <v>14096046.7452284</v>
      </c>
      <c r="M109" s="12">
        <v>14990907.450429099</v>
      </c>
      <c r="N109" s="12">
        <v>16062675.894969901</v>
      </c>
      <c r="O109" s="12">
        <v>17175978.086071599</v>
      </c>
      <c r="P109" s="12">
        <v>18265190.258161698</v>
      </c>
      <c r="Q109" s="12">
        <v>19368512.821491499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3.5" customHeight="1">
      <c r="A110" s="1">
        <v>103</v>
      </c>
      <c r="B110" s="10" t="s">
        <v>1287</v>
      </c>
      <c r="C110" s="13">
        <v>124166.26689252201</v>
      </c>
      <c r="D110" s="14">
        <v>156662.035863939</v>
      </c>
      <c r="E110" s="14">
        <v>184839.39557746702</v>
      </c>
      <c r="F110" s="14">
        <v>217488.20741336499</v>
      </c>
      <c r="G110" s="14">
        <v>243491.814761897</v>
      </c>
      <c r="H110" s="14">
        <v>284225.71668773401</v>
      </c>
      <c r="I110" s="14">
        <v>321128.69774082</v>
      </c>
      <c r="J110" s="14">
        <v>342247.45459478302</v>
      </c>
      <c r="K110" s="14">
        <v>360047.19617859198</v>
      </c>
      <c r="L110" s="14">
        <v>378112.22227705299</v>
      </c>
      <c r="M110" s="14">
        <v>403085.29784266604</v>
      </c>
      <c r="N110" s="14">
        <v>428120.78464328102</v>
      </c>
      <c r="O110" s="14">
        <v>458559.83969619399</v>
      </c>
      <c r="P110" s="14">
        <v>488240.651991538</v>
      </c>
      <c r="Q110" s="14" t="s">
        <v>1288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3.5" customHeight="1">
      <c r="A111" s="1">
        <v>104</v>
      </c>
      <c r="B111" s="10" t="s">
        <v>1289</v>
      </c>
      <c r="C111" s="11">
        <v>66777600</v>
      </c>
      <c r="D111" s="12">
        <v>72222400</v>
      </c>
      <c r="E111" s="12">
        <v>78386600</v>
      </c>
      <c r="F111" s="12">
        <v>82500200</v>
      </c>
      <c r="G111" s="12">
        <v>76047800</v>
      </c>
      <c r="H111" s="12">
        <v>79472800</v>
      </c>
      <c r="I111" s="12">
        <v>83499000</v>
      </c>
      <c r="J111" s="12">
        <v>86551700</v>
      </c>
      <c r="K111" s="12">
        <v>88096900</v>
      </c>
      <c r="L111" s="12">
        <v>88747600</v>
      </c>
      <c r="M111" s="12">
        <v>86237700</v>
      </c>
      <c r="N111" s="12">
        <v>85188072.299999997</v>
      </c>
      <c r="O111" s="12">
        <v>86260418.799999997</v>
      </c>
      <c r="P111" s="12" t="s">
        <v>1290</v>
      </c>
      <c r="Q111" s="12" t="s">
        <v>1291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3.5" customHeight="1">
      <c r="A112" s="1">
        <v>105</v>
      </c>
      <c r="B112" s="10" t="s">
        <v>1292</v>
      </c>
      <c r="C112" s="13">
        <v>2775000</v>
      </c>
      <c r="D112" s="14">
        <v>3031000</v>
      </c>
      <c r="E112" s="14">
        <v>3262000</v>
      </c>
      <c r="F112" s="14">
        <v>3626000</v>
      </c>
      <c r="G112" s="14">
        <v>3853000</v>
      </c>
      <c r="H112" s="14">
        <v>4135000</v>
      </c>
      <c r="I112" s="14">
        <v>4459000</v>
      </c>
      <c r="J112" s="14">
        <v>4852000</v>
      </c>
      <c r="K112" s="14">
        <v>5079000</v>
      </c>
      <c r="L112" s="14">
        <v>5466000</v>
      </c>
      <c r="M112" s="14">
        <v>5951000</v>
      </c>
      <c r="N112" s="14">
        <v>6307000</v>
      </c>
      <c r="O112" s="14">
        <v>6692000</v>
      </c>
      <c r="P112" s="14" t="s">
        <v>1293</v>
      </c>
      <c r="Q112" s="14" t="s">
        <v>1294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3.5" customHeight="1">
      <c r="A113" s="1">
        <v>106</v>
      </c>
      <c r="B113" s="10" t="s">
        <v>1295</v>
      </c>
      <c r="C113" s="11">
        <v>1653.6301009352801</v>
      </c>
      <c r="D113" s="12">
        <v>1688.8876369785701</v>
      </c>
      <c r="E113" s="12">
        <v>1697.0952674877001</v>
      </c>
      <c r="F113" s="12">
        <v>1757.4457312458501</v>
      </c>
      <c r="G113" s="12">
        <v>1778</v>
      </c>
      <c r="H113" s="12">
        <v>1820.9</v>
      </c>
      <c r="I113" s="12">
        <v>1826.4</v>
      </c>
      <c r="J113" s="12">
        <v>1752.1</v>
      </c>
      <c r="K113" s="12">
        <v>1765.5</v>
      </c>
      <c r="L113" s="12">
        <v>1811.9</v>
      </c>
      <c r="M113" s="12">
        <v>1934</v>
      </c>
      <c r="N113" s="12">
        <v>2005.6</v>
      </c>
      <c r="O113" s="12">
        <v>1993.9</v>
      </c>
      <c r="P113" s="12">
        <v>2008.6</v>
      </c>
      <c r="Q113" s="12">
        <v>2054.4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3.5" customHeight="1">
      <c r="A114" s="1">
        <v>107</v>
      </c>
      <c r="B114" s="10" t="s">
        <v>1296</v>
      </c>
      <c r="C114" s="13">
        <v>1575.23781281928</v>
      </c>
      <c r="D114" s="14">
        <v>1635.5088341348701</v>
      </c>
      <c r="E114" s="14">
        <v>1751.6821094012498</v>
      </c>
      <c r="F114" s="14">
        <v>1780.4524448879799</v>
      </c>
      <c r="G114" s="14">
        <v>1564.70518729327</v>
      </c>
      <c r="H114" s="14">
        <v>1490.11702484636</v>
      </c>
      <c r="I114" s="14">
        <v>1351.34024024628</v>
      </c>
      <c r="J114" s="14">
        <v>1248.5572443174301</v>
      </c>
      <c r="K114" s="14">
        <v>1209.1388513372099</v>
      </c>
      <c r="L114" s="14">
        <v>1197.9283573791299</v>
      </c>
      <c r="M114" s="14">
        <v>1205.03106519328</v>
      </c>
      <c r="N114" s="14">
        <v>1231.50803408048</v>
      </c>
      <c r="O114" s="14">
        <v>1254.40458251668</v>
      </c>
      <c r="P114" s="14" t="s">
        <v>1297</v>
      </c>
      <c r="Q114" s="14" t="s">
        <v>1298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3.5" customHeight="1">
      <c r="A115" s="1">
        <v>108</v>
      </c>
      <c r="B115" s="10" t="s">
        <v>1299</v>
      </c>
      <c r="C115" s="11">
        <v>722669.16212617501</v>
      </c>
      <c r="D115" s="12">
        <v>788495.08566095994</v>
      </c>
      <c r="E115" s="12">
        <v>793098.39465173206</v>
      </c>
      <c r="F115" s="12">
        <v>857016.00489067007</v>
      </c>
      <c r="G115" s="12">
        <v>891402.74623802199</v>
      </c>
      <c r="H115" s="12">
        <v>931217.48480325495</v>
      </c>
      <c r="I115" s="12">
        <v>975584.18842500809</v>
      </c>
      <c r="J115" s="12">
        <v>1019443.28759124</v>
      </c>
      <c r="K115" s="12">
        <v>1063302.38675748</v>
      </c>
      <c r="L115" s="12">
        <v>3630348.4845502204</v>
      </c>
      <c r="M115" s="12">
        <v>3769027.3804544401</v>
      </c>
      <c r="N115" s="12">
        <v>3926542.9220936899</v>
      </c>
      <c r="O115" s="12">
        <v>4078694.8984264</v>
      </c>
      <c r="P115" s="12" t="s">
        <v>1300</v>
      </c>
      <c r="Q115" s="12" t="s">
        <v>1301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3.5" customHeight="1">
      <c r="A116" s="1">
        <v>109</v>
      </c>
      <c r="B116" s="10" t="s">
        <v>1302</v>
      </c>
      <c r="C116" s="13">
        <v>1731006.4997131699</v>
      </c>
      <c r="D116" s="14">
        <v>1779273.9234510399</v>
      </c>
      <c r="E116" s="14">
        <v>1812139.43040897</v>
      </c>
      <c r="F116" s="14">
        <v>1925394.02676176</v>
      </c>
      <c r="G116" s="14">
        <v>1885745.3658797301</v>
      </c>
      <c r="H116" s="14">
        <v>1980777.2024119599</v>
      </c>
      <c r="I116" s="14">
        <v>2178792.4598627598</v>
      </c>
      <c r="J116" s="14">
        <v>2296696.6134372698</v>
      </c>
      <c r="K116" s="14">
        <v>2358690.3051941199</v>
      </c>
      <c r="L116" s="14">
        <v>2444841.0369471097</v>
      </c>
      <c r="M116" s="14">
        <v>2545236.2061254703</v>
      </c>
      <c r="N116" s="14">
        <v>2587757.55229531</v>
      </c>
      <c r="O116" s="14">
        <v>2565591.09729663</v>
      </c>
      <c r="P116" s="14">
        <v>2625462.4463640698</v>
      </c>
      <c r="Q116" s="14">
        <v>2639811.45855687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13.5" customHeight="1">
      <c r="A117" s="1">
        <v>110</v>
      </c>
      <c r="B117" s="10" t="s">
        <v>1303</v>
      </c>
      <c r="C117" s="11">
        <v>7067979.0724712806</v>
      </c>
      <c r="D117" s="12">
        <v>7241962.34291982</v>
      </c>
      <c r="E117" s="12">
        <v>7599605.5729301907</v>
      </c>
      <c r="F117" s="12">
        <v>7907874.1286736503</v>
      </c>
      <c r="G117" s="12">
        <v>8073348.5366324801</v>
      </c>
      <c r="H117" s="12">
        <v>8360981.38940995</v>
      </c>
      <c r="I117" s="12">
        <v>8482916.9947798308</v>
      </c>
      <c r="J117" s="12">
        <v>8917021.3002430089</v>
      </c>
      <c r="K117" s="12">
        <v>9168669.0620696191</v>
      </c>
      <c r="L117" s="12">
        <v>9775039</v>
      </c>
      <c r="M117" s="12">
        <v>10397420</v>
      </c>
      <c r="N117" s="12">
        <v>11058287.144927301</v>
      </c>
      <c r="O117" s="12">
        <v>11877428.2375845</v>
      </c>
      <c r="P117" s="12">
        <v>12633161.738318199</v>
      </c>
      <c r="Q117" s="12">
        <v>13301109.6397721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3.5" customHeight="1">
      <c r="A118" s="1">
        <v>111</v>
      </c>
      <c r="B118" s="10" t="s">
        <v>1304</v>
      </c>
      <c r="C118" s="13">
        <v>5127.9794045011704</v>
      </c>
      <c r="D118" s="14">
        <v>5610.3237296714897</v>
      </c>
      <c r="E118" s="14">
        <v>6194.7891206858794</v>
      </c>
      <c r="F118" s="14">
        <v>6062.1887153739408</v>
      </c>
      <c r="G118" s="14">
        <v>5995.0693034759506</v>
      </c>
      <c r="H118" s="14">
        <v>6351.5019916906904</v>
      </c>
      <c r="I118" s="14">
        <v>6693.1269397326205</v>
      </c>
      <c r="J118" s="14">
        <v>6939.4045989887099</v>
      </c>
      <c r="K118" s="14">
        <v>7357.0232602758706</v>
      </c>
      <c r="L118" s="14">
        <v>7690.3616621888796</v>
      </c>
      <c r="M118" s="14">
        <v>8068.0494354328703</v>
      </c>
      <c r="N118" s="14">
        <v>8431.3562502956593</v>
      </c>
      <c r="O118" s="14">
        <v>8876.9385030621488</v>
      </c>
      <c r="P118" s="14" t="s">
        <v>1305</v>
      </c>
      <c r="Q118" s="14" t="s">
        <v>1306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3.5" customHeight="1">
      <c r="A119" s="1">
        <v>112</v>
      </c>
      <c r="B119" s="10" t="s">
        <v>1307</v>
      </c>
      <c r="C119" s="11">
        <v>5357245.7</v>
      </c>
      <c r="D119" s="12">
        <v>5583531.2000000002</v>
      </c>
      <c r="E119" s="12">
        <v>6033470.0999999996</v>
      </c>
      <c r="F119" s="12">
        <v>6359258</v>
      </c>
      <c r="G119" s="12">
        <v>6561915.4000000004</v>
      </c>
      <c r="H119" s="12">
        <v>6912759</v>
      </c>
      <c r="I119" s="12">
        <v>7349092.5</v>
      </c>
      <c r="J119" s="12">
        <v>8464551.6999999993</v>
      </c>
      <c r="K119" s="12">
        <v>10218430</v>
      </c>
      <c r="L119" s="12">
        <v>10683921.800000001</v>
      </c>
      <c r="M119" s="12">
        <v>8494486</v>
      </c>
      <c r="N119" s="12">
        <v>9034249.0999999996</v>
      </c>
      <c r="O119" s="12">
        <v>9374924</v>
      </c>
      <c r="P119" s="12">
        <v>9699136.4000000004</v>
      </c>
      <c r="Q119" s="12">
        <v>10218115.199999999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3.5" customHeight="1">
      <c r="A120" s="1">
        <v>113</v>
      </c>
      <c r="B120" s="10" t="s">
        <v>1308</v>
      </c>
      <c r="C120" s="13">
        <v>3070.4</v>
      </c>
      <c r="D120" s="14">
        <v>3193</v>
      </c>
      <c r="E120" s="14">
        <v>3397</v>
      </c>
      <c r="F120" s="14">
        <v>3638.4</v>
      </c>
      <c r="G120" s="14">
        <v>3466</v>
      </c>
      <c r="H120" s="14">
        <v>3702.0014985605203</v>
      </c>
      <c r="I120" s="14">
        <v>4190.5039335649499</v>
      </c>
      <c r="J120" s="14">
        <v>4381.3978580920802</v>
      </c>
      <c r="K120" s="14">
        <v>4513.6256291222298</v>
      </c>
      <c r="L120" s="14">
        <v>4615.1825470109998</v>
      </c>
      <c r="M120" s="14">
        <v>4732.51160946249</v>
      </c>
      <c r="N120" s="14">
        <v>4884.9433188234998</v>
      </c>
      <c r="O120" s="14">
        <v>5065.3744740600996</v>
      </c>
      <c r="P120" s="14">
        <v>5260.6300601224102</v>
      </c>
      <c r="Q120" s="14" t="s">
        <v>1309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3.5" customHeight="1">
      <c r="A121" s="1">
        <v>114</v>
      </c>
      <c r="B121" s="10" t="s">
        <v>1310</v>
      </c>
      <c r="C121" s="11" t="s">
        <v>1311</v>
      </c>
      <c r="D121" s="12" t="s">
        <v>1312</v>
      </c>
      <c r="E121" s="12" t="s">
        <v>1313</v>
      </c>
      <c r="F121" s="12" t="s">
        <v>1314</v>
      </c>
      <c r="G121" s="12" t="s">
        <v>1315</v>
      </c>
      <c r="H121" s="12" t="s">
        <v>1316</v>
      </c>
      <c r="I121" s="12">
        <v>3776.0245450654002</v>
      </c>
      <c r="J121" s="12">
        <v>3821.3368396061901</v>
      </c>
      <c r="K121" s="12">
        <v>3892.4026847557002</v>
      </c>
      <c r="L121" s="12">
        <v>3984.0195285549303</v>
      </c>
      <c r="M121" s="12">
        <v>4121.8652866818502</v>
      </c>
      <c r="N121" s="12">
        <v>4241.1545739600597</v>
      </c>
      <c r="O121" s="12">
        <v>4299.9026977705198</v>
      </c>
      <c r="P121" s="12">
        <v>4420.2999733080997</v>
      </c>
      <c r="Q121" s="12" t="s">
        <v>1317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13.5" customHeight="1">
      <c r="A122" s="1">
        <v>115</v>
      </c>
      <c r="B122" s="10" t="s">
        <v>1318</v>
      </c>
      <c r="C122" s="13">
        <v>2359099</v>
      </c>
      <c r="D122" s="14">
        <v>2491295</v>
      </c>
      <c r="E122" s="14">
        <v>2624840</v>
      </c>
      <c r="F122" s="14">
        <v>2708600</v>
      </c>
      <c r="G122" s="14">
        <v>2666939</v>
      </c>
      <c r="H122" s="14">
        <v>2748008</v>
      </c>
      <c r="I122" s="14">
        <v>2838258</v>
      </c>
      <c r="J122" s="14">
        <v>2901076</v>
      </c>
      <c r="K122" s="14">
        <v>2973292</v>
      </c>
      <c r="L122" s="14">
        <v>3023826</v>
      </c>
      <c r="M122" s="14">
        <v>3063101</v>
      </c>
      <c r="N122" s="14">
        <v>3071658</v>
      </c>
      <c r="O122" s="14" t="s">
        <v>1319</v>
      </c>
      <c r="P122" s="14" t="s">
        <v>1320</v>
      </c>
      <c r="Q122" s="14" t="s">
        <v>1321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3.5" customHeight="1">
      <c r="A123" s="1">
        <v>116</v>
      </c>
      <c r="B123" s="10" t="s">
        <v>1322</v>
      </c>
      <c r="C123" s="11" t="s">
        <v>1323</v>
      </c>
      <c r="D123" s="12" t="s">
        <v>1324</v>
      </c>
      <c r="E123" s="12" t="s">
        <v>1325</v>
      </c>
      <c r="F123" s="12">
        <v>26896</v>
      </c>
      <c r="G123" s="12">
        <v>28252.2</v>
      </c>
      <c r="H123" s="12">
        <v>29804</v>
      </c>
      <c r="I123" s="12">
        <v>32502.400000000001</v>
      </c>
      <c r="J123" s="12">
        <v>15461.6</v>
      </c>
      <c r="K123" s="12">
        <v>19996.400000000001</v>
      </c>
      <c r="L123" s="12">
        <v>20580</v>
      </c>
      <c r="M123" s="12">
        <v>20544.400000000001</v>
      </c>
      <c r="N123" s="12">
        <v>17776</v>
      </c>
      <c r="O123" s="12">
        <v>16751.2</v>
      </c>
      <c r="P123" s="12">
        <v>16427.7</v>
      </c>
      <c r="Q123" s="12">
        <v>16570.7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13.5" customHeight="1">
      <c r="A124" s="1">
        <v>117</v>
      </c>
      <c r="B124" s="10" t="s">
        <v>1326</v>
      </c>
      <c r="C124" s="13">
        <v>4707254.5334362499</v>
      </c>
      <c r="D124" s="14">
        <v>5068220.3655885998</v>
      </c>
      <c r="E124" s="14">
        <v>5412695.90209038</v>
      </c>
      <c r="F124" s="14">
        <v>5734756.0793470703</v>
      </c>
      <c r="G124" s="14">
        <v>5937701.6291119196</v>
      </c>
      <c r="H124" s="14">
        <v>6413668</v>
      </c>
      <c r="I124" s="14">
        <v>6952720</v>
      </c>
      <c r="J124" s="14">
        <v>7588517</v>
      </c>
      <c r="K124" s="14">
        <v>7846202</v>
      </c>
      <c r="L124" s="14">
        <v>8235430</v>
      </c>
      <c r="M124" s="14">
        <v>8647833</v>
      </c>
      <c r="N124" s="14">
        <v>9035830</v>
      </c>
      <c r="O124" s="14">
        <v>9344839</v>
      </c>
      <c r="P124" s="14">
        <v>9644729</v>
      </c>
      <c r="Q124" s="14" t="s">
        <v>1327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13.5" customHeight="1">
      <c r="A125" s="1">
        <v>118</v>
      </c>
      <c r="B125" s="10" t="s">
        <v>1328</v>
      </c>
      <c r="C125" s="11">
        <v>1686.39</v>
      </c>
      <c r="D125" s="12">
        <v>1739.92</v>
      </c>
      <c r="E125" s="12">
        <v>1745.99</v>
      </c>
      <c r="F125" s="12">
        <v>1857.18</v>
      </c>
      <c r="G125" s="12">
        <v>1794.72</v>
      </c>
      <c r="H125" s="12">
        <v>1822.13</v>
      </c>
      <c r="I125" s="12">
        <v>1880.65</v>
      </c>
      <c r="J125" s="12">
        <v>1798.09</v>
      </c>
      <c r="K125" s="12">
        <v>1912.65</v>
      </c>
      <c r="L125" s="12">
        <v>2050.64</v>
      </c>
      <c r="M125" s="12">
        <v>2083.34</v>
      </c>
      <c r="N125" s="12">
        <v>2121.7800000000002</v>
      </c>
      <c r="O125" s="12">
        <v>2140.98</v>
      </c>
      <c r="P125" s="12">
        <v>2239.27</v>
      </c>
      <c r="Q125" s="12" t="s">
        <v>1329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13.5" customHeight="1">
      <c r="A126" s="1">
        <v>119</v>
      </c>
      <c r="B126" s="10" t="s">
        <v>1330</v>
      </c>
      <c r="C126" s="13">
        <v>2884.65</v>
      </c>
      <c r="D126" s="14">
        <v>3068.2555145458</v>
      </c>
      <c r="E126" s="14">
        <v>3130.3980600642899</v>
      </c>
      <c r="F126" s="14">
        <v>3283.39973689823</v>
      </c>
      <c r="G126" s="14">
        <v>3235.2230043432296</v>
      </c>
      <c r="H126" s="14">
        <v>3248.2737999474402</v>
      </c>
      <c r="I126" s="14">
        <v>3382.8346173042301</v>
      </c>
      <c r="J126" s="14">
        <v>3370.1582858484403</v>
      </c>
      <c r="K126" s="14">
        <v>3303.5156248232097</v>
      </c>
      <c r="L126" s="14">
        <v>3347.7296721890998</v>
      </c>
      <c r="M126" s="14">
        <v>3355.4091444124497</v>
      </c>
      <c r="N126" s="14">
        <v>3461.1666795533201</v>
      </c>
      <c r="O126" s="14">
        <v>3549.4308093167201</v>
      </c>
      <c r="P126" s="14">
        <v>3579.8603791376199</v>
      </c>
      <c r="Q126" s="14" t="s">
        <v>1331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13.5" customHeight="1">
      <c r="A127" s="1">
        <v>120</v>
      </c>
      <c r="B127" s="10" t="s">
        <v>1332</v>
      </c>
      <c r="C127" s="11">
        <v>1332.7463258112</v>
      </c>
      <c r="D127" s="12">
        <v>1413.2132977568099</v>
      </c>
      <c r="E127" s="12">
        <v>1456.5075990419</v>
      </c>
      <c r="F127" s="12">
        <v>1448.55930877735</v>
      </c>
      <c r="G127" s="12">
        <v>1419.5894556287401</v>
      </c>
      <c r="H127" s="12">
        <v>1386.50322139836</v>
      </c>
      <c r="I127" s="12">
        <v>1389.92892036749</v>
      </c>
      <c r="J127" s="12">
        <v>1408.0094332362698</v>
      </c>
      <c r="K127" s="12">
        <v>1443.08032926904</v>
      </c>
      <c r="L127" s="12">
        <v>1446.6402957411101</v>
      </c>
      <c r="M127" s="12">
        <v>1458.5459514290901</v>
      </c>
      <c r="N127" s="12">
        <v>1470.7402234234401</v>
      </c>
      <c r="O127" s="12">
        <v>1481.31640382869</v>
      </c>
      <c r="P127" s="12" t="s">
        <v>1333</v>
      </c>
      <c r="Q127" s="12" t="s">
        <v>1334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13.5" customHeight="1">
      <c r="A128" s="1">
        <v>121</v>
      </c>
      <c r="B128" s="10" t="s">
        <v>1335</v>
      </c>
      <c r="C128" s="13">
        <v>20344.3</v>
      </c>
      <c r="D128" s="14">
        <v>21673.07</v>
      </c>
      <c r="E128" s="14">
        <v>22916</v>
      </c>
      <c r="F128" s="14">
        <v>23797.52</v>
      </c>
      <c r="G128" s="14">
        <v>23581.972862300598</v>
      </c>
      <c r="H128" s="14">
        <v>23912.7798760228</v>
      </c>
      <c r="I128" s="14">
        <v>23342.723913179601</v>
      </c>
      <c r="J128" s="14">
        <v>19154.6255269959</v>
      </c>
      <c r="K128" s="14">
        <v>19868.495830804601</v>
      </c>
      <c r="L128" s="14">
        <v>20821.048231501201</v>
      </c>
      <c r="M128" s="14">
        <v>21090.348452268299</v>
      </c>
      <c r="N128" s="14">
        <v>21721.8814905894</v>
      </c>
      <c r="O128" s="14">
        <v>22029.186246060599</v>
      </c>
      <c r="P128" s="14" t="s">
        <v>1336</v>
      </c>
      <c r="Q128" s="14" t="s">
        <v>1337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13.5" customHeight="1">
      <c r="A129" s="1">
        <v>122</v>
      </c>
      <c r="B129" s="10" t="s">
        <v>1338</v>
      </c>
      <c r="C129" s="11">
        <v>7251.2879999999996</v>
      </c>
      <c r="D129" s="12">
        <v>7669.47</v>
      </c>
      <c r="E129" s="12">
        <v>8060.53</v>
      </c>
      <c r="F129" s="12">
        <v>8394.991</v>
      </c>
      <c r="G129" s="12">
        <v>8648.2929999999997</v>
      </c>
      <c r="H129" s="12">
        <v>9094.81</v>
      </c>
      <c r="I129" s="12">
        <v>9626.5830000000005</v>
      </c>
      <c r="J129" s="12">
        <v>9886.2060000000001</v>
      </c>
      <c r="K129" s="12">
        <v>10175.962799999999</v>
      </c>
      <c r="L129" s="12">
        <v>10201.809796850001</v>
      </c>
      <c r="M129" s="12">
        <v>9936.6620699499999</v>
      </c>
      <c r="N129" s="12">
        <v>9425.9923447199999</v>
      </c>
      <c r="O129" s="12">
        <v>9605.0861992696791</v>
      </c>
      <c r="P129" s="12" t="s">
        <v>1339</v>
      </c>
      <c r="Q129" s="12" t="s">
        <v>1340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13.5" customHeight="1">
      <c r="A130" s="1">
        <v>123</v>
      </c>
      <c r="B130" s="10" t="s">
        <v>1341</v>
      </c>
      <c r="C130" s="13">
        <v>1156714</v>
      </c>
      <c r="D130" s="14">
        <v>1215082</v>
      </c>
      <c r="E130" s="14">
        <v>1284035</v>
      </c>
      <c r="F130" s="14">
        <v>1341515</v>
      </c>
      <c r="G130" s="14">
        <v>1420832</v>
      </c>
      <c r="H130" s="14">
        <v>1469703</v>
      </c>
      <c r="I130" s="14" t="s">
        <v>1342</v>
      </c>
      <c r="J130" s="14" t="s">
        <v>1343</v>
      </c>
      <c r="K130" s="14" t="s">
        <v>1344</v>
      </c>
      <c r="L130" s="14" t="s">
        <v>1345</v>
      </c>
      <c r="M130" s="14" t="s">
        <v>1346</v>
      </c>
      <c r="N130" s="14" t="s">
        <v>1347</v>
      </c>
      <c r="O130" s="14" t="s">
        <v>1348</v>
      </c>
      <c r="P130" s="14" t="s">
        <v>1349</v>
      </c>
      <c r="Q130" s="14" t="s">
        <v>1350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13.5" customHeight="1">
      <c r="A131" s="1">
        <v>124</v>
      </c>
      <c r="B131" s="10" t="s">
        <v>1351</v>
      </c>
      <c r="C131" s="11">
        <v>116.59040856129501</v>
      </c>
      <c r="D131" s="12">
        <v>124.751737160586</v>
      </c>
      <c r="E131" s="12">
        <v>134.482256610126</v>
      </c>
      <c r="F131" s="12">
        <v>145.106354882326</v>
      </c>
      <c r="G131" s="12">
        <v>150.76550272273599</v>
      </c>
      <c r="H131" s="12">
        <v>160.56526039971399</v>
      </c>
      <c r="I131" s="12">
        <v>172.44708966929298</v>
      </c>
      <c r="J131" s="12">
        <v>185.38062139448999</v>
      </c>
      <c r="K131" s="12">
        <v>199.09878737768199</v>
      </c>
      <c r="L131" s="12">
        <v>212.43840613198699</v>
      </c>
      <c r="M131" s="12">
        <v>225.2</v>
      </c>
      <c r="N131" s="12">
        <v>240.7</v>
      </c>
      <c r="O131" s="12">
        <v>257.8</v>
      </c>
      <c r="P131" s="12">
        <v>276.63415360689601</v>
      </c>
      <c r="Q131" s="12" t="s">
        <v>1352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13.5" customHeight="1">
      <c r="A132" s="1">
        <v>125</v>
      </c>
      <c r="B132" s="10" t="s">
        <v>1353</v>
      </c>
      <c r="C132" s="13">
        <v>51171980.704299003</v>
      </c>
      <c r="D132" s="14">
        <v>53556887.194842897</v>
      </c>
      <c r="E132" s="14">
        <v>58090146.4922406</v>
      </c>
      <c r="F132" s="14">
        <v>61323789.864477396</v>
      </c>
      <c r="G132" s="14">
        <v>64624448.518602997</v>
      </c>
      <c r="H132" s="14">
        <v>68733843.580690905</v>
      </c>
      <c r="I132" s="14">
        <v>74166915.451226413</v>
      </c>
      <c r="J132" s="14">
        <v>77979846.676714495</v>
      </c>
      <c r="K132" s="14">
        <v>83268117.227265298</v>
      </c>
      <c r="L132" s="14">
        <v>88874110.992074803</v>
      </c>
      <c r="M132" s="14">
        <v>94349315.551944003</v>
      </c>
      <c r="N132" s="14">
        <v>100828392.681411</v>
      </c>
      <c r="O132" s="14">
        <v>107657404.90829501</v>
      </c>
      <c r="P132" s="14">
        <v>115140194.16788</v>
      </c>
      <c r="Q132" s="14" t="s">
        <v>1354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13.5" customHeight="1">
      <c r="A133" s="1">
        <v>126</v>
      </c>
      <c r="B133" s="10" t="s">
        <v>1355</v>
      </c>
      <c r="C133" s="11">
        <v>6848590</v>
      </c>
      <c r="D133" s="12">
        <v>7188815</v>
      </c>
      <c r="E133" s="12">
        <v>7579538</v>
      </c>
      <c r="F133" s="12">
        <v>7710338</v>
      </c>
      <c r="G133" s="12">
        <v>7657089</v>
      </c>
      <c r="H133" s="12" t="s">
        <v>1356</v>
      </c>
      <c r="I133" s="12" t="s">
        <v>1357</v>
      </c>
      <c r="J133" s="12" t="s">
        <v>1358</v>
      </c>
      <c r="K133" s="12" t="s">
        <v>1359</v>
      </c>
      <c r="L133" s="12" t="s">
        <v>1360</v>
      </c>
      <c r="M133" s="12" t="s">
        <v>1361</v>
      </c>
      <c r="N133" s="12" t="s">
        <v>1362</v>
      </c>
      <c r="O133" s="12" t="s">
        <v>1363</v>
      </c>
      <c r="P133" s="12" t="s">
        <v>1364</v>
      </c>
      <c r="Q133" s="12" t="s">
        <v>1365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13.5" customHeight="1">
      <c r="A134" s="1">
        <v>127</v>
      </c>
      <c r="B134" s="10" t="s">
        <v>1366</v>
      </c>
      <c r="C134" s="13">
        <v>1256277</v>
      </c>
      <c r="D134" s="14">
        <v>1289570</v>
      </c>
      <c r="E134" s="14">
        <v>1274416</v>
      </c>
      <c r="F134" s="14">
        <v>1326186</v>
      </c>
      <c r="G134" s="14">
        <v>1399629</v>
      </c>
      <c r="H134" s="14">
        <v>1484996</v>
      </c>
      <c r="I134" s="14">
        <v>1580009</v>
      </c>
      <c r="J134" s="14">
        <v>1683397</v>
      </c>
      <c r="K134" s="14">
        <v>1786292</v>
      </c>
      <c r="L134" s="14">
        <v>1892051</v>
      </c>
      <c r="M134" s="14">
        <v>2000709</v>
      </c>
      <c r="N134" s="14">
        <v>2102745.159</v>
      </c>
      <c r="O134" s="14">
        <v>2195265.945996</v>
      </c>
      <c r="P134" s="14" t="s">
        <v>1367</v>
      </c>
      <c r="Q134" s="14" t="s">
        <v>1368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13.5" customHeight="1">
      <c r="A135" s="1">
        <v>128</v>
      </c>
      <c r="B135" s="10" t="s">
        <v>1369</v>
      </c>
      <c r="C135" s="11">
        <v>723.25</v>
      </c>
      <c r="D135" s="12">
        <v>705.3</v>
      </c>
      <c r="E135" s="12">
        <v>693.08546163889901</v>
      </c>
      <c r="F135" s="12">
        <v>705.54521640769599</v>
      </c>
      <c r="G135" s="12">
        <v>728.61204082733093</v>
      </c>
      <c r="H135" s="12">
        <v>752.7851269032659</v>
      </c>
      <c r="I135" s="12">
        <v>767.59371240352198</v>
      </c>
      <c r="J135" s="12">
        <v>759.47230652386293</v>
      </c>
      <c r="K135" s="12">
        <v>755.03123552077</v>
      </c>
      <c r="L135" s="12">
        <v>775.25152983002999</v>
      </c>
      <c r="M135" s="12">
        <v>803.41249901174001</v>
      </c>
      <c r="N135" s="12">
        <v>841.1393721990089</v>
      </c>
      <c r="O135" s="12">
        <v>863.87587399061499</v>
      </c>
      <c r="P135" s="12">
        <v>876.58688739599893</v>
      </c>
      <c r="Q135" s="12" t="s">
        <v>1370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13.5" customHeight="1">
      <c r="A136" s="1">
        <v>129</v>
      </c>
      <c r="B136" s="10" t="s">
        <v>1371</v>
      </c>
      <c r="C136" s="13">
        <v>138052.67400975901</v>
      </c>
      <c r="D136" s="14">
        <v>157630.53681735799</v>
      </c>
      <c r="E136" s="14">
        <v>164337.832335101</v>
      </c>
      <c r="F136" s="14">
        <v>169738.028868608</v>
      </c>
      <c r="G136" s="14">
        <v>161551.06077573902</v>
      </c>
      <c r="H136" s="14">
        <v>167142.571351102</v>
      </c>
      <c r="I136" s="14">
        <v>166822.11847073497</v>
      </c>
      <c r="J136" s="14">
        <v>163902.21552267301</v>
      </c>
      <c r="K136" s="14">
        <v>168327.12008133999</v>
      </c>
      <c r="L136" s="14">
        <v>166327.42553020999</v>
      </c>
      <c r="M136" s="14">
        <v>169177.788947408</v>
      </c>
      <c r="N136" s="14">
        <v>158899.18009785502</v>
      </c>
      <c r="O136" s="14">
        <v>154772.61362660199</v>
      </c>
      <c r="P136" s="14" t="s">
        <v>1372</v>
      </c>
      <c r="Q136" s="14" t="s">
        <v>1373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13.5" customHeight="1">
      <c r="A137" s="1">
        <v>130</v>
      </c>
      <c r="B137" s="10" t="s">
        <v>1374</v>
      </c>
      <c r="C137" s="11">
        <v>50499.22</v>
      </c>
      <c r="D137" s="12">
        <v>53147.47</v>
      </c>
      <c r="E137" s="12">
        <v>56713.4</v>
      </c>
      <c r="F137" s="12">
        <v>59116.79</v>
      </c>
      <c r="G137" s="12">
        <v>60915.98</v>
      </c>
      <c r="H137" s="12">
        <v>63054.81</v>
      </c>
      <c r="I137" s="12">
        <v>61845.65</v>
      </c>
      <c r="J137" s="12">
        <v>64318.01</v>
      </c>
      <c r="K137" s="12">
        <v>66167.5</v>
      </c>
      <c r="L137" s="12">
        <v>68133.7</v>
      </c>
      <c r="M137" s="12">
        <v>68919.5</v>
      </c>
      <c r="N137" s="12">
        <v>69683.399999999994</v>
      </c>
      <c r="O137" s="12">
        <v>71046</v>
      </c>
      <c r="P137" s="12" t="s">
        <v>1375</v>
      </c>
      <c r="Q137" s="12" t="s">
        <v>1376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3.5" customHeight="1">
      <c r="A138" s="1">
        <v>131</v>
      </c>
      <c r="B138" s="10" t="s">
        <v>1377</v>
      </c>
      <c r="C138" s="13">
        <v>34983.124716518701</v>
      </c>
      <c r="D138" s="14">
        <v>38819.757362199896</v>
      </c>
      <c r="E138" s="14">
        <v>43112.126202310901</v>
      </c>
      <c r="F138" s="14">
        <v>49469.999999999898</v>
      </c>
      <c r="G138" s="14">
        <v>52504</v>
      </c>
      <c r="H138" s="14">
        <v>57313.213657114095</v>
      </c>
      <c r="I138" s="14">
        <v>65749.641769781505</v>
      </c>
      <c r="J138" s="14">
        <v>73015.523685095395</v>
      </c>
      <c r="K138" s="14">
        <v>80435.97818161991</v>
      </c>
      <c r="L138" s="14">
        <v>88758.009062745405</v>
      </c>
      <c r="M138" s="14">
        <v>94485.163173691602</v>
      </c>
      <c r="N138" s="14">
        <v>100343.24329046001</v>
      </c>
      <c r="O138" s="14">
        <v>106835.08582901501</v>
      </c>
      <c r="P138" s="14" t="s">
        <v>1378</v>
      </c>
      <c r="Q138" s="14" t="s">
        <v>1379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13.5" customHeight="1">
      <c r="A139" s="1">
        <v>132</v>
      </c>
      <c r="B139" s="10" t="s">
        <v>1380</v>
      </c>
      <c r="C139" s="11">
        <v>28.388528449491602</v>
      </c>
      <c r="D139" s="12">
        <v>29.2091865184534</v>
      </c>
      <c r="E139" s="12">
        <v>31.063039173602398</v>
      </c>
      <c r="F139" s="12">
        <v>33.5353558324529</v>
      </c>
      <c r="G139" s="12">
        <v>32.065839584193903</v>
      </c>
      <c r="H139" s="12">
        <v>31.0748566258371</v>
      </c>
      <c r="I139" s="12">
        <v>33.526669537528399</v>
      </c>
      <c r="J139" s="12">
        <v>32.240745910823897</v>
      </c>
      <c r="K139" s="12">
        <v>33.716289315090904</v>
      </c>
      <c r="L139" s="12">
        <v>34.170759229033401</v>
      </c>
      <c r="M139" s="12">
        <v>37.294961647488101</v>
      </c>
      <c r="N139" s="12">
        <v>38.426845469652804</v>
      </c>
      <c r="O139" s="12">
        <v>39.672485910973101</v>
      </c>
      <c r="P139" s="12" t="s">
        <v>1381</v>
      </c>
      <c r="Q139" s="12" t="s">
        <v>1382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13.5" customHeight="1">
      <c r="A140" s="1">
        <v>133</v>
      </c>
      <c r="B140" s="10" t="s">
        <v>1383</v>
      </c>
      <c r="C140" s="13">
        <v>53973484.191176794</v>
      </c>
      <c r="D140" s="14">
        <v>57778270.135702997</v>
      </c>
      <c r="E140" s="14">
        <v>62437428.2843934</v>
      </c>
      <c r="F140" s="14">
        <v>68948400.570040107</v>
      </c>
      <c r="G140" s="14">
        <v>74511733.5191921</v>
      </c>
      <c r="H140" s="14">
        <v>80224000</v>
      </c>
      <c r="I140" s="14">
        <v>85430500</v>
      </c>
      <c r="J140" s="14">
        <v>88600000</v>
      </c>
      <c r="K140" s="14">
        <v>92463000</v>
      </c>
      <c r="L140" s="14">
        <v>97223000</v>
      </c>
      <c r="M140" s="14">
        <v>102064000</v>
      </c>
      <c r="N140" s="14">
        <v>106482500</v>
      </c>
      <c r="O140" s="14">
        <v>111857500</v>
      </c>
      <c r="P140" s="14">
        <v>118945500</v>
      </c>
      <c r="Q140" s="14" t="s">
        <v>1384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13.5" customHeight="1">
      <c r="A141" s="1">
        <v>134</v>
      </c>
      <c r="B141" s="10" t="s">
        <v>1385</v>
      </c>
      <c r="C141" s="11">
        <v>944528.36397695204</v>
      </c>
      <c r="D141" s="12">
        <v>1037386.28992247</v>
      </c>
      <c r="E141" s="12">
        <v>1070907.0695416401</v>
      </c>
      <c r="F141" s="12">
        <v>1105333.2550909701</v>
      </c>
      <c r="G141" s="12">
        <v>1047539.81797922</v>
      </c>
      <c r="H141" s="12">
        <v>1064244.4198994001</v>
      </c>
      <c r="I141" s="12">
        <v>1137999.33171133</v>
      </c>
      <c r="J141" s="12">
        <v>1189033.74549268</v>
      </c>
      <c r="K141" s="12">
        <v>1249119.56560968</v>
      </c>
      <c r="L141" s="12">
        <v>1304065.3517211799</v>
      </c>
      <c r="M141" s="12">
        <v>1370111.91721469</v>
      </c>
      <c r="N141" s="12">
        <v>1411056.80222442</v>
      </c>
      <c r="O141" s="12">
        <v>1422345.2566422201</v>
      </c>
      <c r="P141" s="12" t="s">
        <v>1386</v>
      </c>
      <c r="Q141" s="12" t="s">
        <v>1387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13.5" customHeight="1">
      <c r="A142" s="1">
        <v>135</v>
      </c>
      <c r="B142" s="10" t="s">
        <v>1388</v>
      </c>
      <c r="C142" s="13">
        <v>425018.44812484697</v>
      </c>
      <c r="D142" s="14">
        <v>442438.15795960301</v>
      </c>
      <c r="E142" s="14">
        <v>471380.29806474101</v>
      </c>
      <c r="F142" s="14">
        <v>505207.23015747999</v>
      </c>
      <c r="G142" s="14">
        <v>526645.66964410897</v>
      </c>
      <c r="H142" s="14">
        <v>567741.98867810098</v>
      </c>
      <c r="I142" s="14">
        <v>597049.58535443002</v>
      </c>
      <c r="J142" s="14">
        <v>618174.26674561901</v>
      </c>
      <c r="K142" s="14">
        <v>646842.33716567303</v>
      </c>
      <c r="L142" s="14">
        <v>667792.21004414605</v>
      </c>
      <c r="M142" s="14">
        <v>670267.99127342203</v>
      </c>
      <c r="N142" s="14">
        <v>681594.16746775701</v>
      </c>
      <c r="O142" s="14">
        <v>699256.580851504</v>
      </c>
      <c r="P142" s="14">
        <v>710585.12224208994</v>
      </c>
      <c r="Q142" s="14" t="s">
        <v>1389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13.5" customHeight="1">
      <c r="A143" s="1">
        <v>136</v>
      </c>
      <c r="B143" s="10" t="s">
        <v>1390</v>
      </c>
      <c r="C143" s="11">
        <v>44819</v>
      </c>
      <c r="D143" s="12">
        <v>48613</v>
      </c>
      <c r="E143" s="12">
        <v>51128</v>
      </c>
      <c r="F143" s="12">
        <v>54425</v>
      </c>
      <c r="G143" s="12">
        <v>56228</v>
      </c>
      <c r="H143" s="12">
        <v>57144</v>
      </c>
      <c r="I143" s="12">
        <v>57843</v>
      </c>
      <c r="J143" s="12">
        <v>58858</v>
      </c>
      <c r="K143" s="12">
        <v>60017</v>
      </c>
      <c r="L143" s="12">
        <v>61400</v>
      </c>
      <c r="M143" s="12">
        <v>62385</v>
      </c>
      <c r="N143" s="12">
        <v>63632</v>
      </c>
      <c r="O143" s="12">
        <v>66304.543999999994</v>
      </c>
      <c r="P143" s="12" t="s">
        <v>1391</v>
      </c>
      <c r="Q143" s="12" t="s">
        <v>1392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13.5" customHeight="1">
      <c r="A144" s="1">
        <v>137</v>
      </c>
      <c r="B144" s="10" t="s">
        <v>1393</v>
      </c>
      <c r="C144" s="13">
        <v>46523.648999999998</v>
      </c>
      <c r="D144" s="14">
        <v>51116.533000000003</v>
      </c>
      <c r="E144" s="14">
        <v>55591.059000000001</v>
      </c>
      <c r="F144" s="14">
        <v>58525.074000000001</v>
      </c>
      <c r="G144" s="14">
        <v>56650.923999999999</v>
      </c>
      <c r="H144" s="14">
        <v>55807.51</v>
      </c>
      <c r="I144" s="14">
        <v>58138.269</v>
      </c>
      <c r="J144" s="14">
        <v>61409.103000000003</v>
      </c>
      <c r="K144" s="14">
        <v>62233.885000000002</v>
      </c>
      <c r="L144" s="14">
        <v>59810.256999999998</v>
      </c>
      <c r="M144" s="14">
        <v>56089.239000000001</v>
      </c>
      <c r="N144" s="14">
        <v>46859.923000000003</v>
      </c>
      <c r="O144" s="14" t="s">
        <v>1394</v>
      </c>
      <c r="P144" s="14" t="s">
        <v>1395</v>
      </c>
      <c r="Q144" s="14" t="s">
        <v>1396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13.5" customHeight="1">
      <c r="A145" s="1">
        <v>138</v>
      </c>
      <c r="B145" s="10" t="s">
        <v>1397</v>
      </c>
      <c r="C145" s="11">
        <v>1588646000</v>
      </c>
      <c r="D145" s="12">
        <v>1699501000</v>
      </c>
      <c r="E145" s="12">
        <v>1820667000</v>
      </c>
      <c r="F145" s="12">
        <v>1923749000</v>
      </c>
      <c r="G145" s="12">
        <v>2027591000</v>
      </c>
      <c r="H145" s="12">
        <v>2157828000</v>
      </c>
      <c r="I145" s="12">
        <v>2292483000</v>
      </c>
      <c r="J145" s="12">
        <v>2412778000</v>
      </c>
      <c r="K145" s="12">
        <v>2543596000</v>
      </c>
      <c r="L145" s="12">
        <v>2695796000</v>
      </c>
      <c r="M145" s="12">
        <v>2875856000</v>
      </c>
      <c r="N145" s="12">
        <v>3054470000</v>
      </c>
      <c r="O145" s="12">
        <v>3262548000</v>
      </c>
      <c r="P145" s="12">
        <v>3493399000</v>
      </c>
      <c r="Q145" s="12" t="s">
        <v>1398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13.5" customHeight="1">
      <c r="A146" s="1">
        <v>139</v>
      </c>
      <c r="B146" s="10" t="s">
        <v>1399</v>
      </c>
      <c r="C146" s="13" t="s">
        <v>1400</v>
      </c>
      <c r="D146" s="14" t="s">
        <v>1401</v>
      </c>
      <c r="E146" s="14" t="s">
        <v>1402</v>
      </c>
      <c r="F146" s="14" t="s">
        <v>1403</v>
      </c>
      <c r="G146" s="14" t="s">
        <v>1404</v>
      </c>
      <c r="H146" s="14" t="s">
        <v>1405</v>
      </c>
      <c r="I146" s="14">
        <v>11298.8726827562</v>
      </c>
      <c r="J146" s="14">
        <v>12008.920549790801</v>
      </c>
      <c r="K146" s="14">
        <v>12275.2090215434</v>
      </c>
      <c r="L146" s="14">
        <v>12252.8815047997</v>
      </c>
      <c r="M146" s="14">
        <v>12673</v>
      </c>
      <c r="N146" s="14">
        <v>13269.7</v>
      </c>
      <c r="O146" s="14">
        <v>13686.4</v>
      </c>
      <c r="P146" s="14" t="s">
        <v>1406</v>
      </c>
      <c r="Q146" s="14" t="s">
        <v>1407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13.5" customHeight="1">
      <c r="A147" s="1">
        <v>140</v>
      </c>
      <c r="B147" s="10" t="s">
        <v>1408</v>
      </c>
      <c r="C147" s="11">
        <v>315466.42296320602</v>
      </c>
      <c r="D147" s="12">
        <v>325468</v>
      </c>
      <c r="E147" s="12">
        <v>336333.51467163395</v>
      </c>
      <c r="F147" s="12">
        <v>348601.51328486198</v>
      </c>
      <c r="G147" s="12">
        <v>362079.24788868299</v>
      </c>
      <c r="H147" s="12">
        <v>389967.70332224702</v>
      </c>
      <c r="I147" s="12">
        <v>340383.71189841803</v>
      </c>
      <c r="J147" s="12">
        <v>348529.06077586702</v>
      </c>
      <c r="K147" s="12">
        <v>365340.42652757099</v>
      </c>
      <c r="L147" s="12">
        <v>364651.06480539503</v>
      </c>
      <c r="M147" s="12">
        <v>303832.87136224698</v>
      </c>
      <c r="N147" s="12">
        <v>262446.40307289298</v>
      </c>
      <c r="O147" s="12">
        <v>246850.99933381699</v>
      </c>
      <c r="P147" s="12" t="s">
        <v>1409</v>
      </c>
      <c r="Q147" s="12" t="s">
        <v>1410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13.5" customHeight="1">
      <c r="A148" s="1">
        <v>141</v>
      </c>
      <c r="B148" s="10" t="s">
        <v>1411</v>
      </c>
      <c r="C148" s="13">
        <v>64043.731631211995</v>
      </c>
      <c r="D148" s="14">
        <v>69105.5524649414</v>
      </c>
      <c r="E148" s="14">
        <v>74877.549697965296</v>
      </c>
      <c r="F148" s="14">
        <v>80698.452401908202</v>
      </c>
      <c r="G148" s="14">
        <v>88139.130892206304</v>
      </c>
      <c r="H148" s="14">
        <v>97215.915373860902</v>
      </c>
      <c r="I148" s="14">
        <v>102625.59447069299</v>
      </c>
      <c r="J148" s="14">
        <v>110422.66968380401</v>
      </c>
      <c r="K148" s="14">
        <v>116007.286236952</v>
      </c>
      <c r="L148" s="14">
        <v>121456.994275556</v>
      </c>
      <c r="M148" s="14">
        <v>125003.514506008</v>
      </c>
      <c r="N148" s="14">
        <v>129699.938088271</v>
      </c>
      <c r="O148" s="14">
        <v>134104.784096538</v>
      </c>
      <c r="P148" s="14" t="s">
        <v>1412</v>
      </c>
      <c r="Q148" s="14" t="s">
        <v>1413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13.5" customHeight="1">
      <c r="A149" s="1">
        <v>142</v>
      </c>
      <c r="B149" s="15" t="s">
        <v>1414</v>
      </c>
      <c r="C149" s="11">
        <v>9993.4448606630194</v>
      </c>
      <c r="D149" s="12">
        <v>9638.0680545484593</v>
      </c>
      <c r="E149" s="12">
        <v>9310.3043866984699</v>
      </c>
      <c r="F149" s="12">
        <v>7790.5974148064606</v>
      </c>
      <c r="G149" s="12">
        <v>10735</v>
      </c>
      <c r="H149" s="12">
        <v>12847</v>
      </c>
      <c r="I149" s="12">
        <v>14670</v>
      </c>
      <c r="J149" s="12">
        <v>17115</v>
      </c>
      <c r="K149" s="12">
        <v>17455</v>
      </c>
      <c r="L149" s="12">
        <v>17870</v>
      </c>
      <c r="M149" s="12">
        <v>18188</v>
      </c>
      <c r="N149" s="12">
        <v>18326</v>
      </c>
      <c r="O149" s="12">
        <v>19188</v>
      </c>
      <c r="P149" s="12" t="s">
        <v>1415</v>
      </c>
      <c r="Q149" s="12" t="s">
        <v>1416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</sheetData>
  <mergeCells count="2"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9"/>
  <sheetViews>
    <sheetView showGridLines="0" showRowColHeaders="0" workbookViewId="0">
      <pane xSplit="2" ySplit="7" topLeftCell="BA8" activePane="bottomRight" state="frozen"/>
      <selection pane="topRight"/>
      <selection pane="bottomLeft"/>
      <selection pane="bottomRight" activeCell="C49" sqref="C49"/>
    </sheetView>
  </sheetViews>
  <sheetFormatPr defaultColWidth="10.109375" defaultRowHeight="14.55" customHeight="1"/>
  <cols>
    <col min="1" max="1" width="10" customWidth="1"/>
    <col min="2" max="2" width="20.5546875" customWidth="1"/>
    <col min="3" max="56" width="15.5546875" customWidth="1"/>
    <col min="57" max="65" width="10" customWidth="1"/>
  </cols>
  <sheetData>
    <row r="1" spans="1:65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9.5" customHeight="1">
      <c r="A2" s="1"/>
      <c r="B2" s="46" t="s">
        <v>1417</v>
      </c>
      <c r="C2" s="46"/>
      <c r="D2" s="46"/>
      <c r="E2" s="4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19.5" customHeight="1">
      <c r="A3" s="1"/>
      <c r="B3" s="2" t="s">
        <v>1418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15.75" customHeight="1">
      <c r="A5" s="1"/>
      <c r="B5" s="47" t="s">
        <v>1419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1"/>
      <c r="BF5" s="1"/>
      <c r="BG5" s="1"/>
      <c r="BH5" s="1"/>
      <c r="BI5" s="1"/>
      <c r="BJ5" s="1"/>
      <c r="BK5" s="1"/>
      <c r="BL5" s="1"/>
      <c r="BM5" s="1"/>
    </row>
    <row r="6" spans="1:65" ht="6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13.5" customHeight="1">
      <c r="A7" s="1"/>
      <c r="B7" s="3" t="s">
        <v>1420</v>
      </c>
      <c r="C7" s="4" t="s">
        <v>1421</v>
      </c>
      <c r="D7" s="5" t="s">
        <v>1422</v>
      </c>
      <c r="E7" s="5" t="s">
        <v>1423</v>
      </c>
      <c r="F7" s="5" t="s">
        <v>1424</v>
      </c>
      <c r="G7" s="5" t="s">
        <v>1425</v>
      </c>
      <c r="H7" s="5" t="s">
        <v>1426</v>
      </c>
      <c r="I7" s="5" t="s">
        <v>1427</v>
      </c>
      <c r="J7" s="5" t="s">
        <v>1428</v>
      </c>
      <c r="K7" s="5" t="s">
        <v>1429</v>
      </c>
      <c r="L7" s="5" t="s">
        <v>1430</v>
      </c>
      <c r="M7" s="5" t="s">
        <v>1431</v>
      </c>
      <c r="N7" s="5" t="s">
        <v>1432</v>
      </c>
      <c r="O7" s="5" t="s">
        <v>1433</v>
      </c>
      <c r="P7" s="5" t="s">
        <v>1434</v>
      </c>
      <c r="Q7" s="5" t="s">
        <v>1435</v>
      </c>
      <c r="R7" s="5" t="s">
        <v>1436</v>
      </c>
      <c r="S7" s="5" t="s">
        <v>1437</v>
      </c>
      <c r="T7" s="5" t="s">
        <v>1438</v>
      </c>
      <c r="U7" s="5" t="s">
        <v>1439</v>
      </c>
      <c r="V7" s="5" t="s">
        <v>1440</v>
      </c>
      <c r="W7" s="5" t="s">
        <v>1441</v>
      </c>
      <c r="X7" s="5" t="s">
        <v>1442</v>
      </c>
      <c r="Y7" s="5" t="s">
        <v>1443</v>
      </c>
      <c r="Z7" s="5" t="s">
        <v>1444</v>
      </c>
      <c r="AA7" s="5" t="s">
        <v>1445</v>
      </c>
      <c r="AB7" s="5" t="s">
        <v>1446</v>
      </c>
      <c r="AC7" s="5" t="s">
        <v>1447</v>
      </c>
      <c r="AD7" s="5" t="s">
        <v>1448</v>
      </c>
      <c r="AE7" s="5" t="s">
        <v>1449</v>
      </c>
      <c r="AF7" s="5" t="s">
        <v>1450</v>
      </c>
      <c r="AG7" s="5" t="s">
        <v>1451</v>
      </c>
      <c r="AH7" s="5" t="s">
        <v>1452</v>
      </c>
      <c r="AI7" s="5" t="s">
        <v>1453</v>
      </c>
      <c r="AJ7" s="5" t="s">
        <v>1454</v>
      </c>
      <c r="AK7" s="5" t="s">
        <v>1455</v>
      </c>
      <c r="AL7" s="5" t="s">
        <v>1456</v>
      </c>
      <c r="AM7" s="5" t="s">
        <v>1457</v>
      </c>
      <c r="AN7" s="5" t="s">
        <v>1458</v>
      </c>
      <c r="AO7" s="5" t="s">
        <v>1459</v>
      </c>
      <c r="AP7" s="5" t="s">
        <v>1460</v>
      </c>
      <c r="AQ7" s="5" t="s">
        <v>1461</v>
      </c>
      <c r="AR7" s="5" t="s">
        <v>1462</v>
      </c>
      <c r="AS7" s="5" t="s">
        <v>1463</v>
      </c>
      <c r="AT7" s="5" t="s">
        <v>1464</v>
      </c>
      <c r="AU7" s="5" t="s">
        <v>1465</v>
      </c>
      <c r="AV7" s="5" t="s">
        <v>1466</v>
      </c>
      <c r="AW7" s="5" t="s">
        <v>1467</v>
      </c>
      <c r="AX7" s="5" t="s">
        <v>1468</v>
      </c>
      <c r="AY7" s="5" t="s">
        <v>1469</v>
      </c>
      <c r="AZ7" s="5" t="s">
        <v>1470</v>
      </c>
      <c r="BA7" s="5" t="s">
        <v>1471</v>
      </c>
      <c r="BB7" s="5" t="s">
        <v>1472</v>
      </c>
      <c r="BC7" s="5" t="s">
        <v>1473</v>
      </c>
      <c r="BD7" s="5" t="s">
        <v>1474</v>
      </c>
      <c r="BE7" s="5" t="s">
        <v>1475</v>
      </c>
      <c r="BF7" s="5" t="s">
        <v>1476</v>
      </c>
      <c r="BG7" s="5" t="s">
        <v>1477</v>
      </c>
      <c r="BH7" s="5" t="s">
        <v>1478</v>
      </c>
      <c r="BI7" s="5" t="s">
        <v>1479</v>
      </c>
      <c r="BJ7" s="5" t="s">
        <v>1480</v>
      </c>
      <c r="BK7" s="5" t="s">
        <v>1481</v>
      </c>
      <c r="BL7" s="5" t="s">
        <v>1482</v>
      </c>
      <c r="BM7" s="6" t="s">
        <v>1483</v>
      </c>
    </row>
    <row r="8" spans="1:65" ht="13.5" customHeight="1">
      <c r="A8" s="1">
        <v>1</v>
      </c>
      <c r="B8" s="7" t="s">
        <v>1484</v>
      </c>
      <c r="C8" s="8">
        <v>123400.6</v>
      </c>
      <c r="D8" s="9">
        <v>145417.1</v>
      </c>
      <c r="E8" s="9">
        <v>128674.4</v>
      </c>
      <c r="F8" s="9">
        <v>130563.8</v>
      </c>
      <c r="G8" s="9">
        <v>133087.1</v>
      </c>
      <c r="H8" s="9">
        <v>153519.1</v>
      </c>
      <c r="I8" s="9">
        <v>140744.70000000001</v>
      </c>
      <c r="J8" s="9">
        <v>143198.5</v>
      </c>
      <c r="K8" s="9">
        <v>144211.70000000001</v>
      </c>
      <c r="L8" s="9">
        <v>168655.1</v>
      </c>
      <c r="M8" s="9">
        <v>152606.39999999999</v>
      </c>
      <c r="N8" s="9">
        <v>156469.20000000001</v>
      </c>
      <c r="O8" s="9">
        <v>154180.1</v>
      </c>
      <c r="P8" s="9">
        <v>177851.4</v>
      </c>
      <c r="Q8" s="9">
        <v>161772</v>
      </c>
      <c r="R8" s="9">
        <v>153372.70000000001</v>
      </c>
      <c r="S8" s="9">
        <v>144638.29999999999</v>
      </c>
      <c r="T8" s="9">
        <v>157799.4</v>
      </c>
      <c r="U8" s="9">
        <v>152630</v>
      </c>
      <c r="V8" s="9">
        <v>153805.20000000001</v>
      </c>
      <c r="W8" s="9">
        <v>152901.79999999999</v>
      </c>
      <c r="X8" s="9">
        <v>183432.7</v>
      </c>
      <c r="Y8" s="9">
        <v>167141.6</v>
      </c>
      <c r="Z8" s="9">
        <v>167047.5</v>
      </c>
      <c r="AA8" s="9">
        <v>165581.4</v>
      </c>
      <c r="AB8" s="9">
        <v>191583.2</v>
      </c>
      <c r="AC8" s="9">
        <v>177854.3</v>
      </c>
      <c r="AD8" s="9">
        <v>175762.6</v>
      </c>
      <c r="AE8" s="9">
        <v>168171.5</v>
      </c>
      <c r="AF8" s="9">
        <v>182709.6</v>
      </c>
      <c r="AG8" s="9">
        <v>175865.4</v>
      </c>
      <c r="AH8" s="9">
        <v>176739.5</v>
      </c>
      <c r="AI8" s="9">
        <v>169271.4</v>
      </c>
      <c r="AJ8" s="9">
        <v>194121.7</v>
      </c>
      <c r="AK8" s="9">
        <v>180364.7</v>
      </c>
      <c r="AL8" s="9">
        <v>176649.3</v>
      </c>
      <c r="AM8" s="9">
        <v>167766.5</v>
      </c>
      <c r="AN8" s="9">
        <v>190144.2</v>
      </c>
      <c r="AO8" s="9">
        <v>172719.9</v>
      </c>
      <c r="AP8" s="9">
        <v>171675.4</v>
      </c>
      <c r="AQ8" s="9">
        <v>168187.5</v>
      </c>
      <c r="AR8" s="9">
        <v>197809</v>
      </c>
      <c r="AS8" s="9">
        <v>179570.3</v>
      </c>
      <c r="AT8" s="9">
        <v>175920.4</v>
      </c>
      <c r="AU8" s="9">
        <v>169413</v>
      </c>
      <c r="AV8" s="9">
        <v>190175.8</v>
      </c>
      <c r="AW8" s="9">
        <v>173595.6</v>
      </c>
      <c r="AX8" s="9">
        <v>173293.4</v>
      </c>
      <c r="AY8" s="9">
        <v>170361.2</v>
      </c>
      <c r="AZ8" s="9">
        <v>194600.4</v>
      </c>
      <c r="BA8" s="9">
        <v>180280.1</v>
      </c>
      <c r="BB8" s="9">
        <v>181148.2</v>
      </c>
      <c r="BC8" s="9">
        <v>176807.8</v>
      </c>
      <c r="BD8" s="9">
        <v>186855</v>
      </c>
      <c r="BE8" s="9">
        <v>174117.8</v>
      </c>
      <c r="BF8" s="9">
        <v>169974.9</v>
      </c>
      <c r="BG8" s="9">
        <v>166367.9</v>
      </c>
      <c r="BH8" s="9">
        <v>187551</v>
      </c>
      <c r="BI8" s="9">
        <v>170948.1</v>
      </c>
      <c r="BJ8" s="9">
        <v>168110.5</v>
      </c>
      <c r="BK8" s="9">
        <v>157742.9</v>
      </c>
      <c r="BL8" s="9">
        <v>151967.29999999999</v>
      </c>
      <c r="BM8" s="9">
        <v>153450.4</v>
      </c>
    </row>
    <row r="9" spans="1:65" ht="13.5" customHeight="1">
      <c r="A9" s="1">
        <v>2</v>
      </c>
      <c r="B9" s="10" t="s">
        <v>1485</v>
      </c>
      <c r="C9" s="11">
        <v>297807.7</v>
      </c>
      <c r="D9" s="12">
        <v>447155.4</v>
      </c>
      <c r="E9" s="12">
        <v>699760.8</v>
      </c>
      <c r="F9" s="12">
        <v>727771.7</v>
      </c>
      <c r="G9" s="12">
        <v>360932.7</v>
      </c>
      <c r="H9" s="12">
        <v>569289.4</v>
      </c>
      <c r="I9" s="12">
        <v>791556.9</v>
      </c>
      <c r="J9" s="12">
        <v>817117.4</v>
      </c>
      <c r="K9" s="12">
        <v>400414.4</v>
      </c>
      <c r="L9" s="12">
        <v>649962.80000000005</v>
      </c>
      <c r="M9" s="12">
        <v>993959.4</v>
      </c>
      <c r="N9" s="12">
        <v>977058.1</v>
      </c>
      <c r="O9" s="12">
        <v>477119</v>
      </c>
      <c r="P9" s="12">
        <v>748123.8</v>
      </c>
      <c r="Q9" s="12">
        <v>1186915.1000000001</v>
      </c>
      <c r="R9" s="12">
        <v>955926.8</v>
      </c>
      <c r="S9" s="12">
        <v>482267.2</v>
      </c>
      <c r="T9" s="12">
        <v>630720.19999999995</v>
      </c>
      <c r="U9" s="12">
        <v>996474.9</v>
      </c>
      <c r="V9" s="12">
        <v>953861.5</v>
      </c>
      <c r="W9" s="12">
        <v>530473.6</v>
      </c>
      <c r="X9" s="12">
        <v>706976.2</v>
      </c>
      <c r="Y9" s="12">
        <v>964960.7</v>
      </c>
      <c r="Z9" s="12">
        <v>1008831.5</v>
      </c>
      <c r="AA9" s="12">
        <v>582671.1</v>
      </c>
      <c r="AB9" s="12">
        <v>785102.7</v>
      </c>
      <c r="AC9" s="12">
        <v>1109523.8999999999</v>
      </c>
      <c r="AD9" s="12">
        <v>1143830.8</v>
      </c>
      <c r="AE9" s="12">
        <v>639437.1</v>
      </c>
      <c r="AF9" s="12">
        <v>877980.1</v>
      </c>
      <c r="AG9" s="12">
        <v>1263125.6000000001</v>
      </c>
      <c r="AH9" s="12">
        <v>1268102.1000000001</v>
      </c>
      <c r="AI9" s="12">
        <v>743148.1</v>
      </c>
      <c r="AJ9" s="12">
        <v>945899.4</v>
      </c>
      <c r="AK9" s="12">
        <v>1334168.3</v>
      </c>
      <c r="AL9" s="12">
        <v>1382235.1</v>
      </c>
      <c r="AM9" s="12">
        <v>791609.7</v>
      </c>
      <c r="AN9" s="12">
        <v>998400.6</v>
      </c>
      <c r="AO9" s="12">
        <v>1453614</v>
      </c>
      <c r="AP9" s="12">
        <v>1477936.4</v>
      </c>
      <c r="AQ9" s="12">
        <v>837021.1</v>
      </c>
      <c r="AR9" s="12">
        <v>1066989.3</v>
      </c>
      <c r="AS9" s="12">
        <v>1549860.7</v>
      </c>
      <c r="AT9" s="12">
        <v>1530987.1</v>
      </c>
      <c r="AU9" s="12">
        <v>886286.3</v>
      </c>
      <c r="AV9" s="12">
        <v>1107438.3999999999</v>
      </c>
      <c r="AW9" s="12">
        <v>1526631.6</v>
      </c>
      <c r="AX9" s="12">
        <v>1532816</v>
      </c>
      <c r="AY9" s="12">
        <v>949215.8</v>
      </c>
      <c r="AZ9" s="12">
        <v>1174621.1000000001</v>
      </c>
      <c r="BA9" s="12" t="s">
        <v>1486</v>
      </c>
      <c r="BB9" s="12" t="s">
        <v>1487</v>
      </c>
      <c r="BC9" s="12" t="s">
        <v>1488</v>
      </c>
      <c r="BD9" s="12" t="s">
        <v>1489</v>
      </c>
      <c r="BE9" s="12" t="s">
        <v>1490</v>
      </c>
      <c r="BF9" s="12" t="s">
        <v>1491</v>
      </c>
      <c r="BG9" s="12" t="s">
        <v>1492</v>
      </c>
      <c r="BH9" s="12" t="s">
        <v>1493</v>
      </c>
      <c r="BI9" s="12" t="s">
        <v>1494</v>
      </c>
      <c r="BJ9" s="12" t="s">
        <v>1495</v>
      </c>
      <c r="BK9" s="12" t="s">
        <v>1496</v>
      </c>
      <c r="BL9" s="12" t="s">
        <v>1497</v>
      </c>
      <c r="BM9" s="12" t="s">
        <v>1498</v>
      </c>
    </row>
    <row r="10" spans="1:65" ht="13.5" customHeight="1">
      <c r="A10" s="1">
        <v>3</v>
      </c>
      <c r="B10" s="10" t="s">
        <v>1499</v>
      </c>
      <c r="C10" s="13" t="s">
        <v>1500</v>
      </c>
      <c r="D10" s="14" t="s">
        <v>1501</v>
      </c>
      <c r="E10" s="14" t="s">
        <v>1502</v>
      </c>
      <c r="F10" s="14" t="s">
        <v>1503</v>
      </c>
      <c r="G10" s="14" t="s">
        <v>1504</v>
      </c>
      <c r="H10" s="14" t="s">
        <v>1505</v>
      </c>
      <c r="I10" s="14" t="s">
        <v>1506</v>
      </c>
      <c r="J10" s="14" t="s">
        <v>1507</v>
      </c>
      <c r="K10" s="14" t="s">
        <v>1508</v>
      </c>
      <c r="L10" s="14" t="s">
        <v>1509</v>
      </c>
      <c r="M10" s="14" t="s">
        <v>1510</v>
      </c>
      <c r="N10" s="14" t="s">
        <v>1511</v>
      </c>
      <c r="O10" s="14" t="s">
        <v>1512</v>
      </c>
      <c r="P10" s="14" t="s">
        <v>1513</v>
      </c>
      <c r="Q10" s="14" t="s">
        <v>1514</v>
      </c>
      <c r="R10" s="14" t="s">
        <v>1515</v>
      </c>
      <c r="S10" s="14" t="s">
        <v>1516</v>
      </c>
      <c r="T10" s="14" t="s">
        <v>1517</v>
      </c>
      <c r="U10" s="14" t="s">
        <v>1518</v>
      </c>
      <c r="V10" s="14" t="s">
        <v>1519</v>
      </c>
      <c r="W10" s="14" t="s">
        <v>1520</v>
      </c>
      <c r="X10" s="14" t="s">
        <v>1521</v>
      </c>
      <c r="Y10" s="14" t="s">
        <v>1522</v>
      </c>
      <c r="Z10" s="14" t="s">
        <v>1523</v>
      </c>
      <c r="AA10" s="14">
        <v>2420.4958682390698</v>
      </c>
      <c r="AB10" s="14">
        <v>2432.8390559448599</v>
      </c>
      <c r="AC10" s="14">
        <v>2490.7747304375903</v>
      </c>
      <c r="AD10" s="14">
        <v>2515.8485187661199</v>
      </c>
      <c r="AE10" s="14">
        <v>2547.4610429786803</v>
      </c>
      <c r="AF10" s="14">
        <v>2511.8369597758997</v>
      </c>
      <c r="AG10" s="14">
        <v>2571.03473780796</v>
      </c>
      <c r="AH10" s="14">
        <v>2597.2194955912601</v>
      </c>
      <c r="AI10" s="14">
        <v>2663.1890830785096</v>
      </c>
      <c r="AJ10" s="14">
        <v>2660.3429644450998</v>
      </c>
      <c r="AK10" s="14">
        <v>2719.7044532373397</v>
      </c>
      <c r="AL10" s="14">
        <v>2738.3253275327302</v>
      </c>
      <c r="AM10" s="14">
        <v>2744.4315000000001</v>
      </c>
      <c r="AN10" s="14">
        <v>2808.6038091617897</v>
      </c>
      <c r="AO10" s="14">
        <v>2855.2815000000001</v>
      </c>
      <c r="AP10" s="14">
        <v>2842.2931343402302</v>
      </c>
      <c r="AQ10" s="14">
        <v>2820.4924999999998</v>
      </c>
      <c r="AR10" s="14">
        <v>2910.4727777849698</v>
      </c>
      <c r="AS10" s="14">
        <v>2920.7328961830103</v>
      </c>
      <c r="AT10" s="14">
        <v>2921.0081753458198</v>
      </c>
      <c r="AU10" s="14">
        <v>2946.9392787957099</v>
      </c>
      <c r="AV10" s="14">
        <v>2983.5495335125997</v>
      </c>
      <c r="AW10" s="14">
        <v>3034.6168684955601</v>
      </c>
      <c r="AX10" s="14">
        <v>2951.7071572934901</v>
      </c>
      <c r="AY10" s="14" t="s">
        <v>1524</v>
      </c>
      <c r="AZ10" s="14" t="s">
        <v>1525</v>
      </c>
      <c r="BA10" s="14" t="s">
        <v>1526</v>
      </c>
      <c r="BB10" s="14" t="s">
        <v>1527</v>
      </c>
      <c r="BC10" s="14" t="s">
        <v>1528</v>
      </c>
      <c r="BD10" s="14" t="s">
        <v>1529</v>
      </c>
      <c r="BE10" s="14" t="s">
        <v>1530</v>
      </c>
      <c r="BF10" s="14" t="s">
        <v>1531</v>
      </c>
      <c r="BG10" s="14" t="s">
        <v>1532</v>
      </c>
      <c r="BH10" s="14" t="s">
        <v>1533</v>
      </c>
      <c r="BI10" s="14" t="s">
        <v>1534</v>
      </c>
      <c r="BJ10" s="14" t="s">
        <v>1535</v>
      </c>
      <c r="BK10" s="14" t="s">
        <v>1536</v>
      </c>
      <c r="BL10" s="14" t="s">
        <v>1537</v>
      </c>
      <c r="BM10" s="14" t="s">
        <v>1538</v>
      </c>
    </row>
    <row r="11" spans="1:65" ht="13.5" customHeight="1">
      <c r="A11" s="1">
        <v>4</v>
      </c>
      <c r="B11" s="10" t="s">
        <v>1539</v>
      </c>
      <c r="C11" s="11" t="s">
        <v>1540</v>
      </c>
      <c r="D11" s="12" t="s">
        <v>1541</v>
      </c>
      <c r="E11" s="12" t="s">
        <v>1542</v>
      </c>
      <c r="F11" s="12" t="s">
        <v>1543</v>
      </c>
      <c r="G11" s="12" t="s">
        <v>1544</v>
      </c>
      <c r="H11" s="12" t="s">
        <v>1545</v>
      </c>
      <c r="I11" s="12" t="s">
        <v>1546</v>
      </c>
      <c r="J11" s="12" t="s">
        <v>1547</v>
      </c>
      <c r="K11" s="12" t="s">
        <v>1548</v>
      </c>
      <c r="L11" s="12" t="s">
        <v>1549</v>
      </c>
      <c r="M11" s="12" t="s">
        <v>1550</v>
      </c>
      <c r="N11" s="12" t="s">
        <v>1551</v>
      </c>
      <c r="O11" s="12" t="s">
        <v>1552</v>
      </c>
      <c r="P11" s="12" t="s">
        <v>1553</v>
      </c>
      <c r="Q11" s="12" t="s">
        <v>1554</v>
      </c>
      <c r="R11" s="12" t="s">
        <v>1555</v>
      </c>
      <c r="S11" s="12" t="s">
        <v>1556</v>
      </c>
      <c r="T11" s="12" t="s">
        <v>1557</v>
      </c>
      <c r="U11" s="12" t="s">
        <v>1558</v>
      </c>
      <c r="V11" s="12" t="s">
        <v>1559</v>
      </c>
      <c r="W11" s="12" t="s">
        <v>1560</v>
      </c>
      <c r="X11" s="12" t="s">
        <v>1561</v>
      </c>
      <c r="Y11" s="12" t="s">
        <v>1562</v>
      </c>
      <c r="Z11" s="12" t="s">
        <v>1563</v>
      </c>
      <c r="AA11" s="12" t="s">
        <v>1564</v>
      </c>
      <c r="AB11" s="12" t="s">
        <v>1565</v>
      </c>
      <c r="AC11" s="12" t="s">
        <v>1566</v>
      </c>
      <c r="AD11" s="12" t="s">
        <v>1567</v>
      </c>
      <c r="AE11" s="12" t="s">
        <v>1568</v>
      </c>
      <c r="AF11" s="12" t="s">
        <v>1569</v>
      </c>
      <c r="AG11" s="12" t="s">
        <v>1570</v>
      </c>
      <c r="AH11" s="12" t="s">
        <v>1571</v>
      </c>
      <c r="AI11" s="12" t="s">
        <v>1572</v>
      </c>
      <c r="AJ11" s="12" t="s">
        <v>1573</v>
      </c>
      <c r="AK11" s="12" t="s">
        <v>1574</v>
      </c>
      <c r="AL11" s="12" t="s">
        <v>1575</v>
      </c>
      <c r="AM11" s="12">
        <v>18411.830000000002</v>
      </c>
      <c r="AN11" s="12">
        <v>19752.16</v>
      </c>
      <c r="AO11" s="12">
        <v>21626.16</v>
      </c>
      <c r="AP11" s="12">
        <v>20789.12</v>
      </c>
      <c r="AQ11" s="12">
        <v>18034.96</v>
      </c>
      <c r="AR11" s="12">
        <v>18893.68</v>
      </c>
      <c r="AS11" s="12">
        <v>20707.23</v>
      </c>
      <c r="AT11" s="12">
        <v>19857.560000000001</v>
      </c>
      <c r="AU11" s="12">
        <v>17395</v>
      </c>
      <c r="AV11" s="12">
        <v>18637.400000000001</v>
      </c>
      <c r="AW11" s="12">
        <v>19993</v>
      </c>
      <c r="AX11" s="12">
        <v>19510.2</v>
      </c>
      <c r="AY11" s="12">
        <v>17473.3</v>
      </c>
      <c r="AZ11" s="12">
        <v>18982.8</v>
      </c>
      <c r="BA11" s="12">
        <v>20594.5</v>
      </c>
      <c r="BB11" s="12">
        <v>20397.7</v>
      </c>
      <c r="BC11" s="12">
        <v>18384.099999999999</v>
      </c>
      <c r="BD11" s="12">
        <v>19751.599999999999</v>
      </c>
      <c r="BE11" s="12">
        <v>21037.4</v>
      </c>
      <c r="BF11" s="12">
        <v>20714.2</v>
      </c>
      <c r="BG11" s="12">
        <v>18632.099999999999</v>
      </c>
      <c r="BH11" s="12">
        <v>19848.5</v>
      </c>
      <c r="BI11" s="12">
        <v>21327.4</v>
      </c>
      <c r="BJ11" s="12">
        <v>21055.599999999999</v>
      </c>
      <c r="BK11" s="12" t="s">
        <v>1576</v>
      </c>
      <c r="BL11" s="12" t="s">
        <v>1577</v>
      </c>
      <c r="BM11" s="12" t="s">
        <v>1578</v>
      </c>
    </row>
    <row r="12" spans="1:65" ht="13.5" customHeight="1">
      <c r="A12" s="1">
        <v>5</v>
      </c>
      <c r="B12" s="10" t="s">
        <v>1579</v>
      </c>
      <c r="C12" s="13">
        <v>5994.7976334024497</v>
      </c>
      <c r="D12" s="14">
        <v>6884.1461232075599</v>
      </c>
      <c r="E12" s="14">
        <v>6438.3602256735603</v>
      </c>
      <c r="F12" s="14">
        <v>6712.9358063883892</v>
      </c>
      <c r="G12" s="14">
        <v>6259.4003715618201</v>
      </c>
      <c r="H12" s="14">
        <v>7150.2889112610901</v>
      </c>
      <c r="I12" s="14">
        <v>6807.8970342026905</v>
      </c>
      <c r="J12" s="14">
        <v>7061.3263489866104</v>
      </c>
      <c r="K12" s="14">
        <v>6417.3024225382997</v>
      </c>
      <c r="L12" s="14">
        <v>7442.6941728703696</v>
      </c>
      <c r="M12" s="14">
        <v>7171.6278428637306</v>
      </c>
      <c r="N12" s="14">
        <v>7492.4026845237995</v>
      </c>
      <c r="O12" s="14">
        <v>6837.8778489686601</v>
      </c>
      <c r="P12" s="14">
        <v>7955.1734955073207</v>
      </c>
      <c r="Q12" s="14">
        <v>7678.2193054551999</v>
      </c>
      <c r="R12" s="14">
        <v>7806.5556558819308</v>
      </c>
      <c r="S12" s="14">
        <v>7039.5099942625402</v>
      </c>
      <c r="T12" s="14">
        <v>8130.16663239012</v>
      </c>
      <c r="U12" s="14">
        <v>7956.7618157012193</v>
      </c>
      <c r="V12" s="14">
        <v>8167.8143199509805</v>
      </c>
      <c r="W12" s="14">
        <v>7266.2273785086199</v>
      </c>
      <c r="X12" s="14">
        <v>8437.6403738329409</v>
      </c>
      <c r="Y12" s="14">
        <v>8251.994656559049</v>
      </c>
      <c r="Z12" s="14">
        <v>8629.8174008021906</v>
      </c>
      <c r="AA12" s="14">
        <v>7715.2746269262307</v>
      </c>
      <c r="AB12" s="14">
        <v>8796.9805977901997</v>
      </c>
      <c r="AC12" s="14">
        <v>8683.047323487699</v>
      </c>
      <c r="AD12" s="14">
        <v>9086.1661180236897</v>
      </c>
      <c r="AE12" s="14">
        <v>8101.79669898466</v>
      </c>
      <c r="AF12" s="14">
        <v>9183.0132116141613</v>
      </c>
      <c r="AG12" s="14">
        <v>9081.8449709386205</v>
      </c>
      <c r="AH12" s="14">
        <v>9670.8051468516405</v>
      </c>
      <c r="AI12" s="14">
        <v>8656.9088345237597</v>
      </c>
      <c r="AJ12" s="14">
        <v>9833.4851101618096</v>
      </c>
      <c r="AK12" s="14">
        <v>9744.1622204776904</v>
      </c>
      <c r="AL12" s="14">
        <v>10252.013697812901</v>
      </c>
      <c r="AM12" s="14">
        <v>9168.5583613716608</v>
      </c>
      <c r="AN12" s="14">
        <v>10305.084748773599</v>
      </c>
      <c r="AO12" s="14">
        <v>10331.313477993201</v>
      </c>
      <c r="AP12" s="14">
        <v>10783.1992381338</v>
      </c>
      <c r="AQ12" s="14">
        <v>9609.0505096248398</v>
      </c>
      <c r="AR12" s="14">
        <v>10846.3384512595</v>
      </c>
      <c r="AS12" s="14">
        <v>10737.402167778799</v>
      </c>
      <c r="AT12" s="14">
        <v>11366.8074202918</v>
      </c>
      <c r="AU12" s="14">
        <v>10123.4413829925</v>
      </c>
      <c r="AV12" s="14">
        <v>11197.0824780315</v>
      </c>
      <c r="AW12" s="14">
        <v>11268.032971704399</v>
      </c>
      <c r="AX12" s="14">
        <v>11785.7493071306</v>
      </c>
      <c r="AY12" s="14">
        <v>10461.781115920099</v>
      </c>
      <c r="AZ12" s="14">
        <v>11621.1871283418</v>
      </c>
      <c r="BA12" s="14">
        <v>11750.2990382431</v>
      </c>
      <c r="BB12" s="14">
        <v>12402.6325445885</v>
      </c>
      <c r="BC12" s="14">
        <v>10926.1541980741</v>
      </c>
      <c r="BD12" s="14">
        <v>12136.4484513722</v>
      </c>
      <c r="BE12" s="14">
        <v>12136.5207277919</v>
      </c>
      <c r="BF12" s="14" t="s">
        <v>1580</v>
      </c>
      <c r="BG12" s="14" t="s">
        <v>1581</v>
      </c>
      <c r="BH12" s="14" t="s">
        <v>1582</v>
      </c>
      <c r="BI12" s="14" t="s">
        <v>1583</v>
      </c>
      <c r="BJ12" s="14" t="s">
        <v>1584</v>
      </c>
      <c r="BK12" s="14" t="s">
        <v>1585</v>
      </c>
      <c r="BL12" s="14" t="s">
        <v>1586</v>
      </c>
      <c r="BM12" s="14" t="s">
        <v>1587</v>
      </c>
    </row>
    <row r="13" spans="1:65" ht="13.5" customHeight="1">
      <c r="A13" s="1">
        <v>6</v>
      </c>
      <c r="B13" s="10" t="s">
        <v>1588</v>
      </c>
      <c r="C13" s="11">
        <v>12839.3</v>
      </c>
      <c r="D13" s="12">
        <v>13019.8</v>
      </c>
      <c r="E13" s="12">
        <v>14185</v>
      </c>
      <c r="F13" s="12">
        <v>14500.7</v>
      </c>
      <c r="G13" s="12">
        <v>14405.2</v>
      </c>
      <c r="H13" s="12">
        <v>14372.3</v>
      </c>
      <c r="I13" s="12">
        <v>15353.4</v>
      </c>
      <c r="J13" s="12">
        <v>14976</v>
      </c>
      <c r="K13" s="12">
        <v>15336.8</v>
      </c>
      <c r="L13" s="12">
        <v>16087.7</v>
      </c>
      <c r="M13" s="12">
        <v>16317.6</v>
      </c>
      <c r="N13" s="12">
        <v>16258.9</v>
      </c>
      <c r="O13" s="12">
        <v>16398</v>
      </c>
      <c r="P13" s="12">
        <v>17065.3</v>
      </c>
      <c r="Q13" s="12">
        <v>17607.5</v>
      </c>
      <c r="R13" s="12">
        <v>16925.3</v>
      </c>
      <c r="S13" s="12">
        <v>14844.2</v>
      </c>
      <c r="T13" s="12">
        <v>15812.4</v>
      </c>
      <c r="U13" s="12">
        <v>15783.5</v>
      </c>
      <c r="V13" s="12">
        <v>16352.7</v>
      </c>
      <c r="W13" s="12">
        <v>16504.099999999999</v>
      </c>
      <c r="X13" s="12">
        <v>16642</v>
      </c>
      <c r="Y13" s="12">
        <v>17598.3</v>
      </c>
      <c r="Z13" s="12">
        <v>17425.8</v>
      </c>
      <c r="AA13" s="12">
        <v>17489.7</v>
      </c>
      <c r="AB13" s="12">
        <v>17986.8</v>
      </c>
      <c r="AC13" s="12">
        <v>17917.8</v>
      </c>
      <c r="AD13" s="12">
        <v>18899</v>
      </c>
      <c r="AE13" s="12">
        <v>18685.5</v>
      </c>
      <c r="AF13" s="12">
        <v>18582.400000000001</v>
      </c>
      <c r="AG13" s="12">
        <v>18440.3</v>
      </c>
      <c r="AH13" s="12">
        <v>19806.599999999999</v>
      </c>
      <c r="AI13" s="12">
        <v>20507.7</v>
      </c>
      <c r="AJ13" s="12">
        <v>20931.599999999999</v>
      </c>
      <c r="AK13" s="12">
        <v>20917.2</v>
      </c>
      <c r="AL13" s="12">
        <v>21724.2</v>
      </c>
      <c r="AM13" s="12">
        <v>21190</v>
      </c>
      <c r="AN13" s="12">
        <v>21887.1</v>
      </c>
      <c r="AO13" s="12">
        <v>22178.7</v>
      </c>
      <c r="AP13" s="12">
        <v>22313.599999999999</v>
      </c>
      <c r="AQ13" s="12">
        <v>21772.9</v>
      </c>
      <c r="AR13" s="12">
        <v>21817.8</v>
      </c>
      <c r="AS13" s="12">
        <v>20971.3</v>
      </c>
      <c r="AT13" s="12">
        <v>21518.9</v>
      </c>
      <c r="AU13" s="12">
        <v>22277.1</v>
      </c>
      <c r="AV13" s="12">
        <v>22666.799999999999</v>
      </c>
      <c r="AW13" s="12">
        <v>22409.5</v>
      </c>
      <c r="AX13" s="12">
        <v>22421.7</v>
      </c>
      <c r="AY13" s="12" t="s">
        <v>1589</v>
      </c>
      <c r="AZ13" s="12" t="s">
        <v>1590</v>
      </c>
      <c r="BA13" s="12" t="s">
        <v>1591</v>
      </c>
      <c r="BB13" s="12" t="s">
        <v>1592</v>
      </c>
      <c r="BC13" s="12" t="s">
        <v>1593</v>
      </c>
      <c r="BD13" s="12" t="s">
        <v>1594</v>
      </c>
      <c r="BE13" s="12" t="s">
        <v>1595</v>
      </c>
      <c r="BF13" s="12" t="s">
        <v>1596</v>
      </c>
      <c r="BG13" s="12" t="s">
        <v>1597</v>
      </c>
      <c r="BH13" s="12" t="s">
        <v>1598</v>
      </c>
      <c r="BI13" s="12" t="s">
        <v>1599</v>
      </c>
      <c r="BJ13" s="12" t="s">
        <v>1600</v>
      </c>
      <c r="BK13" s="12" t="s">
        <v>1601</v>
      </c>
      <c r="BL13" s="12" t="s">
        <v>1602</v>
      </c>
      <c r="BM13" s="12" t="s">
        <v>1603</v>
      </c>
    </row>
    <row r="14" spans="1:65" ht="13.5" customHeight="1">
      <c r="A14" s="1">
        <v>7</v>
      </c>
      <c r="B14" s="10" t="s">
        <v>1604</v>
      </c>
      <c r="C14" s="13">
        <v>216947.1</v>
      </c>
      <c r="D14" s="14">
        <v>228007.2</v>
      </c>
      <c r="E14" s="14">
        <v>230940.5</v>
      </c>
      <c r="F14" s="14">
        <v>229680.2</v>
      </c>
      <c r="G14" s="14">
        <v>226230.5</v>
      </c>
      <c r="H14" s="14">
        <v>233213.2</v>
      </c>
      <c r="I14" s="14">
        <v>241316.2</v>
      </c>
      <c r="J14" s="14">
        <v>240693.9</v>
      </c>
      <c r="K14" s="14">
        <v>237982.4</v>
      </c>
      <c r="L14" s="14">
        <v>248459</v>
      </c>
      <c r="M14" s="14">
        <v>255482.1</v>
      </c>
      <c r="N14" s="14">
        <v>256675.3</v>
      </c>
      <c r="O14" s="14">
        <v>252636</v>
      </c>
      <c r="P14" s="14">
        <v>264201.7</v>
      </c>
      <c r="Q14" s="14">
        <v>273316.8</v>
      </c>
      <c r="R14" s="14">
        <v>259314.9</v>
      </c>
      <c r="S14" s="14">
        <v>246506.9</v>
      </c>
      <c r="T14" s="14">
        <v>258381.4</v>
      </c>
      <c r="U14" s="14">
        <v>270139.09999999998</v>
      </c>
      <c r="V14" s="14">
        <v>273121.7</v>
      </c>
      <c r="W14" s="14">
        <v>269207.90000000002</v>
      </c>
      <c r="X14" s="14">
        <v>280389.5</v>
      </c>
      <c r="Y14" s="14">
        <v>288798</v>
      </c>
      <c r="Z14" s="14">
        <v>288660.59999999998</v>
      </c>
      <c r="AA14" s="14">
        <v>283193.90000000002</v>
      </c>
      <c r="AB14" s="14">
        <v>293569.59999999998</v>
      </c>
      <c r="AC14" s="14">
        <v>299013.8</v>
      </c>
      <c r="AD14" s="14">
        <v>296072.8</v>
      </c>
      <c r="AE14" s="14">
        <v>288027.09999999998</v>
      </c>
      <c r="AF14" s="14">
        <v>296464.2</v>
      </c>
      <c r="AG14" s="14">
        <v>306445.40000000002</v>
      </c>
      <c r="AH14" s="14">
        <v>303426.59999999998</v>
      </c>
      <c r="AI14" s="14">
        <v>295870.3</v>
      </c>
      <c r="AJ14" s="14">
        <v>308392.90000000002</v>
      </c>
      <c r="AK14" s="14">
        <v>314900.8</v>
      </c>
      <c r="AL14" s="14">
        <v>311087.8</v>
      </c>
      <c r="AM14" s="14">
        <v>306113.09999999998</v>
      </c>
      <c r="AN14" s="14">
        <v>307026.59999999998</v>
      </c>
      <c r="AO14" s="14">
        <v>312884.90000000002</v>
      </c>
      <c r="AP14" s="14">
        <v>310427.09999999998</v>
      </c>
      <c r="AQ14" s="14">
        <v>301249.3</v>
      </c>
      <c r="AR14" s="14">
        <v>298712.2</v>
      </c>
      <c r="AS14" s="14">
        <v>299555.09999999998</v>
      </c>
      <c r="AT14" s="14">
        <v>293093.40000000002</v>
      </c>
      <c r="AU14" s="14">
        <v>285437.40000000002</v>
      </c>
      <c r="AV14" s="14">
        <v>288554.5</v>
      </c>
      <c r="AW14" s="14">
        <v>291527.40000000002</v>
      </c>
      <c r="AX14" s="14">
        <v>285794</v>
      </c>
      <c r="AY14" s="14">
        <v>285419.40000000002</v>
      </c>
      <c r="AZ14" s="14">
        <v>289755.5</v>
      </c>
      <c r="BA14" s="14">
        <v>295645</v>
      </c>
      <c r="BB14" s="14" t="s">
        <v>1605</v>
      </c>
      <c r="BC14" s="14" t="s">
        <v>1606</v>
      </c>
      <c r="BD14" s="14" t="s">
        <v>1607</v>
      </c>
      <c r="BE14" s="14" t="s">
        <v>1608</v>
      </c>
      <c r="BF14" s="14" t="s">
        <v>1609</v>
      </c>
      <c r="BG14" s="14" t="s">
        <v>1610</v>
      </c>
      <c r="BH14" s="14" t="s">
        <v>1611</v>
      </c>
      <c r="BI14" s="14" t="s">
        <v>1612</v>
      </c>
      <c r="BJ14" s="14" t="s">
        <v>1613</v>
      </c>
      <c r="BK14" s="14" t="s">
        <v>1614</v>
      </c>
      <c r="BL14" s="14" t="s">
        <v>1615</v>
      </c>
      <c r="BM14" s="14" t="s">
        <v>1616</v>
      </c>
    </row>
    <row r="15" spans="1:65" ht="13.5" customHeight="1">
      <c r="A15" s="1">
        <v>8</v>
      </c>
      <c r="B15" s="10" t="s">
        <v>1617</v>
      </c>
      <c r="C15" s="11" t="s">
        <v>1618</v>
      </c>
      <c r="D15" s="12" t="s">
        <v>1619</v>
      </c>
      <c r="E15" s="12" t="s">
        <v>1620</v>
      </c>
      <c r="F15" s="12" t="s">
        <v>1621</v>
      </c>
      <c r="G15" s="12" t="s">
        <v>1622</v>
      </c>
      <c r="H15" s="12" t="s">
        <v>1623</v>
      </c>
      <c r="I15" s="12" t="s">
        <v>1624</v>
      </c>
      <c r="J15" s="12" t="s">
        <v>1625</v>
      </c>
      <c r="K15" s="12" t="s">
        <v>1626</v>
      </c>
      <c r="L15" s="12" t="s">
        <v>1627</v>
      </c>
      <c r="M15" s="12" t="s">
        <v>1628</v>
      </c>
      <c r="N15" s="12" t="s">
        <v>1629</v>
      </c>
      <c r="O15" s="12" t="s">
        <v>1630</v>
      </c>
      <c r="P15" s="12" t="s">
        <v>1631</v>
      </c>
      <c r="Q15" s="12" t="s">
        <v>1632</v>
      </c>
      <c r="R15" s="12" t="s">
        <v>1633</v>
      </c>
      <c r="S15" s="12" t="s">
        <v>1634</v>
      </c>
      <c r="T15" s="12" t="s">
        <v>1635</v>
      </c>
      <c r="U15" s="12" t="s">
        <v>1636</v>
      </c>
      <c r="V15" s="12" t="s">
        <v>1637</v>
      </c>
      <c r="W15" s="12" t="s">
        <v>1638</v>
      </c>
      <c r="X15" s="12" t="s">
        <v>1639</v>
      </c>
      <c r="Y15" s="12" t="s">
        <v>1640</v>
      </c>
      <c r="Z15" s="12" t="s">
        <v>1641</v>
      </c>
      <c r="AA15" s="12" t="s">
        <v>1642</v>
      </c>
      <c r="AB15" s="12" t="s">
        <v>1643</v>
      </c>
      <c r="AC15" s="12" t="s">
        <v>1644</v>
      </c>
      <c r="AD15" s="12" t="s">
        <v>1645</v>
      </c>
      <c r="AE15" s="12" t="s">
        <v>1646</v>
      </c>
      <c r="AF15" s="12" t="s">
        <v>1647</v>
      </c>
      <c r="AG15" s="12" t="s">
        <v>1648</v>
      </c>
      <c r="AH15" s="12" t="s">
        <v>1649</v>
      </c>
      <c r="AI15" s="12">
        <v>5078</v>
      </c>
      <c r="AJ15" s="12">
        <v>4806.5</v>
      </c>
      <c r="AK15" s="12">
        <v>4581.5</v>
      </c>
      <c r="AL15" s="12">
        <v>4685</v>
      </c>
      <c r="AM15" s="12">
        <v>4781.7</v>
      </c>
      <c r="AN15" s="12">
        <v>4658</v>
      </c>
      <c r="AO15" s="12">
        <v>4567.8</v>
      </c>
      <c r="AP15" s="12">
        <v>4694.6000000000004</v>
      </c>
      <c r="AQ15" s="12">
        <v>4528.1000000000004</v>
      </c>
      <c r="AR15" s="12">
        <v>4722</v>
      </c>
      <c r="AS15" s="12">
        <v>4670.5</v>
      </c>
      <c r="AT15" s="12">
        <v>4673.6000000000004</v>
      </c>
      <c r="AU15" s="12">
        <v>4684.3999999999996</v>
      </c>
      <c r="AV15" s="12">
        <v>4442.6000000000004</v>
      </c>
      <c r="AW15" s="12">
        <v>4504.5</v>
      </c>
      <c r="AX15" s="12">
        <v>4505</v>
      </c>
      <c r="AY15" s="12" t="s">
        <v>1650</v>
      </c>
      <c r="AZ15" s="12" t="s">
        <v>1651</v>
      </c>
      <c r="BA15" s="12" t="s">
        <v>1652</v>
      </c>
      <c r="BB15" s="12" t="s">
        <v>1653</v>
      </c>
      <c r="BC15" s="12" t="s">
        <v>1654</v>
      </c>
      <c r="BD15" s="12" t="s">
        <v>1655</v>
      </c>
      <c r="BE15" s="12" t="s">
        <v>1656</v>
      </c>
      <c r="BF15" s="12" t="s">
        <v>1657</v>
      </c>
      <c r="BG15" s="12" t="s">
        <v>1658</v>
      </c>
      <c r="BH15" s="12" t="s">
        <v>1659</v>
      </c>
      <c r="BI15" s="12" t="s">
        <v>1660</v>
      </c>
      <c r="BJ15" s="12" t="s">
        <v>1661</v>
      </c>
      <c r="BK15" s="12" t="s">
        <v>1662</v>
      </c>
      <c r="BL15" s="12" t="s">
        <v>1663</v>
      </c>
      <c r="BM15" s="12" t="s">
        <v>1664</v>
      </c>
    </row>
    <row r="16" spans="1:65" ht="13.5" customHeight="1">
      <c r="A16" s="1">
        <v>9</v>
      </c>
      <c r="B16" s="10" t="s">
        <v>1665</v>
      </c>
      <c r="C16" s="13">
        <v>5365548.5579371508</v>
      </c>
      <c r="D16" s="14">
        <v>5204531.7729409402</v>
      </c>
      <c r="E16" s="14">
        <v>5619486.3492270494</v>
      </c>
      <c r="F16" s="14">
        <v>5819539.5683653001</v>
      </c>
      <c r="G16" s="14">
        <v>6023650.0042307498</v>
      </c>
      <c r="H16" s="14">
        <v>5896022.8474623496</v>
      </c>
      <c r="I16" s="14">
        <v>6149210.2611629199</v>
      </c>
      <c r="J16" s="14">
        <v>6310842.5121337697</v>
      </c>
      <c r="K16" s="14">
        <v>6543963.6447753701</v>
      </c>
      <c r="L16" s="14">
        <v>6490072.22457192</v>
      </c>
      <c r="M16" s="14">
        <v>6645701.7091327198</v>
      </c>
      <c r="N16" s="14">
        <v>7171902.50645738</v>
      </c>
      <c r="O16" s="14" t="s">
        <v>1666</v>
      </c>
      <c r="P16" s="14" t="s">
        <v>1667</v>
      </c>
      <c r="Q16" s="14" t="s">
        <v>1668</v>
      </c>
      <c r="R16" s="14" t="s">
        <v>1669</v>
      </c>
      <c r="S16" s="14" t="s">
        <v>1670</v>
      </c>
      <c r="T16" s="14" t="s">
        <v>1671</v>
      </c>
      <c r="U16" s="14" t="s">
        <v>1672</v>
      </c>
      <c r="V16" s="14" t="s">
        <v>1673</v>
      </c>
      <c r="W16" s="14" t="s">
        <v>1674</v>
      </c>
      <c r="X16" s="14" t="s">
        <v>1675</v>
      </c>
      <c r="Y16" s="14" t="s">
        <v>1676</v>
      </c>
      <c r="Z16" s="14" t="s">
        <v>1677</v>
      </c>
      <c r="AA16" s="14" t="s">
        <v>1678</v>
      </c>
      <c r="AB16" s="14" t="s">
        <v>1679</v>
      </c>
      <c r="AC16" s="14" t="s">
        <v>1680</v>
      </c>
      <c r="AD16" s="14" t="s">
        <v>1681</v>
      </c>
      <c r="AE16" s="14" t="s">
        <v>1682</v>
      </c>
      <c r="AF16" s="14" t="s">
        <v>1683</v>
      </c>
      <c r="AG16" s="14" t="s">
        <v>1684</v>
      </c>
      <c r="AH16" s="14" t="s">
        <v>1685</v>
      </c>
      <c r="AI16" s="14" t="s">
        <v>1686</v>
      </c>
      <c r="AJ16" s="14" t="s">
        <v>1687</v>
      </c>
      <c r="AK16" s="14" t="s">
        <v>1688</v>
      </c>
      <c r="AL16" s="14" t="s">
        <v>1689</v>
      </c>
      <c r="AM16" s="14" t="s">
        <v>1690</v>
      </c>
      <c r="AN16" s="14" t="s">
        <v>1691</v>
      </c>
      <c r="AO16" s="14" t="s">
        <v>1692</v>
      </c>
      <c r="AP16" s="14" t="s">
        <v>1693</v>
      </c>
      <c r="AQ16" s="14" t="s">
        <v>1694</v>
      </c>
      <c r="AR16" s="14" t="s">
        <v>1695</v>
      </c>
      <c r="AS16" s="14" t="s">
        <v>1696</v>
      </c>
      <c r="AT16" s="14" t="s">
        <v>1697</v>
      </c>
      <c r="AU16" s="14" t="s">
        <v>1698</v>
      </c>
      <c r="AV16" s="14" t="s">
        <v>1699</v>
      </c>
      <c r="AW16" s="14" t="s">
        <v>1700</v>
      </c>
      <c r="AX16" s="14" t="s">
        <v>1701</v>
      </c>
      <c r="AY16" s="14" t="s">
        <v>1702</v>
      </c>
      <c r="AZ16" s="14" t="s">
        <v>1703</v>
      </c>
      <c r="BA16" s="14" t="s">
        <v>1704</v>
      </c>
      <c r="BB16" s="14" t="s">
        <v>1705</v>
      </c>
      <c r="BC16" s="14" t="s">
        <v>1706</v>
      </c>
      <c r="BD16" s="14" t="s">
        <v>1707</v>
      </c>
      <c r="BE16" s="14" t="s">
        <v>1708</v>
      </c>
      <c r="BF16" s="14" t="s">
        <v>1709</v>
      </c>
      <c r="BG16" s="14" t="s">
        <v>1710</v>
      </c>
      <c r="BH16" s="14" t="s">
        <v>1711</v>
      </c>
      <c r="BI16" s="14" t="s">
        <v>1712</v>
      </c>
      <c r="BJ16" s="14" t="s">
        <v>1713</v>
      </c>
      <c r="BK16" s="14" t="s">
        <v>1714</v>
      </c>
      <c r="BL16" s="14" t="s">
        <v>1715</v>
      </c>
      <c r="BM16" s="14" t="s">
        <v>1716</v>
      </c>
    </row>
    <row r="17" spans="1:65" ht="13.5" customHeight="1">
      <c r="A17" s="1">
        <v>10</v>
      </c>
      <c r="B17" s="10" t="s">
        <v>1717</v>
      </c>
      <c r="C17" s="11">
        <v>19496378.25</v>
      </c>
      <c r="D17" s="12">
        <v>20249393.440000001</v>
      </c>
      <c r="E17" s="12">
        <v>20382500.510000002</v>
      </c>
      <c r="F17" s="12">
        <v>21614696.399999999</v>
      </c>
      <c r="G17" s="12">
        <v>20697971.710000001</v>
      </c>
      <c r="H17" s="12">
        <v>21380723.41</v>
      </c>
      <c r="I17" s="12">
        <v>21363831.43</v>
      </c>
      <c r="J17" s="12">
        <v>22955161.120000001</v>
      </c>
      <c r="K17" s="12">
        <v>21902223.559999999</v>
      </c>
      <c r="L17" s="12">
        <v>22609852.239999998</v>
      </c>
      <c r="M17" s="12">
        <v>22272590.530000001</v>
      </c>
      <c r="N17" s="12">
        <v>24071855.260000002</v>
      </c>
      <c r="O17" s="12">
        <v>23071039.8743915</v>
      </c>
      <c r="P17" s="12">
        <v>23642849.942647301</v>
      </c>
      <c r="Q17" s="12">
        <v>23125624.947853398</v>
      </c>
      <c r="R17" s="12">
        <v>24008417.243243501</v>
      </c>
      <c r="S17" s="12">
        <v>22357288.8255633</v>
      </c>
      <c r="T17" s="12">
        <v>22914077.061762899</v>
      </c>
      <c r="U17" s="12">
        <v>22979973.990619</v>
      </c>
      <c r="V17" s="12">
        <v>24623922.338973898</v>
      </c>
      <c r="W17" s="12">
        <v>22895432.454438299</v>
      </c>
      <c r="X17" s="12">
        <v>24410946.9525606</v>
      </c>
      <c r="Y17" s="12">
        <v>24672120.197670199</v>
      </c>
      <c r="Z17" s="12">
        <v>26240534.848367102</v>
      </c>
      <c r="AA17" s="12">
        <v>25072079.2558157</v>
      </c>
      <c r="AB17" s="12">
        <v>25752311.723018698</v>
      </c>
      <c r="AC17" s="12">
        <v>25490108.410264499</v>
      </c>
      <c r="AD17" s="12">
        <v>27640173.6605145</v>
      </c>
      <c r="AE17" s="12">
        <v>26272311.0296322</v>
      </c>
      <c r="AF17" s="12">
        <v>27316158.9565311</v>
      </c>
      <c r="AG17" s="12">
        <v>27001799.398729399</v>
      </c>
      <c r="AH17" s="12">
        <v>29037345.947760001</v>
      </c>
      <c r="AI17" s="12" t="s">
        <v>1718</v>
      </c>
      <c r="AJ17" s="12" t="s">
        <v>1719</v>
      </c>
      <c r="AK17" s="12" t="s">
        <v>1720</v>
      </c>
      <c r="AL17" s="12" t="s">
        <v>1721</v>
      </c>
      <c r="AM17" s="12" t="s">
        <v>1722</v>
      </c>
      <c r="AN17" s="12" t="s">
        <v>1723</v>
      </c>
      <c r="AO17" s="12" t="s">
        <v>1724</v>
      </c>
      <c r="AP17" s="12" t="s">
        <v>1725</v>
      </c>
      <c r="AQ17" s="12" t="s">
        <v>1726</v>
      </c>
      <c r="AR17" s="12" t="s">
        <v>1727</v>
      </c>
      <c r="AS17" s="12" t="s">
        <v>1728</v>
      </c>
      <c r="AT17" s="12" t="s">
        <v>1729</v>
      </c>
      <c r="AU17" s="12" t="s">
        <v>1730</v>
      </c>
      <c r="AV17" s="12" t="s">
        <v>1731</v>
      </c>
      <c r="AW17" s="12" t="s">
        <v>1732</v>
      </c>
      <c r="AX17" s="12" t="s">
        <v>1733</v>
      </c>
      <c r="AY17" s="12" t="s">
        <v>1734</v>
      </c>
      <c r="AZ17" s="12" t="s">
        <v>1735</v>
      </c>
      <c r="BA17" s="12" t="s">
        <v>1736</v>
      </c>
      <c r="BB17" s="12" t="s">
        <v>1737</v>
      </c>
      <c r="BC17" s="12" t="s">
        <v>1738</v>
      </c>
      <c r="BD17" s="12" t="s">
        <v>1739</v>
      </c>
      <c r="BE17" s="12" t="s">
        <v>1740</v>
      </c>
      <c r="BF17" s="12" t="s">
        <v>1741</v>
      </c>
      <c r="BG17" s="12" t="s">
        <v>1742</v>
      </c>
      <c r="BH17" s="12" t="s">
        <v>1743</v>
      </c>
      <c r="BI17" s="12" t="s">
        <v>1744</v>
      </c>
      <c r="BJ17" s="12" t="s">
        <v>1745</v>
      </c>
      <c r="BK17" s="12" t="s">
        <v>1746</v>
      </c>
      <c r="BL17" s="12" t="s">
        <v>1747</v>
      </c>
      <c r="BM17" s="12" t="s">
        <v>1748</v>
      </c>
    </row>
    <row r="18" spans="1:65" ht="13.5" customHeight="1">
      <c r="A18" s="1">
        <v>11</v>
      </c>
      <c r="B18" s="10" t="s">
        <v>1749</v>
      </c>
      <c r="C18" s="13" t="s">
        <v>1750</v>
      </c>
      <c r="D18" s="14" t="s">
        <v>1751</v>
      </c>
      <c r="E18" s="14" t="s">
        <v>1752</v>
      </c>
      <c r="F18" s="14" t="s">
        <v>1753</v>
      </c>
      <c r="G18" s="14" t="s">
        <v>1754</v>
      </c>
      <c r="H18" s="14" t="s">
        <v>1755</v>
      </c>
      <c r="I18" s="14" t="s">
        <v>1756</v>
      </c>
      <c r="J18" s="14" t="s">
        <v>1757</v>
      </c>
      <c r="K18" s="14" t="s">
        <v>1758</v>
      </c>
      <c r="L18" s="14" t="s">
        <v>1759</v>
      </c>
      <c r="M18" s="14" t="s">
        <v>1760</v>
      </c>
      <c r="N18" s="14" t="s">
        <v>1761</v>
      </c>
      <c r="O18" s="14" t="s">
        <v>1762</v>
      </c>
      <c r="P18" s="14" t="s">
        <v>1763</v>
      </c>
      <c r="Q18" s="14" t="s">
        <v>1764</v>
      </c>
      <c r="R18" s="14" t="s">
        <v>1765</v>
      </c>
      <c r="S18" s="14" t="s">
        <v>1766</v>
      </c>
      <c r="T18" s="14" t="s">
        <v>1767</v>
      </c>
      <c r="U18" s="14" t="s">
        <v>1768</v>
      </c>
      <c r="V18" s="14" t="s">
        <v>1769</v>
      </c>
      <c r="W18" s="14" t="s">
        <v>1770</v>
      </c>
      <c r="X18" s="14" t="s">
        <v>1771</v>
      </c>
      <c r="Y18" s="14" t="s">
        <v>1772</v>
      </c>
      <c r="Z18" s="14" t="s">
        <v>1773</v>
      </c>
      <c r="AA18" s="14">
        <v>11249182.149522001</v>
      </c>
      <c r="AB18" s="14">
        <v>12547112.209954999</v>
      </c>
      <c r="AC18" s="14">
        <v>13105494.883920001</v>
      </c>
      <c r="AD18" s="14">
        <v>14449455.431012999</v>
      </c>
      <c r="AE18" s="14">
        <v>12163160.853855001</v>
      </c>
      <c r="AF18" s="14">
        <v>13507439.872315001</v>
      </c>
      <c r="AG18" s="14">
        <v>14094291.611787001</v>
      </c>
      <c r="AH18" s="14">
        <v>15624478.291339001</v>
      </c>
      <c r="AI18" s="14">
        <v>13119029.917061999</v>
      </c>
      <c r="AJ18" s="14">
        <v>14529562.354051</v>
      </c>
      <c r="AK18" s="14">
        <v>15212876.796105999</v>
      </c>
      <c r="AL18" s="14">
        <v>16829528.45208</v>
      </c>
      <c r="AM18" s="14">
        <v>14086682.420887001</v>
      </c>
      <c r="AN18" s="14">
        <v>15617039.710100001</v>
      </c>
      <c r="AO18" s="14">
        <v>16298329.584171999</v>
      </c>
      <c r="AP18" s="14">
        <v>18046953.500264999</v>
      </c>
      <c r="AQ18" s="14">
        <v>15069553.306512</v>
      </c>
      <c r="AR18" s="14">
        <v>16708190.860858001</v>
      </c>
      <c r="AS18" s="14">
        <v>17416675.914965998</v>
      </c>
      <c r="AT18" s="14">
        <v>19277572.362268999</v>
      </c>
      <c r="AU18" s="14">
        <v>16083790</v>
      </c>
      <c r="AV18" s="14">
        <v>17908950</v>
      </c>
      <c r="AW18" s="14">
        <v>18749860</v>
      </c>
      <c r="AX18" s="14">
        <v>20476420</v>
      </c>
      <c r="AY18" s="14">
        <v>17185250</v>
      </c>
      <c r="AZ18" s="14">
        <v>19128460</v>
      </c>
      <c r="BA18" s="14">
        <v>20013340</v>
      </c>
      <c r="BB18" s="14">
        <v>21839330</v>
      </c>
      <c r="BC18" s="14">
        <v>18361300</v>
      </c>
      <c r="BD18" s="14">
        <v>20407720</v>
      </c>
      <c r="BE18" s="14">
        <v>21304380</v>
      </c>
      <c r="BF18" s="14">
        <v>23226490</v>
      </c>
      <c r="BG18" s="14">
        <v>19542220</v>
      </c>
      <c r="BH18" s="14">
        <v>21668550</v>
      </c>
      <c r="BI18" s="14">
        <v>22574000</v>
      </c>
      <c r="BJ18" s="14" t="s">
        <v>1774</v>
      </c>
      <c r="BK18" s="14" t="s">
        <v>1775</v>
      </c>
      <c r="BL18" s="14" t="s">
        <v>1776</v>
      </c>
      <c r="BM18" s="14" t="s">
        <v>1777</v>
      </c>
    </row>
    <row r="19" spans="1:65" ht="13.5" customHeight="1">
      <c r="A19" s="1">
        <v>12</v>
      </c>
      <c r="B19" s="10" t="s">
        <v>1778</v>
      </c>
      <c r="C19" s="11">
        <v>4198038.6190693304</v>
      </c>
      <c r="D19" s="12">
        <v>4162062.7816226804</v>
      </c>
      <c r="E19" s="12">
        <v>4165789.6019363999</v>
      </c>
      <c r="F19" s="12">
        <v>4420777.7385248207</v>
      </c>
      <c r="G19" s="12">
        <v>4478826.1993851205</v>
      </c>
      <c r="H19" s="12">
        <v>4402517.3921984602</v>
      </c>
      <c r="I19" s="12">
        <v>4471491.9330530707</v>
      </c>
      <c r="J19" s="12">
        <v>4820387.80927529</v>
      </c>
      <c r="K19" s="12">
        <v>4866702.6846174998</v>
      </c>
      <c r="L19" s="12">
        <v>4814149.0061710402</v>
      </c>
      <c r="M19" s="12">
        <v>4868441.8367445804</v>
      </c>
      <c r="N19" s="12">
        <v>5108299.81546563</v>
      </c>
      <c r="O19" s="12">
        <v>5202595.58833005</v>
      </c>
      <c r="P19" s="12">
        <v>5122930.0810881397</v>
      </c>
      <c r="Q19" s="12">
        <v>5069001.5187739599</v>
      </c>
      <c r="R19" s="12">
        <v>5177065.2674936606</v>
      </c>
      <c r="S19" s="12">
        <v>5079177.8574938606</v>
      </c>
      <c r="T19" s="12">
        <v>4965881.4308097195</v>
      </c>
      <c r="U19" s="12">
        <v>5036172.6908682305</v>
      </c>
      <c r="V19" s="12">
        <v>5290703.2330491794</v>
      </c>
      <c r="W19" s="12">
        <v>5333140.8215235397</v>
      </c>
      <c r="X19" s="12">
        <v>5243722.6427911799</v>
      </c>
      <c r="Y19" s="12">
        <v>5297165.3442508494</v>
      </c>
      <c r="Z19" s="12">
        <v>5506696.8977806605</v>
      </c>
      <c r="AA19" s="12">
        <v>5538699.5590953697</v>
      </c>
      <c r="AB19" s="12">
        <v>5506898.5990968803</v>
      </c>
      <c r="AC19" s="12">
        <v>5512787.17318126</v>
      </c>
      <c r="AD19" s="12">
        <v>5743229.9667621702</v>
      </c>
      <c r="AE19" s="12">
        <v>5895378.8697726605</v>
      </c>
      <c r="AF19" s="12">
        <v>5722651.1811609007</v>
      </c>
      <c r="AG19" s="12">
        <v>5777884.6148077194</v>
      </c>
      <c r="AH19" s="12">
        <v>5975491.2587104905</v>
      </c>
      <c r="AI19" s="12">
        <v>5975744.64983497</v>
      </c>
      <c r="AJ19" s="12">
        <v>5882635.5022548204</v>
      </c>
      <c r="AK19" s="12">
        <v>5914207.9061800996</v>
      </c>
      <c r="AL19" s="12">
        <v>6129121.4705545902</v>
      </c>
      <c r="AM19" s="12">
        <v>6188834.5801894004</v>
      </c>
      <c r="AN19" s="12">
        <v>6039113.8126517897</v>
      </c>
      <c r="AO19" s="12">
        <v>6124473.3099999996</v>
      </c>
      <c r="AP19" s="12">
        <v>6427208.3799999999</v>
      </c>
      <c r="AQ19" s="12">
        <v>6408159.6299999999</v>
      </c>
      <c r="AR19" s="12">
        <v>6394846.7599999998</v>
      </c>
      <c r="AS19" s="12">
        <v>6477610.2999999998</v>
      </c>
      <c r="AT19" s="12">
        <v>6665356.0800000001</v>
      </c>
      <c r="AU19" s="12">
        <v>6734802.5599999996</v>
      </c>
      <c r="AV19" s="12">
        <v>6690898.8399999999</v>
      </c>
      <c r="AW19" s="12">
        <v>6697444.2400000002</v>
      </c>
      <c r="AX19" s="12">
        <v>6945973.29</v>
      </c>
      <c r="AY19" s="12" t="s">
        <v>1779</v>
      </c>
      <c r="AZ19" s="12" t="s">
        <v>1780</v>
      </c>
      <c r="BA19" s="12" t="s">
        <v>1781</v>
      </c>
      <c r="BB19" s="12" t="s">
        <v>1782</v>
      </c>
      <c r="BC19" s="12" t="s">
        <v>1783</v>
      </c>
      <c r="BD19" s="12" t="s">
        <v>1784</v>
      </c>
      <c r="BE19" s="12" t="s">
        <v>1785</v>
      </c>
      <c r="BF19" s="12" t="s">
        <v>1786</v>
      </c>
      <c r="BG19" s="12" t="s">
        <v>1787</v>
      </c>
      <c r="BH19" s="12" t="s">
        <v>1788</v>
      </c>
      <c r="BI19" s="12" t="s">
        <v>1789</v>
      </c>
      <c r="BJ19" s="12" t="s">
        <v>1790</v>
      </c>
      <c r="BK19" s="12" t="s">
        <v>1791</v>
      </c>
      <c r="BL19" s="12" t="s">
        <v>1792</v>
      </c>
      <c r="BM19" s="12" t="s">
        <v>1793</v>
      </c>
    </row>
    <row r="20" spans="1:65" ht="13.5" customHeight="1">
      <c r="A20" s="1">
        <v>13</v>
      </c>
      <c r="B20" s="10" t="s">
        <v>1794</v>
      </c>
      <c r="C20" s="13" t="s">
        <v>1795</v>
      </c>
      <c r="D20" s="14" t="s">
        <v>1796</v>
      </c>
      <c r="E20" s="14" t="s">
        <v>1797</v>
      </c>
      <c r="F20" s="14" t="s">
        <v>1798</v>
      </c>
      <c r="G20" s="14" t="s">
        <v>1799</v>
      </c>
      <c r="H20" s="14" t="s">
        <v>1800</v>
      </c>
      <c r="I20" s="14" t="s">
        <v>1801</v>
      </c>
      <c r="J20" s="14" t="s">
        <v>1802</v>
      </c>
      <c r="K20" s="14" t="s">
        <v>1803</v>
      </c>
      <c r="L20" s="14" t="s">
        <v>1804</v>
      </c>
      <c r="M20" s="14" t="s">
        <v>1805</v>
      </c>
      <c r="N20" s="14" t="s">
        <v>1806</v>
      </c>
      <c r="O20" s="14" t="s">
        <v>1807</v>
      </c>
      <c r="P20" s="14" t="s">
        <v>1808</v>
      </c>
      <c r="Q20" s="14" t="s">
        <v>1809</v>
      </c>
      <c r="R20" s="14" t="s">
        <v>1810</v>
      </c>
      <c r="S20" s="14" t="s">
        <v>1811</v>
      </c>
      <c r="T20" s="14" t="s">
        <v>1812</v>
      </c>
      <c r="U20" s="14" t="s">
        <v>1813</v>
      </c>
      <c r="V20" s="14" t="s">
        <v>1814</v>
      </c>
      <c r="W20" s="14">
        <v>403428.89505868498</v>
      </c>
      <c r="X20" s="14">
        <v>411832.32049611903</v>
      </c>
      <c r="Y20" s="14">
        <v>404426.36518329702</v>
      </c>
      <c r="Z20" s="14">
        <v>426153.67106140504</v>
      </c>
      <c r="AA20" s="14">
        <v>422691.64885311399</v>
      </c>
      <c r="AB20" s="14">
        <v>425212.29958104499</v>
      </c>
      <c r="AC20" s="14">
        <v>415027.12976649596</v>
      </c>
      <c r="AD20" s="14">
        <v>433962.80827534001</v>
      </c>
      <c r="AE20" s="14">
        <v>434595.51474366698</v>
      </c>
      <c r="AF20" s="14">
        <v>436260.81897894002</v>
      </c>
      <c r="AG20" s="14">
        <v>427149.44104545802</v>
      </c>
      <c r="AH20" s="14">
        <v>446297.80603804899</v>
      </c>
      <c r="AI20" s="14">
        <v>440983.49873122899</v>
      </c>
      <c r="AJ20" s="14">
        <v>452807.78290887497</v>
      </c>
      <c r="AK20" s="14">
        <v>453059.32860224001</v>
      </c>
      <c r="AL20" s="14">
        <v>480168.96609300096</v>
      </c>
      <c r="AM20" s="14">
        <v>474295.10971685796</v>
      </c>
      <c r="AN20" s="14">
        <v>487921.19815693301</v>
      </c>
      <c r="AO20" s="14">
        <v>488390.24247091101</v>
      </c>
      <c r="AP20" s="14">
        <v>515430.30307954899</v>
      </c>
      <c r="AQ20" s="14">
        <v>506822.40453477803</v>
      </c>
      <c r="AR20" s="14">
        <v>524457.42830501799</v>
      </c>
      <c r="AS20" s="14">
        <v>526803.01196807704</v>
      </c>
      <c r="AT20" s="14">
        <v>546381.40893195302</v>
      </c>
      <c r="AU20" s="14">
        <v>538728.73783814895</v>
      </c>
      <c r="AV20" s="14">
        <v>569247.76886112196</v>
      </c>
      <c r="AW20" s="14">
        <v>557595.70584098599</v>
      </c>
      <c r="AX20" s="14">
        <v>578740.00805163197</v>
      </c>
      <c r="AY20" s="14" t="s">
        <v>1815</v>
      </c>
      <c r="AZ20" s="14" t="s">
        <v>1816</v>
      </c>
      <c r="BA20" s="14" t="s">
        <v>1817</v>
      </c>
      <c r="BB20" s="14" t="s">
        <v>1818</v>
      </c>
      <c r="BC20" s="14" t="s">
        <v>1819</v>
      </c>
      <c r="BD20" s="14" t="s">
        <v>1820</v>
      </c>
      <c r="BE20" s="14" t="s">
        <v>1821</v>
      </c>
      <c r="BF20" s="14" t="s">
        <v>1822</v>
      </c>
      <c r="BG20" s="14" t="s">
        <v>1823</v>
      </c>
      <c r="BH20" s="14" t="s">
        <v>1824</v>
      </c>
      <c r="BI20" s="14" t="s">
        <v>1825</v>
      </c>
      <c r="BJ20" s="14" t="s">
        <v>1826</v>
      </c>
      <c r="BK20" s="14" t="s">
        <v>1827</v>
      </c>
      <c r="BL20" s="14" t="s">
        <v>1828</v>
      </c>
      <c r="BM20" s="14" t="s">
        <v>1829</v>
      </c>
    </row>
    <row r="21" spans="1:65" ht="13.5" customHeight="1">
      <c r="A21" s="1">
        <v>14</v>
      </c>
      <c r="B21" s="10" t="s">
        <v>1830</v>
      </c>
      <c r="C21" s="11">
        <v>11771.814</v>
      </c>
      <c r="D21" s="12">
        <v>11936.392</v>
      </c>
      <c r="E21" s="12">
        <v>11951.919</v>
      </c>
      <c r="F21" s="12">
        <v>12149.194</v>
      </c>
      <c r="G21" s="12">
        <v>12278.116</v>
      </c>
      <c r="H21" s="12">
        <v>12447.026</v>
      </c>
      <c r="I21" s="12">
        <v>12592.998</v>
      </c>
      <c r="J21" s="12">
        <v>12596.475</v>
      </c>
      <c r="K21" s="12">
        <v>12548.684999999999</v>
      </c>
      <c r="L21" s="12">
        <v>12641.374</v>
      </c>
      <c r="M21" s="12">
        <v>12821.498</v>
      </c>
      <c r="N21" s="12">
        <v>12996.22</v>
      </c>
      <c r="O21" s="12">
        <v>13203.59</v>
      </c>
      <c r="P21" s="12">
        <v>13437.956</v>
      </c>
      <c r="Q21" s="12">
        <v>13689.235000000001</v>
      </c>
      <c r="R21" s="12">
        <v>13919.627</v>
      </c>
      <c r="S21" s="12">
        <v>13721.197</v>
      </c>
      <c r="T21" s="12">
        <v>13663.73</v>
      </c>
      <c r="U21" s="12">
        <v>13579.504999999999</v>
      </c>
      <c r="V21" s="12">
        <v>13593.3</v>
      </c>
      <c r="W21" s="12">
        <v>13729.815000000001</v>
      </c>
      <c r="X21" s="12">
        <v>13946.255999999999</v>
      </c>
      <c r="Y21" s="12">
        <v>14175.891</v>
      </c>
      <c r="Z21" s="12">
        <v>14629.093000000001</v>
      </c>
      <c r="AA21" s="12">
        <v>14790.364</v>
      </c>
      <c r="AB21" s="12">
        <v>15176.741</v>
      </c>
      <c r="AC21" s="12">
        <v>15409.102999999999</v>
      </c>
      <c r="AD21" s="12">
        <v>15548.856</v>
      </c>
      <c r="AE21" s="12">
        <v>15798.59</v>
      </c>
      <c r="AF21" s="12">
        <v>16072.842000000001</v>
      </c>
      <c r="AG21" s="12">
        <v>16196.959000000001</v>
      </c>
      <c r="AH21" s="12">
        <v>16294.041999999999</v>
      </c>
      <c r="AI21" s="12">
        <v>16458.713</v>
      </c>
      <c r="AJ21" s="12">
        <v>16802.240000000002</v>
      </c>
      <c r="AK21" s="12">
        <v>17131.618999999999</v>
      </c>
      <c r="AL21" s="12">
        <v>17153.556</v>
      </c>
      <c r="AM21" s="12">
        <v>17096.076000000001</v>
      </c>
      <c r="AN21" s="12">
        <v>17494.062999999998</v>
      </c>
      <c r="AO21" s="12">
        <v>17736.022000000001</v>
      </c>
      <c r="AP21" s="12">
        <v>17779.201000000001</v>
      </c>
      <c r="AQ21" s="12">
        <v>17816.05</v>
      </c>
      <c r="AR21" s="12">
        <v>17537.769</v>
      </c>
      <c r="AS21" s="12">
        <v>17492.224999999999</v>
      </c>
      <c r="AT21" s="12">
        <v>17328.633000000002</v>
      </c>
      <c r="AU21" s="12">
        <v>17204.627</v>
      </c>
      <c r="AV21" s="12">
        <v>17328.097000000002</v>
      </c>
      <c r="AW21" s="12">
        <v>17310.907999999999</v>
      </c>
      <c r="AX21" s="12">
        <v>17470.434000000001</v>
      </c>
      <c r="AY21" s="12">
        <v>17497.935000000001</v>
      </c>
      <c r="AZ21" s="12">
        <v>17685.968000000001</v>
      </c>
      <c r="BA21" s="12">
        <v>17819.404999999999</v>
      </c>
      <c r="BB21" s="12">
        <v>17952.383000000002</v>
      </c>
      <c r="BC21" s="12">
        <v>17762.563999999998</v>
      </c>
      <c r="BD21" s="12">
        <v>17943.194</v>
      </c>
      <c r="BE21" s="12">
        <v>18080.826000000001</v>
      </c>
      <c r="BF21" s="12">
        <v>18083.933000000001</v>
      </c>
      <c r="BG21" s="12">
        <v>17970.651000000002</v>
      </c>
      <c r="BH21" s="12">
        <v>18009.165000000001</v>
      </c>
      <c r="BI21" s="12">
        <v>18075.352999999999</v>
      </c>
      <c r="BJ21" s="12">
        <v>17824.047999999999</v>
      </c>
      <c r="BK21" s="12">
        <v>17654.073</v>
      </c>
      <c r="BL21" s="12">
        <v>15776.663</v>
      </c>
      <c r="BM21" s="12">
        <v>16487.573</v>
      </c>
    </row>
    <row r="22" spans="1:65" ht="13.5" customHeight="1">
      <c r="A22" s="1">
        <v>15</v>
      </c>
      <c r="B22" s="10" t="s">
        <v>1831</v>
      </c>
      <c r="C22" s="13" t="s">
        <v>1832</v>
      </c>
      <c r="D22" s="14" t="s">
        <v>1833</v>
      </c>
      <c r="E22" s="14" t="s">
        <v>1834</v>
      </c>
      <c r="F22" s="14" t="s">
        <v>1835</v>
      </c>
      <c r="G22" s="14" t="s">
        <v>1836</v>
      </c>
      <c r="H22" s="14" t="s">
        <v>1837</v>
      </c>
      <c r="I22" s="14" t="s">
        <v>1838</v>
      </c>
      <c r="J22" s="14" t="s">
        <v>1839</v>
      </c>
      <c r="K22" s="14" t="s">
        <v>1840</v>
      </c>
      <c r="L22" s="14" t="s">
        <v>1841</v>
      </c>
      <c r="M22" s="14" t="s">
        <v>1842</v>
      </c>
      <c r="N22" s="14" t="s">
        <v>1843</v>
      </c>
      <c r="O22" s="14" t="s">
        <v>1844</v>
      </c>
      <c r="P22" s="14" t="s">
        <v>1845</v>
      </c>
      <c r="Q22" s="14" t="s">
        <v>1846</v>
      </c>
      <c r="R22" s="14" t="s">
        <v>1847</v>
      </c>
      <c r="S22" s="14" t="s">
        <v>1848</v>
      </c>
      <c r="T22" s="14" t="s">
        <v>1849</v>
      </c>
      <c r="U22" s="14" t="s">
        <v>1850</v>
      </c>
      <c r="V22" s="14" t="s">
        <v>1851</v>
      </c>
      <c r="W22" s="14" t="s">
        <v>1852</v>
      </c>
      <c r="X22" s="14" t="s">
        <v>1853</v>
      </c>
      <c r="Y22" s="14" t="s">
        <v>1854</v>
      </c>
      <c r="Z22" s="14" t="s">
        <v>1855</v>
      </c>
      <c r="AA22" s="14" t="s">
        <v>1856</v>
      </c>
      <c r="AB22" s="14" t="s">
        <v>1857</v>
      </c>
      <c r="AC22" s="14">
        <v>402100</v>
      </c>
      <c r="AD22" s="14">
        <v>393600</v>
      </c>
      <c r="AE22" s="14">
        <v>379400</v>
      </c>
      <c r="AF22" s="14">
        <v>400400</v>
      </c>
      <c r="AG22" s="14">
        <v>412400</v>
      </c>
      <c r="AH22" s="14">
        <v>402200</v>
      </c>
      <c r="AI22" s="14">
        <v>387700</v>
      </c>
      <c r="AJ22" s="14">
        <v>406300</v>
      </c>
      <c r="AK22" s="14">
        <v>416700</v>
      </c>
      <c r="AL22" s="14">
        <v>408000</v>
      </c>
      <c r="AM22" s="14" t="s">
        <v>1858</v>
      </c>
      <c r="AN22" s="14" t="s">
        <v>1859</v>
      </c>
      <c r="AO22" s="14" t="s">
        <v>1860</v>
      </c>
      <c r="AP22" s="14" t="s">
        <v>1861</v>
      </c>
      <c r="AQ22" s="14" t="s">
        <v>1862</v>
      </c>
      <c r="AR22" s="14" t="s">
        <v>1863</v>
      </c>
      <c r="AS22" s="14" t="s">
        <v>1864</v>
      </c>
      <c r="AT22" s="14" t="s">
        <v>1865</v>
      </c>
      <c r="AU22" s="14" t="s">
        <v>1866</v>
      </c>
      <c r="AV22" s="14" t="s">
        <v>1867</v>
      </c>
      <c r="AW22" s="14" t="s">
        <v>1868</v>
      </c>
      <c r="AX22" s="14" t="s">
        <v>1869</v>
      </c>
      <c r="AY22" s="14" t="s">
        <v>1870</v>
      </c>
      <c r="AZ22" s="14" t="s">
        <v>1871</v>
      </c>
      <c r="BA22" s="14" t="s">
        <v>1872</v>
      </c>
      <c r="BB22" s="14" t="s">
        <v>1873</v>
      </c>
      <c r="BC22" s="14" t="s">
        <v>1874</v>
      </c>
      <c r="BD22" s="14" t="s">
        <v>1875</v>
      </c>
      <c r="BE22" s="14" t="s">
        <v>1876</v>
      </c>
      <c r="BF22" s="14" t="s">
        <v>1877</v>
      </c>
      <c r="BG22" s="14" t="s">
        <v>1878</v>
      </c>
      <c r="BH22" s="14" t="s">
        <v>1879</v>
      </c>
      <c r="BI22" s="14" t="s">
        <v>1880</v>
      </c>
      <c r="BJ22" s="14" t="s">
        <v>1881</v>
      </c>
      <c r="BK22" s="14" t="s">
        <v>1882</v>
      </c>
      <c r="BL22" s="14" t="s">
        <v>1883</v>
      </c>
      <c r="BM22" s="14" t="s">
        <v>1884</v>
      </c>
    </row>
    <row r="23" spans="1:65" ht="13.5" customHeight="1">
      <c r="A23" s="1">
        <v>16</v>
      </c>
      <c r="B23" s="10" t="s">
        <v>1885</v>
      </c>
      <c r="C23" s="11">
        <v>3274.6271051928702</v>
      </c>
      <c r="D23" s="12">
        <v>3920.95655025105</v>
      </c>
      <c r="E23" s="12">
        <v>4309.07747496717</v>
      </c>
      <c r="F23" s="12">
        <v>4556.1861406235003</v>
      </c>
      <c r="G23" s="12">
        <v>3574.8204413117501</v>
      </c>
      <c r="H23" s="12">
        <v>4197.5404377704799</v>
      </c>
      <c r="I23" s="12">
        <v>4739.1170679283796</v>
      </c>
      <c r="J23" s="12">
        <v>5062.4200987818494</v>
      </c>
      <c r="K23" s="12">
        <v>3985.43199879862</v>
      </c>
      <c r="L23" s="12">
        <v>4758.6918163076298</v>
      </c>
      <c r="M23" s="12">
        <v>5395.8092092406596</v>
      </c>
      <c r="N23" s="12">
        <v>5644.5470328978499</v>
      </c>
      <c r="O23" s="12">
        <v>4422.7363356917003</v>
      </c>
      <c r="P23" s="12">
        <v>5160.3548130113695</v>
      </c>
      <c r="Q23" s="12">
        <v>5091.1326498394701</v>
      </c>
      <c r="R23" s="12">
        <v>5588.6654214653499</v>
      </c>
      <c r="S23" s="12">
        <v>4206.7191268432698</v>
      </c>
      <c r="T23" s="12">
        <v>4711.5945182620198</v>
      </c>
      <c r="U23" s="12">
        <v>5016.6264603464606</v>
      </c>
      <c r="V23" s="12">
        <v>5588.3332363205609</v>
      </c>
      <c r="W23" s="12" t="s">
        <v>1886</v>
      </c>
      <c r="X23" s="12" t="s">
        <v>1887</v>
      </c>
      <c r="Y23" s="12" t="s">
        <v>1888</v>
      </c>
      <c r="Z23" s="12" t="s">
        <v>1889</v>
      </c>
      <c r="AA23" s="12" t="s">
        <v>1890</v>
      </c>
      <c r="AB23" s="12" t="s">
        <v>1891</v>
      </c>
      <c r="AC23" s="12" t="s">
        <v>1892</v>
      </c>
      <c r="AD23" s="12" t="s">
        <v>1893</v>
      </c>
      <c r="AE23" s="12" t="s">
        <v>1894</v>
      </c>
      <c r="AF23" s="12" t="s">
        <v>1895</v>
      </c>
      <c r="AG23" s="12" t="s">
        <v>1896</v>
      </c>
      <c r="AH23" s="12" t="s">
        <v>1897</v>
      </c>
      <c r="AI23" s="12" t="s">
        <v>1898</v>
      </c>
      <c r="AJ23" s="12" t="s">
        <v>1899</v>
      </c>
      <c r="AK23" s="12" t="s">
        <v>1900</v>
      </c>
      <c r="AL23" s="12" t="s">
        <v>1901</v>
      </c>
      <c r="AM23" s="12" t="s">
        <v>1902</v>
      </c>
      <c r="AN23" s="12" t="s">
        <v>1903</v>
      </c>
      <c r="AO23" s="12" t="s">
        <v>1904</v>
      </c>
      <c r="AP23" s="12" t="s">
        <v>1905</v>
      </c>
      <c r="AQ23" s="12" t="s">
        <v>1906</v>
      </c>
      <c r="AR23" s="12" t="s">
        <v>1907</v>
      </c>
      <c r="AS23" s="12" t="s">
        <v>1908</v>
      </c>
      <c r="AT23" s="12" t="s">
        <v>1909</v>
      </c>
      <c r="AU23" s="12" t="s">
        <v>1910</v>
      </c>
      <c r="AV23" s="12" t="s">
        <v>1911</v>
      </c>
      <c r="AW23" s="12" t="s">
        <v>1912</v>
      </c>
      <c r="AX23" s="12" t="s">
        <v>1913</v>
      </c>
      <c r="AY23" s="12" t="s">
        <v>1914</v>
      </c>
      <c r="AZ23" s="12" t="s">
        <v>1915</v>
      </c>
      <c r="BA23" s="12" t="s">
        <v>1916</v>
      </c>
      <c r="BB23" s="12" t="s">
        <v>1917</v>
      </c>
      <c r="BC23" s="12" t="s">
        <v>1918</v>
      </c>
      <c r="BD23" s="12" t="s">
        <v>1919</v>
      </c>
      <c r="BE23" s="12" t="s">
        <v>1920</v>
      </c>
      <c r="BF23" s="12" t="s">
        <v>1921</v>
      </c>
      <c r="BG23" s="12" t="s">
        <v>1922</v>
      </c>
      <c r="BH23" s="12" t="s">
        <v>1923</v>
      </c>
      <c r="BI23" s="12" t="s">
        <v>1924</v>
      </c>
      <c r="BJ23" s="12" t="s">
        <v>1925</v>
      </c>
      <c r="BK23" s="12" t="s">
        <v>1926</v>
      </c>
      <c r="BL23" s="12" t="s">
        <v>1927</v>
      </c>
      <c r="BM23" s="12" t="s">
        <v>1928</v>
      </c>
    </row>
    <row r="24" spans="1:65" ht="13.5" customHeight="1">
      <c r="A24" s="1">
        <v>17</v>
      </c>
      <c r="B24" s="10" t="s">
        <v>1929</v>
      </c>
      <c r="C24" s="13" t="s">
        <v>1930</v>
      </c>
      <c r="D24" s="14" t="s">
        <v>1931</v>
      </c>
      <c r="E24" s="14" t="s">
        <v>1932</v>
      </c>
      <c r="F24" s="14" t="s">
        <v>1933</v>
      </c>
      <c r="G24" s="14" t="s">
        <v>1934</v>
      </c>
      <c r="H24" s="14" t="s">
        <v>1935</v>
      </c>
      <c r="I24" s="14" t="s">
        <v>1936</v>
      </c>
      <c r="J24" s="14" t="s">
        <v>1937</v>
      </c>
      <c r="K24" s="14" t="s">
        <v>1938</v>
      </c>
      <c r="L24" s="14" t="s">
        <v>1939</v>
      </c>
      <c r="M24" s="14" t="s">
        <v>1940</v>
      </c>
      <c r="N24" s="14" t="s">
        <v>1941</v>
      </c>
      <c r="O24" s="14" t="s">
        <v>1942</v>
      </c>
      <c r="P24" s="14" t="s">
        <v>1943</v>
      </c>
      <c r="Q24" s="14" t="s">
        <v>1944</v>
      </c>
      <c r="R24" s="14" t="s">
        <v>1945</v>
      </c>
      <c r="S24" s="14" t="s">
        <v>1946</v>
      </c>
      <c r="T24" s="14" t="s">
        <v>1947</v>
      </c>
      <c r="U24" s="14" t="s">
        <v>1948</v>
      </c>
      <c r="V24" s="14" t="s">
        <v>1949</v>
      </c>
      <c r="W24" s="14" t="s">
        <v>1950</v>
      </c>
      <c r="X24" s="14" t="s">
        <v>1951</v>
      </c>
      <c r="Y24" s="14" t="s">
        <v>1952</v>
      </c>
      <c r="Z24" s="14" t="s">
        <v>1953</v>
      </c>
      <c r="AA24" s="14" t="s">
        <v>1954</v>
      </c>
      <c r="AB24" s="14" t="s">
        <v>1955</v>
      </c>
      <c r="AC24" s="14" t="s">
        <v>1956</v>
      </c>
      <c r="AD24" s="14" t="s">
        <v>1957</v>
      </c>
      <c r="AE24" s="14" t="s">
        <v>1958</v>
      </c>
      <c r="AF24" s="14" t="s">
        <v>1959</v>
      </c>
      <c r="AG24" s="14" t="s">
        <v>1960</v>
      </c>
      <c r="AH24" s="14" t="s">
        <v>1961</v>
      </c>
      <c r="AI24" s="14">
        <v>103952.37895472501</v>
      </c>
      <c r="AJ24" s="14">
        <v>103218.944472702</v>
      </c>
      <c r="AK24" s="14">
        <v>102325.901234449</v>
      </c>
      <c r="AL24" s="14">
        <v>106885.99563800101</v>
      </c>
      <c r="AM24" s="14">
        <v>108290.656498485</v>
      </c>
      <c r="AN24" s="14">
        <v>107667.769899912</v>
      </c>
      <c r="AO24" s="14">
        <v>106754.401215658</v>
      </c>
      <c r="AP24" s="14">
        <v>112174.370752198</v>
      </c>
      <c r="AQ24" s="14">
        <v>113376.71425037101</v>
      </c>
      <c r="AR24" s="14">
        <v>111029.69413564999</v>
      </c>
      <c r="AS24" s="14">
        <v>112012.22917920101</v>
      </c>
      <c r="AT24" s="14">
        <v>116264.887371783</v>
      </c>
      <c r="AU24" s="14">
        <v>115267.330303119</v>
      </c>
      <c r="AV24" s="14">
        <v>115180.48965104</v>
      </c>
      <c r="AW24" s="14">
        <v>114310.134148168</v>
      </c>
      <c r="AX24" s="14">
        <v>120047.54256123</v>
      </c>
      <c r="AY24" s="14">
        <v>120634.721334962</v>
      </c>
      <c r="AZ24" s="14">
        <v>117930.52279477099</v>
      </c>
      <c r="BA24" s="14">
        <v>117784.71543515401</v>
      </c>
      <c r="BB24" s="14">
        <v>122508.607589912</v>
      </c>
      <c r="BC24" s="14">
        <v>123308.4484079</v>
      </c>
      <c r="BD24" s="14">
        <v>122735.596671315</v>
      </c>
      <c r="BE24" s="14">
        <v>121574.537007964</v>
      </c>
      <c r="BF24" s="14">
        <v>126634.839240343</v>
      </c>
      <c r="BG24" s="14">
        <v>127753.706997373</v>
      </c>
      <c r="BH24" s="14">
        <v>127452.406878533</v>
      </c>
      <c r="BI24" s="14">
        <v>126493.30252704299</v>
      </c>
      <c r="BJ24" s="14">
        <v>131557.563963208</v>
      </c>
      <c r="BK24" s="14">
        <v>128933.118133422</v>
      </c>
      <c r="BL24" s="14">
        <v>115161.776229322</v>
      </c>
      <c r="BM24" s="14" t="s">
        <v>1962</v>
      </c>
    </row>
    <row r="25" spans="1:65" ht="13.5" customHeight="1">
      <c r="A25" s="1">
        <v>18</v>
      </c>
      <c r="B25" s="10" t="s">
        <v>1963</v>
      </c>
      <c r="C25" s="11" t="s">
        <v>1964</v>
      </c>
      <c r="D25" s="12" t="s">
        <v>1965</v>
      </c>
      <c r="E25" s="12" t="s">
        <v>1966</v>
      </c>
      <c r="F25" s="12" t="s">
        <v>1967</v>
      </c>
      <c r="G25" s="12" t="s">
        <v>1968</v>
      </c>
      <c r="H25" s="12" t="s">
        <v>1969</v>
      </c>
      <c r="I25" s="12" t="s">
        <v>1970</v>
      </c>
      <c r="J25" s="12" t="s">
        <v>1971</v>
      </c>
      <c r="K25" s="12" t="s">
        <v>1972</v>
      </c>
      <c r="L25" s="12" t="s">
        <v>1973</v>
      </c>
      <c r="M25" s="12" t="s">
        <v>1974</v>
      </c>
      <c r="N25" s="12" t="s">
        <v>1975</v>
      </c>
      <c r="O25" s="12" t="s">
        <v>1976</v>
      </c>
      <c r="P25" s="12" t="s">
        <v>1977</v>
      </c>
      <c r="Q25" s="12" t="s">
        <v>1978</v>
      </c>
      <c r="R25" s="12" t="s">
        <v>1979</v>
      </c>
      <c r="S25" s="12" t="s">
        <v>1980</v>
      </c>
      <c r="T25" s="12" t="s">
        <v>1981</v>
      </c>
      <c r="U25" s="12" t="s">
        <v>1982</v>
      </c>
      <c r="V25" s="12" t="s">
        <v>1983</v>
      </c>
      <c r="W25" s="12" t="s">
        <v>1984</v>
      </c>
      <c r="X25" s="12" t="s">
        <v>1985</v>
      </c>
      <c r="Y25" s="12" t="s">
        <v>1986</v>
      </c>
      <c r="Z25" s="12" t="s">
        <v>1987</v>
      </c>
      <c r="AA25" s="12" t="s">
        <v>1988</v>
      </c>
      <c r="AB25" s="12" t="s">
        <v>1989</v>
      </c>
      <c r="AC25" s="12" t="s">
        <v>1990</v>
      </c>
      <c r="AD25" s="12" t="s">
        <v>1991</v>
      </c>
      <c r="AE25" s="12">
        <v>22206160</v>
      </c>
      <c r="AF25" s="12">
        <v>22015170</v>
      </c>
      <c r="AG25" s="12">
        <v>23538590</v>
      </c>
      <c r="AH25" s="12">
        <v>25048110</v>
      </c>
      <c r="AI25" s="12">
        <v>23587992.071720999</v>
      </c>
      <c r="AJ25" s="12">
        <v>23702054.813845102</v>
      </c>
      <c r="AK25" s="12">
        <v>24955233.822780199</v>
      </c>
      <c r="AL25" s="12">
        <v>26149002.0758375</v>
      </c>
      <c r="AM25" s="12">
        <v>25339910</v>
      </c>
      <c r="AN25" s="12">
        <v>25647525.690756101</v>
      </c>
      <c r="AO25" s="12">
        <v>26506676.138898</v>
      </c>
      <c r="AP25" s="12">
        <v>27877681.822331302</v>
      </c>
      <c r="AQ25" s="12">
        <v>27321270</v>
      </c>
      <c r="AR25" s="12">
        <v>27722681.011542603</v>
      </c>
      <c r="AS25" s="12">
        <v>28400025.852805201</v>
      </c>
      <c r="AT25" s="12">
        <v>30417497.680582199</v>
      </c>
      <c r="AU25" s="12">
        <v>29838181.522806101</v>
      </c>
      <c r="AV25" s="12">
        <v>30134893.2372071</v>
      </c>
      <c r="AW25" s="12">
        <v>30504250</v>
      </c>
      <c r="AX25" s="12">
        <v>32505920</v>
      </c>
      <c r="AY25" s="12">
        <v>31625370</v>
      </c>
      <c r="AZ25" s="12">
        <v>32174650</v>
      </c>
      <c r="BA25" s="12">
        <v>32849710</v>
      </c>
      <c r="BB25" s="12">
        <v>35148840</v>
      </c>
      <c r="BC25" s="12">
        <v>34139970</v>
      </c>
      <c r="BD25" s="12">
        <v>34427390</v>
      </c>
      <c r="BE25" s="12">
        <v>35010200</v>
      </c>
      <c r="BF25" s="12">
        <v>37198300</v>
      </c>
      <c r="BG25" s="12">
        <v>35851750</v>
      </c>
      <c r="BH25" s="12" t="s">
        <v>1992</v>
      </c>
      <c r="BI25" s="12" t="s">
        <v>1993</v>
      </c>
      <c r="BJ25" s="12" t="s">
        <v>1994</v>
      </c>
      <c r="BK25" s="12" t="s">
        <v>1995</v>
      </c>
      <c r="BL25" s="12" t="s">
        <v>1996</v>
      </c>
      <c r="BM25" s="12" t="s">
        <v>1997</v>
      </c>
    </row>
    <row r="26" spans="1:65" ht="13.5" customHeight="1">
      <c r="A26" s="1">
        <v>19</v>
      </c>
      <c r="B26" s="10" t="s">
        <v>1998</v>
      </c>
      <c r="C26" s="13" t="s">
        <v>1999</v>
      </c>
      <c r="D26" s="14" t="s">
        <v>2000</v>
      </c>
      <c r="E26" s="14" t="s">
        <v>2001</v>
      </c>
      <c r="F26" s="14" t="s">
        <v>2002</v>
      </c>
      <c r="G26" s="14" t="s">
        <v>2003</v>
      </c>
      <c r="H26" s="14" t="s">
        <v>2004</v>
      </c>
      <c r="I26" s="14" t="s">
        <v>2005</v>
      </c>
      <c r="J26" s="14" t="s">
        <v>2006</v>
      </c>
      <c r="K26" s="14" t="s">
        <v>2007</v>
      </c>
      <c r="L26" s="14" t="s">
        <v>2008</v>
      </c>
      <c r="M26" s="14" t="s">
        <v>2009</v>
      </c>
      <c r="N26" s="14" t="s">
        <v>2010</v>
      </c>
      <c r="O26" s="14">
        <v>1475278000</v>
      </c>
      <c r="P26" s="14">
        <v>1536361900</v>
      </c>
      <c r="Q26" s="14">
        <v>1605665900</v>
      </c>
      <c r="R26" s="14">
        <v>1545541200</v>
      </c>
      <c r="S26" s="14">
        <v>1548190900</v>
      </c>
      <c r="T26" s="14">
        <v>1600949400</v>
      </c>
      <c r="U26" s="14">
        <v>1671853300</v>
      </c>
      <c r="V26" s="14">
        <v>1631616200</v>
      </c>
      <c r="W26" s="14">
        <v>1642356300</v>
      </c>
      <c r="X26" s="14">
        <v>1709132000</v>
      </c>
      <c r="Y26" s="14">
        <v>1775109900</v>
      </c>
      <c r="Z26" s="14">
        <v>1737534900</v>
      </c>
      <c r="AA26" s="14">
        <v>1748731200</v>
      </c>
      <c r="AB26" s="14">
        <v>1816268200</v>
      </c>
      <c r="AC26" s="14">
        <v>1881849700</v>
      </c>
      <c r="AD26" s="14">
        <v>1840786200</v>
      </c>
      <c r="AE26" s="14">
        <v>1855580200</v>
      </c>
      <c r="AF26" s="14">
        <v>1929018700</v>
      </c>
      <c r="AG26" s="14">
        <v>1993632300</v>
      </c>
      <c r="AH26" s="14">
        <v>1948852200</v>
      </c>
      <c r="AI26" s="14">
        <v>1958395500</v>
      </c>
      <c r="AJ26" s="14">
        <v>2036816600</v>
      </c>
      <c r="AK26" s="14">
        <v>2103598100</v>
      </c>
      <c r="AL26" s="14">
        <v>2057687600</v>
      </c>
      <c r="AM26" s="14">
        <v>2058584900</v>
      </c>
      <c r="AN26" s="14">
        <v>2137385600</v>
      </c>
      <c r="AO26" s="14">
        <v>2207343600</v>
      </c>
      <c r="AP26" s="14">
        <v>2161552500</v>
      </c>
      <c r="AQ26" s="14">
        <v>2158040000</v>
      </c>
      <c r="AR26" s="14">
        <v>2238704400</v>
      </c>
      <c r="AS26" s="14">
        <v>2312843500</v>
      </c>
      <c r="AT26" s="14">
        <v>2272929200</v>
      </c>
      <c r="AU26" s="14">
        <v>2264721000</v>
      </c>
      <c r="AV26" s="14">
        <v>2355445000</v>
      </c>
      <c r="AW26" s="14">
        <v>2429260600</v>
      </c>
      <c r="AX26" s="14">
        <v>2385186800</v>
      </c>
      <c r="AY26" s="14">
        <v>2378146400</v>
      </c>
      <c r="AZ26" s="14">
        <v>2473512900</v>
      </c>
      <c r="BA26" s="14">
        <v>2552296900</v>
      </c>
      <c r="BB26" s="14">
        <v>2508971900</v>
      </c>
      <c r="BC26" s="14">
        <v>2498580400</v>
      </c>
      <c r="BD26" s="14">
        <v>2603764500</v>
      </c>
      <c r="BE26" s="14">
        <v>2684167000</v>
      </c>
      <c r="BF26" s="14">
        <v>2638885400</v>
      </c>
      <c r="BG26" s="14">
        <v>2625156200</v>
      </c>
      <c r="BH26" s="14">
        <v>2735291400</v>
      </c>
      <c r="BI26" s="14">
        <v>2818887400</v>
      </c>
      <c r="BJ26" s="14">
        <v>2769908700</v>
      </c>
      <c r="BK26" s="14">
        <v>2703065100</v>
      </c>
      <c r="BL26" s="14" t="s">
        <v>2011</v>
      </c>
      <c r="BM26" s="14" t="s">
        <v>2012</v>
      </c>
    </row>
    <row r="27" spans="1:65" ht="13.5" customHeight="1">
      <c r="A27" s="1">
        <v>20</v>
      </c>
      <c r="B27" s="10" t="s">
        <v>2013</v>
      </c>
      <c r="C27" s="11" t="s">
        <v>2014</v>
      </c>
      <c r="D27" s="12" t="s">
        <v>2015</v>
      </c>
      <c r="E27" s="12" t="s">
        <v>2016</v>
      </c>
      <c r="F27" s="12" t="s">
        <v>2017</v>
      </c>
      <c r="G27" s="12" t="s">
        <v>2018</v>
      </c>
      <c r="H27" s="12" t="s">
        <v>2019</v>
      </c>
      <c r="I27" s="12" t="s">
        <v>2020</v>
      </c>
      <c r="J27" s="12" t="s">
        <v>2021</v>
      </c>
      <c r="K27" s="12" t="s">
        <v>2022</v>
      </c>
      <c r="L27" s="12" t="s">
        <v>2023</v>
      </c>
      <c r="M27" s="12" t="s">
        <v>2024</v>
      </c>
      <c r="N27" s="12" t="s">
        <v>2025</v>
      </c>
      <c r="O27" s="12" t="s">
        <v>2026</v>
      </c>
      <c r="P27" s="12" t="s">
        <v>2027</v>
      </c>
      <c r="Q27" s="12" t="s">
        <v>2028</v>
      </c>
      <c r="R27" s="12" t="s">
        <v>2029</v>
      </c>
      <c r="S27" s="12" t="s">
        <v>2030</v>
      </c>
      <c r="T27" s="12" t="s">
        <v>2031</v>
      </c>
      <c r="U27" s="12" t="s">
        <v>2032</v>
      </c>
      <c r="V27" s="12" t="s">
        <v>2033</v>
      </c>
      <c r="W27" s="12" t="s">
        <v>2034</v>
      </c>
      <c r="X27" s="12" t="s">
        <v>2035</v>
      </c>
      <c r="Y27" s="12" t="s">
        <v>2036</v>
      </c>
      <c r="Z27" s="12" t="s">
        <v>2037</v>
      </c>
      <c r="AA27" s="12">
        <v>1566884621.9265699</v>
      </c>
      <c r="AB27" s="12">
        <v>1691617977.0717199</v>
      </c>
      <c r="AC27" s="12">
        <v>1571530632.7344501</v>
      </c>
      <c r="AD27" s="12">
        <v>1566297686.7616</v>
      </c>
      <c r="AE27" s="12">
        <v>1429617053.00718</v>
      </c>
      <c r="AF27" s="12">
        <v>1566630234.9441199</v>
      </c>
      <c r="AG27" s="12">
        <v>1441741447.4974501</v>
      </c>
      <c r="AH27" s="12">
        <v>1482163680.00615</v>
      </c>
      <c r="AI27" s="12">
        <v>1423992926.35251</v>
      </c>
      <c r="AJ27" s="12">
        <v>1565664241.3821499</v>
      </c>
      <c r="AK27" s="12">
        <v>1438992444.9663899</v>
      </c>
      <c r="AL27" s="12">
        <v>1480013357.4717801</v>
      </c>
      <c r="AM27" s="12">
        <v>1481982814.79968</v>
      </c>
      <c r="AN27" s="12">
        <v>1662843610.95786</v>
      </c>
      <c r="AO27" s="12">
        <v>1534351374.0406101</v>
      </c>
      <c r="AP27" s="12">
        <v>1501485677.09249</v>
      </c>
      <c r="AQ27" s="12">
        <v>1487185785.2680099</v>
      </c>
      <c r="AR27" s="12">
        <v>1639108817.7156501</v>
      </c>
      <c r="AS27" s="12">
        <v>1451055977.17962</v>
      </c>
      <c r="AT27" s="12">
        <v>1521688266.1528201</v>
      </c>
      <c r="AU27" s="12">
        <v>1620692456.0169499</v>
      </c>
      <c r="AV27" s="12">
        <v>1830886553.4496</v>
      </c>
      <c r="AW27" s="12">
        <v>1699459315.5177901</v>
      </c>
      <c r="AX27" s="12">
        <v>1765042562.41312</v>
      </c>
      <c r="AY27" s="12" t="s">
        <v>2038</v>
      </c>
      <c r="AZ27" s="12" t="s">
        <v>2039</v>
      </c>
      <c r="BA27" s="12" t="s">
        <v>2040</v>
      </c>
      <c r="BB27" s="12" t="s">
        <v>2041</v>
      </c>
      <c r="BC27" s="12" t="s">
        <v>2042</v>
      </c>
      <c r="BD27" s="12" t="s">
        <v>2043</v>
      </c>
      <c r="BE27" s="12" t="s">
        <v>2044</v>
      </c>
      <c r="BF27" s="12" t="s">
        <v>2045</v>
      </c>
      <c r="BG27" s="12" t="s">
        <v>2046</v>
      </c>
      <c r="BH27" s="12" t="s">
        <v>2047</v>
      </c>
      <c r="BI27" s="12" t="s">
        <v>2048</v>
      </c>
      <c r="BJ27" s="12" t="s">
        <v>2049</v>
      </c>
      <c r="BK27" s="12" t="s">
        <v>2050</v>
      </c>
      <c r="BL27" s="12" t="s">
        <v>2051</v>
      </c>
      <c r="BM27" s="12" t="s">
        <v>2052</v>
      </c>
    </row>
    <row r="28" spans="1:65" ht="13.5" customHeight="1">
      <c r="A28" s="1">
        <v>21</v>
      </c>
      <c r="B28" s="10" t="s">
        <v>2053</v>
      </c>
      <c r="C28" s="13">
        <v>182946.8829</v>
      </c>
      <c r="D28" s="14">
        <v>183260.14920000001</v>
      </c>
      <c r="E28" s="14">
        <v>185003.86960000001</v>
      </c>
      <c r="F28" s="14">
        <v>183809.13939999999</v>
      </c>
      <c r="G28" s="14">
        <v>186029.01389999999</v>
      </c>
      <c r="H28" s="14">
        <v>187698.02989999999</v>
      </c>
      <c r="I28" s="14">
        <v>190610.84580000001</v>
      </c>
      <c r="J28" s="14">
        <v>191990.50159999999</v>
      </c>
      <c r="K28" s="14">
        <v>190437.90919999999</v>
      </c>
      <c r="L28" s="14">
        <v>193544.1538</v>
      </c>
      <c r="M28" s="14">
        <v>192614.58790000001</v>
      </c>
      <c r="N28" s="14">
        <v>190654.62710000001</v>
      </c>
      <c r="O28" s="14">
        <v>190521.222398482</v>
      </c>
      <c r="P28" s="14">
        <v>192508.479501094</v>
      </c>
      <c r="Q28" s="14">
        <v>190135.54612209601</v>
      </c>
      <c r="R28" s="14">
        <v>187801.11294832503</v>
      </c>
      <c r="S28" s="14">
        <v>183041.767822391</v>
      </c>
      <c r="T28" s="14">
        <v>183854.859908963</v>
      </c>
      <c r="U28" s="14">
        <v>185618.01025362601</v>
      </c>
      <c r="V28" s="14">
        <v>182607.49541641399</v>
      </c>
      <c r="W28" s="14">
        <v>179971.52967406</v>
      </c>
      <c r="X28" s="14">
        <v>179229.76201029401</v>
      </c>
      <c r="Y28" s="14">
        <v>183785.452093789</v>
      </c>
      <c r="Z28" s="14">
        <v>181485.386686602</v>
      </c>
      <c r="AA28" s="14">
        <v>182907.413491624</v>
      </c>
      <c r="AB28" s="14">
        <v>182934.42708381001</v>
      </c>
      <c r="AC28" s="14">
        <v>185036.61838718</v>
      </c>
      <c r="AD28" s="14">
        <v>183928.69488453699</v>
      </c>
      <c r="AE28" s="14">
        <v>182303.12684027801</v>
      </c>
      <c r="AF28" s="14">
        <v>182683.99169480702</v>
      </c>
      <c r="AG28" s="14">
        <v>184337.05214431899</v>
      </c>
      <c r="AH28" s="14">
        <v>181714.20413404799</v>
      </c>
      <c r="AI28" s="14">
        <v>179948.44358480201</v>
      </c>
      <c r="AJ28" s="14">
        <v>182046.01269108301</v>
      </c>
      <c r="AK28" s="14">
        <v>185578.694043311</v>
      </c>
      <c r="AL28" s="14">
        <v>184970.50985554501</v>
      </c>
      <c r="AM28" s="14">
        <v>183462.583272041</v>
      </c>
      <c r="AN28" s="14">
        <v>185218.40034744001</v>
      </c>
      <c r="AO28" s="14">
        <v>183378.87482121898</v>
      </c>
      <c r="AP28" s="14">
        <v>184345.49300350901</v>
      </c>
      <c r="AQ28" s="14">
        <v>184318.06724218899</v>
      </c>
      <c r="AR28" s="14">
        <v>186553.837071288</v>
      </c>
      <c r="AS28" s="14">
        <v>186499.532685799</v>
      </c>
      <c r="AT28" s="14">
        <v>185917.73988470301</v>
      </c>
      <c r="AU28" s="14">
        <v>185231.88453395301</v>
      </c>
      <c r="AV28" s="14">
        <v>188160.89068346302</v>
      </c>
      <c r="AW28" s="14">
        <v>189871.87247207001</v>
      </c>
      <c r="AX28" s="14" t="s">
        <v>2054</v>
      </c>
      <c r="AY28" s="14" t="s">
        <v>2055</v>
      </c>
      <c r="AZ28" s="14" t="s">
        <v>2056</v>
      </c>
      <c r="BA28" s="14" t="s">
        <v>2057</v>
      </c>
      <c r="BB28" s="14" t="s">
        <v>2058</v>
      </c>
      <c r="BC28" s="14" t="s">
        <v>2059</v>
      </c>
      <c r="BD28" s="14" t="s">
        <v>2060</v>
      </c>
      <c r="BE28" s="14" t="s">
        <v>2061</v>
      </c>
      <c r="BF28" s="14" t="s">
        <v>2062</v>
      </c>
      <c r="BG28" s="14" t="s">
        <v>2063</v>
      </c>
      <c r="BH28" s="14" t="s">
        <v>2064</v>
      </c>
      <c r="BI28" s="14" t="s">
        <v>2065</v>
      </c>
      <c r="BJ28" s="14" t="s">
        <v>2066</v>
      </c>
      <c r="BK28" s="14" t="s">
        <v>2067</v>
      </c>
      <c r="BL28" s="14" t="s">
        <v>2068</v>
      </c>
      <c r="BM28" s="14" t="s">
        <v>2069</v>
      </c>
    </row>
    <row r="29" spans="1:65" ht="13.5" customHeight="1">
      <c r="A29" s="1">
        <v>22</v>
      </c>
      <c r="B29" s="10" t="s">
        <v>2070</v>
      </c>
      <c r="C29" s="11">
        <v>281335</v>
      </c>
      <c r="D29" s="12">
        <v>277857</v>
      </c>
      <c r="E29" s="12">
        <v>303053</v>
      </c>
      <c r="F29" s="12">
        <v>313004</v>
      </c>
      <c r="G29" s="12">
        <v>298153</v>
      </c>
      <c r="H29" s="12">
        <v>295111</v>
      </c>
      <c r="I29" s="12">
        <v>327868</v>
      </c>
      <c r="J29" s="12">
        <v>328338</v>
      </c>
      <c r="K29" s="12">
        <v>319289</v>
      </c>
      <c r="L29" s="12">
        <v>319696</v>
      </c>
      <c r="M29" s="12">
        <v>348672</v>
      </c>
      <c r="N29" s="12">
        <v>349189</v>
      </c>
      <c r="O29" s="12">
        <v>322884</v>
      </c>
      <c r="P29" s="12">
        <v>326704</v>
      </c>
      <c r="Q29" s="12">
        <v>357640</v>
      </c>
      <c r="R29" s="12">
        <v>350036</v>
      </c>
      <c r="S29" s="12">
        <v>342820</v>
      </c>
      <c r="T29" s="12">
        <v>332800</v>
      </c>
      <c r="U29" s="12">
        <v>364423</v>
      </c>
      <c r="V29" s="12">
        <v>354344</v>
      </c>
      <c r="W29" s="12">
        <v>347736</v>
      </c>
      <c r="X29" s="12">
        <v>352973</v>
      </c>
      <c r="Y29" s="12">
        <v>390817</v>
      </c>
      <c r="Z29" s="12">
        <v>383776</v>
      </c>
      <c r="AA29" s="12">
        <v>364583</v>
      </c>
      <c r="AB29" s="12">
        <v>365499</v>
      </c>
      <c r="AC29" s="12">
        <v>406451</v>
      </c>
      <c r="AD29" s="12">
        <v>403379</v>
      </c>
      <c r="AE29" s="12">
        <v>379509</v>
      </c>
      <c r="AF29" s="12">
        <v>381828</v>
      </c>
      <c r="AG29" s="12">
        <v>424864</v>
      </c>
      <c r="AH29" s="12">
        <v>423883</v>
      </c>
      <c r="AI29" s="12">
        <v>398820</v>
      </c>
      <c r="AJ29" s="12">
        <v>398332</v>
      </c>
      <c r="AK29" s="12">
        <v>443400</v>
      </c>
      <c r="AL29" s="12" t="s">
        <v>2071</v>
      </c>
      <c r="AM29" s="12" t="s">
        <v>2072</v>
      </c>
      <c r="AN29" s="12" t="s">
        <v>2073</v>
      </c>
      <c r="AO29" s="12" t="s">
        <v>2074</v>
      </c>
      <c r="AP29" s="12" t="s">
        <v>2075</v>
      </c>
      <c r="AQ29" s="12" t="s">
        <v>2076</v>
      </c>
      <c r="AR29" s="12" t="s">
        <v>2077</v>
      </c>
      <c r="AS29" s="12" t="s">
        <v>2078</v>
      </c>
      <c r="AT29" s="12" t="s">
        <v>2079</v>
      </c>
      <c r="AU29" s="12" t="s">
        <v>2080</v>
      </c>
      <c r="AV29" s="12" t="s">
        <v>2081</v>
      </c>
      <c r="AW29" s="12" t="s">
        <v>2082</v>
      </c>
      <c r="AX29" s="12" t="s">
        <v>2083</v>
      </c>
      <c r="AY29" s="12" t="s">
        <v>2084</v>
      </c>
      <c r="AZ29" s="12" t="s">
        <v>2085</v>
      </c>
      <c r="BA29" s="12" t="s">
        <v>2086</v>
      </c>
      <c r="BB29" s="12" t="s">
        <v>2087</v>
      </c>
      <c r="BC29" s="12" t="s">
        <v>2088</v>
      </c>
      <c r="BD29" s="12" t="s">
        <v>2089</v>
      </c>
      <c r="BE29" s="12" t="s">
        <v>2090</v>
      </c>
      <c r="BF29" s="12" t="s">
        <v>2091</v>
      </c>
      <c r="BG29" s="12" t="s">
        <v>2092</v>
      </c>
      <c r="BH29" s="12" t="s">
        <v>2093</v>
      </c>
      <c r="BI29" s="12" t="s">
        <v>2094</v>
      </c>
      <c r="BJ29" s="12" t="s">
        <v>2095</v>
      </c>
      <c r="BK29" s="12" t="s">
        <v>2096</v>
      </c>
      <c r="BL29" s="12" t="s">
        <v>2097</v>
      </c>
      <c r="BM29" s="12" t="s">
        <v>2098</v>
      </c>
    </row>
    <row r="30" spans="1:65" ht="13.5" customHeight="1">
      <c r="A30" s="1">
        <v>23</v>
      </c>
      <c r="B30" s="10" t="s">
        <v>2099</v>
      </c>
      <c r="C30" s="13">
        <v>269327000</v>
      </c>
      <c r="D30" s="14">
        <v>288655800</v>
      </c>
      <c r="E30" s="14">
        <v>290326600</v>
      </c>
      <c r="F30" s="14">
        <v>306820200</v>
      </c>
      <c r="G30" s="14">
        <v>286486300</v>
      </c>
      <c r="H30" s="14">
        <v>302612700</v>
      </c>
      <c r="I30" s="14">
        <v>305159900</v>
      </c>
      <c r="J30" s="14">
        <v>321680600</v>
      </c>
      <c r="K30" s="14">
        <v>300605500</v>
      </c>
      <c r="L30" s="14">
        <v>320445500</v>
      </c>
      <c r="M30" s="14">
        <v>321816900</v>
      </c>
      <c r="N30" s="14">
        <v>343590600</v>
      </c>
      <c r="O30" s="14">
        <v>318145900</v>
      </c>
      <c r="P30" s="14">
        <v>334568800</v>
      </c>
      <c r="Q30" s="14">
        <v>334821000</v>
      </c>
      <c r="R30" s="14">
        <v>337683600</v>
      </c>
      <c r="S30" s="14">
        <v>312308600</v>
      </c>
      <c r="T30" s="14">
        <v>330539300</v>
      </c>
      <c r="U30" s="14">
        <v>337801400</v>
      </c>
      <c r="V30" s="14">
        <v>355075000</v>
      </c>
      <c r="W30" s="14">
        <v>335204800</v>
      </c>
      <c r="X30" s="14">
        <v>356501100</v>
      </c>
      <c r="Y30" s="14">
        <v>357293600</v>
      </c>
      <c r="Z30" s="14">
        <v>377618500</v>
      </c>
      <c r="AA30" s="14">
        <v>353395600</v>
      </c>
      <c r="AB30" s="14">
        <v>370111500</v>
      </c>
      <c r="AC30" s="14">
        <v>368304300</v>
      </c>
      <c r="AD30" s="14">
        <v>387387000</v>
      </c>
      <c r="AE30" s="14">
        <v>361724200</v>
      </c>
      <c r="AF30" s="14">
        <v>379044200</v>
      </c>
      <c r="AG30" s="14">
        <v>376867900</v>
      </c>
      <c r="AH30" s="14">
        <v>397100300</v>
      </c>
      <c r="AI30" s="14">
        <v>370014000</v>
      </c>
      <c r="AJ30" s="14">
        <v>390130200</v>
      </c>
      <c r="AK30" s="14">
        <v>390031200</v>
      </c>
      <c r="AL30" s="14">
        <v>412498200</v>
      </c>
      <c r="AM30" s="14">
        <v>383939700</v>
      </c>
      <c r="AN30" s="14">
        <v>403578900</v>
      </c>
      <c r="AO30" s="14">
        <v>401978700</v>
      </c>
      <c r="AP30" s="14">
        <v>423220200</v>
      </c>
      <c r="AQ30" s="14">
        <v>393405700</v>
      </c>
      <c r="AR30" s="14">
        <v>411753400</v>
      </c>
      <c r="AS30" s="14">
        <v>415357200</v>
      </c>
      <c r="AT30" s="14">
        <v>437504100</v>
      </c>
      <c r="AU30" s="14">
        <v>404404700</v>
      </c>
      <c r="AV30" s="14">
        <v>426401500</v>
      </c>
      <c r="AW30" s="14">
        <v>426933600</v>
      </c>
      <c r="AX30" s="14">
        <v>449140400</v>
      </c>
      <c r="AY30" s="14">
        <v>417029600</v>
      </c>
      <c r="AZ30" s="14">
        <v>438216000</v>
      </c>
      <c r="BA30" s="14">
        <v>443736200</v>
      </c>
      <c r="BB30" s="14">
        <v>461829700</v>
      </c>
      <c r="BC30" s="14">
        <v>428661900</v>
      </c>
      <c r="BD30" s="14">
        <v>450843100</v>
      </c>
      <c r="BE30" s="14">
        <v>453044900</v>
      </c>
      <c r="BF30" s="14">
        <v>475186000</v>
      </c>
      <c r="BG30" s="14">
        <v>435808600</v>
      </c>
      <c r="BH30" s="14">
        <v>460059400</v>
      </c>
      <c r="BI30" s="14">
        <v>462243800</v>
      </c>
      <c r="BJ30" s="14" t="s">
        <v>2100</v>
      </c>
      <c r="BK30" s="14" t="s">
        <v>2101</v>
      </c>
      <c r="BL30" s="14" t="s">
        <v>2102</v>
      </c>
      <c r="BM30" s="14" t="s">
        <v>2103</v>
      </c>
    </row>
    <row r="31" spans="1:65" ht="13.5" customHeight="1">
      <c r="A31" s="1">
        <v>24</v>
      </c>
      <c r="B31" s="10" t="s">
        <v>2104</v>
      </c>
      <c r="C31" s="11" t="s">
        <v>2105</v>
      </c>
      <c r="D31" s="12" t="s">
        <v>2106</v>
      </c>
      <c r="E31" s="12" t="s">
        <v>2107</v>
      </c>
      <c r="F31" s="12" t="s">
        <v>2108</v>
      </c>
      <c r="G31" s="12" t="s">
        <v>2109</v>
      </c>
      <c r="H31" s="12" t="s">
        <v>2110</v>
      </c>
      <c r="I31" s="12" t="s">
        <v>2111</v>
      </c>
      <c r="J31" s="12" t="s">
        <v>2112</v>
      </c>
      <c r="K31" s="12" t="s">
        <v>2113</v>
      </c>
      <c r="L31" s="12" t="s">
        <v>2114</v>
      </c>
      <c r="M31" s="12" t="s">
        <v>2115</v>
      </c>
      <c r="N31" s="12" t="s">
        <v>2116</v>
      </c>
      <c r="O31" s="12" t="s">
        <v>2117</v>
      </c>
      <c r="P31" s="12" t="s">
        <v>2118</v>
      </c>
      <c r="Q31" s="12" t="s">
        <v>2119</v>
      </c>
      <c r="R31" s="12" t="s">
        <v>2120</v>
      </c>
      <c r="S31" s="12" t="s">
        <v>2121</v>
      </c>
      <c r="T31" s="12" t="s">
        <v>2122</v>
      </c>
      <c r="U31" s="12" t="s">
        <v>2123</v>
      </c>
      <c r="V31" s="12" t="s">
        <v>2124</v>
      </c>
      <c r="W31" s="12">
        <v>196826</v>
      </c>
      <c r="X31" s="12">
        <v>202841</v>
      </c>
      <c r="Y31" s="12">
        <v>208531</v>
      </c>
      <c r="Z31" s="12">
        <v>213237</v>
      </c>
      <c r="AA31" s="12">
        <v>206677</v>
      </c>
      <c r="AB31" s="12">
        <v>212236</v>
      </c>
      <c r="AC31" s="12">
        <v>221047</v>
      </c>
      <c r="AD31" s="12">
        <v>224960</v>
      </c>
      <c r="AE31" s="12">
        <v>217177</v>
      </c>
      <c r="AF31" s="12">
        <v>223374</v>
      </c>
      <c r="AG31" s="12">
        <v>232119</v>
      </c>
      <c r="AH31" s="12">
        <v>239591</v>
      </c>
      <c r="AI31" s="12">
        <v>226576</v>
      </c>
      <c r="AJ31" s="12">
        <v>233551</v>
      </c>
      <c r="AK31" s="12">
        <v>243498</v>
      </c>
      <c r="AL31" s="12">
        <v>251455</v>
      </c>
      <c r="AM31" s="12">
        <v>240771</v>
      </c>
      <c r="AN31" s="12">
        <v>248796</v>
      </c>
      <c r="AO31" s="12">
        <v>257205</v>
      </c>
      <c r="AP31" s="12">
        <v>265676</v>
      </c>
      <c r="AQ31" s="12">
        <v>254965</v>
      </c>
      <c r="AR31" s="12">
        <v>261237</v>
      </c>
      <c r="AS31" s="12">
        <v>269604</v>
      </c>
      <c r="AT31" s="12">
        <v>278192</v>
      </c>
      <c r="AU31" s="12">
        <v>265292</v>
      </c>
      <c r="AV31" s="12">
        <v>271556</v>
      </c>
      <c r="AW31" s="12">
        <v>281255</v>
      </c>
      <c r="AX31" s="12">
        <v>290831</v>
      </c>
      <c r="AY31" s="12">
        <v>280248</v>
      </c>
      <c r="AZ31" s="12">
        <v>287300</v>
      </c>
      <c r="BA31" s="12">
        <v>298702</v>
      </c>
      <c r="BB31" s="12">
        <v>308078</v>
      </c>
      <c r="BC31" s="12">
        <v>295288</v>
      </c>
      <c r="BD31" s="12">
        <v>300211</v>
      </c>
      <c r="BE31" s="12">
        <v>311704</v>
      </c>
      <c r="BF31" s="12">
        <v>322596</v>
      </c>
      <c r="BG31" s="12" t="s">
        <v>2125</v>
      </c>
      <c r="BH31" s="12" t="s">
        <v>2126</v>
      </c>
      <c r="BI31" s="12" t="s">
        <v>2127</v>
      </c>
      <c r="BJ31" s="12" t="s">
        <v>2128</v>
      </c>
      <c r="BK31" s="12" t="s">
        <v>2129</v>
      </c>
      <c r="BL31" s="12" t="s">
        <v>2130</v>
      </c>
      <c r="BM31" s="12" t="s">
        <v>2131</v>
      </c>
    </row>
    <row r="32" spans="1:65" ht="13.5" customHeight="1">
      <c r="A32" s="1">
        <v>25</v>
      </c>
      <c r="B32" s="10" t="s">
        <v>2132</v>
      </c>
      <c r="C32" s="13" t="s">
        <v>2133</v>
      </c>
      <c r="D32" s="14" t="s">
        <v>2134</v>
      </c>
      <c r="E32" s="14" t="s">
        <v>2135</v>
      </c>
      <c r="F32" s="14" t="s">
        <v>2136</v>
      </c>
      <c r="G32" s="14" t="s">
        <v>2137</v>
      </c>
      <c r="H32" s="14" t="s">
        <v>2138</v>
      </c>
      <c r="I32" s="14" t="s">
        <v>2139</v>
      </c>
      <c r="J32" s="14" t="s">
        <v>2140</v>
      </c>
      <c r="K32" s="14" t="s">
        <v>2141</v>
      </c>
      <c r="L32" s="14" t="s">
        <v>2142</v>
      </c>
      <c r="M32" s="14" t="s">
        <v>2143</v>
      </c>
      <c r="N32" s="14" t="s">
        <v>2144</v>
      </c>
      <c r="O32" s="14" t="s">
        <v>2145</v>
      </c>
      <c r="P32" s="14" t="s">
        <v>2146</v>
      </c>
      <c r="Q32" s="14" t="s">
        <v>2147</v>
      </c>
      <c r="R32" s="14" t="s">
        <v>2148</v>
      </c>
      <c r="S32" s="14" t="s">
        <v>2149</v>
      </c>
      <c r="T32" s="14" t="s">
        <v>2150</v>
      </c>
      <c r="U32" s="14" t="s">
        <v>2151</v>
      </c>
      <c r="V32" s="14" t="s">
        <v>2152</v>
      </c>
      <c r="W32" s="14" t="s">
        <v>2153</v>
      </c>
      <c r="X32" s="14" t="s">
        <v>2154</v>
      </c>
      <c r="Y32" s="14" t="s">
        <v>2155</v>
      </c>
      <c r="Z32" s="14" t="s">
        <v>2156</v>
      </c>
      <c r="AA32" s="14" t="s">
        <v>2157</v>
      </c>
      <c r="AB32" s="14" t="s">
        <v>2158</v>
      </c>
      <c r="AC32" s="14" t="s">
        <v>2159</v>
      </c>
      <c r="AD32" s="14" t="s">
        <v>2160</v>
      </c>
      <c r="AE32" s="14" t="s">
        <v>2161</v>
      </c>
      <c r="AF32" s="14" t="s">
        <v>2162</v>
      </c>
      <c r="AG32" s="14" t="s">
        <v>2163</v>
      </c>
      <c r="AH32" s="14">
        <v>6072.9706961821303</v>
      </c>
      <c r="AI32" s="14">
        <v>6253.6986976217404</v>
      </c>
      <c r="AJ32" s="14">
        <v>5805.8859152149198</v>
      </c>
      <c r="AK32" s="14">
        <v>5973.2732042632797</v>
      </c>
      <c r="AL32" s="14">
        <v>6426.0309547359502</v>
      </c>
      <c r="AM32" s="14">
        <v>6680.1874486643892</v>
      </c>
      <c r="AN32" s="14">
        <v>6342.4610967546196</v>
      </c>
      <c r="AO32" s="14">
        <v>6396.7158934419604</v>
      </c>
      <c r="AP32" s="14">
        <v>6624.3098441684197</v>
      </c>
      <c r="AQ32" s="14">
        <v>6779.09776484943</v>
      </c>
      <c r="AR32" s="14">
        <v>6421.4856764237002</v>
      </c>
      <c r="AS32" s="14" t="s">
        <v>2164</v>
      </c>
      <c r="AT32" s="14" t="s">
        <v>2165</v>
      </c>
      <c r="AU32" s="14" t="s">
        <v>2166</v>
      </c>
      <c r="AV32" s="14" t="s">
        <v>2167</v>
      </c>
      <c r="AW32" s="14" t="s">
        <v>2168</v>
      </c>
      <c r="AX32" s="14" t="s">
        <v>2169</v>
      </c>
      <c r="AY32" s="14" t="s">
        <v>2170</v>
      </c>
      <c r="AZ32" s="14" t="s">
        <v>2171</v>
      </c>
      <c r="BA32" s="14" t="s">
        <v>2172</v>
      </c>
      <c r="BB32" s="14" t="s">
        <v>2173</v>
      </c>
      <c r="BC32" s="14" t="s">
        <v>2174</v>
      </c>
      <c r="BD32" s="14" t="s">
        <v>2175</v>
      </c>
      <c r="BE32" s="14" t="s">
        <v>2176</v>
      </c>
      <c r="BF32" s="14" t="s">
        <v>2177</v>
      </c>
      <c r="BG32" s="14" t="s">
        <v>2178</v>
      </c>
      <c r="BH32" s="14" t="s">
        <v>2179</v>
      </c>
      <c r="BI32" s="14" t="s">
        <v>2180</v>
      </c>
      <c r="BJ32" s="14" t="s">
        <v>2181</v>
      </c>
      <c r="BK32" s="14" t="s">
        <v>2182</v>
      </c>
      <c r="BL32" s="14" t="s">
        <v>2183</v>
      </c>
      <c r="BM32" s="14" t="s">
        <v>2184</v>
      </c>
    </row>
    <row r="33" spans="1:65" ht="13.5" customHeight="1">
      <c r="A33" s="1">
        <v>26</v>
      </c>
      <c r="B33" s="10" t="s">
        <v>2185</v>
      </c>
      <c r="C33" s="11" t="s">
        <v>2186</v>
      </c>
      <c r="D33" s="12" t="s">
        <v>2187</v>
      </c>
      <c r="E33" s="12" t="s">
        <v>2188</v>
      </c>
      <c r="F33" s="12" t="s">
        <v>2189</v>
      </c>
      <c r="G33" s="12" t="s">
        <v>2190</v>
      </c>
      <c r="H33" s="12" t="s">
        <v>2191</v>
      </c>
      <c r="I33" s="12" t="s">
        <v>2192</v>
      </c>
      <c r="J33" s="12" t="s">
        <v>2193</v>
      </c>
      <c r="K33" s="12">
        <v>52952</v>
      </c>
      <c r="L33" s="12">
        <v>56719</v>
      </c>
      <c r="M33" s="12">
        <v>59517</v>
      </c>
      <c r="N33" s="12">
        <v>66459</v>
      </c>
      <c r="O33" s="12">
        <v>58563</v>
      </c>
      <c r="P33" s="12">
        <v>60061</v>
      </c>
      <c r="Q33" s="12">
        <v>60915</v>
      </c>
      <c r="R33" s="12">
        <v>68808</v>
      </c>
      <c r="S33" s="12">
        <v>58656</v>
      </c>
      <c r="T33" s="12">
        <v>61270</v>
      </c>
      <c r="U33" s="12">
        <v>63567</v>
      </c>
      <c r="V33" s="12">
        <v>73064</v>
      </c>
      <c r="W33" s="12">
        <v>60320</v>
      </c>
      <c r="X33" s="12">
        <v>62694</v>
      </c>
      <c r="Y33" s="12">
        <v>67015</v>
      </c>
      <c r="Z33" s="12">
        <v>77740</v>
      </c>
      <c r="AA33" s="12">
        <v>62732</v>
      </c>
      <c r="AB33" s="12">
        <v>65874</v>
      </c>
      <c r="AC33" s="12">
        <v>70153</v>
      </c>
      <c r="AD33" s="12">
        <v>79900</v>
      </c>
      <c r="AE33" s="12">
        <v>66817</v>
      </c>
      <c r="AF33" s="12">
        <v>69269</v>
      </c>
      <c r="AG33" s="12">
        <v>71572</v>
      </c>
      <c r="AH33" s="12">
        <v>80713</v>
      </c>
      <c r="AI33" s="12">
        <v>67397</v>
      </c>
      <c r="AJ33" s="12">
        <v>71202</v>
      </c>
      <c r="AK33" s="12">
        <v>74563</v>
      </c>
      <c r="AL33" s="12">
        <v>84873</v>
      </c>
      <c r="AM33" s="12">
        <v>69801</v>
      </c>
      <c r="AN33" s="12">
        <v>74703</v>
      </c>
      <c r="AO33" s="12">
        <v>77885</v>
      </c>
      <c r="AP33" s="12">
        <v>86793</v>
      </c>
      <c r="AQ33" s="12">
        <v>72686</v>
      </c>
      <c r="AR33" s="12">
        <v>76355</v>
      </c>
      <c r="AS33" s="12">
        <v>80597</v>
      </c>
      <c r="AT33" s="12">
        <v>90543</v>
      </c>
      <c r="AU33" s="12">
        <v>75594</v>
      </c>
      <c r="AV33" s="12">
        <v>79278</v>
      </c>
      <c r="AW33" s="12">
        <v>83389</v>
      </c>
      <c r="AX33" s="12">
        <v>94207</v>
      </c>
      <c r="AY33" s="12">
        <v>78356</v>
      </c>
      <c r="AZ33" s="12">
        <v>82735</v>
      </c>
      <c r="BA33" s="12">
        <v>86270</v>
      </c>
      <c r="BB33" s="12">
        <v>97789</v>
      </c>
      <c r="BC33" s="12">
        <v>81679</v>
      </c>
      <c r="BD33" s="12">
        <v>85681</v>
      </c>
      <c r="BE33" s="12">
        <v>89044</v>
      </c>
      <c r="BF33" s="12">
        <v>101723</v>
      </c>
      <c r="BG33" s="12">
        <v>84390</v>
      </c>
      <c r="BH33" s="12">
        <v>88652</v>
      </c>
      <c r="BI33" s="12">
        <v>91650</v>
      </c>
      <c r="BJ33" s="12">
        <v>104232</v>
      </c>
      <c r="BK33" s="12">
        <v>83049</v>
      </c>
      <c r="BL33" s="12">
        <v>61846</v>
      </c>
      <c r="BM33" s="12" t="s">
        <v>2194</v>
      </c>
    </row>
    <row r="34" spans="1:65" ht="13.5" customHeight="1">
      <c r="A34" s="1">
        <v>27</v>
      </c>
      <c r="B34" s="10" t="s">
        <v>2195</v>
      </c>
      <c r="C34" s="13">
        <v>3338697</v>
      </c>
      <c r="D34" s="14">
        <v>3526208.5</v>
      </c>
      <c r="E34" s="14">
        <v>3445536.1</v>
      </c>
      <c r="F34" s="14">
        <v>3576631</v>
      </c>
      <c r="G34" s="14">
        <v>3526990</v>
      </c>
      <c r="H34" s="14">
        <v>3675126</v>
      </c>
      <c r="I34" s="14">
        <v>3608966.9</v>
      </c>
      <c r="J34" s="14">
        <v>3700224.3</v>
      </c>
      <c r="K34" s="14">
        <v>3598431.8</v>
      </c>
      <c r="L34" s="14">
        <v>3748334.8</v>
      </c>
      <c r="M34" s="14">
        <v>3695824.6</v>
      </c>
      <c r="N34" s="14">
        <v>3801234.7</v>
      </c>
      <c r="O34" s="14">
        <v>3640857.1</v>
      </c>
      <c r="P34" s="14">
        <v>3846583.5</v>
      </c>
      <c r="Q34" s="14">
        <v>3744873.7</v>
      </c>
      <c r="R34" s="14">
        <v>3781263.4</v>
      </c>
      <c r="S34" s="14">
        <v>3438037.2</v>
      </c>
      <c r="T34" s="14">
        <v>3503234.4</v>
      </c>
      <c r="U34" s="14">
        <v>3557985.4</v>
      </c>
      <c r="V34" s="14">
        <v>3720741.4</v>
      </c>
      <c r="W34" s="14">
        <v>3592930.4</v>
      </c>
      <c r="X34" s="14">
        <v>3749599.8</v>
      </c>
      <c r="Y34" s="14">
        <v>3730363.2</v>
      </c>
      <c r="Z34" s="14">
        <v>3874901.3</v>
      </c>
      <c r="AA34" s="14">
        <v>3725683.3</v>
      </c>
      <c r="AB34" s="14">
        <v>3853261.6</v>
      </c>
      <c r="AC34" s="14">
        <v>3881503.8</v>
      </c>
      <c r="AD34" s="14">
        <v>4034884.9</v>
      </c>
      <c r="AE34" s="14">
        <v>3904938.2</v>
      </c>
      <c r="AF34" s="14">
        <v>4006866.3</v>
      </c>
      <c r="AG34" s="14">
        <v>3988202.8</v>
      </c>
      <c r="AH34" s="14">
        <v>4159716.3</v>
      </c>
      <c r="AI34" s="14">
        <v>3929946.8</v>
      </c>
      <c r="AJ34" s="14">
        <v>4090466</v>
      </c>
      <c r="AK34" s="14">
        <v>4046527.2</v>
      </c>
      <c r="AL34" s="14">
        <v>4210247.2</v>
      </c>
      <c r="AM34" s="14">
        <v>4040517</v>
      </c>
      <c r="AN34" s="14">
        <v>4185861.1</v>
      </c>
      <c r="AO34" s="14">
        <v>4162474.1</v>
      </c>
      <c r="AP34" s="14">
        <v>4352197.8</v>
      </c>
      <c r="AQ34" s="14">
        <v>4177556.8</v>
      </c>
      <c r="AR34" s="14">
        <v>4315307.8</v>
      </c>
      <c r="AS34" s="14">
        <v>4332913.0999999996</v>
      </c>
      <c r="AT34" s="14">
        <v>4466580.4000000004</v>
      </c>
      <c r="AU34" s="14">
        <v>4291579.4000000004</v>
      </c>
      <c r="AV34" s="14">
        <v>4445239.5999999996</v>
      </c>
      <c r="AW34" s="14">
        <v>4406398</v>
      </c>
      <c r="AX34" s="14">
        <v>4604022.2</v>
      </c>
      <c r="AY34" s="14">
        <v>4439487.0999999996</v>
      </c>
      <c r="AZ34" s="14">
        <v>4521387.8</v>
      </c>
      <c r="BA34" s="14">
        <v>4475197.9000000004</v>
      </c>
      <c r="BB34" s="14">
        <v>4686188.5</v>
      </c>
      <c r="BC34" s="14">
        <v>4504276.3</v>
      </c>
      <c r="BD34" s="14">
        <v>4666943.3</v>
      </c>
      <c r="BE34" s="14">
        <v>4601315.7</v>
      </c>
      <c r="BF34" s="14">
        <v>4747508.3</v>
      </c>
      <c r="BG34" s="14">
        <v>4568803.5999999996</v>
      </c>
      <c r="BH34" s="14">
        <v>4624176.0999999996</v>
      </c>
      <c r="BI34" s="14">
        <v>4599514</v>
      </c>
      <c r="BJ34" s="14">
        <v>4717451.3</v>
      </c>
      <c r="BK34" s="14">
        <v>4505806</v>
      </c>
      <c r="BL34" s="14">
        <v>3760713.9</v>
      </c>
      <c r="BM34" s="14">
        <v>4205502.7</v>
      </c>
    </row>
    <row r="35" spans="1:65" ht="13.5" customHeight="1">
      <c r="A35" s="1">
        <v>28</v>
      </c>
      <c r="B35" s="10" t="s">
        <v>2196</v>
      </c>
      <c r="C35" s="11" t="s">
        <v>2197</v>
      </c>
      <c r="D35" s="12" t="s">
        <v>2198</v>
      </c>
      <c r="E35" s="12" t="s">
        <v>2199</v>
      </c>
      <c r="F35" s="12" t="s">
        <v>2200</v>
      </c>
      <c r="G35" s="12" t="s">
        <v>2201</v>
      </c>
      <c r="H35" s="12" t="s">
        <v>2202</v>
      </c>
      <c r="I35" s="12" t="s">
        <v>2203</v>
      </c>
      <c r="J35" s="12" t="s">
        <v>2204</v>
      </c>
      <c r="K35" s="12" t="s">
        <v>2205</v>
      </c>
      <c r="L35" s="12" t="s">
        <v>2206</v>
      </c>
      <c r="M35" s="12" t="s">
        <v>2207</v>
      </c>
      <c r="N35" s="12" t="s">
        <v>2208</v>
      </c>
      <c r="O35" s="12" t="s">
        <v>2209</v>
      </c>
      <c r="P35" s="12" t="s">
        <v>2210</v>
      </c>
      <c r="Q35" s="12" t="s">
        <v>2211</v>
      </c>
      <c r="R35" s="12" t="s">
        <v>2212</v>
      </c>
      <c r="S35" s="12" t="s">
        <v>2213</v>
      </c>
      <c r="T35" s="12" t="s">
        <v>2214</v>
      </c>
      <c r="U35" s="12" t="s">
        <v>2215</v>
      </c>
      <c r="V35" s="12" t="s">
        <v>2216</v>
      </c>
      <c r="W35" s="12">
        <v>17618.537732741101</v>
      </c>
      <c r="X35" s="12">
        <v>20535.0878470797</v>
      </c>
      <c r="Y35" s="12">
        <v>24733.988783696899</v>
      </c>
      <c r="Z35" s="12">
        <v>23387.763051909402</v>
      </c>
      <c r="AA35" s="12">
        <v>18878.294682352698</v>
      </c>
      <c r="AB35" s="12">
        <v>21341.8128956935</v>
      </c>
      <c r="AC35" s="12">
        <v>26828.483799414102</v>
      </c>
      <c r="AD35" s="12">
        <v>24246.430462377702</v>
      </c>
      <c r="AE35" s="12">
        <v>19113.189445405602</v>
      </c>
      <c r="AF35" s="12">
        <v>21579.683027029099</v>
      </c>
      <c r="AG35" s="12">
        <v>26464.253267600299</v>
      </c>
      <c r="AH35" s="12">
        <v>23599.498349470101</v>
      </c>
      <c r="AI35" s="12">
        <v>19867.2392928751</v>
      </c>
      <c r="AJ35" s="12">
        <v>22910.428625765999</v>
      </c>
      <c r="AK35" s="12">
        <v>29875.092227018198</v>
      </c>
      <c r="AL35" s="12">
        <v>26311.771022479697</v>
      </c>
      <c r="AM35" s="12">
        <v>20575.180091507402</v>
      </c>
      <c r="AN35" s="12">
        <v>23951.427830235698</v>
      </c>
      <c r="AO35" s="12">
        <v>31790.125102320599</v>
      </c>
      <c r="AP35" s="12">
        <v>27595.654499009201</v>
      </c>
      <c r="AQ35" s="12">
        <v>21618.259469177599</v>
      </c>
      <c r="AR35" s="12">
        <v>24596.838610269198</v>
      </c>
      <c r="AS35" s="12">
        <v>30659.039823803101</v>
      </c>
      <c r="AT35" s="12">
        <v>26686.7809753728</v>
      </c>
      <c r="AU35" s="12">
        <v>21830.623608721402</v>
      </c>
      <c r="AV35" s="12">
        <v>25078.445475948502</v>
      </c>
      <c r="AW35" s="12">
        <v>32689.9555386471</v>
      </c>
      <c r="AX35" s="12">
        <v>28527.777843186697</v>
      </c>
      <c r="AY35" s="12">
        <v>22398.6413185046</v>
      </c>
      <c r="AZ35" s="12">
        <v>25719.356322538701</v>
      </c>
      <c r="BA35" s="12">
        <v>34566.719492403099</v>
      </c>
      <c r="BB35" s="12">
        <v>30514.090545756302</v>
      </c>
      <c r="BC35" s="12">
        <v>23292.847395775199</v>
      </c>
      <c r="BD35" s="12">
        <v>27146.7218263041</v>
      </c>
      <c r="BE35" s="12">
        <v>35830.317354631799</v>
      </c>
      <c r="BF35" s="12">
        <v>31798.142909302398</v>
      </c>
      <c r="BG35" s="12">
        <v>24344.9028934915</v>
      </c>
      <c r="BH35" s="12">
        <v>28735.640591437099</v>
      </c>
      <c r="BI35" s="12">
        <v>37368.572469223</v>
      </c>
      <c r="BJ35" s="12">
        <v>31846.321385800598</v>
      </c>
      <c r="BK35" s="12">
        <v>24558.089854897098</v>
      </c>
      <c r="BL35" s="12" t="s">
        <v>2217</v>
      </c>
      <c r="BM35" s="12" t="s">
        <v>2218</v>
      </c>
    </row>
    <row r="36" spans="1:65" ht="13.5" customHeight="1">
      <c r="A36" s="1">
        <v>29</v>
      </c>
      <c r="B36" s="10" t="s">
        <v>2219</v>
      </c>
      <c r="C36" s="13" t="s">
        <v>2220</v>
      </c>
      <c r="D36" s="14" t="s">
        <v>2221</v>
      </c>
      <c r="E36" s="14" t="s">
        <v>2222</v>
      </c>
      <c r="F36" s="14" t="s">
        <v>2223</v>
      </c>
      <c r="G36" s="14" t="s">
        <v>2224</v>
      </c>
      <c r="H36" s="14" t="s">
        <v>2225</v>
      </c>
      <c r="I36" s="14" t="s">
        <v>2226</v>
      </c>
      <c r="J36" s="14" t="s">
        <v>2227</v>
      </c>
      <c r="K36" s="14" t="s">
        <v>2228</v>
      </c>
      <c r="L36" s="14" t="s">
        <v>2229</v>
      </c>
      <c r="M36" s="14" t="s">
        <v>2230</v>
      </c>
      <c r="N36" s="14" t="s">
        <v>2231</v>
      </c>
      <c r="O36" s="14" t="s">
        <v>2232</v>
      </c>
      <c r="P36" s="14" t="s">
        <v>2233</v>
      </c>
      <c r="Q36" s="14" t="s">
        <v>2234</v>
      </c>
      <c r="R36" s="14" t="s">
        <v>2235</v>
      </c>
      <c r="S36" s="14" t="s">
        <v>2236</v>
      </c>
      <c r="T36" s="14" t="s">
        <v>2237</v>
      </c>
      <c r="U36" s="14" t="s">
        <v>2238</v>
      </c>
      <c r="V36" s="14" t="s">
        <v>2239</v>
      </c>
      <c r="W36" s="14">
        <v>1674571.54</v>
      </c>
      <c r="X36" s="14">
        <v>2582693.25</v>
      </c>
      <c r="Y36" s="14">
        <v>2617758.1</v>
      </c>
      <c r="Z36" s="14">
        <v>2881565.55</v>
      </c>
      <c r="AA36" s="14">
        <v>2003783.54</v>
      </c>
      <c r="AB36" s="14">
        <v>3104481.57</v>
      </c>
      <c r="AC36" s="14">
        <v>3182620.24</v>
      </c>
      <c r="AD36" s="14">
        <v>3152693.07</v>
      </c>
      <c r="AE36" s="14">
        <v>2368404.44</v>
      </c>
      <c r="AF36" s="14">
        <v>3446312.82</v>
      </c>
      <c r="AG36" s="14">
        <v>3371214.16</v>
      </c>
      <c r="AH36" s="14">
        <v>3667475.22</v>
      </c>
      <c r="AI36" s="14">
        <v>2545902.4</v>
      </c>
      <c r="AJ36" s="14">
        <v>3776533.3</v>
      </c>
      <c r="AK36" s="14">
        <v>4031656</v>
      </c>
      <c r="AL36" s="14">
        <v>3996597.5</v>
      </c>
      <c r="AM36" s="14">
        <v>2738034.6</v>
      </c>
      <c r="AN36" s="14">
        <v>4122442.5</v>
      </c>
      <c r="AO36" s="14">
        <v>4434658.9000000004</v>
      </c>
      <c r="AP36" s="14">
        <v>4187137.4</v>
      </c>
      <c r="AQ36" s="14">
        <v>2852806.7</v>
      </c>
      <c r="AR36" s="14">
        <v>4225586.5</v>
      </c>
      <c r="AS36" s="14">
        <v>4471725.3</v>
      </c>
      <c r="AT36" s="14">
        <v>4300607.7</v>
      </c>
      <c r="AU36" s="14">
        <v>2934298.3</v>
      </c>
      <c r="AV36" s="14">
        <v>4243445.0999999996</v>
      </c>
      <c r="AW36" s="14">
        <v>4205327.2</v>
      </c>
      <c r="AX36" s="14">
        <v>4652854.4000000004</v>
      </c>
      <c r="AY36" s="14">
        <v>3058411.1</v>
      </c>
      <c r="AZ36" s="14">
        <v>4503673.7</v>
      </c>
      <c r="BA36" s="14">
        <v>4500583.8</v>
      </c>
      <c r="BB36" s="14">
        <v>4823427.8</v>
      </c>
      <c r="BC36" s="14">
        <v>3243500.8</v>
      </c>
      <c r="BD36" s="14">
        <v>4791554.5999999996</v>
      </c>
      <c r="BE36" s="14">
        <v>4801719</v>
      </c>
      <c r="BF36" s="14" t="s">
        <v>2240</v>
      </c>
      <c r="BG36" s="14" t="s">
        <v>2241</v>
      </c>
      <c r="BH36" s="14" t="s">
        <v>2242</v>
      </c>
      <c r="BI36" s="14" t="s">
        <v>2243</v>
      </c>
      <c r="BJ36" s="14" t="s">
        <v>2244</v>
      </c>
      <c r="BK36" s="14" t="s">
        <v>2245</v>
      </c>
      <c r="BL36" s="14" t="s">
        <v>2246</v>
      </c>
      <c r="BM36" s="14" t="s">
        <v>2247</v>
      </c>
    </row>
    <row r="37" spans="1:65" ht="13.5" customHeight="1">
      <c r="A37" s="1">
        <v>30</v>
      </c>
      <c r="B37" s="10" t="s">
        <v>2248</v>
      </c>
      <c r="C37" s="11">
        <v>44218</v>
      </c>
      <c r="D37" s="12">
        <v>44805</v>
      </c>
      <c r="E37" s="12">
        <v>43586</v>
      </c>
      <c r="F37" s="12">
        <v>47574</v>
      </c>
      <c r="G37" s="12">
        <v>45913</v>
      </c>
      <c r="H37" s="12">
        <v>45414</v>
      </c>
      <c r="I37" s="12">
        <v>44687</v>
      </c>
      <c r="J37" s="12">
        <v>49134</v>
      </c>
      <c r="K37" s="12">
        <v>47354</v>
      </c>
      <c r="L37" s="12">
        <v>47673</v>
      </c>
      <c r="M37" s="12">
        <v>46482</v>
      </c>
      <c r="N37" s="12">
        <v>50947</v>
      </c>
      <c r="O37" s="12">
        <v>48499</v>
      </c>
      <c r="P37" s="12">
        <v>47507</v>
      </c>
      <c r="Q37" s="12">
        <v>45713</v>
      </c>
      <c r="R37" s="12">
        <v>49919</v>
      </c>
      <c r="S37" s="12">
        <v>47453</v>
      </c>
      <c r="T37" s="12">
        <v>47715</v>
      </c>
      <c r="U37" s="12">
        <v>46107</v>
      </c>
      <c r="V37" s="12">
        <v>51018</v>
      </c>
      <c r="W37" s="12">
        <v>49412</v>
      </c>
      <c r="X37" s="12">
        <v>49340</v>
      </c>
      <c r="Y37" s="12">
        <v>46707</v>
      </c>
      <c r="Z37" s="12">
        <v>50647</v>
      </c>
      <c r="AA37" s="12">
        <v>49436</v>
      </c>
      <c r="AB37" s="12">
        <v>49373</v>
      </c>
      <c r="AC37" s="12">
        <v>47958</v>
      </c>
      <c r="AD37" s="12">
        <v>53061</v>
      </c>
      <c r="AE37" s="12">
        <v>51016</v>
      </c>
      <c r="AF37" s="12">
        <v>50643</v>
      </c>
      <c r="AG37" s="12">
        <v>48965</v>
      </c>
      <c r="AH37" s="12">
        <v>54327</v>
      </c>
      <c r="AI37" s="12">
        <v>52515</v>
      </c>
      <c r="AJ37" s="12">
        <v>51516</v>
      </c>
      <c r="AK37" s="12">
        <v>50097</v>
      </c>
      <c r="AL37" s="12">
        <v>55323</v>
      </c>
      <c r="AM37" s="12">
        <v>53675</v>
      </c>
      <c r="AN37" s="12">
        <v>52955</v>
      </c>
      <c r="AO37" s="12">
        <v>51815</v>
      </c>
      <c r="AP37" s="12">
        <v>57591</v>
      </c>
      <c r="AQ37" s="12">
        <v>55608</v>
      </c>
      <c r="AR37" s="12">
        <v>55052</v>
      </c>
      <c r="AS37" s="12">
        <v>54076</v>
      </c>
      <c r="AT37" s="12">
        <v>59943</v>
      </c>
      <c r="AU37" s="12">
        <v>58106</v>
      </c>
      <c r="AV37" s="12">
        <v>57701</v>
      </c>
      <c r="AW37" s="12">
        <v>56221</v>
      </c>
      <c r="AX37" s="12">
        <v>62018</v>
      </c>
      <c r="AY37" s="12">
        <v>59636</v>
      </c>
      <c r="AZ37" s="12">
        <v>59029</v>
      </c>
      <c r="BA37" s="12">
        <v>57782</v>
      </c>
      <c r="BB37" s="12">
        <v>63812</v>
      </c>
      <c r="BC37" s="12">
        <v>61324</v>
      </c>
      <c r="BD37" s="12">
        <v>60926</v>
      </c>
      <c r="BE37" s="12">
        <v>59310</v>
      </c>
      <c r="BF37" s="12">
        <v>65385</v>
      </c>
      <c r="BG37" s="12" t="s">
        <v>2249</v>
      </c>
      <c r="BH37" s="12" t="s">
        <v>2250</v>
      </c>
      <c r="BI37" s="12" t="s">
        <v>2251</v>
      </c>
      <c r="BJ37" s="12" t="s">
        <v>2252</v>
      </c>
      <c r="BK37" s="12" t="s">
        <v>2253</v>
      </c>
      <c r="BL37" s="12" t="s">
        <v>2254</v>
      </c>
      <c r="BM37" s="12" t="s">
        <v>2255</v>
      </c>
    </row>
    <row r="38" spans="1:65" ht="13.5" customHeight="1">
      <c r="A38" s="1">
        <v>31</v>
      </c>
      <c r="B38" s="10" t="s">
        <v>2256</v>
      </c>
      <c r="C38" s="13">
        <v>27499996.188322801</v>
      </c>
      <c r="D38" s="14">
        <v>29030314.7695814</v>
      </c>
      <c r="E38" s="14">
        <v>27978722.670483701</v>
      </c>
      <c r="F38" s="14">
        <v>32522172.439593699</v>
      </c>
      <c r="G38" s="14">
        <v>29632135.5291133</v>
      </c>
      <c r="H38" s="14">
        <v>30049260.362079799</v>
      </c>
      <c r="I38" s="14">
        <v>30055275.7902986</v>
      </c>
      <c r="J38" s="14">
        <v>32920361.614216398</v>
      </c>
      <c r="K38" s="14">
        <v>31330495.115814801</v>
      </c>
      <c r="L38" s="14">
        <v>31386273.0323488</v>
      </c>
      <c r="M38" s="14">
        <v>31894342.220035601</v>
      </c>
      <c r="N38" s="14">
        <v>34695924.699033499</v>
      </c>
      <c r="O38" s="14">
        <v>33411267.7389719</v>
      </c>
      <c r="P38" s="14">
        <v>34432241.262776896</v>
      </c>
      <c r="Q38" s="14">
        <v>33478677.948890101</v>
      </c>
      <c r="R38" s="14">
        <v>36207638.6706855</v>
      </c>
      <c r="S38" s="14">
        <v>32767162.667207502</v>
      </c>
      <c r="T38" s="14">
        <v>33232477.347113501</v>
      </c>
      <c r="U38" s="14">
        <v>33640626.239799798</v>
      </c>
      <c r="V38" s="14">
        <v>37534771.704258703</v>
      </c>
      <c r="W38" s="14">
        <v>37242045.043778799</v>
      </c>
      <c r="X38" s="14">
        <v>37727412.248755902</v>
      </c>
      <c r="Y38" s="14">
        <v>36712142.180453002</v>
      </c>
      <c r="Z38" s="14">
        <v>40779862.290626705</v>
      </c>
      <c r="AA38" s="14">
        <v>40035414.509864099</v>
      </c>
      <c r="AB38" s="14">
        <v>39527518.291547902</v>
      </c>
      <c r="AC38" s="14">
        <v>37618202.2503931</v>
      </c>
      <c r="AD38" s="14">
        <v>41758583.522392206</v>
      </c>
      <c r="AE38" s="14">
        <v>39300868.4734184</v>
      </c>
      <c r="AF38" s="14">
        <v>39000017.497812599</v>
      </c>
      <c r="AG38" s="14">
        <v>38852931.126708798</v>
      </c>
      <c r="AH38" s="14">
        <v>40929990.520921499</v>
      </c>
      <c r="AI38" s="14">
        <v>43470449.666509397</v>
      </c>
      <c r="AJ38" s="14">
        <v>42486198.417866401</v>
      </c>
      <c r="AK38" s="14">
        <v>40803292.956386201</v>
      </c>
      <c r="AL38" s="14">
        <v>44630563.630386397</v>
      </c>
      <c r="AM38" s="14">
        <v>45643846.777849704</v>
      </c>
      <c r="AN38" s="14">
        <v>43945839.175205</v>
      </c>
      <c r="AO38" s="14">
        <v>43016313.623351499</v>
      </c>
      <c r="AP38" s="14">
        <v>47568061.300182603</v>
      </c>
      <c r="AQ38" s="14">
        <v>47839630.716433503</v>
      </c>
      <c r="AR38" s="14">
        <v>45203694.273857206</v>
      </c>
      <c r="AS38" s="14">
        <v>44337427.526540503</v>
      </c>
      <c r="AT38" s="14">
        <v>48121328.726773202</v>
      </c>
      <c r="AU38" s="14">
        <v>48313565.904724702</v>
      </c>
      <c r="AV38" s="14">
        <v>47969981.367101796</v>
      </c>
      <c r="AW38" s="14">
        <v>46601046.1699754</v>
      </c>
      <c r="AX38" s="14">
        <v>50534764.550297998</v>
      </c>
      <c r="AY38" s="14">
        <v>52064329.208714001</v>
      </c>
      <c r="AZ38" s="14">
        <v>49057395.903507099</v>
      </c>
      <c r="BA38" s="14">
        <v>48635660.611608602</v>
      </c>
      <c r="BB38" s="14">
        <v>52965595.9095347</v>
      </c>
      <c r="BC38" s="14">
        <v>54653588.812444001</v>
      </c>
      <c r="BD38" s="14">
        <v>52282803.683555104</v>
      </c>
      <c r="BE38" s="14">
        <v>49163277.7211968</v>
      </c>
      <c r="BF38" s="14">
        <v>53119063.246039502</v>
      </c>
      <c r="BG38" s="14">
        <v>52996069.307582602</v>
      </c>
      <c r="BH38" s="14">
        <v>50335288.410737298</v>
      </c>
      <c r="BI38" s="14">
        <v>50241018.534651503</v>
      </c>
      <c r="BJ38" s="14">
        <v>54805601.0582176</v>
      </c>
      <c r="BK38" s="14">
        <v>55320705.993964702</v>
      </c>
      <c r="BL38" s="14">
        <v>47100186.325992502</v>
      </c>
      <c r="BM38" s="14">
        <v>49624703.832395501</v>
      </c>
    </row>
    <row r="39" spans="1:65" ht="13.5" customHeight="1">
      <c r="A39" s="1">
        <v>32</v>
      </c>
      <c r="B39" s="10" t="s">
        <v>2257</v>
      </c>
      <c r="C39" s="11">
        <v>64340.835850338699</v>
      </c>
      <c r="D39" s="12">
        <v>71310.290768112798</v>
      </c>
      <c r="E39" s="12">
        <v>67229.871174266998</v>
      </c>
      <c r="F39" s="12">
        <v>71090.074001882007</v>
      </c>
      <c r="G39" s="12">
        <v>69670.752886293398</v>
      </c>
      <c r="H39" s="12">
        <v>75823.921075151797</v>
      </c>
      <c r="I39" s="12">
        <v>72806.260275962297</v>
      </c>
      <c r="J39" s="12">
        <v>76296.917719301302</v>
      </c>
      <c r="K39" s="12">
        <v>74911</v>
      </c>
      <c r="L39" s="12">
        <v>81059</v>
      </c>
      <c r="M39" s="12">
        <v>79962</v>
      </c>
      <c r="N39" s="12">
        <v>83761</v>
      </c>
      <c r="O39" s="12">
        <v>82326</v>
      </c>
      <c r="P39" s="12">
        <v>89602</v>
      </c>
      <c r="Q39" s="12">
        <v>87670</v>
      </c>
      <c r="R39" s="12">
        <v>89272</v>
      </c>
      <c r="S39" s="12">
        <v>84996</v>
      </c>
      <c r="T39" s="12">
        <v>88818</v>
      </c>
      <c r="U39" s="12">
        <v>87944</v>
      </c>
      <c r="V39" s="12">
        <v>90935</v>
      </c>
      <c r="W39" s="12">
        <v>90023</v>
      </c>
      <c r="X39" s="12">
        <v>97227</v>
      </c>
      <c r="Y39" s="12">
        <v>95850</v>
      </c>
      <c r="Z39" s="12">
        <v>98981</v>
      </c>
      <c r="AA39" s="12">
        <v>97016</v>
      </c>
      <c r="AB39" s="12">
        <v>102117</v>
      </c>
      <c r="AC39" s="12">
        <v>102090</v>
      </c>
      <c r="AD39" s="12">
        <v>105033</v>
      </c>
      <c r="AE39" s="12">
        <v>102967</v>
      </c>
      <c r="AF39" s="12">
        <v>108787</v>
      </c>
      <c r="AG39" s="12">
        <v>108678</v>
      </c>
      <c r="AH39" s="12">
        <v>110767</v>
      </c>
      <c r="AI39" s="12">
        <v>108286</v>
      </c>
      <c r="AJ39" s="12">
        <v>116039</v>
      </c>
      <c r="AK39" s="12">
        <v>114346</v>
      </c>
      <c r="AL39" s="12">
        <v>117764</v>
      </c>
      <c r="AM39" s="12">
        <v>113313</v>
      </c>
      <c r="AN39" s="12">
        <v>117951</v>
      </c>
      <c r="AO39" s="12">
        <v>116345</v>
      </c>
      <c r="AP39" s="12">
        <v>119572</v>
      </c>
      <c r="AQ39" s="12">
        <v>115539</v>
      </c>
      <c r="AR39" s="12">
        <v>121684</v>
      </c>
      <c r="AS39" s="12">
        <v>120017</v>
      </c>
      <c r="AT39" s="12">
        <v>125130</v>
      </c>
      <c r="AU39" s="12">
        <v>120557</v>
      </c>
      <c r="AV39" s="12">
        <v>126230</v>
      </c>
      <c r="AW39" s="12">
        <v>125421</v>
      </c>
      <c r="AX39" s="12">
        <v>128890</v>
      </c>
      <c r="AY39" s="12">
        <v>123059</v>
      </c>
      <c r="AZ39" s="12" t="s">
        <v>2258</v>
      </c>
      <c r="BA39" s="12" t="s">
        <v>2259</v>
      </c>
      <c r="BB39" s="12" t="s">
        <v>2260</v>
      </c>
      <c r="BC39" s="12" t="s">
        <v>2261</v>
      </c>
      <c r="BD39" s="12" t="s">
        <v>2262</v>
      </c>
      <c r="BE39" s="12" t="s">
        <v>2263</v>
      </c>
      <c r="BF39" s="12" t="s">
        <v>2264</v>
      </c>
      <c r="BG39" s="12" t="s">
        <v>2265</v>
      </c>
      <c r="BH39" s="12" t="s">
        <v>2266</v>
      </c>
      <c r="BI39" s="12" t="s">
        <v>2267</v>
      </c>
      <c r="BJ39" s="12" t="s">
        <v>2268</v>
      </c>
      <c r="BK39" s="12" t="s">
        <v>2269</v>
      </c>
      <c r="BL39" s="12" t="s">
        <v>2270</v>
      </c>
      <c r="BM39" s="12" t="s">
        <v>2271</v>
      </c>
    </row>
    <row r="40" spans="1:65" ht="13.5" customHeight="1">
      <c r="A40" s="1">
        <v>33</v>
      </c>
      <c r="B40" s="10" t="s">
        <v>2272</v>
      </c>
      <c r="C40" s="13">
        <v>2071139.8733595901</v>
      </c>
      <c r="D40" s="14">
        <v>2195368.6882498302</v>
      </c>
      <c r="E40" s="14">
        <v>2117984.6989559298</v>
      </c>
      <c r="F40" s="14">
        <v>2389831.3469902202</v>
      </c>
      <c r="G40" s="14">
        <v>2164381.2154365499</v>
      </c>
      <c r="H40" s="14">
        <v>2325314.0943970298</v>
      </c>
      <c r="I40" s="14">
        <v>2217592.68200813</v>
      </c>
      <c r="J40" s="14">
        <v>2533516.2851821501</v>
      </c>
      <c r="K40" s="14">
        <v>2297796.8646058599</v>
      </c>
      <c r="L40" s="14">
        <v>2484417.0159187997</v>
      </c>
      <c r="M40" s="14">
        <v>2362773.2551820599</v>
      </c>
      <c r="N40" s="14">
        <v>2698252.11373545</v>
      </c>
      <c r="O40" s="14">
        <v>2393607.2893793099</v>
      </c>
      <c r="P40" s="14">
        <v>2602999.34299589</v>
      </c>
      <c r="Q40" s="14">
        <v>2491195.6396248299</v>
      </c>
      <c r="R40" s="14">
        <v>2783075.25702345</v>
      </c>
      <c r="S40" s="14">
        <v>2420350.0572905499</v>
      </c>
      <c r="T40" s="14">
        <v>2652251.4870901098</v>
      </c>
      <c r="U40" s="14">
        <v>2514310.8029856901</v>
      </c>
      <c r="V40" s="14">
        <v>2832720.6696649799</v>
      </c>
      <c r="W40" s="14">
        <v>2616890.9240173399</v>
      </c>
      <c r="X40" s="14">
        <v>2863766.5961186201</v>
      </c>
      <c r="Y40" s="14">
        <v>2692051.5396235599</v>
      </c>
      <c r="Z40" s="14">
        <v>3011151.9367815899</v>
      </c>
      <c r="AA40" s="14">
        <v>2743208.6981443102</v>
      </c>
      <c r="AB40" s="14">
        <v>2965725.9826820898</v>
      </c>
      <c r="AC40" s="14">
        <v>2773776.2532162596</v>
      </c>
      <c r="AD40" s="14">
        <v>3132649.45884657</v>
      </c>
      <c r="AE40" s="14">
        <v>2908899.0801881701</v>
      </c>
      <c r="AF40" s="14">
        <v>3150174.4442420802</v>
      </c>
      <c r="AG40" s="14">
        <v>2979022.2729255697</v>
      </c>
      <c r="AH40" s="14">
        <v>3378370.3928401498</v>
      </c>
      <c r="AI40" s="14">
        <v>3129775.5500848601</v>
      </c>
      <c r="AJ40" s="14">
        <v>3386828.9702560999</v>
      </c>
      <c r="AK40" s="14">
        <v>3178883.7290377598</v>
      </c>
      <c r="AL40" s="14">
        <v>3559155.3775612102</v>
      </c>
      <c r="AM40" s="14">
        <v>3308136.0192583702</v>
      </c>
      <c r="AN40" s="14">
        <v>3621755.8860267596</v>
      </c>
      <c r="AO40" s="14">
        <v>3367553.4562392998</v>
      </c>
      <c r="AP40" s="14">
        <v>3798601.3837039303</v>
      </c>
      <c r="AQ40" s="14">
        <v>3481796.4698251602</v>
      </c>
      <c r="AR40" s="14">
        <v>3853504.0070966701</v>
      </c>
      <c r="AS40" s="14">
        <v>3589387.6805296298</v>
      </c>
      <c r="AT40" s="14">
        <v>4066219.29297768</v>
      </c>
      <c r="AU40" s="14">
        <v>3722688.2810241003</v>
      </c>
      <c r="AV40" s="14">
        <v>4140185.9988386002</v>
      </c>
      <c r="AW40" s="14">
        <v>3852482.6612601602</v>
      </c>
      <c r="AX40" s="14">
        <v>4347318.9538470004</v>
      </c>
      <c r="AY40" s="14">
        <v>3959977.3696621298</v>
      </c>
      <c r="AZ40" s="14">
        <v>4437331.2623453895</v>
      </c>
      <c r="BA40" s="14">
        <v>4142636.1060917499</v>
      </c>
      <c r="BB40" s="14">
        <v>4636033.3479723297</v>
      </c>
      <c r="BC40" s="14">
        <v>4215576.4813465197</v>
      </c>
      <c r="BD40" s="14">
        <v>4720383.9665901903</v>
      </c>
      <c r="BE40" s="14">
        <v>4397241.3251486402</v>
      </c>
      <c r="BF40" s="14">
        <v>4931988.4850763893</v>
      </c>
      <c r="BG40" s="14">
        <v>4457630.7756145801</v>
      </c>
      <c r="BH40" s="14">
        <v>4974731.0198814403</v>
      </c>
      <c r="BI40" s="14">
        <v>4675923.0852731504</v>
      </c>
      <c r="BJ40" s="14">
        <v>5260227.9407222997</v>
      </c>
      <c r="BK40" s="14">
        <v>4450941.4058714407</v>
      </c>
      <c r="BL40" s="14" t="s">
        <v>2273</v>
      </c>
      <c r="BM40" s="14" t="s">
        <v>2274</v>
      </c>
    </row>
    <row r="41" spans="1:65" ht="13.5" customHeight="1">
      <c r="A41" s="1">
        <v>34</v>
      </c>
      <c r="B41" s="10" t="s">
        <v>2275</v>
      </c>
      <c r="C41" s="11" t="s">
        <v>2276</v>
      </c>
      <c r="D41" s="12" t="s">
        <v>2277</v>
      </c>
      <c r="E41" s="12" t="s">
        <v>2278</v>
      </c>
      <c r="F41" s="12" t="s">
        <v>2279</v>
      </c>
      <c r="G41" s="12" t="s">
        <v>2280</v>
      </c>
      <c r="H41" s="12" t="s">
        <v>2281</v>
      </c>
      <c r="I41" s="12" t="s">
        <v>2282</v>
      </c>
      <c r="J41" s="12" t="s">
        <v>2283</v>
      </c>
      <c r="K41" s="12" t="s">
        <v>2284</v>
      </c>
      <c r="L41" s="12" t="s">
        <v>2285</v>
      </c>
      <c r="M41" s="12" t="s">
        <v>2286</v>
      </c>
      <c r="N41" s="12" t="s">
        <v>2287</v>
      </c>
      <c r="O41" s="12" t="s">
        <v>2288</v>
      </c>
      <c r="P41" s="12" t="s">
        <v>2289</v>
      </c>
      <c r="Q41" s="12" t="s">
        <v>2290</v>
      </c>
      <c r="R41" s="12" t="s">
        <v>2291</v>
      </c>
      <c r="S41" s="12" t="s">
        <v>2292</v>
      </c>
      <c r="T41" s="12" t="s">
        <v>2293</v>
      </c>
      <c r="U41" s="12" t="s">
        <v>2294</v>
      </c>
      <c r="V41" s="12" t="s">
        <v>2295</v>
      </c>
      <c r="W41" s="12" t="s">
        <v>2296</v>
      </c>
      <c r="X41" s="12" t="s">
        <v>2297</v>
      </c>
      <c r="Y41" s="12" t="s">
        <v>2298</v>
      </c>
      <c r="Z41" s="12" t="s">
        <v>2299</v>
      </c>
      <c r="AA41" s="12" t="s">
        <v>2300</v>
      </c>
      <c r="AB41" s="12" t="s">
        <v>2301</v>
      </c>
      <c r="AC41" s="12" t="s">
        <v>2302</v>
      </c>
      <c r="AD41" s="12" t="s">
        <v>2303</v>
      </c>
      <c r="AE41" s="12" t="s">
        <v>2304</v>
      </c>
      <c r="AF41" s="12" t="s">
        <v>2305</v>
      </c>
      <c r="AG41" s="12" t="s">
        <v>2306</v>
      </c>
      <c r="AH41" s="12" t="s">
        <v>2307</v>
      </c>
      <c r="AI41" s="12">
        <v>180183.781090984</v>
      </c>
      <c r="AJ41" s="12">
        <v>179517.883354096</v>
      </c>
      <c r="AK41" s="12">
        <v>184192.21105255999</v>
      </c>
      <c r="AL41" s="12">
        <v>179474.744947</v>
      </c>
      <c r="AM41" s="12">
        <v>186669.50588930803</v>
      </c>
      <c r="AN41" s="12">
        <v>185016.544330462</v>
      </c>
      <c r="AO41" s="12">
        <v>190543.33736241699</v>
      </c>
      <c r="AP41" s="12">
        <v>189921.909736987</v>
      </c>
      <c r="AQ41" s="12">
        <v>190227.39713133898</v>
      </c>
      <c r="AR41" s="12">
        <v>193882.79793179801</v>
      </c>
      <c r="AS41" s="12">
        <v>197341.89325651099</v>
      </c>
      <c r="AT41" s="12">
        <v>197407.49865581602</v>
      </c>
      <c r="AU41" s="12">
        <v>192966</v>
      </c>
      <c r="AV41" s="12">
        <v>197468</v>
      </c>
      <c r="AW41" s="12">
        <v>205047</v>
      </c>
      <c r="AX41" s="12">
        <v>200749</v>
      </c>
      <c r="AY41" s="12" t="s">
        <v>2308</v>
      </c>
      <c r="AZ41" s="12" t="s">
        <v>2309</v>
      </c>
      <c r="BA41" s="12" t="s">
        <v>2310</v>
      </c>
      <c r="BB41" s="12" t="s">
        <v>2311</v>
      </c>
      <c r="BC41" s="12" t="s">
        <v>2312</v>
      </c>
      <c r="BD41" s="12" t="s">
        <v>2313</v>
      </c>
      <c r="BE41" s="12" t="s">
        <v>2314</v>
      </c>
      <c r="BF41" s="12" t="s">
        <v>2315</v>
      </c>
      <c r="BG41" s="12" t="s">
        <v>2316</v>
      </c>
      <c r="BH41" s="12" t="s">
        <v>2317</v>
      </c>
      <c r="BI41" s="12" t="s">
        <v>2318</v>
      </c>
      <c r="BJ41" s="12" t="s">
        <v>2319</v>
      </c>
      <c r="BK41" s="12" t="s">
        <v>2320</v>
      </c>
      <c r="BL41" s="12" t="s">
        <v>2321</v>
      </c>
      <c r="BM41" s="12" t="s">
        <v>2322</v>
      </c>
    </row>
    <row r="42" spans="1:65" ht="13.5" customHeight="1">
      <c r="A42" s="1">
        <v>35</v>
      </c>
      <c r="B42" s="10" t="s">
        <v>2323</v>
      </c>
      <c r="C42" s="13" t="s">
        <v>2324</v>
      </c>
      <c r="D42" s="14" t="s">
        <v>2325</v>
      </c>
      <c r="E42" s="14" t="s">
        <v>2326</v>
      </c>
      <c r="F42" s="14" t="s">
        <v>2327</v>
      </c>
      <c r="G42" s="14" t="s">
        <v>2328</v>
      </c>
      <c r="H42" s="14" t="s">
        <v>2329</v>
      </c>
      <c r="I42" s="14" t="s">
        <v>2330</v>
      </c>
      <c r="J42" s="14" t="s">
        <v>2331</v>
      </c>
      <c r="K42" s="14" t="s">
        <v>2332</v>
      </c>
      <c r="L42" s="14" t="s">
        <v>2333</v>
      </c>
      <c r="M42" s="14" t="s">
        <v>2334</v>
      </c>
      <c r="N42" s="14" t="s">
        <v>2335</v>
      </c>
      <c r="O42" s="14" t="s">
        <v>2336</v>
      </c>
      <c r="P42" s="14" t="s">
        <v>2337</v>
      </c>
      <c r="Q42" s="14" t="s">
        <v>2338</v>
      </c>
      <c r="R42" s="14" t="s">
        <v>2339</v>
      </c>
      <c r="S42" s="14" t="s">
        <v>2340</v>
      </c>
      <c r="T42" s="14" t="s">
        <v>2341</v>
      </c>
      <c r="U42" s="14" t="s">
        <v>2342</v>
      </c>
      <c r="V42" s="14" t="s">
        <v>2343</v>
      </c>
      <c r="W42" s="14" t="s">
        <v>2344</v>
      </c>
      <c r="X42" s="14" t="s">
        <v>2345</v>
      </c>
      <c r="Y42" s="14" t="s">
        <v>2346</v>
      </c>
      <c r="Z42" s="14" t="s">
        <v>2347</v>
      </c>
      <c r="AA42" s="14" t="s">
        <v>2348</v>
      </c>
      <c r="AB42" s="14" t="s">
        <v>2349</v>
      </c>
      <c r="AC42" s="14" t="s">
        <v>2350</v>
      </c>
      <c r="AD42" s="14" t="s">
        <v>2351</v>
      </c>
      <c r="AE42" s="14" t="s">
        <v>2352</v>
      </c>
      <c r="AF42" s="14" t="s">
        <v>2353</v>
      </c>
      <c r="AG42" s="14" t="s">
        <v>2354</v>
      </c>
      <c r="AH42" s="14" t="s">
        <v>2355</v>
      </c>
      <c r="AI42" s="14" t="s">
        <v>2356</v>
      </c>
      <c r="AJ42" s="14" t="s">
        <v>2357</v>
      </c>
      <c r="AK42" s="14" t="s">
        <v>2358</v>
      </c>
      <c r="AL42" s="14" t="s">
        <v>2359</v>
      </c>
      <c r="AM42" s="14">
        <v>19888618.73</v>
      </c>
      <c r="AN42" s="14">
        <v>21588169.559999999</v>
      </c>
      <c r="AO42" s="14">
        <v>23118002.760000002</v>
      </c>
      <c r="AP42" s="14">
        <v>24152811.510000002</v>
      </c>
      <c r="AQ42" s="14">
        <v>19510958.800000001</v>
      </c>
      <c r="AR42" s="14">
        <v>20852651.890000001</v>
      </c>
      <c r="AS42" s="14">
        <v>22502013.989999998</v>
      </c>
      <c r="AT42" s="14">
        <v>23371982.010000002</v>
      </c>
      <c r="AU42" s="14">
        <v>19113878.199999999</v>
      </c>
      <c r="AV42" s="14">
        <v>20700326.5</v>
      </c>
      <c r="AW42" s="14">
        <v>22061378.5</v>
      </c>
      <c r="AX42" s="14">
        <v>23312489.100000001</v>
      </c>
      <c r="AY42" s="14">
        <v>19166189.899999999</v>
      </c>
      <c r="AZ42" s="14">
        <v>21179506.600000001</v>
      </c>
      <c r="BA42" s="14">
        <v>22491539.100000001</v>
      </c>
      <c r="BB42" s="14">
        <v>23423183.199999999</v>
      </c>
      <c r="BC42" s="14">
        <v>19461402.600000001</v>
      </c>
      <c r="BD42" s="14">
        <v>21572394.199999999</v>
      </c>
      <c r="BE42" s="14">
        <v>22859130.600000001</v>
      </c>
      <c r="BF42" s="14" t="s">
        <v>2360</v>
      </c>
      <c r="BG42" s="14" t="s">
        <v>2361</v>
      </c>
      <c r="BH42" s="14" t="s">
        <v>2362</v>
      </c>
      <c r="BI42" s="14" t="s">
        <v>2363</v>
      </c>
      <c r="BJ42" s="14" t="s">
        <v>2364</v>
      </c>
      <c r="BK42" s="14" t="s">
        <v>2365</v>
      </c>
      <c r="BL42" s="14" t="s">
        <v>2366</v>
      </c>
      <c r="BM42" s="14" t="s">
        <v>2367</v>
      </c>
    </row>
    <row r="43" spans="1:65" ht="13.5" customHeight="1">
      <c r="A43" s="1">
        <v>36</v>
      </c>
      <c r="B43" s="10" t="s">
        <v>2368</v>
      </c>
      <c r="C43" s="11" t="s">
        <v>2369</v>
      </c>
      <c r="D43" s="12" t="s">
        <v>2370</v>
      </c>
      <c r="E43" s="12" t="s">
        <v>2371</v>
      </c>
      <c r="F43" s="12" t="s">
        <v>2372</v>
      </c>
      <c r="G43" s="12">
        <v>386980</v>
      </c>
      <c r="H43" s="12">
        <v>415540</v>
      </c>
      <c r="I43" s="12">
        <v>456540</v>
      </c>
      <c r="J43" s="12">
        <v>457360</v>
      </c>
      <c r="K43" s="12">
        <v>438880</v>
      </c>
      <c r="L43" s="12">
        <v>447740</v>
      </c>
      <c r="M43" s="12">
        <v>473420</v>
      </c>
      <c r="N43" s="12">
        <v>487390</v>
      </c>
      <c r="O43" s="12">
        <v>480190</v>
      </c>
      <c r="P43" s="12">
        <v>507870</v>
      </c>
      <c r="Q43" s="12">
        <v>529420</v>
      </c>
      <c r="R43" s="12">
        <v>536160</v>
      </c>
      <c r="S43" s="12">
        <v>538930</v>
      </c>
      <c r="T43" s="12">
        <v>533420</v>
      </c>
      <c r="U43" s="12">
        <v>548010</v>
      </c>
      <c r="V43" s="12">
        <v>561510</v>
      </c>
      <c r="W43" s="12">
        <v>566690</v>
      </c>
      <c r="X43" s="12">
        <v>567420</v>
      </c>
      <c r="Y43" s="12">
        <v>589740</v>
      </c>
      <c r="Z43" s="12">
        <v>615520</v>
      </c>
      <c r="AA43" s="12">
        <v>603300</v>
      </c>
      <c r="AB43" s="12">
        <v>601880</v>
      </c>
      <c r="AC43" s="12">
        <v>659880</v>
      </c>
      <c r="AD43" s="12">
        <v>667070</v>
      </c>
      <c r="AE43" s="12">
        <v>645510</v>
      </c>
      <c r="AF43" s="12">
        <v>658370</v>
      </c>
      <c r="AG43" s="12">
        <v>705160</v>
      </c>
      <c r="AH43" s="12">
        <v>725170</v>
      </c>
      <c r="AI43" s="12" t="s">
        <v>2373</v>
      </c>
      <c r="AJ43" s="12" t="s">
        <v>2374</v>
      </c>
      <c r="AK43" s="12" t="s">
        <v>2375</v>
      </c>
      <c r="AL43" s="12" t="s">
        <v>2376</v>
      </c>
      <c r="AM43" s="12" t="s">
        <v>2377</v>
      </c>
      <c r="AN43" s="12" t="s">
        <v>2378</v>
      </c>
      <c r="AO43" s="12" t="s">
        <v>2379</v>
      </c>
      <c r="AP43" s="12" t="s">
        <v>2380</v>
      </c>
      <c r="AQ43" s="12" t="s">
        <v>2381</v>
      </c>
      <c r="AR43" s="12" t="s">
        <v>2382</v>
      </c>
      <c r="AS43" s="12" t="s">
        <v>2383</v>
      </c>
      <c r="AT43" s="12" t="s">
        <v>2384</v>
      </c>
      <c r="AU43" s="12" t="s">
        <v>2385</v>
      </c>
      <c r="AV43" s="12" t="s">
        <v>2386</v>
      </c>
      <c r="AW43" s="12" t="s">
        <v>2387</v>
      </c>
      <c r="AX43" s="12" t="s">
        <v>2388</v>
      </c>
      <c r="AY43" s="12" t="s">
        <v>2389</v>
      </c>
      <c r="AZ43" s="12" t="s">
        <v>2390</v>
      </c>
      <c r="BA43" s="12" t="s">
        <v>2391</v>
      </c>
      <c r="BB43" s="12" t="s">
        <v>2392</v>
      </c>
      <c r="BC43" s="12" t="s">
        <v>2393</v>
      </c>
      <c r="BD43" s="12" t="s">
        <v>2394</v>
      </c>
      <c r="BE43" s="12" t="s">
        <v>2395</v>
      </c>
      <c r="BF43" s="12" t="s">
        <v>2396</v>
      </c>
      <c r="BG43" s="12" t="s">
        <v>2397</v>
      </c>
      <c r="BH43" s="12" t="s">
        <v>2398</v>
      </c>
      <c r="BI43" s="12" t="s">
        <v>2399</v>
      </c>
      <c r="BJ43" s="12" t="s">
        <v>2400</v>
      </c>
      <c r="BK43" s="12" t="s">
        <v>2401</v>
      </c>
      <c r="BL43" s="12" t="s">
        <v>2402</v>
      </c>
      <c r="BM43" s="12" t="s">
        <v>2403</v>
      </c>
    </row>
    <row r="44" spans="1:65" ht="13.5" customHeight="1">
      <c r="A44" s="1">
        <v>37</v>
      </c>
      <c r="B44" s="10" t="s">
        <v>2404</v>
      </c>
      <c r="C44" s="13" t="s">
        <v>2405</v>
      </c>
      <c r="D44" s="14" t="s">
        <v>2406</v>
      </c>
      <c r="E44" s="14" t="s">
        <v>2407</v>
      </c>
      <c r="F44" s="14" t="s">
        <v>2408</v>
      </c>
      <c r="G44" s="14" t="s">
        <v>2409</v>
      </c>
      <c r="H44" s="14" t="s">
        <v>2410</v>
      </c>
      <c r="I44" s="14" t="s">
        <v>2411</v>
      </c>
      <c r="J44" s="14" t="s">
        <v>2412</v>
      </c>
      <c r="K44" s="14" t="s">
        <v>2413</v>
      </c>
      <c r="L44" s="14" t="s">
        <v>2414</v>
      </c>
      <c r="M44" s="14" t="s">
        <v>2415</v>
      </c>
      <c r="N44" s="14" t="s">
        <v>2416</v>
      </c>
      <c r="O44" s="14" t="s">
        <v>2417</v>
      </c>
      <c r="P44" s="14" t="s">
        <v>2418</v>
      </c>
      <c r="Q44" s="14" t="s">
        <v>2419</v>
      </c>
      <c r="R44" s="14" t="s">
        <v>2420</v>
      </c>
      <c r="S44" s="14" t="s">
        <v>2421</v>
      </c>
      <c r="T44" s="14" t="s">
        <v>2422</v>
      </c>
      <c r="U44" s="14" t="s">
        <v>2423</v>
      </c>
      <c r="V44" s="14" t="s">
        <v>2424</v>
      </c>
      <c r="W44" s="14">
        <v>481074</v>
      </c>
      <c r="X44" s="14">
        <v>476505</v>
      </c>
      <c r="Y44" s="14">
        <v>479784</v>
      </c>
      <c r="Z44" s="14">
        <v>543414</v>
      </c>
      <c r="AA44" s="14">
        <v>529791</v>
      </c>
      <c r="AB44" s="14">
        <v>529964</v>
      </c>
      <c r="AC44" s="14">
        <v>544831</v>
      </c>
      <c r="AD44" s="14">
        <v>574208</v>
      </c>
      <c r="AE44" s="14">
        <v>576032</v>
      </c>
      <c r="AF44" s="14">
        <v>565658</v>
      </c>
      <c r="AG44" s="14">
        <v>571279</v>
      </c>
      <c r="AH44" s="14">
        <v>583730</v>
      </c>
      <c r="AI44" s="14">
        <v>577646</v>
      </c>
      <c r="AJ44" s="14">
        <v>576769</v>
      </c>
      <c r="AK44" s="14">
        <v>592609</v>
      </c>
      <c r="AL44" s="14">
        <v>611668</v>
      </c>
      <c r="AM44" s="14">
        <v>614376</v>
      </c>
      <c r="AN44" s="14">
        <v>597840</v>
      </c>
      <c r="AO44" s="14">
        <v>605629</v>
      </c>
      <c r="AP44" s="14">
        <v>626996</v>
      </c>
      <c r="AQ44" s="14">
        <v>629919</v>
      </c>
      <c r="AR44" s="14">
        <v>628817</v>
      </c>
      <c r="AS44" s="14">
        <v>632682</v>
      </c>
      <c r="AT44" s="14">
        <v>653819</v>
      </c>
      <c r="AU44" s="14">
        <v>645808</v>
      </c>
      <c r="AV44" s="14">
        <v>634217</v>
      </c>
      <c r="AW44" s="14">
        <v>640072</v>
      </c>
      <c r="AX44" s="14">
        <v>667661</v>
      </c>
      <c r="AY44" s="14">
        <v>641021.08668138692</v>
      </c>
      <c r="AZ44" s="14">
        <v>629925.90512885898</v>
      </c>
      <c r="BA44" s="14">
        <v>638731.00068474503</v>
      </c>
      <c r="BB44" s="14">
        <v>658891.88269571203</v>
      </c>
      <c r="BC44" s="14">
        <v>649877.85127538792</v>
      </c>
      <c r="BD44" s="14">
        <v>639851.42050676595</v>
      </c>
      <c r="BE44" s="14">
        <v>654372.09863687097</v>
      </c>
      <c r="BF44" s="14">
        <v>686990.04061106103</v>
      </c>
      <c r="BG44" s="14">
        <v>660680.40178674192</v>
      </c>
      <c r="BH44" s="14">
        <v>642779.96828330599</v>
      </c>
      <c r="BI44" s="14">
        <v>651392.31975746399</v>
      </c>
      <c r="BJ44" s="14">
        <v>684958.76872935402</v>
      </c>
      <c r="BK44" s="14" t="s">
        <v>2425</v>
      </c>
      <c r="BL44" s="14" t="s">
        <v>2426</v>
      </c>
      <c r="BM44" s="14" t="s">
        <v>2427</v>
      </c>
    </row>
    <row r="45" spans="1:65" ht="13.5" customHeight="1">
      <c r="A45" s="1">
        <v>38</v>
      </c>
      <c r="B45" s="10" t="s">
        <v>2428</v>
      </c>
      <c r="C45" s="11" t="s">
        <v>2429</v>
      </c>
      <c r="D45" s="12" t="s">
        <v>2430</v>
      </c>
      <c r="E45" s="12" t="s">
        <v>2431</v>
      </c>
      <c r="F45" s="12" t="s">
        <v>2432</v>
      </c>
      <c r="G45" s="12">
        <v>1335.0093743667501</v>
      </c>
      <c r="H45" s="12">
        <v>1363.36134312127</v>
      </c>
      <c r="I45" s="12">
        <v>1430.97586466395</v>
      </c>
      <c r="J45" s="12">
        <v>1480.97714751951</v>
      </c>
      <c r="K45" s="12">
        <v>1520.0235618389399</v>
      </c>
      <c r="L45" s="12">
        <v>1517.22679422801</v>
      </c>
      <c r="M45" s="12">
        <v>1571.6079382558</v>
      </c>
      <c r="N45" s="12">
        <v>1585.9308263631301</v>
      </c>
      <c r="O45" s="12">
        <v>1534.2742801178101</v>
      </c>
      <c r="P45" s="12">
        <v>1494.80979875715</v>
      </c>
      <c r="Q45" s="12">
        <v>1537.96526470341</v>
      </c>
      <c r="R45" s="12">
        <v>1495.1393717955698</v>
      </c>
      <c r="S45" s="12">
        <v>1423.0293172618001</v>
      </c>
      <c r="T45" s="12">
        <v>1450.38463421236</v>
      </c>
      <c r="U45" s="12">
        <v>1531.6970713949299</v>
      </c>
      <c r="V45" s="12">
        <v>1589.9582806068599</v>
      </c>
      <c r="W45" s="12">
        <v>1539.77430529086</v>
      </c>
      <c r="X45" s="12">
        <v>1532.2140111266301</v>
      </c>
      <c r="Y45" s="12">
        <v>1596.1802937424</v>
      </c>
      <c r="Z45" s="12">
        <v>1683.3333815307901</v>
      </c>
      <c r="AA45" s="12">
        <v>1690.2430136728699</v>
      </c>
      <c r="AB45" s="12">
        <v>1660.2491274910501</v>
      </c>
      <c r="AC45" s="12">
        <v>1725.95355204162</v>
      </c>
      <c r="AD45" s="12">
        <v>1776.48869247875</v>
      </c>
      <c r="AE45" s="12">
        <v>1771.78585266751</v>
      </c>
      <c r="AF45" s="12">
        <v>1772.70399533298</v>
      </c>
      <c r="AG45" s="12">
        <v>1843.1761141459601</v>
      </c>
      <c r="AH45" s="12">
        <v>1932.34549199041</v>
      </c>
      <c r="AI45" s="12">
        <v>1894.12287297135</v>
      </c>
      <c r="AJ45" s="12">
        <v>1903.3085008621299</v>
      </c>
      <c r="AK45" s="12">
        <v>1965.36150636149</v>
      </c>
      <c r="AL45" s="12">
        <v>2072.8166416296099</v>
      </c>
      <c r="AM45" s="12">
        <v>2065.4891586296699</v>
      </c>
      <c r="AN45" s="12">
        <v>2032.7269303676101</v>
      </c>
      <c r="AO45" s="12">
        <v>2135.2408205919201</v>
      </c>
      <c r="AP45" s="12">
        <v>2284.80854285136</v>
      </c>
      <c r="AQ45" s="12" t="s">
        <v>2433</v>
      </c>
      <c r="AR45" s="12" t="s">
        <v>2434</v>
      </c>
      <c r="AS45" s="12" t="s">
        <v>2435</v>
      </c>
      <c r="AT45" s="12" t="s">
        <v>2436</v>
      </c>
      <c r="AU45" s="12" t="s">
        <v>2437</v>
      </c>
      <c r="AV45" s="12" t="s">
        <v>2438</v>
      </c>
      <c r="AW45" s="12" t="s">
        <v>2439</v>
      </c>
      <c r="AX45" s="12" t="s">
        <v>2440</v>
      </c>
      <c r="AY45" s="12" t="s">
        <v>2441</v>
      </c>
      <c r="AZ45" s="12" t="s">
        <v>2442</v>
      </c>
      <c r="BA45" s="12" t="s">
        <v>2443</v>
      </c>
      <c r="BB45" s="12" t="s">
        <v>2444</v>
      </c>
      <c r="BC45" s="12" t="s">
        <v>2445</v>
      </c>
      <c r="BD45" s="12" t="s">
        <v>2446</v>
      </c>
      <c r="BE45" s="12" t="s">
        <v>2447</v>
      </c>
      <c r="BF45" s="12" t="s">
        <v>2448</v>
      </c>
      <c r="BG45" s="12" t="s">
        <v>2449</v>
      </c>
      <c r="BH45" s="12" t="s">
        <v>2450</v>
      </c>
      <c r="BI45" s="12" t="s">
        <v>2451</v>
      </c>
      <c r="BJ45" s="12" t="s">
        <v>2452</v>
      </c>
      <c r="BK45" s="12" t="s">
        <v>2453</v>
      </c>
      <c r="BL45" s="12" t="s">
        <v>2454</v>
      </c>
      <c r="BM45" s="12" t="s">
        <v>2455</v>
      </c>
    </row>
    <row r="46" spans="1:65" ht="13.5" customHeight="1">
      <c r="A46" s="1">
        <v>39</v>
      </c>
      <c r="B46" s="10" t="s">
        <v>2456</v>
      </c>
      <c r="C46" s="13" t="s">
        <v>2457</v>
      </c>
      <c r="D46" s="14" t="s">
        <v>2458</v>
      </c>
      <c r="E46" s="14" t="s">
        <v>2459</v>
      </c>
      <c r="F46" s="14" t="s">
        <v>2460</v>
      </c>
      <c r="G46" s="14" t="s">
        <v>2461</v>
      </c>
      <c r="H46" s="14" t="s">
        <v>2462</v>
      </c>
      <c r="I46" s="14" t="s">
        <v>2463</v>
      </c>
      <c r="J46" s="14" t="s">
        <v>2464</v>
      </c>
      <c r="K46" s="14" t="s">
        <v>2465</v>
      </c>
      <c r="L46" s="14" t="s">
        <v>2466</v>
      </c>
      <c r="M46" s="14" t="s">
        <v>2467</v>
      </c>
      <c r="N46" s="14" t="s">
        <v>2468</v>
      </c>
      <c r="O46" s="14" t="s">
        <v>2469</v>
      </c>
      <c r="P46" s="14" t="s">
        <v>2470</v>
      </c>
      <c r="Q46" s="14" t="s">
        <v>2471</v>
      </c>
      <c r="R46" s="14" t="s">
        <v>2472</v>
      </c>
      <c r="S46" s="14">
        <v>601084.29764999996</v>
      </c>
      <c r="T46" s="14">
        <v>585465.35600000003</v>
      </c>
      <c r="U46" s="14">
        <v>639326.09339499997</v>
      </c>
      <c r="V46" s="14">
        <v>623337.98586999997</v>
      </c>
      <c r="W46" s="14">
        <v>643503.68288069998</v>
      </c>
      <c r="X46" s="14">
        <v>635087.27756603411</v>
      </c>
      <c r="Y46" s="14">
        <v>690209.43897799996</v>
      </c>
      <c r="Z46" s="14">
        <v>676741.52883569989</v>
      </c>
      <c r="AA46" s="14">
        <v>695038.20012016501</v>
      </c>
      <c r="AB46" s="14">
        <v>686822.87395003298</v>
      </c>
      <c r="AC46" s="14">
        <v>748743.92115674191</v>
      </c>
      <c r="AD46" s="14">
        <v>733085.89180580107</v>
      </c>
      <c r="AE46" s="14">
        <v>750760.13921612699</v>
      </c>
      <c r="AF46" s="14">
        <v>730641.48307116097</v>
      </c>
      <c r="AG46" s="14">
        <v>784421.71156896895</v>
      </c>
      <c r="AH46" s="14">
        <v>779464.54286168108</v>
      </c>
      <c r="AI46" s="14">
        <v>796720</v>
      </c>
      <c r="AJ46" s="14">
        <v>779974</v>
      </c>
      <c r="AK46" s="14">
        <v>846102</v>
      </c>
      <c r="AL46" s="14">
        <v>843246</v>
      </c>
      <c r="AM46" s="14">
        <v>857497</v>
      </c>
      <c r="AN46" s="14">
        <v>840653</v>
      </c>
      <c r="AO46" s="14">
        <v>911064</v>
      </c>
      <c r="AP46" s="14" t="s">
        <v>2473</v>
      </c>
      <c r="AQ46" s="14" t="s">
        <v>2474</v>
      </c>
      <c r="AR46" s="14" t="s">
        <v>2475</v>
      </c>
      <c r="AS46" s="14" t="s">
        <v>2476</v>
      </c>
      <c r="AT46" s="14" t="s">
        <v>2477</v>
      </c>
      <c r="AU46" s="14" t="s">
        <v>2478</v>
      </c>
      <c r="AV46" s="14" t="s">
        <v>2479</v>
      </c>
      <c r="AW46" s="14" t="s">
        <v>2480</v>
      </c>
      <c r="AX46" s="14" t="s">
        <v>2481</v>
      </c>
      <c r="AY46" s="14" t="s">
        <v>2482</v>
      </c>
      <c r="AZ46" s="14" t="s">
        <v>2483</v>
      </c>
      <c r="BA46" s="14" t="s">
        <v>2484</v>
      </c>
      <c r="BB46" s="14" t="s">
        <v>2485</v>
      </c>
      <c r="BC46" s="14" t="s">
        <v>2486</v>
      </c>
      <c r="BD46" s="14" t="s">
        <v>2487</v>
      </c>
      <c r="BE46" s="14" t="s">
        <v>2488</v>
      </c>
      <c r="BF46" s="14" t="s">
        <v>2489</v>
      </c>
      <c r="BG46" s="14" t="s">
        <v>2490</v>
      </c>
      <c r="BH46" s="14" t="s">
        <v>2491</v>
      </c>
      <c r="BI46" s="14" t="s">
        <v>2492</v>
      </c>
      <c r="BJ46" s="14" t="s">
        <v>2493</v>
      </c>
      <c r="BK46" s="14" t="s">
        <v>2494</v>
      </c>
      <c r="BL46" s="14" t="s">
        <v>2495</v>
      </c>
      <c r="BM46" s="14" t="s">
        <v>2496</v>
      </c>
    </row>
    <row r="47" spans="1:65" ht="13.5" customHeight="1">
      <c r="A47" s="1">
        <v>40</v>
      </c>
      <c r="B47" s="10" t="s">
        <v>2497</v>
      </c>
      <c r="C47" s="11">
        <v>101176.264209595</v>
      </c>
      <c r="D47" s="12">
        <v>103306.131700681</v>
      </c>
      <c r="E47" s="12">
        <v>104894.35896225901</v>
      </c>
      <c r="F47" s="12">
        <v>115641.69393291499</v>
      </c>
      <c r="G47" s="12">
        <v>107972.969293074</v>
      </c>
      <c r="H47" s="12">
        <v>106990.42847787199</v>
      </c>
      <c r="I47" s="12">
        <v>108834.56525628599</v>
      </c>
      <c r="J47" s="12">
        <v>118640.195490563</v>
      </c>
      <c r="K47" s="12">
        <v>113098.81519943899</v>
      </c>
      <c r="L47" s="12">
        <v>113712.967283946</v>
      </c>
      <c r="M47" s="12">
        <v>116931.06106048399</v>
      </c>
      <c r="N47" s="12">
        <v>127637.45503779101</v>
      </c>
      <c r="O47" s="12">
        <v>119271.872821144</v>
      </c>
      <c r="P47" s="12">
        <v>122245.510436468</v>
      </c>
      <c r="Q47" s="12">
        <v>126765.61357601199</v>
      </c>
      <c r="R47" s="12">
        <v>136924.233814401</v>
      </c>
      <c r="S47" s="12">
        <v>124111.899335175</v>
      </c>
      <c r="T47" s="12">
        <v>125696.60598713699</v>
      </c>
      <c r="U47" s="12">
        <v>132323.134516911</v>
      </c>
      <c r="V47" s="12">
        <v>144514.03029084299</v>
      </c>
      <c r="W47" s="12">
        <v>136154.04647048801</v>
      </c>
      <c r="X47" s="12">
        <v>138863.72487979001</v>
      </c>
      <c r="Y47" s="12">
        <v>141170.85591787202</v>
      </c>
      <c r="Z47" s="12">
        <v>151553.36193461498</v>
      </c>
      <c r="AA47" s="12">
        <v>143841.661865734</v>
      </c>
      <c r="AB47" s="12">
        <v>145340.054731546</v>
      </c>
      <c r="AC47" s="12">
        <v>151629.35862597101</v>
      </c>
      <c r="AD47" s="12">
        <v>156238.51105836598</v>
      </c>
      <c r="AE47" s="12">
        <v>148628.048657621</v>
      </c>
      <c r="AF47" s="12">
        <v>149591.42647124798</v>
      </c>
      <c r="AG47" s="12">
        <v>155867.27764716101</v>
      </c>
      <c r="AH47" s="12">
        <v>164087.51453983699</v>
      </c>
      <c r="AI47" s="12">
        <v>154577.76400867701</v>
      </c>
      <c r="AJ47" s="12">
        <v>158534.95869726301</v>
      </c>
      <c r="AK47" s="12">
        <v>160934.30671252601</v>
      </c>
      <c r="AL47" s="12">
        <v>172795.308291981</v>
      </c>
      <c r="AM47" s="12">
        <v>159653.01114289701</v>
      </c>
      <c r="AN47" s="12">
        <v>164577.90346033499</v>
      </c>
      <c r="AO47" s="12">
        <v>167187.36360589802</v>
      </c>
      <c r="AP47" s="12">
        <v>176373.93244306601</v>
      </c>
      <c r="AQ47" s="12">
        <v>166082.90856199799</v>
      </c>
      <c r="AR47" s="12">
        <v>163106.68032445098</v>
      </c>
      <c r="AS47" s="12">
        <v>167003.23711936499</v>
      </c>
      <c r="AT47" s="12">
        <v>174075.16589913401</v>
      </c>
      <c r="AU47" s="12">
        <v>166134.13942427101</v>
      </c>
      <c r="AV47" s="12">
        <v>165076.56880180899</v>
      </c>
      <c r="AW47" s="12">
        <v>170252.69894172798</v>
      </c>
      <c r="AX47" s="12">
        <v>180130.76095797602</v>
      </c>
      <c r="AY47" s="12">
        <v>173104.49892767402</v>
      </c>
      <c r="AZ47" s="12">
        <v>169468.52591460399</v>
      </c>
      <c r="BA47" s="12">
        <v>173416.443795561</v>
      </c>
      <c r="BB47" s="12">
        <v>183267.11284635399</v>
      </c>
      <c r="BC47" s="12">
        <v>177071.00292485699</v>
      </c>
      <c r="BD47" s="12">
        <v>173830.92363236699</v>
      </c>
      <c r="BE47" s="12">
        <v>177186.97107557001</v>
      </c>
      <c r="BF47" s="12">
        <v>184976.785460399</v>
      </c>
      <c r="BG47" s="12" t="s">
        <v>2498</v>
      </c>
      <c r="BH47" s="12" t="s">
        <v>2499</v>
      </c>
      <c r="BI47" s="12" t="s">
        <v>2500</v>
      </c>
      <c r="BJ47" s="12" t="s">
        <v>2501</v>
      </c>
      <c r="BK47" s="12" t="s">
        <v>2502</v>
      </c>
      <c r="BL47" s="12" t="s">
        <v>2503</v>
      </c>
      <c r="BM47" s="12" t="s">
        <v>2504</v>
      </c>
    </row>
    <row r="48" spans="1:65" ht="13.5" customHeight="1">
      <c r="A48" s="1">
        <v>41</v>
      </c>
      <c r="B48" s="10" t="s">
        <v>2505</v>
      </c>
      <c r="C48" s="13">
        <v>10523.822</v>
      </c>
      <c r="D48" s="14">
        <v>11366.013000000001</v>
      </c>
      <c r="E48" s="14">
        <v>11884.526</v>
      </c>
      <c r="F48" s="14">
        <v>12749.288</v>
      </c>
      <c r="G48" s="14">
        <v>11482.7</v>
      </c>
      <c r="H48" s="14">
        <v>12390.164000000001</v>
      </c>
      <c r="I48" s="14">
        <v>12970.275</v>
      </c>
      <c r="J48" s="14">
        <v>14273.394</v>
      </c>
      <c r="K48" s="14">
        <v>12520.657999999999</v>
      </c>
      <c r="L48" s="14">
        <v>13428.204</v>
      </c>
      <c r="M48" s="14">
        <v>14275.093999999999</v>
      </c>
      <c r="N48" s="14">
        <v>15367.102999999999</v>
      </c>
      <c r="O48" s="14">
        <v>13170.361000000001</v>
      </c>
      <c r="P48" s="14">
        <v>14480.585999999999</v>
      </c>
      <c r="Q48" s="14">
        <v>14903.992</v>
      </c>
      <c r="R48" s="14">
        <v>15970.135</v>
      </c>
      <c r="S48" s="14">
        <v>13257.522000000001</v>
      </c>
      <c r="T48" s="14">
        <v>14118.84</v>
      </c>
      <c r="U48" s="14">
        <v>14231.723</v>
      </c>
      <c r="V48" s="14">
        <v>15042.839</v>
      </c>
      <c r="W48" s="14">
        <v>12619.885</v>
      </c>
      <c r="X48" s="14">
        <v>13876.511</v>
      </c>
      <c r="Y48" s="14">
        <v>14200.311</v>
      </c>
      <c r="Z48" s="14">
        <v>15110.803</v>
      </c>
      <c r="AA48" s="14">
        <v>13225.103999999999</v>
      </c>
      <c r="AB48" s="14">
        <v>14235.501</v>
      </c>
      <c r="AC48" s="14">
        <v>14828.422</v>
      </c>
      <c r="AD48" s="14">
        <v>15849.242</v>
      </c>
      <c r="AE48" s="14">
        <v>14010.512000000001</v>
      </c>
      <c r="AF48" s="14">
        <v>15036.834000000001</v>
      </c>
      <c r="AG48" s="14">
        <v>15644.725</v>
      </c>
      <c r="AH48" s="14">
        <v>16717.031999999999</v>
      </c>
      <c r="AI48" s="14">
        <v>14116.022999999999</v>
      </c>
      <c r="AJ48" s="14">
        <v>15423.227000000001</v>
      </c>
      <c r="AK48" s="14">
        <v>15811.576999999999</v>
      </c>
      <c r="AL48" s="14">
        <v>16883.058000000001</v>
      </c>
      <c r="AM48" s="14">
        <v>13385.553</v>
      </c>
      <c r="AN48" s="14">
        <v>14591.1</v>
      </c>
      <c r="AO48" s="14">
        <v>15390.154</v>
      </c>
      <c r="AP48" s="14">
        <v>16443.45</v>
      </c>
      <c r="AQ48" s="14">
        <v>13199.802</v>
      </c>
      <c r="AR48" s="14">
        <v>13885.011</v>
      </c>
      <c r="AS48" s="14">
        <v>14246.395</v>
      </c>
      <c r="AT48" s="14">
        <v>14758.031000000001</v>
      </c>
      <c r="AU48" s="14" t="s">
        <v>2506</v>
      </c>
      <c r="AV48" s="14" t="s">
        <v>2507</v>
      </c>
      <c r="AW48" s="14" t="s">
        <v>2508</v>
      </c>
      <c r="AX48" s="14" t="s">
        <v>2509</v>
      </c>
      <c r="AY48" s="14" t="s">
        <v>2510</v>
      </c>
      <c r="AZ48" s="14" t="s">
        <v>2511</v>
      </c>
      <c r="BA48" s="14" t="s">
        <v>2512</v>
      </c>
      <c r="BB48" s="14" t="s">
        <v>2513</v>
      </c>
      <c r="BC48" s="14" t="s">
        <v>2514</v>
      </c>
      <c r="BD48" s="14" t="s">
        <v>2515</v>
      </c>
      <c r="BE48" s="14" t="s">
        <v>2516</v>
      </c>
      <c r="BF48" s="14" t="s">
        <v>2517</v>
      </c>
      <c r="BG48" s="14" t="s">
        <v>2518</v>
      </c>
      <c r="BH48" s="14" t="s">
        <v>2519</v>
      </c>
      <c r="BI48" s="14" t="s">
        <v>2520</v>
      </c>
      <c r="BJ48" s="14" t="s">
        <v>2521</v>
      </c>
      <c r="BK48" s="14" t="s">
        <v>2522</v>
      </c>
      <c r="BL48" s="14" t="s">
        <v>2523</v>
      </c>
      <c r="BM48" s="14" t="s">
        <v>2524</v>
      </c>
    </row>
    <row r="49" spans="1:65" ht="13.5" customHeight="1">
      <c r="A49" s="1">
        <v>42</v>
      </c>
      <c r="B49" s="15" t="s">
        <v>2525</v>
      </c>
      <c r="C49" s="11" t="s">
        <v>2526</v>
      </c>
      <c r="D49" s="12" t="s">
        <v>2527</v>
      </c>
      <c r="E49" s="12" t="s">
        <v>2528</v>
      </c>
      <c r="F49" s="12" t="s">
        <v>2529</v>
      </c>
      <c r="G49" s="12" t="s">
        <v>2530</v>
      </c>
      <c r="H49" s="12" t="s">
        <v>2531</v>
      </c>
      <c r="I49" s="12" t="s">
        <v>2532</v>
      </c>
      <c r="J49" s="12" t="s">
        <v>2533</v>
      </c>
      <c r="K49" s="12" t="s">
        <v>2534</v>
      </c>
      <c r="L49" s="12" t="s">
        <v>2535</v>
      </c>
      <c r="M49" s="12" t="s">
        <v>2536</v>
      </c>
      <c r="N49" s="12" t="s">
        <v>2537</v>
      </c>
      <c r="O49" s="12" t="s">
        <v>2538</v>
      </c>
      <c r="P49" s="12" t="s">
        <v>2539</v>
      </c>
      <c r="Q49" s="12" t="s">
        <v>2540</v>
      </c>
      <c r="R49" s="12" t="s">
        <v>2541</v>
      </c>
      <c r="S49" s="12" t="s">
        <v>2542</v>
      </c>
      <c r="T49" s="12" t="s">
        <v>2543</v>
      </c>
      <c r="U49" s="12" t="s">
        <v>2544</v>
      </c>
      <c r="V49" s="12" t="s">
        <v>2545</v>
      </c>
      <c r="W49" s="12" t="s">
        <v>2546</v>
      </c>
      <c r="X49" s="12" t="s">
        <v>2547</v>
      </c>
      <c r="Y49" s="12" t="s">
        <v>2548</v>
      </c>
      <c r="Z49" s="12" t="s">
        <v>2549</v>
      </c>
      <c r="AA49" s="12">
        <v>2719.3602010545001</v>
      </c>
      <c r="AB49" s="12">
        <v>2859.2355265373803</v>
      </c>
      <c r="AC49" s="12">
        <v>2830.3410931042999</v>
      </c>
      <c r="AD49" s="12">
        <v>2889.9358620600301</v>
      </c>
      <c r="AE49" s="12">
        <v>2878.4437578536899</v>
      </c>
      <c r="AF49" s="12">
        <v>3068.8843418444699</v>
      </c>
      <c r="AG49" s="12">
        <v>3053.1237417900602</v>
      </c>
      <c r="AH49" s="12">
        <v>3008.4687083025697</v>
      </c>
      <c r="AI49" s="12">
        <v>2907.3381912867699</v>
      </c>
      <c r="AJ49" s="12">
        <v>3132.2550878965703</v>
      </c>
      <c r="AK49" s="12">
        <v>3115.6736232559902</v>
      </c>
      <c r="AL49" s="12">
        <v>3119.9421191040601</v>
      </c>
      <c r="AM49" s="12">
        <v>3106.3157669736902</v>
      </c>
      <c r="AN49" s="12">
        <v>3188.8947443421002</v>
      </c>
      <c r="AO49" s="12">
        <v>2879.7571411915596</v>
      </c>
      <c r="AP49" s="12">
        <v>3077.9138522923104</v>
      </c>
      <c r="AQ49" s="12">
        <v>3058.5414480587601</v>
      </c>
      <c r="AR49" s="12">
        <v>3220.0875986164597</v>
      </c>
      <c r="AS49" s="12">
        <v>3156.0601608954203</v>
      </c>
      <c r="AT49" s="12">
        <v>3238.3107924293699</v>
      </c>
      <c r="AU49" s="12">
        <v>3275.1</v>
      </c>
      <c r="AV49" s="12">
        <v>3362.7</v>
      </c>
      <c r="AW49" s="12">
        <v>3334.7</v>
      </c>
      <c r="AX49" s="12">
        <v>3297.2</v>
      </c>
      <c r="AY49" s="12">
        <v>3310.8</v>
      </c>
      <c r="AZ49" s="12">
        <v>3396.8</v>
      </c>
      <c r="BA49" s="12">
        <v>3502.3</v>
      </c>
      <c r="BB49" s="12">
        <v>3476.5</v>
      </c>
      <c r="BC49" s="12">
        <v>3377.6</v>
      </c>
      <c r="BD49" s="12">
        <v>3351.3</v>
      </c>
      <c r="BE49" s="12" t="s">
        <v>2550</v>
      </c>
      <c r="BF49" s="12" t="s">
        <v>2551</v>
      </c>
      <c r="BG49" s="12" t="s">
        <v>2552</v>
      </c>
      <c r="BH49" s="12" t="s">
        <v>2553</v>
      </c>
      <c r="BI49" s="12" t="s">
        <v>2554</v>
      </c>
      <c r="BJ49" s="12" t="s">
        <v>2555</v>
      </c>
      <c r="BK49" s="12" t="s">
        <v>2556</v>
      </c>
      <c r="BL49" s="12" t="s">
        <v>2557</v>
      </c>
      <c r="BM49" s="12" t="s">
        <v>2558</v>
      </c>
    </row>
  </sheetData>
  <mergeCells count="2"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88D4-D878-42B7-9EAA-44FECC59E850}">
  <dimension ref="A1"/>
  <sheetViews>
    <sheetView workbookViewId="0">
      <selection activeCell="H19" sqref="H19"/>
    </sheetView>
  </sheetViews>
  <sheetFormatPr defaultRowHeight="13.2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8"/>
  <sheetViews>
    <sheetView showGridLines="0" showRowColHeaders="0" workbookViewId="0">
      <pane xSplit="2" ySplit="7" topLeftCell="C8" activePane="bottomRight" state="frozen"/>
      <selection pane="topRight"/>
      <selection pane="bottomLeft"/>
      <selection pane="bottomRight" activeCell="D24" sqref="D24"/>
    </sheetView>
  </sheetViews>
  <sheetFormatPr defaultColWidth="10.109375" defaultRowHeight="14.55" customHeight="1"/>
  <cols>
    <col min="1" max="1" width="10" customWidth="1"/>
    <col min="2" max="2" width="27.5546875" customWidth="1"/>
    <col min="3" max="56" width="14.33203125" customWidth="1"/>
  </cols>
  <sheetData>
    <row r="1" spans="1:56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>
      <c r="A2" s="1"/>
      <c r="B2" s="46" t="s">
        <v>2559</v>
      </c>
      <c r="C2" s="46"/>
      <c r="D2" s="46"/>
      <c r="E2" s="4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>
      <c r="A3" s="1"/>
      <c r="B3" s="46" t="s">
        <v>2560</v>
      </c>
      <c r="C3" s="46"/>
      <c r="D3" s="4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8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5.75" customHeight="1">
      <c r="A5" s="1"/>
      <c r="B5" s="47" t="s">
        <v>2561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</row>
    <row r="6" spans="1:56" ht="8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>
      <c r="A7" s="1"/>
      <c r="B7" s="3" t="s">
        <v>2562</v>
      </c>
      <c r="C7" s="4" t="s">
        <v>2563</v>
      </c>
      <c r="D7" s="5" t="s">
        <v>2564</v>
      </c>
      <c r="E7" s="5" t="s">
        <v>2565</v>
      </c>
      <c r="F7" s="5" t="s">
        <v>2566</v>
      </c>
      <c r="G7" s="5" t="s">
        <v>2567</v>
      </c>
      <c r="H7" s="5" t="s">
        <v>2568</v>
      </c>
      <c r="I7" s="5" t="s">
        <v>2569</v>
      </c>
      <c r="J7" s="5" t="s">
        <v>2570</v>
      </c>
      <c r="K7" s="5" t="s">
        <v>2571</v>
      </c>
      <c r="L7" s="5" t="s">
        <v>2572</v>
      </c>
      <c r="M7" s="5" t="s">
        <v>2573</v>
      </c>
      <c r="N7" s="5" t="s">
        <v>2574</v>
      </c>
      <c r="O7" s="5" t="s">
        <v>2575</v>
      </c>
      <c r="P7" s="5" t="s">
        <v>2576</v>
      </c>
      <c r="Q7" s="5" t="s">
        <v>2577</v>
      </c>
      <c r="R7" s="5" t="s">
        <v>2578</v>
      </c>
      <c r="S7" s="5" t="s">
        <v>2579</v>
      </c>
      <c r="T7" s="5" t="s">
        <v>2580</v>
      </c>
      <c r="U7" s="5" t="s">
        <v>2581</v>
      </c>
      <c r="V7" s="5" t="s">
        <v>2582</v>
      </c>
      <c r="W7" s="5" t="s">
        <v>2583</v>
      </c>
      <c r="X7" s="5" t="s">
        <v>2584</v>
      </c>
      <c r="Y7" s="5" t="s">
        <v>2585</v>
      </c>
      <c r="Z7" s="5" t="s">
        <v>2586</v>
      </c>
      <c r="AA7" s="5" t="s">
        <v>2587</v>
      </c>
      <c r="AB7" s="5" t="s">
        <v>2588</v>
      </c>
      <c r="AC7" s="5" t="s">
        <v>2589</v>
      </c>
      <c r="AD7" s="5" t="s">
        <v>2590</v>
      </c>
      <c r="AE7" s="5" t="s">
        <v>2591</v>
      </c>
      <c r="AF7" s="5" t="s">
        <v>2592</v>
      </c>
      <c r="AG7" s="6" t="s">
        <v>2593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>
      <c r="A8" s="1"/>
      <c r="B8" s="7" t="s">
        <v>2594</v>
      </c>
      <c r="C8" s="8">
        <v>179306.8</v>
      </c>
      <c r="D8" s="9">
        <v>180176.6</v>
      </c>
      <c r="E8" s="9">
        <v>181351.3</v>
      </c>
      <c r="F8" s="9">
        <v>179572.3</v>
      </c>
      <c r="G8" s="9">
        <v>176893.4</v>
      </c>
      <c r="H8" s="9">
        <v>175789.4</v>
      </c>
      <c r="I8" s="9">
        <v>174375.2</v>
      </c>
      <c r="J8" s="9">
        <v>175248.1</v>
      </c>
      <c r="K8" s="9">
        <v>177884.2</v>
      </c>
      <c r="L8" s="9">
        <v>181964.5</v>
      </c>
      <c r="M8" s="9">
        <v>181839.8</v>
      </c>
      <c r="N8" s="9">
        <v>179798.6</v>
      </c>
      <c r="O8" s="9">
        <v>178323.5</v>
      </c>
      <c r="P8" s="9">
        <v>175270.39999999999</v>
      </c>
      <c r="Q8" s="9">
        <v>175886.6</v>
      </c>
      <c r="R8" s="9">
        <v>176997.4</v>
      </c>
      <c r="S8" s="9">
        <v>178876.4</v>
      </c>
      <c r="T8" s="9">
        <v>180289.3</v>
      </c>
      <c r="U8" s="9">
        <v>182609.6</v>
      </c>
      <c r="V8" s="9">
        <v>184614.6</v>
      </c>
      <c r="W8" s="9">
        <v>184502.6</v>
      </c>
      <c r="X8" s="9">
        <v>175187.8</v>
      </c>
      <c r="Y8" s="9">
        <v>174990.3</v>
      </c>
      <c r="Z8" s="9">
        <v>173074.8</v>
      </c>
      <c r="AA8" s="9">
        <v>173447.6</v>
      </c>
      <c r="AB8" s="9">
        <v>172846.6</v>
      </c>
      <c r="AC8" s="9">
        <v>174210.3</v>
      </c>
      <c r="AD8" s="9">
        <v>172472.9</v>
      </c>
      <c r="AE8" s="9">
        <v>165383.29999999999</v>
      </c>
      <c r="AF8" s="9">
        <v>138909.29999999999</v>
      </c>
      <c r="AG8" s="9">
        <v>156635.79999999999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>
      <c r="A9" s="1"/>
      <c r="B9" s="10" t="s">
        <v>2595</v>
      </c>
      <c r="C9" s="11">
        <v>9401.2334846237209</v>
      </c>
      <c r="D9" s="12">
        <v>9561.2783275832007</v>
      </c>
      <c r="E9" s="12">
        <v>9684.8296292210107</v>
      </c>
      <c r="F9" s="12">
        <v>9839.2284215561504</v>
      </c>
      <c r="G9" s="12">
        <v>9910.9304682176407</v>
      </c>
      <c r="H9" s="12">
        <v>10068.748750952102</v>
      </c>
      <c r="I9" s="12">
        <v>10261.573249610701</v>
      </c>
      <c r="J9" s="12">
        <v>10346.903357492201</v>
      </c>
      <c r="K9" s="12">
        <v>10440.088970233101</v>
      </c>
      <c r="L9" s="12">
        <v>10606.7431901043</v>
      </c>
      <c r="M9" s="12">
        <v>10667.100552809601</v>
      </c>
      <c r="N9" s="12">
        <v>10845.6658358079</v>
      </c>
      <c r="O9" s="12">
        <v>10940.2164670241</v>
      </c>
      <c r="P9" s="12">
        <v>11002.368482232599</v>
      </c>
      <c r="Q9" s="12">
        <v>11168.052616778299</v>
      </c>
      <c r="R9" s="12">
        <v>11263.668573824101</v>
      </c>
      <c r="S9" s="12">
        <v>11348.156143300699</v>
      </c>
      <c r="T9" s="12">
        <v>11464.072051500099</v>
      </c>
      <c r="U9" s="12">
        <v>11631.9286243231</v>
      </c>
      <c r="V9" s="12">
        <v>11791.743007969601</v>
      </c>
      <c r="W9" s="12">
        <v>11906.150976992001</v>
      </c>
      <c r="X9" s="12">
        <v>12021.418502328899</v>
      </c>
      <c r="Y9" s="12">
        <v>12116.1975120323</v>
      </c>
      <c r="Z9" s="12" t="s">
        <v>2596</v>
      </c>
      <c r="AA9" s="12" t="s">
        <v>2597</v>
      </c>
      <c r="AB9" s="12" t="s">
        <v>2598</v>
      </c>
      <c r="AC9" s="12" t="s">
        <v>2599</v>
      </c>
      <c r="AD9" s="12" t="s">
        <v>2600</v>
      </c>
      <c r="AE9" s="12" t="s">
        <v>2601</v>
      </c>
      <c r="AF9" s="12" t="s">
        <v>2602</v>
      </c>
      <c r="AG9" s="12" t="s">
        <v>2603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>
      <c r="A10" s="1"/>
      <c r="B10" s="10" t="s">
        <v>2604</v>
      </c>
      <c r="C10" s="13">
        <v>16458.713</v>
      </c>
      <c r="D10" s="14">
        <v>16802.240000000002</v>
      </c>
      <c r="E10" s="14">
        <v>17131.618999999999</v>
      </c>
      <c r="F10" s="14">
        <v>17153.556</v>
      </c>
      <c r="G10" s="14">
        <v>17096.076000000001</v>
      </c>
      <c r="H10" s="14">
        <v>17494.062999999998</v>
      </c>
      <c r="I10" s="14">
        <v>17736.022000000001</v>
      </c>
      <c r="J10" s="14">
        <v>17779.201000000001</v>
      </c>
      <c r="K10" s="14">
        <v>17816.05</v>
      </c>
      <c r="L10" s="14">
        <v>17537.769</v>
      </c>
      <c r="M10" s="14">
        <v>17492.224999999999</v>
      </c>
      <c r="N10" s="14">
        <v>17328.633000000002</v>
      </c>
      <c r="O10" s="14">
        <v>17204.627</v>
      </c>
      <c r="P10" s="14">
        <v>17328.097000000002</v>
      </c>
      <c r="Q10" s="14">
        <v>17310.907999999999</v>
      </c>
      <c r="R10" s="14">
        <v>17470.434000000001</v>
      </c>
      <c r="S10" s="14">
        <v>17497.935000000001</v>
      </c>
      <c r="T10" s="14">
        <v>17685.968000000001</v>
      </c>
      <c r="U10" s="14">
        <v>17819.404999999999</v>
      </c>
      <c r="V10" s="14">
        <v>17952.383000000002</v>
      </c>
      <c r="W10" s="14">
        <v>17762.563999999998</v>
      </c>
      <c r="X10" s="14">
        <v>17943.194</v>
      </c>
      <c r="Y10" s="14">
        <v>18080.826000000001</v>
      </c>
      <c r="Z10" s="14">
        <v>18083.933000000001</v>
      </c>
      <c r="AA10" s="14">
        <v>17970.651000000002</v>
      </c>
      <c r="AB10" s="14">
        <v>18009.165000000001</v>
      </c>
      <c r="AC10" s="14">
        <v>18075.352999999999</v>
      </c>
      <c r="AD10" s="14">
        <v>17824.047999999999</v>
      </c>
      <c r="AE10" s="14">
        <v>17654.073</v>
      </c>
      <c r="AF10" s="14">
        <v>15776.663</v>
      </c>
      <c r="AG10" s="14">
        <v>16487.573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>
      <c r="A11" s="1"/>
      <c r="B11" s="10" t="s">
        <v>2605</v>
      </c>
      <c r="C11" s="11">
        <v>43602.8</v>
      </c>
      <c r="D11" s="12">
        <v>44452.4</v>
      </c>
      <c r="E11" s="12">
        <v>44688.3</v>
      </c>
      <c r="F11" s="12">
        <v>44890.8</v>
      </c>
      <c r="G11" s="12">
        <v>45209</v>
      </c>
      <c r="H11" s="12">
        <v>45967.9</v>
      </c>
      <c r="I11" s="12">
        <v>46006.1</v>
      </c>
      <c r="J11" s="12">
        <v>45883.6</v>
      </c>
      <c r="K11" s="12">
        <v>46715.1</v>
      </c>
      <c r="L11" s="12">
        <v>47157.9</v>
      </c>
      <c r="M11" s="12">
        <v>47850</v>
      </c>
      <c r="N11" s="12">
        <v>48373.5</v>
      </c>
      <c r="O11" s="12">
        <v>48592.9</v>
      </c>
      <c r="P11" s="12">
        <v>49284.800000000003</v>
      </c>
      <c r="Q11" s="12">
        <v>49361.9</v>
      </c>
      <c r="R11" s="12">
        <v>50257.3</v>
      </c>
      <c r="S11" s="12">
        <v>51308</v>
      </c>
      <c r="T11" s="12">
        <v>51440.7</v>
      </c>
      <c r="U11" s="12">
        <v>52154</v>
      </c>
      <c r="V11" s="12">
        <v>52158.6</v>
      </c>
      <c r="W11" s="12">
        <v>53099.6</v>
      </c>
      <c r="X11" s="12">
        <v>53787.7</v>
      </c>
      <c r="Y11" s="12">
        <v>53740</v>
      </c>
      <c r="Z11" s="12">
        <v>54088.800000000003</v>
      </c>
      <c r="AA11" s="12">
        <v>54939.9</v>
      </c>
      <c r="AB11" s="12">
        <v>54583.1</v>
      </c>
      <c r="AC11" s="12">
        <v>55390.5</v>
      </c>
      <c r="AD11" s="12">
        <v>55498.3</v>
      </c>
      <c r="AE11" s="12">
        <v>54152.4</v>
      </c>
      <c r="AF11" s="12">
        <v>44531.7</v>
      </c>
      <c r="AG11" s="12">
        <v>51028.6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>
      <c r="A12" s="1"/>
      <c r="B12" s="10" t="s">
        <v>2606</v>
      </c>
      <c r="C12" s="13">
        <v>2000055457.95</v>
      </c>
      <c r="D12" s="14">
        <v>2025666924.105</v>
      </c>
      <c r="E12" s="14">
        <v>2052344160.062</v>
      </c>
      <c r="F12" s="14">
        <v>2078431257.8829999</v>
      </c>
      <c r="G12" s="14">
        <v>2102967003.6229999</v>
      </c>
      <c r="H12" s="14">
        <v>2129204165.517</v>
      </c>
      <c r="I12" s="14">
        <v>2154008019.0159998</v>
      </c>
      <c r="J12" s="14">
        <v>2178687411.8439999</v>
      </c>
      <c r="K12" s="14">
        <v>2205383086.1139998</v>
      </c>
      <c r="L12" s="14">
        <v>2230900547.8200002</v>
      </c>
      <c r="M12" s="14">
        <v>2258566471.9169998</v>
      </c>
      <c r="N12" s="14">
        <v>2287666994.1490002</v>
      </c>
      <c r="O12" s="14">
        <v>2315224780.0250001</v>
      </c>
      <c r="P12" s="14">
        <v>2344396689.8060002</v>
      </c>
      <c r="Q12" s="14">
        <v>2373201258.5780001</v>
      </c>
      <c r="R12" s="14">
        <v>2401790671.5910001</v>
      </c>
      <c r="S12" s="14">
        <v>2431903653.3579998</v>
      </c>
      <c r="T12" s="14">
        <v>2462378898.2090001</v>
      </c>
      <c r="U12" s="14">
        <v>2493375508.9320002</v>
      </c>
      <c r="V12" s="14">
        <v>2525270039.5009999</v>
      </c>
      <c r="W12" s="14">
        <v>2557755768.2729998</v>
      </c>
      <c r="X12" s="14">
        <v>2589697726.441</v>
      </c>
      <c r="Y12" s="14">
        <v>2622464543.6149998</v>
      </c>
      <c r="Z12" s="14">
        <v>2655479261.671</v>
      </c>
      <c r="AA12" s="14">
        <v>2687518162.48</v>
      </c>
      <c r="AB12" s="14">
        <v>2721171898.3699999</v>
      </c>
      <c r="AC12" s="14">
        <v>2753981124.7800002</v>
      </c>
      <c r="AD12" s="14">
        <v>2786572514.3709998</v>
      </c>
      <c r="AE12" s="14">
        <v>2767436660.6750002</v>
      </c>
      <c r="AF12" s="14" t="s">
        <v>2607</v>
      </c>
      <c r="AG12" s="14" t="s">
        <v>2608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>
      <c r="A13" s="1"/>
      <c r="B13" s="10" t="s">
        <v>2609</v>
      </c>
      <c r="C13" s="11">
        <v>384747300</v>
      </c>
      <c r="D13" s="12">
        <v>389148400</v>
      </c>
      <c r="E13" s="12">
        <v>392586700</v>
      </c>
      <c r="F13" s="12">
        <v>396191300</v>
      </c>
      <c r="G13" s="12">
        <v>399745400</v>
      </c>
      <c r="H13" s="12">
        <v>402583300</v>
      </c>
      <c r="I13" s="12">
        <v>404055800</v>
      </c>
      <c r="J13" s="12">
        <v>406333000</v>
      </c>
      <c r="K13" s="12">
        <v>409902500</v>
      </c>
      <c r="L13" s="12">
        <v>410827200</v>
      </c>
      <c r="M13" s="12">
        <v>417082700</v>
      </c>
      <c r="N13" s="12">
        <v>420208100</v>
      </c>
      <c r="O13" s="12">
        <v>421681600</v>
      </c>
      <c r="P13" s="12">
        <v>425793300</v>
      </c>
      <c r="Q13" s="12">
        <v>427931900</v>
      </c>
      <c r="R13" s="12">
        <v>431473400</v>
      </c>
      <c r="S13" s="12">
        <v>435435200</v>
      </c>
      <c r="T13" s="12">
        <v>437712100</v>
      </c>
      <c r="U13" s="12">
        <v>444064400</v>
      </c>
      <c r="V13" s="12">
        <v>443599800</v>
      </c>
      <c r="W13" s="12">
        <v>447909300</v>
      </c>
      <c r="X13" s="12">
        <v>450495800</v>
      </c>
      <c r="Y13" s="12">
        <v>452561100</v>
      </c>
      <c r="Z13" s="12">
        <v>456769700</v>
      </c>
      <c r="AA13" s="12">
        <v>455081000</v>
      </c>
      <c r="AB13" s="12">
        <v>459813400</v>
      </c>
      <c r="AC13" s="12">
        <v>461613100</v>
      </c>
      <c r="AD13" s="12" t="s">
        <v>2610</v>
      </c>
      <c r="AE13" s="12" t="s">
        <v>2611</v>
      </c>
      <c r="AF13" s="12" t="s">
        <v>2612</v>
      </c>
      <c r="AG13" s="12" t="s">
        <v>2613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>
      <c r="A14" s="1"/>
      <c r="B14" s="10" t="s">
        <v>2614</v>
      </c>
      <c r="C14" s="13">
        <v>4065458.2</v>
      </c>
      <c r="D14" s="14">
        <v>4038865.3</v>
      </c>
      <c r="E14" s="14">
        <v>4078145.2</v>
      </c>
      <c r="F14" s="14">
        <v>4102325.2</v>
      </c>
      <c r="G14" s="14">
        <v>4131004.8</v>
      </c>
      <c r="H14" s="14">
        <v>4181374</v>
      </c>
      <c r="I14" s="14">
        <v>4195865</v>
      </c>
      <c r="J14" s="14">
        <v>4241693</v>
      </c>
      <c r="K14" s="14">
        <v>4265516.2</v>
      </c>
      <c r="L14" s="14">
        <v>4315015.0999999996</v>
      </c>
      <c r="M14" s="14">
        <v>4366527.4000000004</v>
      </c>
      <c r="N14" s="14">
        <v>4357501.2</v>
      </c>
      <c r="O14" s="14">
        <v>4382432.5</v>
      </c>
      <c r="P14" s="14">
        <v>4400147.5</v>
      </c>
      <c r="Q14" s="14">
        <v>4442537.7</v>
      </c>
      <c r="R14" s="14">
        <v>4493364.5</v>
      </c>
      <c r="S14" s="14">
        <v>4515303.9000000004</v>
      </c>
      <c r="T14" s="14">
        <v>4530901.9000000004</v>
      </c>
      <c r="U14" s="14">
        <v>4511757.0999999996</v>
      </c>
      <c r="V14" s="14">
        <v>4574752.8</v>
      </c>
      <c r="W14" s="14">
        <v>4627882.7</v>
      </c>
      <c r="X14" s="14">
        <v>4629548.4000000004</v>
      </c>
      <c r="Y14" s="14">
        <v>4636964.7</v>
      </c>
      <c r="Z14" s="14">
        <v>4632800.5999999996</v>
      </c>
      <c r="AA14" s="14">
        <v>4644900.7</v>
      </c>
      <c r="AB14" s="14">
        <v>4640473.2</v>
      </c>
      <c r="AC14" s="14">
        <v>4631250.3</v>
      </c>
      <c r="AD14" s="14">
        <v>4601712.5</v>
      </c>
      <c r="AE14" s="14">
        <v>4544765.7</v>
      </c>
      <c r="AF14" s="14">
        <v>3774384.1</v>
      </c>
      <c r="AG14" s="14">
        <v>4231770.8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>
      <c r="A15" s="1"/>
      <c r="B15" s="10" t="s">
        <v>2615</v>
      </c>
      <c r="C15" s="11">
        <v>23921.797289195001</v>
      </c>
      <c r="D15" s="12">
        <v>24289.2368449973</v>
      </c>
      <c r="E15" s="12">
        <v>25039.553213680698</v>
      </c>
      <c r="F15" s="12">
        <v>25305.1790382461</v>
      </c>
      <c r="G15" s="12">
        <v>25125.716933401902</v>
      </c>
      <c r="H15" s="12">
        <v>25602.114882139402</v>
      </c>
      <c r="I15" s="12">
        <v>26595.962703668898</v>
      </c>
      <c r="J15" s="12">
        <v>26476.787428709598</v>
      </c>
      <c r="K15" s="12">
        <v>26235.829577873403</v>
      </c>
      <c r="L15" s="12">
        <v>26239.6172601324</v>
      </c>
      <c r="M15" s="12">
        <v>25435.8864003255</v>
      </c>
      <c r="N15" s="12">
        <v>25672.9414639188</v>
      </c>
      <c r="O15" s="12">
        <v>26588.149102671901</v>
      </c>
      <c r="P15" s="12">
        <v>26794.491532319698</v>
      </c>
      <c r="Q15" s="12">
        <v>27069.819227022097</v>
      </c>
      <c r="R15" s="12">
        <v>27287.685205277699</v>
      </c>
      <c r="S15" s="12">
        <v>27615.786797061199</v>
      </c>
      <c r="T15" s="12">
        <v>27752.426624798001</v>
      </c>
      <c r="U15" s="12">
        <v>28544.350128866499</v>
      </c>
      <c r="V15" s="12">
        <v>28950.324206262401</v>
      </c>
      <c r="W15" s="12">
        <v>28927.632389514998</v>
      </c>
      <c r="X15" s="12">
        <v>29245.386566732301</v>
      </c>
      <c r="Y15" s="12">
        <v>29567.471482018002</v>
      </c>
      <c r="Z15" s="12">
        <v>30245.998866998099</v>
      </c>
      <c r="AA15" s="12">
        <v>30254.824159305699</v>
      </c>
      <c r="AB15" s="12">
        <v>30682.898432412498</v>
      </c>
      <c r="AC15" s="12">
        <v>30849.947447685099</v>
      </c>
      <c r="AD15" s="12">
        <v>30465.980138400599</v>
      </c>
      <c r="AE15" s="12">
        <v>30617.077034721802</v>
      </c>
      <c r="AF15" s="12" t="s">
        <v>2616</v>
      </c>
      <c r="AG15" s="12" t="s">
        <v>2617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>
      <c r="A16" s="1"/>
      <c r="B16" s="10" t="s">
        <v>2618</v>
      </c>
      <c r="C16" s="13">
        <v>52157</v>
      </c>
      <c r="D16" s="14">
        <v>52043</v>
      </c>
      <c r="E16" s="14">
        <v>52466</v>
      </c>
      <c r="F16" s="14">
        <v>52740</v>
      </c>
      <c r="G16" s="14">
        <v>53302</v>
      </c>
      <c r="H16" s="14">
        <v>53587</v>
      </c>
      <c r="I16" s="14">
        <v>54213</v>
      </c>
      <c r="J16" s="14">
        <v>54868</v>
      </c>
      <c r="K16" s="14">
        <v>55252</v>
      </c>
      <c r="L16" s="14">
        <v>55744</v>
      </c>
      <c r="M16" s="14">
        <v>56536</v>
      </c>
      <c r="N16" s="14">
        <v>57089</v>
      </c>
      <c r="O16" s="14">
        <v>57778</v>
      </c>
      <c r="P16" s="14">
        <v>58435</v>
      </c>
      <c r="Q16" s="14">
        <v>58738</v>
      </c>
      <c r="R16" s="14">
        <v>59057</v>
      </c>
      <c r="S16" s="14">
        <v>59348</v>
      </c>
      <c r="T16" s="14">
        <v>59759</v>
      </c>
      <c r="U16" s="14">
        <v>60354</v>
      </c>
      <c r="V16" s="14">
        <v>60763</v>
      </c>
      <c r="W16" s="14">
        <v>61054</v>
      </c>
      <c r="X16" s="14">
        <v>61667</v>
      </c>
      <c r="Y16" s="14">
        <v>61943</v>
      </c>
      <c r="Z16" s="14">
        <v>62265</v>
      </c>
      <c r="AA16" s="14" t="s">
        <v>2619</v>
      </c>
      <c r="AB16" s="14" t="s">
        <v>2620</v>
      </c>
      <c r="AC16" s="14" t="s">
        <v>2621</v>
      </c>
      <c r="AD16" s="14" t="s">
        <v>2622</v>
      </c>
      <c r="AE16" s="14" t="s">
        <v>2623</v>
      </c>
      <c r="AF16" s="14" t="s">
        <v>2624</v>
      </c>
      <c r="AG16" s="14" t="s">
        <v>2625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>
      <c r="A17" s="1"/>
      <c r="B17" s="10" t="s">
        <v>2626</v>
      </c>
      <c r="C17" s="11">
        <v>3271287.9727239199</v>
      </c>
      <c r="D17" s="12">
        <v>3274660.8661561003</v>
      </c>
      <c r="E17" s="12">
        <v>3339044.4502387298</v>
      </c>
      <c r="F17" s="12">
        <v>3365857.5640223902</v>
      </c>
      <c r="G17" s="12">
        <v>3463039.1113598999</v>
      </c>
      <c r="H17" s="12">
        <v>3496845.5605491097</v>
      </c>
      <c r="I17" s="12">
        <v>3535859.2349339901</v>
      </c>
      <c r="J17" s="12">
        <v>3594698.43641613</v>
      </c>
      <c r="K17" s="12">
        <v>3651754.6655354798</v>
      </c>
      <c r="L17" s="12">
        <v>3713954.70950526</v>
      </c>
      <c r="M17" s="12">
        <v>3764427.6838425701</v>
      </c>
      <c r="N17" s="12">
        <v>3849805.1129309703</v>
      </c>
      <c r="O17" s="12">
        <v>3915630.62547688</v>
      </c>
      <c r="P17" s="12">
        <v>3982727.9395508398</v>
      </c>
      <c r="Q17" s="12">
        <v>4037369.60148696</v>
      </c>
      <c r="R17" s="12">
        <v>4114910.9408103102</v>
      </c>
      <c r="S17" s="12">
        <v>4176385.7227258799</v>
      </c>
      <c r="T17" s="12">
        <v>4264655.7575096199</v>
      </c>
      <c r="U17" s="12">
        <v>4336544.1738674399</v>
      </c>
      <c r="V17" s="12">
        <v>4386136.1066771606</v>
      </c>
      <c r="W17" s="12">
        <v>4456357.1998567097</v>
      </c>
      <c r="X17" s="12">
        <v>4533449.3479331909</v>
      </c>
      <c r="Y17" s="12">
        <v>4599168.0365212504</v>
      </c>
      <c r="Z17" s="12">
        <v>4662879.2550008399</v>
      </c>
      <c r="AA17" s="12">
        <v>4721471.3967400398</v>
      </c>
      <c r="AB17" s="12">
        <v>4775866.5928649697</v>
      </c>
      <c r="AC17" s="12">
        <v>4884971.9465901302</v>
      </c>
      <c r="AD17" s="12">
        <v>4974826.4213392194</v>
      </c>
      <c r="AE17" s="12">
        <v>4718736.9461448602</v>
      </c>
      <c r="AF17" s="12" t="s">
        <v>2627</v>
      </c>
      <c r="AG17" s="12" t="s">
        <v>2628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>
      <c r="A18" s="1"/>
      <c r="B18" s="15" t="s">
        <v>2629</v>
      </c>
      <c r="C18" s="13">
        <v>2934110</v>
      </c>
      <c r="D18" s="14">
        <v>2964829</v>
      </c>
      <c r="E18" s="14">
        <v>2978123</v>
      </c>
      <c r="F18" s="14">
        <v>3016106</v>
      </c>
      <c r="G18" s="14">
        <v>3003940</v>
      </c>
      <c r="H18" s="14">
        <v>3009101</v>
      </c>
      <c r="I18" s="14">
        <v>3025823</v>
      </c>
      <c r="J18" s="14">
        <v>3056440</v>
      </c>
      <c r="K18" s="14">
        <v>3071177</v>
      </c>
      <c r="L18" s="14">
        <v>3056876</v>
      </c>
      <c r="M18" s="14">
        <v>3060197</v>
      </c>
      <c r="N18" s="14">
        <v>3064154</v>
      </c>
      <c r="O18" s="14">
        <v>3052752</v>
      </c>
      <c r="P18" s="14">
        <v>3076468</v>
      </c>
      <c r="Q18" s="14">
        <v>3079882</v>
      </c>
      <c r="R18" s="14">
        <v>3077530</v>
      </c>
      <c r="S18" s="14" t="s">
        <v>2630</v>
      </c>
      <c r="T18" s="14" t="s">
        <v>2631</v>
      </c>
      <c r="U18" s="14" t="s">
        <v>2632</v>
      </c>
      <c r="V18" s="14" t="s">
        <v>2633</v>
      </c>
      <c r="W18" s="14" t="s">
        <v>2634</v>
      </c>
      <c r="X18" s="14" t="s">
        <v>2635</v>
      </c>
      <c r="Y18" s="14" t="s">
        <v>2636</v>
      </c>
      <c r="Z18" s="14" t="s">
        <v>2637</v>
      </c>
      <c r="AA18" s="14" t="s">
        <v>2638</v>
      </c>
      <c r="AB18" s="14" t="s">
        <v>2639</v>
      </c>
      <c r="AC18" s="14" t="s">
        <v>2640</v>
      </c>
      <c r="AD18" s="14" t="s">
        <v>2641</v>
      </c>
      <c r="AE18" s="14" t="s">
        <v>2642</v>
      </c>
      <c r="AF18" s="14" t="s">
        <v>2643</v>
      </c>
      <c r="AG18" s="14" t="s">
        <v>2644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</sheetData>
  <mergeCells count="3">
    <mergeCell ref="B3:D3"/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3A43-991F-4387-8D91-DDA47DCAF7B9}">
  <dimension ref="A2:Y782"/>
  <sheetViews>
    <sheetView workbookViewId="0">
      <selection activeCell="J4" sqref="J4"/>
    </sheetView>
  </sheetViews>
  <sheetFormatPr defaultRowHeight="13.2"/>
  <sheetData>
    <row r="2" spans="1:25" ht="13.8" thickBot="1">
      <c r="A2" s="17" t="s">
        <v>2694</v>
      </c>
      <c r="B2" s="27" t="s">
        <v>2693</v>
      </c>
    </row>
    <row r="3" spans="1:25" ht="13.8" thickBot="1">
      <c r="A3">
        <v>1</v>
      </c>
      <c r="B3" s="19" t="s">
        <v>21</v>
      </c>
    </row>
    <row r="4" spans="1:25" ht="41.4" thickBot="1">
      <c r="A4">
        <v>2</v>
      </c>
      <c r="B4" s="20" t="s">
        <v>2646</v>
      </c>
      <c r="F4" s="25" t="s">
        <v>2688</v>
      </c>
      <c r="G4" s="26" t="s">
        <v>2689</v>
      </c>
      <c r="H4" s="26" t="s">
        <v>2690</v>
      </c>
      <c r="I4" s="26" t="s">
        <v>2691</v>
      </c>
      <c r="J4" s="26" t="s">
        <v>2692</v>
      </c>
      <c r="K4" s="26"/>
      <c r="L4" s="26"/>
      <c r="P4" s="25"/>
      <c r="Q4" s="25"/>
      <c r="R4" s="26"/>
      <c r="S4" s="26"/>
      <c r="T4" s="26"/>
      <c r="U4" s="26"/>
      <c r="V4" s="26"/>
      <c r="W4" s="26"/>
      <c r="X4" s="26"/>
      <c r="Y4" s="26"/>
    </row>
    <row r="5" spans="1:25" ht="13.8" thickBot="1">
      <c r="A5">
        <v>3</v>
      </c>
      <c r="B5" s="20">
        <v>-3.47</v>
      </c>
      <c r="E5">
        <v>0</v>
      </c>
      <c r="F5" t="str" cm="1">
        <f t="array" aca="1" ref="F5" ca="1">INDIRECT(ADDRESS(3+6*E5,2))</f>
        <v>Albania</v>
      </c>
      <c r="G5" t="str" cm="1">
        <f t="array" aca="1" ref="G5" ca="1">INDIRECT(ADDRESS(4+6*E5,2))</f>
        <v>Q3 / 2020</v>
      </c>
      <c r="H5" cm="1">
        <f t="array" aca="1" ref="H5" ca="1">INDIRECT(ADDRESS(5+6*E5,2))</f>
        <v>-3.47</v>
      </c>
      <c r="I5" cm="1">
        <f t="array" aca="1" ref="I5" ca="1">INDIRECT(ADDRESS(6+6*E5,2))</f>
        <v>-10.199999999999999</v>
      </c>
      <c r="J5" cm="1">
        <f t="array" aca="1" ref="J5" ca="1">INDIRECT(ADDRESS(7+6*E5,2))</f>
        <v>4.2</v>
      </c>
      <c r="M5" s="26"/>
      <c r="P5" s="26"/>
    </row>
    <row r="6" spans="1:25" ht="13.8" thickBot="1">
      <c r="A6">
        <v>4</v>
      </c>
      <c r="B6" s="20">
        <v>-10.199999999999999</v>
      </c>
      <c r="E6">
        <v>1</v>
      </c>
      <c r="F6" t="str" cm="1">
        <f t="array" aca="1" ref="F6" ca="1">INDIRECT(ADDRESS(3+6*E6,2))</f>
        <v>Algeria</v>
      </c>
      <c r="G6" t="str" cm="1">
        <f t="array" aca="1" ref="G6" ca="1">INDIRECT(ADDRESS(4+6*E6,2))</f>
        <v>Q1 / 2020</v>
      </c>
      <c r="H6" cm="1">
        <f t="array" aca="1" ref="H6" ca="1">INDIRECT(ADDRESS(5+6*E6,2))</f>
        <v>-3.9</v>
      </c>
      <c r="I6" cm="1">
        <f t="array" aca="1" ref="I6" ca="1">INDIRECT(ADDRESS(6+6*E6,2))</f>
        <v>0.2</v>
      </c>
      <c r="J6" cm="1">
        <f t="array" aca="1" ref="J6" ca="1">INDIRECT(ADDRESS(7+6*E6,2))</f>
        <v>1.3</v>
      </c>
      <c r="M6" s="26"/>
      <c r="P6" s="26"/>
    </row>
    <row r="7" spans="1:25" ht="13.8" thickBot="1">
      <c r="A7">
        <v>5</v>
      </c>
      <c r="B7" s="20">
        <v>4.2</v>
      </c>
      <c r="E7">
        <v>2</v>
      </c>
      <c r="F7" t="str" cm="1">
        <f t="array" aca="1" ref="F7" ca="1">INDIRECT(ADDRESS(3+6*E7,2))</f>
        <v>Angola</v>
      </c>
      <c r="G7" t="str" cm="1">
        <f t="array" aca="1" ref="G7" ca="1">INDIRECT(ADDRESS(4+6*E7,2))</f>
        <v>Q3 / 2020</v>
      </c>
      <c r="H7" cm="1">
        <f t="array" aca="1" ref="H7" ca="1">INDIRECT(ADDRESS(5+6*E7,2))</f>
        <v>-5.8</v>
      </c>
      <c r="I7" cm="1">
        <f t="array" aca="1" ref="I7" ca="1">INDIRECT(ADDRESS(6+6*E7,2))</f>
        <v>-8.3000000000000007</v>
      </c>
      <c r="J7" cm="1">
        <f t="array" aca="1" ref="J7" ca="1">INDIRECT(ADDRESS(7+6*E7,2))</f>
        <v>-1.5</v>
      </c>
      <c r="M7" s="26"/>
      <c r="P7" s="26"/>
    </row>
    <row r="8" spans="1:25" ht="13.8" thickBot="1">
      <c r="A8">
        <v>6</v>
      </c>
      <c r="B8" s="21" t="s">
        <v>2647</v>
      </c>
      <c r="E8">
        <v>3</v>
      </c>
      <c r="F8" t="str" cm="1">
        <f t="array" aca="1" ref="F8" ca="1">INDIRECT(ADDRESS(3+6*E8,2))</f>
        <v>Argentina</v>
      </c>
      <c r="G8" t="str" cm="1">
        <f t="array" aca="1" ref="G8" ca="1">INDIRECT(ADDRESS(4+6*E8,2))</f>
        <v>Q3 / 2020</v>
      </c>
      <c r="H8" cm="1">
        <f t="array" aca="1" ref="H8" ca="1">INDIRECT(ADDRESS(5+6*E8,2))</f>
        <v>-10.24</v>
      </c>
      <c r="I8" cm="1">
        <f t="array" aca="1" ref="I8" ca="1">INDIRECT(ADDRESS(6+6*E8,2))</f>
        <v>-18.97</v>
      </c>
      <c r="J8" cm="1">
        <f t="array" aca="1" ref="J8" ca="1">INDIRECT(ADDRESS(7+6*E8,2))</f>
        <v>-1.82</v>
      </c>
      <c r="M8" s="26"/>
      <c r="P8" s="26"/>
    </row>
    <row r="9" spans="1:25" ht="13.8" thickBot="1">
      <c r="A9">
        <v>7</v>
      </c>
      <c r="B9" s="19" t="s">
        <v>22</v>
      </c>
      <c r="E9">
        <v>4</v>
      </c>
      <c r="F9" t="str" cm="1">
        <f t="array" aca="1" ref="F9" ca="1">INDIRECT(ADDRESS(3+6*E9,2))</f>
        <v>Armenia</v>
      </c>
      <c r="G9" t="str" cm="1">
        <f t="array" aca="1" ref="G9" ca="1">INDIRECT(ADDRESS(4+6*E9,2))</f>
        <v>Q3 / 2020</v>
      </c>
      <c r="H9" cm="1">
        <f t="array" aca="1" ref="H9" ca="1">INDIRECT(ADDRESS(5+6*E9,2))</f>
        <v>-9.1</v>
      </c>
      <c r="I9" cm="1">
        <f t="array" aca="1" ref="I9" ca="1">INDIRECT(ADDRESS(6+6*E9,2))</f>
        <v>-13.7</v>
      </c>
      <c r="J9" cm="1">
        <f t="array" aca="1" ref="J9" ca="1">INDIRECT(ADDRESS(7+6*E9,2))</f>
        <v>8.4</v>
      </c>
      <c r="M9" s="26"/>
      <c r="P9" s="26"/>
    </row>
    <row r="10" spans="1:25" ht="13.8" thickBot="1">
      <c r="A10">
        <v>8</v>
      </c>
      <c r="B10" s="20" t="s">
        <v>2648</v>
      </c>
      <c r="E10">
        <v>5</v>
      </c>
      <c r="F10" t="str" cm="1">
        <f t="array" aca="1" ref="F10" ca="1">INDIRECT(ADDRESS(3+6*E10,2))</f>
        <v>Australia</v>
      </c>
      <c r="G10" t="str" cm="1">
        <f t="array" aca="1" ref="G10" ca="1">INDIRECT(ADDRESS(4+6*E10,2))</f>
        <v>Q3 / 2020</v>
      </c>
      <c r="H10" cm="1">
        <f t="array" aca="1" ref="H10" ca="1">INDIRECT(ADDRESS(5+6*E10,2))</f>
        <v>-3.82</v>
      </c>
      <c r="I10" cm="1">
        <f t="array" aca="1" ref="I10" ca="1">INDIRECT(ADDRESS(6+6*E10,2))</f>
        <v>-6.36</v>
      </c>
      <c r="J10" cm="1">
        <f t="array" aca="1" ref="J10" ca="1">INDIRECT(ADDRESS(7+6*E10,2))</f>
        <v>1.95</v>
      </c>
      <c r="M10" s="26"/>
      <c r="P10" s="26"/>
    </row>
    <row r="11" spans="1:25" ht="13.8" thickBot="1">
      <c r="A11">
        <v>9</v>
      </c>
      <c r="B11" s="20">
        <v>-3.9</v>
      </c>
      <c r="E11">
        <v>6</v>
      </c>
      <c r="F11" t="str" cm="1">
        <f t="array" aca="1" ref="F11" ca="1">INDIRECT(ADDRESS(3+6*E11,2))</f>
        <v>Austria</v>
      </c>
      <c r="G11" t="str" cm="1">
        <f t="array" aca="1" ref="G11" ca="1">INDIRECT(ADDRESS(4+6*E11,2))</f>
        <v>Q3 / 2020</v>
      </c>
      <c r="H11" cm="1">
        <f t="array" aca="1" ref="H11" ca="1">INDIRECT(ADDRESS(5+6*E11,2))</f>
        <v>-4</v>
      </c>
      <c r="I11" cm="1">
        <f t="array" aca="1" ref="I11" ca="1">INDIRECT(ADDRESS(6+6*E11,2))</f>
        <v>-14.1</v>
      </c>
      <c r="J11" cm="1">
        <f t="array" aca="1" ref="J11" ca="1">INDIRECT(ADDRESS(7+6*E11,2))</f>
        <v>1.7</v>
      </c>
      <c r="M11" s="26"/>
      <c r="P11" s="26"/>
    </row>
    <row r="12" spans="1:25" ht="13.8" thickBot="1">
      <c r="A12">
        <v>10</v>
      </c>
      <c r="B12" s="20">
        <v>0.2</v>
      </c>
      <c r="E12">
        <v>7</v>
      </c>
      <c r="F12" t="str" cm="1">
        <f t="array" aca="1" ref="F12" ca="1">INDIRECT(ADDRESS(3+6*E12,2))</f>
        <v>Azerbaijan</v>
      </c>
      <c r="G12" t="str" cm="1">
        <f t="array" aca="1" ref="G12" ca="1">INDIRECT(ADDRESS(4+6*E12,2))</f>
        <v>Q1 / 2020</v>
      </c>
      <c r="H12" cm="1">
        <f t="array" aca="1" ref="H12" ca="1">INDIRECT(ADDRESS(5+6*E12,2))</f>
        <v>0.17</v>
      </c>
      <c r="I12" cm="1">
        <f t="array" aca="1" ref="I12" ca="1">INDIRECT(ADDRESS(6+6*E12,2))</f>
        <v>-0.5</v>
      </c>
      <c r="J12" cm="1">
        <f t="array" aca="1" ref="J12" ca="1">INDIRECT(ADDRESS(7+6*E12,2))</f>
        <v>4.5999999999999996</v>
      </c>
      <c r="M12" s="26"/>
      <c r="P12" s="26"/>
    </row>
    <row r="13" spans="1:25" ht="13.8" thickBot="1">
      <c r="A13">
        <v>11</v>
      </c>
      <c r="B13" s="20">
        <v>1.3</v>
      </c>
      <c r="E13">
        <v>8</v>
      </c>
      <c r="F13" t="str" cm="1">
        <f t="array" aca="1" ref="F13" ca="1">INDIRECT(ADDRESS(3+6*E13,2))</f>
        <v>Bahrain</v>
      </c>
      <c r="G13" t="str" cm="1">
        <f t="array" aca="1" ref="G13" ca="1">INDIRECT(ADDRESS(4+6*E13,2))</f>
        <v>Q2 / 2020</v>
      </c>
      <c r="H13" cm="1">
        <f t="array" aca="1" ref="H13" ca="1">INDIRECT(ADDRESS(5+6*E13,2))</f>
        <v>-8.8699999999999992</v>
      </c>
      <c r="I13" cm="1">
        <f t="array" aca="1" ref="I13" ca="1">INDIRECT(ADDRESS(6+6*E13,2))</f>
        <v>-1.1200000000000001</v>
      </c>
      <c r="J13" cm="1">
        <f t="array" aca="1" ref="J13" ca="1">INDIRECT(ADDRESS(7+6*E13,2))</f>
        <v>1.81</v>
      </c>
    </row>
    <row r="14" spans="1:25" ht="13.8" thickBot="1">
      <c r="A14">
        <v>12</v>
      </c>
      <c r="B14" s="21" t="s">
        <v>2647</v>
      </c>
      <c r="E14">
        <v>9</v>
      </c>
      <c r="F14" t="str" cm="1">
        <f t="array" aca="1" ref="F14" ca="1">INDIRECT(ADDRESS(3+6*E14,2))</f>
        <v>Belarus</v>
      </c>
      <c r="G14" t="str" cm="1">
        <f t="array" aca="1" ref="G14" ca="1">INDIRECT(ADDRESS(4+6*E14,2))</f>
        <v>Q3 / 2020</v>
      </c>
      <c r="H14" cm="1">
        <f t="array" aca="1" ref="H14" ca="1">INDIRECT(ADDRESS(5+6*E14,2))</f>
        <v>-0.2</v>
      </c>
      <c r="I14" cm="1">
        <f t="array" aca="1" ref="I14" ca="1">INDIRECT(ADDRESS(6+6*E14,2))</f>
        <v>-3.3</v>
      </c>
      <c r="J14" cm="1">
        <f t="array" aca="1" ref="J14" ca="1">INDIRECT(ADDRESS(7+6*E14,2))</f>
        <v>1.6</v>
      </c>
    </row>
    <row r="15" spans="1:25" ht="13.8" thickBot="1">
      <c r="A15">
        <v>13</v>
      </c>
      <c r="B15" s="19" t="s">
        <v>23</v>
      </c>
      <c r="E15">
        <v>10</v>
      </c>
      <c r="F15" t="str" cm="1">
        <f t="array" aca="1" ref="F15" ca="1">INDIRECT(ADDRESS(3+6*E15,2))</f>
        <v>Belgium</v>
      </c>
      <c r="G15" t="str" cm="1">
        <f t="array" aca="1" ref="G15" ca="1">INDIRECT(ADDRESS(4+6*E15,2))</f>
        <v>Q3 / 2020</v>
      </c>
      <c r="H15" cm="1">
        <f t="array" aca="1" ref="H15" ca="1">INDIRECT(ADDRESS(5+6*E15,2))</f>
        <v>-4.5</v>
      </c>
      <c r="I15" cm="1">
        <f t="array" aca="1" ref="I15" ca="1">INDIRECT(ADDRESS(6+6*E15,2))</f>
        <v>-13.9</v>
      </c>
      <c r="J15" cm="1">
        <f t="array" aca="1" ref="J15" ca="1">INDIRECT(ADDRESS(7+6*E15,2))</f>
        <v>1.8</v>
      </c>
    </row>
    <row r="16" spans="1:25" ht="13.8" thickBot="1">
      <c r="A16">
        <v>14</v>
      </c>
      <c r="B16" s="20" t="s">
        <v>2646</v>
      </c>
      <c r="E16">
        <v>11</v>
      </c>
      <c r="F16" t="str" cm="1">
        <f t="array" aca="1" ref="F16" ca="1">INDIRECT(ADDRESS(3+6*E16,2))</f>
        <v>Belize</v>
      </c>
      <c r="G16" t="str" cm="1">
        <f t="array" aca="1" ref="G16" ca="1">INDIRECT(ADDRESS(4+6*E16,2))</f>
        <v>Q3 / 2020</v>
      </c>
      <c r="H16" cm="1">
        <f t="array" aca="1" ref="H16" ca="1">INDIRECT(ADDRESS(5+6*E16,2))</f>
        <v>-13.17</v>
      </c>
      <c r="I16" cm="1">
        <f t="array" aca="1" ref="I16" ca="1">INDIRECT(ADDRESS(6+6*E16,2))</f>
        <v>-23.83</v>
      </c>
      <c r="J16" cm="1">
        <f t="array" aca="1" ref="J16" ca="1">INDIRECT(ADDRESS(7+6*E16,2))</f>
        <v>1.78</v>
      </c>
    </row>
    <row r="17" spans="1:10" ht="13.8" thickBot="1">
      <c r="A17">
        <v>15</v>
      </c>
      <c r="B17" s="20">
        <v>-5.8</v>
      </c>
      <c r="E17">
        <v>12</v>
      </c>
      <c r="F17" t="str" cm="1">
        <f t="array" aca="1" ref="F17" ca="1">INDIRECT(ADDRESS(3+6*E17,2))</f>
        <v>Benin</v>
      </c>
      <c r="G17" t="str" cm="1">
        <f t="array" aca="1" ref="G17" ca="1">INDIRECT(ADDRESS(4+6*E17,2))</f>
        <v>Q3 / 2020</v>
      </c>
      <c r="H17" cm="1">
        <f t="array" aca="1" ref="H17" ca="1">INDIRECT(ADDRESS(5+6*E17,2))</f>
        <v>1.6</v>
      </c>
      <c r="I17" cm="1">
        <f t="array" aca="1" ref="I17" ca="1">INDIRECT(ADDRESS(6+6*E17,2))</f>
        <v>-2</v>
      </c>
      <c r="J17" cm="1">
        <f t="array" aca="1" ref="J17" ca="1">INDIRECT(ADDRESS(7+6*E17,2))</f>
        <v>6.8</v>
      </c>
    </row>
    <row r="18" spans="1:10" ht="13.8" thickBot="1">
      <c r="A18">
        <v>16</v>
      </c>
      <c r="B18" s="20">
        <v>-8.3000000000000007</v>
      </c>
      <c r="E18">
        <v>13</v>
      </c>
      <c r="F18" t="str" cm="1">
        <f t="array" aca="1" ref="F18" ca="1">INDIRECT(ADDRESS(3+6*E18,2))</f>
        <v>Bermuda</v>
      </c>
      <c r="G18" t="str" cm="1">
        <f t="array" aca="1" ref="G18" ca="1">INDIRECT(ADDRESS(4+6*E18,2))</f>
        <v>Q1 / 2020</v>
      </c>
      <c r="H18" cm="1">
        <f t="array" aca="1" ref="H18" ca="1">INDIRECT(ADDRESS(5+6*E18,2))</f>
        <v>-2.8</v>
      </c>
      <c r="I18" cm="1">
        <f t="array" aca="1" ref="I18" ca="1">INDIRECT(ADDRESS(6+6*E18,2))</f>
        <v>0.3</v>
      </c>
      <c r="J18" cm="1">
        <f t="array" aca="1" ref="J18" ca="1">INDIRECT(ADDRESS(7+6*E18,2))</f>
        <v>3.4</v>
      </c>
    </row>
    <row r="19" spans="1:10" ht="13.8" thickBot="1">
      <c r="A19">
        <v>17</v>
      </c>
      <c r="B19" s="20">
        <v>-1.5</v>
      </c>
      <c r="E19">
        <v>14</v>
      </c>
      <c r="F19" t="str" cm="1">
        <f t="array" aca="1" ref="F19" ca="1">INDIRECT(ADDRESS(3+6*E19,2))</f>
        <v>Bolivia</v>
      </c>
      <c r="G19" t="str" cm="1">
        <f t="array" aca="1" ref="G19" ca="1">INDIRECT(ADDRESS(4+6*E19,2))</f>
        <v>Q2 / 2020</v>
      </c>
      <c r="H19" cm="1">
        <f t="array" aca="1" ref="H19" ca="1">INDIRECT(ADDRESS(5+6*E19,2))</f>
        <v>-21.68</v>
      </c>
      <c r="I19" cm="1">
        <f t="array" aca="1" ref="I19" ca="1">INDIRECT(ADDRESS(6+6*E19,2))</f>
        <v>0.56000000000000005</v>
      </c>
      <c r="J19" cm="1">
        <f t="array" aca="1" ref="J19" ca="1">INDIRECT(ADDRESS(7+6*E19,2))</f>
        <v>2.64</v>
      </c>
    </row>
    <row r="20" spans="1:10" ht="13.8" thickBot="1">
      <c r="A20">
        <v>18</v>
      </c>
      <c r="B20" s="21" t="s">
        <v>2647</v>
      </c>
      <c r="E20">
        <v>15</v>
      </c>
      <c r="F20" t="str" cm="1">
        <f t="array" aca="1" ref="F20" ca="1">INDIRECT(ADDRESS(3+6*E20,2))</f>
        <v>Bosnia and Herzegovina</v>
      </c>
      <c r="G20" t="str" cm="1">
        <f t="array" aca="1" ref="G20" ca="1">INDIRECT(ADDRESS(4+6*E20,2))</f>
        <v>Q3 / 2020</v>
      </c>
      <c r="H20" cm="1">
        <f t="array" aca="1" ref="H20" ca="1">INDIRECT(ADDRESS(5+6*E20,2))</f>
        <v>-6.3</v>
      </c>
      <c r="I20" cm="1">
        <f t="array" aca="1" ref="I20" ca="1">INDIRECT(ADDRESS(6+6*E20,2))</f>
        <v>-9.3000000000000007</v>
      </c>
      <c r="J20" cm="1">
        <f t="array" aca="1" ref="J20" ca="1">INDIRECT(ADDRESS(7+6*E20,2))</f>
        <v>4.0999999999999996</v>
      </c>
    </row>
    <row r="21" spans="1:10" ht="13.8" thickBot="1">
      <c r="A21">
        <v>19</v>
      </c>
      <c r="B21" s="19" t="s">
        <v>29</v>
      </c>
      <c r="E21">
        <v>16</v>
      </c>
      <c r="F21" t="str" cm="1">
        <f t="array" aca="1" ref="F21" ca="1">INDIRECT(ADDRESS(3+6*E21,2))</f>
        <v>Botswana</v>
      </c>
      <c r="G21" t="str" cm="1">
        <f t="array" aca="1" ref="G21" ca="1">INDIRECT(ADDRESS(4+6*E21,2))</f>
        <v>Q3 / 2020</v>
      </c>
      <c r="H21" cm="1">
        <f t="array" aca="1" ref="H21" ca="1">INDIRECT(ADDRESS(5+6*E21,2))</f>
        <v>-6</v>
      </c>
      <c r="I21" cm="1">
        <f t="array" aca="1" ref="I21" ca="1">INDIRECT(ADDRESS(6+6*E21,2))</f>
        <v>-24</v>
      </c>
      <c r="J21" cm="1">
        <f t="array" aca="1" ref="J21" ca="1">INDIRECT(ADDRESS(7+6*E21,2))</f>
        <v>3.1</v>
      </c>
    </row>
    <row r="22" spans="1:10" ht="13.8" thickBot="1">
      <c r="A22">
        <v>20</v>
      </c>
      <c r="B22" s="20" t="s">
        <v>2646</v>
      </c>
      <c r="E22">
        <v>17</v>
      </c>
      <c r="F22" t="str" cm="1">
        <f t="array" aca="1" ref="F22" ca="1">INDIRECT(ADDRESS(3+6*E22,2))</f>
        <v>Brazil</v>
      </c>
      <c r="G22" t="str" cm="1">
        <f t="array" aca="1" ref="G22" ca="1">INDIRECT(ADDRESS(4+6*E22,2))</f>
        <v>Q3 / 2020</v>
      </c>
      <c r="H22" cm="1">
        <f t="array" aca="1" ref="H22" ca="1">INDIRECT(ADDRESS(5+6*E22,2))</f>
        <v>-3.9</v>
      </c>
      <c r="I22" cm="1">
        <f t="array" aca="1" ref="I22" ca="1">INDIRECT(ADDRESS(6+6*E22,2))</f>
        <v>-10.9</v>
      </c>
      <c r="J22" cm="1">
        <f t="array" aca="1" ref="J22" ca="1">INDIRECT(ADDRESS(7+6*E22,2))</f>
        <v>1.33</v>
      </c>
    </row>
    <row r="23" spans="1:10" ht="13.8" thickBot="1">
      <c r="A23">
        <v>21</v>
      </c>
      <c r="B23" s="20">
        <v>-10.24</v>
      </c>
      <c r="E23">
        <v>18</v>
      </c>
      <c r="F23" t="str" cm="1">
        <f t="array" aca="1" ref="F23" ca="1">INDIRECT(ADDRESS(3+6*E23,2))</f>
        <v>Brunei</v>
      </c>
      <c r="G23" t="str" cm="1">
        <f t="array" aca="1" ref="G23" ca="1">INDIRECT(ADDRESS(4+6*E23,2))</f>
        <v>Q3 / 2020</v>
      </c>
      <c r="H23" cm="1">
        <f t="array" aca="1" ref="H23" ca="1">INDIRECT(ADDRESS(5+6*E23,2))</f>
        <v>0.46</v>
      </c>
      <c r="I23" cm="1">
        <f t="array" aca="1" ref="I23" ca="1">INDIRECT(ADDRESS(6+6*E23,2))</f>
        <v>2.95</v>
      </c>
      <c r="J23" cm="1">
        <f t="array" aca="1" ref="J23" ca="1">INDIRECT(ADDRESS(7+6*E23,2))</f>
        <v>2.1</v>
      </c>
    </row>
    <row r="24" spans="1:10" ht="13.8" thickBot="1">
      <c r="A24">
        <v>22</v>
      </c>
      <c r="B24" s="20">
        <v>-18.97</v>
      </c>
      <c r="E24">
        <v>19</v>
      </c>
      <c r="F24" t="str" cm="1">
        <f t="array" aca="1" ref="F24" ca="1">INDIRECT(ADDRESS(3+6*E24,2))</f>
        <v>Bulgaria</v>
      </c>
      <c r="G24" t="str" cm="1">
        <f t="array" aca="1" ref="G24" ca="1">INDIRECT(ADDRESS(4+6*E24,2))</f>
        <v>Q3 / 2020</v>
      </c>
      <c r="H24" cm="1">
        <f t="array" aca="1" ref="H24" ca="1">INDIRECT(ADDRESS(5+6*E24,2))</f>
        <v>-4.2</v>
      </c>
      <c r="I24" cm="1">
        <f t="array" aca="1" ref="I24" ca="1">INDIRECT(ADDRESS(6+6*E24,2))</f>
        <v>-8.5</v>
      </c>
      <c r="J24" cm="1">
        <f t="array" aca="1" ref="J24" ca="1">INDIRECT(ADDRESS(7+6*E24,2))</f>
        <v>3.1</v>
      </c>
    </row>
    <row r="25" spans="1:10" ht="13.8" thickBot="1">
      <c r="A25">
        <v>23</v>
      </c>
      <c r="B25" s="20">
        <v>-1.82</v>
      </c>
      <c r="E25">
        <v>20</v>
      </c>
      <c r="F25" t="str" cm="1">
        <f t="array" aca="1" ref="F25" ca="1">INDIRECT(ADDRESS(3+6*E25,2))</f>
        <v>Burkina Faso</v>
      </c>
      <c r="G25" t="str" cm="1">
        <f t="array" aca="1" ref="G25" ca="1">INDIRECT(ADDRESS(4+6*E25,2))</f>
        <v>Q3 / 2020</v>
      </c>
      <c r="H25" cm="1">
        <f t="array" aca="1" ref="H25" ca="1">INDIRECT(ADDRESS(5+6*E25,2))</f>
        <v>1</v>
      </c>
      <c r="I25" cm="1">
        <f t="array" aca="1" ref="I25" ca="1">INDIRECT(ADDRESS(6+6*E25,2))</f>
        <v>-2</v>
      </c>
      <c r="J25" cm="1">
        <f t="array" aca="1" ref="J25" ca="1">INDIRECT(ADDRESS(7+6*E25,2))</f>
        <v>5.5</v>
      </c>
    </row>
    <row r="26" spans="1:10" ht="13.8" thickBot="1">
      <c r="A26">
        <v>24</v>
      </c>
      <c r="B26" s="21" t="s">
        <v>2647</v>
      </c>
      <c r="E26">
        <v>21</v>
      </c>
      <c r="F26" t="str" cm="1">
        <f t="array" aca="1" ref="F26" ca="1">INDIRECT(ADDRESS(3+6*E26,2))</f>
        <v>Burma (Myanmar)</v>
      </c>
      <c r="G26" t="str" cm="1">
        <f t="array" aca="1" ref="G26" ca="1">INDIRECT(ADDRESS(4+6*E26,2))</f>
        <v>Q2 / 2020</v>
      </c>
      <c r="H26" cm="1">
        <f t="array" aca="1" ref="H26" ca="1">INDIRECT(ADDRESS(5+6*E26,2))</f>
        <v>5.3</v>
      </c>
      <c r="I26" cm="1">
        <f t="array" aca="1" ref="I26" ca="1">INDIRECT(ADDRESS(6+6*E26,2))</f>
        <v>6.5</v>
      </c>
      <c r="J26" cm="1">
        <f t="array" aca="1" ref="J26" ca="1">INDIRECT(ADDRESS(7+6*E26,2))</f>
        <v>5.7</v>
      </c>
    </row>
    <row r="27" spans="1:10" ht="13.8" thickBot="1">
      <c r="A27">
        <v>25</v>
      </c>
      <c r="B27" s="19" t="s">
        <v>2649</v>
      </c>
      <c r="E27">
        <v>22</v>
      </c>
      <c r="F27" t="str" cm="1">
        <f t="array" aca="1" ref="F27" ca="1">INDIRECT(ADDRESS(3+6*E27,2))</f>
        <v>Cameroon</v>
      </c>
      <c r="G27" t="str" cm="1">
        <f t="array" aca="1" ref="G27" ca="1">INDIRECT(ADDRESS(4+6*E27,2))</f>
        <v>Q2 / 2020</v>
      </c>
      <c r="H27" cm="1">
        <f t="array" aca="1" ref="H27" ca="1">INDIRECT(ADDRESS(5+6*E27,2))</f>
        <v>-1.1000000000000001</v>
      </c>
      <c r="I27" cm="1">
        <f t="array" aca="1" ref="I27" ca="1">INDIRECT(ADDRESS(6+6*E27,2))</f>
        <v>2.9</v>
      </c>
      <c r="J27" cm="1">
        <f t="array" aca="1" ref="J27" ca="1">INDIRECT(ADDRESS(7+6*E27,2))</f>
        <v>4.4000000000000004</v>
      </c>
    </row>
    <row r="28" spans="1:10" ht="13.8" thickBot="1">
      <c r="A28">
        <v>26</v>
      </c>
      <c r="B28" s="20" t="s">
        <v>2646</v>
      </c>
      <c r="E28">
        <v>23</v>
      </c>
      <c r="F28" t="str" cm="1">
        <f t="array" aca="1" ref="F28" ca="1">INDIRECT(ADDRESS(3+6*E28,2))</f>
        <v>Canada</v>
      </c>
      <c r="G28" t="str" cm="1">
        <f t="array" aca="1" ref="G28" ca="1">INDIRECT(ADDRESS(4+6*E28,2))</f>
        <v>Q3 / 2020</v>
      </c>
      <c r="H28" cm="1">
        <f t="array" aca="1" ref="H28" ca="1">INDIRECT(ADDRESS(5+6*E28,2))</f>
        <v>-5.16</v>
      </c>
      <c r="I28" cm="1">
        <f t="array" aca="1" ref="I28" ca="1">INDIRECT(ADDRESS(6+6*E28,2))</f>
        <v>-12.5</v>
      </c>
      <c r="J28" cm="1">
        <f t="array" aca="1" ref="J28" ca="1">INDIRECT(ADDRESS(7+6*E28,2))</f>
        <v>1.9</v>
      </c>
    </row>
    <row r="29" spans="1:10" ht="13.8" thickBot="1">
      <c r="A29">
        <v>27</v>
      </c>
      <c r="B29" s="20">
        <v>-9.1</v>
      </c>
      <c r="E29">
        <v>24</v>
      </c>
      <c r="F29" t="str" cm="1">
        <f t="array" aca="1" ref="F29" ca="1">INDIRECT(ADDRESS(3+6*E29,2))</f>
        <v>Cape Verde</v>
      </c>
      <c r="G29" t="str" cm="1">
        <f t="array" aca="1" ref="G29" ca="1">INDIRECT(ADDRESS(4+6*E29,2))</f>
        <v>Q3 / 2020</v>
      </c>
      <c r="H29" cm="1">
        <f t="array" aca="1" ref="H29" ca="1">INDIRECT(ADDRESS(5+6*E29,2))</f>
        <v>-18.22</v>
      </c>
      <c r="I29" cm="1">
        <f t="array" aca="1" ref="I29" ca="1">INDIRECT(ADDRESS(6+6*E29,2))</f>
        <v>-31.74</v>
      </c>
      <c r="J29" cm="1">
        <f t="array" aca="1" ref="J29" ca="1">INDIRECT(ADDRESS(7+6*E29,2))</f>
        <v>6.93</v>
      </c>
    </row>
    <row r="30" spans="1:10" ht="13.8" thickBot="1">
      <c r="A30">
        <v>28</v>
      </c>
      <c r="B30" s="20">
        <v>-13.7</v>
      </c>
      <c r="E30">
        <v>25</v>
      </c>
      <c r="F30" t="str" cm="1">
        <f t="array" aca="1" ref="F30" ca="1">INDIRECT(ADDRESS(3+6*E30,2))</f>
        <v>Chile</v>
      </c>
      <c r="G30" t="str" cm="1">
        <f t="array" aca="1" ref="G30" ca="1">INDIRECT(ADDRESS(4+6*E30,2))</f>
        <v>Q3 / 2020</v>
      </c>
      <c r="H30" cm="1">
        <f t="array" aca="1" ref="H30" ca="1">INDIRECT(ADDRESS(5+6*E30,2))</f>
        <v>-9.1</v>
      </c>
      <c r="I30" cm="1">
        <f t="array" aca="1" ref="I30" ca="1">INDIRECT(ADDRESS(6+6*E30,2))</f>
        <v>-14.5</v>
      </c>
      <c r="J30" cm="1">
        <f t="array" aca="1" ref="J30" ca="1">INDIRECT(ADDRESS(7+6*E30,2))</f>
        <v>3.4</v>
      </c>
    </row>
    <row r="31" spans="1:10" ht="13.8" thickBot="1">
      <c r="A31">
        <v>29</v>
      </c>
      <c r="B31" s="20">
        <v>8.4</v>
      </c>
      <c r="E31">
        <v>26</v>
      </c>
      <c r="F31" t="str" cm="1">
        <f t="array" aca="1" ref="F31" ca="1">INDIRECT(ADDRESS(3+6*E31,2))</f>
        <v>China</v>
      </c>
      <c r="G31" t="str" cm="1">
        <f t="array" aca="1" ref="G31" ca="1">INDIRECT(ADDRESS(4+6*E31,2))</f>
        <v>Q4 / 2020</v>
      </c>
      <c r="H31" cm="1">
        <f t="array" aca="1" ref="H31" ca="1">INDIRECT(ADDRESS(5+6*E31,2))</f>
        <v>6.5</v>
      </c>
      <c r="I31" cm="1">
        <f t="array" aca="1" ref="I31" ca="1">INDIRECT(ADDRESS(6+6*E31,2))</f>
        <v>4.9000000000000004</v>
      </c>
      <c r="J31" cm="1">
        <f t="array" aca="1" ref="J31" ca="1">INDIRECT(ADDRESS(7+6*E31,2))</f>
        <v>6</v>
      </c>
    </row>
    <row r="32" spans="1:10" ht="13.8" thickBot="1">
      <c r="A32">
        <v>30</v>
      </c>
      <c r="B32" s="21" t="s">
        <v>2647</v>
      </c>
      <c r="E32">
        <v>27</v>
      </c>
      <c r="F32" t="str" cm="1">
        <f t="array" aca="1" ref="F32" ca="1">INDIRECT(ADDRESS(3+6*E32,2))</f>
        <v>Colombia</v>
      </c>
      <c r="G32" t="str" cm="1">
        <f t="array" aca="1" ref="G32" ca="1">INDIRECT(ADDRESS(4+6*E32,2))</f>
        <v>Q3 / 2020</v>
      </c>
      <c r="H32" cm="1">
        <f t="array" aca="1" ref="H32" ca="1">INDIRECT(ADDRESS(5+6*E32,2))</f>
        <v>-9</v>
      </c>
      <c r="I32" cm="1">
        <f t="array" aca="1" ref="I32" ca="1">INDIRECT(ADDRESS(6+6*E32,2))</f>
        <v>-15.85</v>
      </c>
      <c r="J32" cm="1">
        <f t="array" aca="1" ref="J32" ca="1">INDIRECT(ADDRESS(7+6*E32,2))</f>
        <v>3.49</v>
      </c>
    </row>
    <row r="33" spans="1:10" ht="13.8" thickBot="1">
      <c r="A33">
        <v>31</v>
      </c>
      <c r="B33" s="19" t="s">
        <v>34</v>
      </c>
      <c r="E33">
        <v>28</v>
      </c>
      <c r="F33" t="str" cm="1">
        <f t="array" aca="1" ref="F33" ca="1">INDIRECT(ADDRESS(3+6*E33,2))</f>
        <v>Costa Rica</v>
      </c>
      <c r="G33" t="str" cm="1">
        <f t="array" aca="1" ref="G33" ca="1">INDIRECT(ADDRESS(4+6*E33,2))</f>
        <v>Q3 / 2020</v>
      </c>
      <c r="H33" cm="1">
        <f t="array" aca="1" ref="H33" ca="1">INDIRECT(ADDRESS(5+6*E33,2))</f>
        <v>-7.19</v>
      </c>
      <c r="I33" cm="1">
        <f t="array" aca="1" ref="I33" ca="1">INDIRECT(ADDRESS(6+6*E33,2))</f>
        <v>-8.89</v>
      </c>
      <c r="J33" cm="1">
        <f t="array" aca="1" ref="J33" ca="1">INDIRECT(ADDRESS(7+6*E33,2))</f>
        <v>2.4900000000000002</v>
      </c>
    </row>
    <row r="34" spans="1:10" ht="13.8" thickBot="1">
      <c r="A34">
        <v>32</v>
      </c>
      <c r="B34" s="20" t="s">
        <v>2646</v>
      </c>
      <c r="E34">
        <v>29</v>
      </c>
      <c r="F34" t="str" cm="1">
        <f t="array" aca="1" ref="F34" ca="1">INDIRECT(ADDRESS(3+6*E34,2))</f>
        <v>Croatia</v>
      </c>
      <c r="G34" t="str" cm="1">
        <f t="array" aca="1" ref="G34" ca="1">INDIRECT(ADDRESS(4+6*E34,2))</f>
        <v>Q3 / 2020</v>
      </c>
      <c r="H34" cm="1">
        <f t="array" aca="1" ref="H34" ca="1">INDIRECT(ADDRESS(5+6*E34,2))</f>
        <v>-10.039999999999999</v>
      </c>
      <c r="I34" cm="1">
        <f t="array" aca="1" ref="I34" ca="1">INDIRECT(ADDRESS(6+6*E34,2))</f>
        <v>-15.41</v>
      </c>
      <c r="J34" cm="1">
        <f t="array" aca="1" ref="J34" ca="1">INDIRECT(ADDRESS(7+6*E34,2))</f>
        <v>2.81</v>
      </c>
    </row>
    <row r="35" spans="1:10" ht="13.8" thickBot="1">
      <c r="A35">
        <v>33</v>
      </c>
      <c r="B35" s="20">
        <v>-3.82</v>
      </c>
      <c r="E35">
        <v>30</v>
      </c>
      <c r="F35" t="str" cm="1">
        <f t="array" aca="1" ref="F35" ca="1">INDIRECT(ADDRESS(3+6*E35,2))</f>
        <v>Cyprus</v>
      </c>
      <c r="G35" t="str" cm="1">
        <f t="array" aca="1" ref="G35" ca="1">INDIRECT(ADDRESS(4+6*E35,2))</f>
        <v>Q3 / 2020</v>
      </c>
      <c r="H35" cm="1">
        <f t="array" aca="1" ref="H35" ca="1">INDIRECT(ADDRESS(5+6*E35,2))</f>
        <v>-4.12</v>
      </c>
      <c r="I35" cm="1">
        <f t="array" aca="1" ref="I35" ca="1">INDIRECT(ADDRESS(6+6*E35,2))</f>
        <v>-12.22</v>
      </c>
      <c r="J35" cm="1">
        <f t="array" aca="1" ref="J35" ca="1">INDIRECT(ADDRESS(7+6*E35,2))</f>
        <v>2.84</v>
      </c>
    </row>
    <row r="36" spans="1:10" ht="13.8" thickBot="1">
      <c r="A36">
        <v>34</v>
      </c>
      <c r="B36" s="20">
        <v>-6.36</v>
      </c>
      <c r="E36">
        <v>31</v>
      </c>
      <c r="F36" t="str" cm="1">
        <f t="array" aca="1" ref="F36" ca="1">INDIRECT(ADDRESS(3+6*E36,2))</f>
        <v>Czech Republic</v>
      </c>
      <c r="G36" t="str" cm="1">
        <f t="array" aca="1" ref="G36" ca="1">INDIRECT(ADDRESS(4+6*E36,2))</f>
        <v>Q3 / 2020</v>
      </c>
      <c r="H36" cm="1">
        <f t="array" aca="1" ref="H36" ca="1">INDIRECT(ADDRESS(5+6*E36,2))</f>
        <v>-5.24</v>
      </c>
      <c r="I36" cm="1">
        <f t="array" aca="1" ref="I36" ca="1">INDIRECT(ADDRESS(6+6*E36,2))</f>
        <v>-10.64</v>
      </c>
      <c r="J36" cm="1">
        <f t="array" aca="1" ref="J36" ca="1">INDIRECT(ADDRESS(7+6*E36,2))</f>
        <v>3.03</v>
      </c>
    </row>
    <row r="37" spans="1:10" ht="13.8" thickBot="1">
      <c r="A37">
        <v>35</v>
      </c>
      <c r="B37" s="20">
        <v>1.95</v>
      </c>
      <c r="E37">
        <v>32</v>
      </c>
      <c r="F37" t="str" cm="1">
        <f t="array" aca="1" ref="F37" ca="1">INDIRECT(ADDRESS(3+6*E37,2))</f>
        <v>Denmark</v>
      </c>
      <c r="G37" t="str" cm="1">
        <f t="array" aca="1" ref="G37" ca="1">INDIRECT(ADDRESS(4+6*E37,2))</f>
        <v>Q3 / 2020</v>
      </c>
      <c r="H37" cm="1">
        <f t="array" aca="1" ref="H37" ca="1">INDIRECT(ADDRESS(5+6*E37,2))</f>
        <v>-4.21</v>
      </c>
      <c r="I37" cm="1">
        <f t="array" aca="1" ref="I37" ca="1">INDIRECT(ADDRESS(6+6*E37,2))</f>
        <v>-8.02</v>
      </c>
      <c r="J37" cm="1">
        <f t="array" aca="1" ref="J37" ca="1">INDIRECT(ADDRESS(7+6*E37,2))</f>
        <v>2.97</v>
      </c>
    </row>
    <row r="38" spans="1:10" ht="13.8" thickBot="1">
      <c r="A38">
        <v>36</v>
      </c>
      <c r="B38" s="21" t="s">
        <v>2647</v>
      </c>
      <c r="E38">
        <v>33</v>
      </c>
      <c r="F38" t="str" cm="1">
        <f t="array" aca="1" ref="F38" ca="1">INDIRECT(ADDRESS(3+6*E38,2))</f>
        <v>Dominican Republic</v>
      </c>
      <c r="G38" t="str" cm="1">
        <f t="array" aca="1" ref="G38" ca="1">INDIRECT(ADDRESS(4+6*E38,2))</f>
        <v>Q3 / 2020</v>
      </c>
      <c r="H38" cm="1">
        <f t="array" aca="1" ref="H38" ca="1">INDIRECT(ADDRESS(5+6*E38,2))</f>
        <v>-7.23</v>
      </c>
      <c r="I38" cm="1">
        <f t="array" aca="1" ref="I38" ca="1">INDIRECT(ADDRESS(6+6*E38,2))</f>
        <v>-16.88</v>
      </c>
      <c r="J38" cm="1">
        <f t="array" aca="1" ref="J38" ca="1">INDIRECT(ADDRESS(7+6*E38,2))</f>
        <v>4.92</v>
      </c>
    </row>
    <row r="39" spans="1:10" ht="13.8" thickBot="1">
      <c r="A39">
        <v>37</v>
      </c>
      <c r="B39" s="19" t="s">
        <v>35</v>
      </c>
      <c r="E39">
        <v>34</v>
      </c>
      <c r="F39" t="str" cm="1">
        <f t="array" aca="1" ref="F39" ca="1">INDIRECT(ADDRESS(3+6*E39,2))</f>
        <v>Ecuador</v>
      </c>
      <c r="G39" t="str" cm="1">
        <f t="array" aca="1" ref="G39" ca="1">INDIRECT(ADDRESS(4+6*E39,2))</f>
        <v>Q3 / 2020</v>
      </c>
      <c r="H39" cm="1">
        <f t="array" aca="1" ref="H39" ca="1">INDIRECT(ADDRESS(5+6*E39,2))</f>
        <v>-8.7799999999999994</v>
      </c>
      <c r="I39" cm="1">
        <f t="array" aca="1" ref="I39" ca="1">INDIRECT(ADDRESS(6+6*E39,2))</f>
        <v>-12.4</v>
      </c>
      <c r="J39" cm="1">
        <f t="array" aca="1" ref="J39" ca="1">INDIRECT(ADDRESS(7+6*E39,2))</f>
        <v>-0.03</v>
      </c>
    </row>
    <row r="40" spans="1:10" ht="13.8" thickBot="1">
      <c r="A40">
        <v>38</v>
      </c>
      <c r="B40" s="20" t="s">
        <v>2646</v>
      </c>
      <c r="E40">
        <v>35</v>
      </c>
      <c r="F40" t="str" cm="1">
        <f t="array" aca="1" ref="F40" ca="1">INDIRECT(ADDRESS(3+6*E40,2))</f>
        <v>Egypt</v>
      </c>
      <c r="G40" t="str" cm="1">
        <f t="array" aca="1" ref="G40" ca="1">INDIRECT(ADDRESS(4+6*E40,2))</f>
        <v>Q2 / 2020</v>
      </c>
      <c r="H40" cm="1">
        <f t="array" aca="1" ref="H40" ca="1">INDIRECT(ADDRESS(5+6*E40,2))</f>
        <v>-3.09</v>
      </c>
      <c r="I40" cm="1">
        <f t="array" aca="1" ref="I40" ca="1">INDIRECT(ADDRESS(6+6*E40,2))</f>
        <v>5.04</v>
      </c>
      <c r="J40" cm="1">
        <f t="array" aca="1" ref="J40" ca="1">INDIRECT(ADDRESS(7+6*E40,2))</f>
        <v>5.7</v>
      </c>
    </row>
    <row r="41" spans="1:10" ht="13.8" thickBot="1">
      <c r="A41">
        <v>39</v>
      </c>
      <c r="B41" s="20">
        <v>-4</v>
      </c>
      <c r="E41">
        <v>36</v>
      </c>
      <c r="F41" t="str" cm="1">
        <f t="array" aca="1" ref="F41" ca="1">INDIRECT(ADDRESS(3+6*E41,2))</f>
        <v>El Salvador</v>
      </c>
      <c r="G41" t="str" cm="1">
        <f t="array" aca="1" ref="G41" ca="1">INDIRECT(ADDRESS(4+6*E41,2))</f>
        <v>Q3 / 2020</v>
      </c>
      <c r="H41" cm="1">
        <f t="array" aca="1" ref="H41" ca="1">INDIRECT(ADDRESS(5+6*E41,2))</f>
        <v>-10.24</v>
      </c>
      <c r="I41" cm="1">
        <f t="array" aca="1" ref="I41" ca="1">INDIRECT(ADDRESS(6+6*E41,2))</f>
        <v>-19.22</v>
      </c>
      <c r="J41" cm="1">
        <f t="array" aca="1" ref="J41" ca="1">INDIRECT(ADDRESS(7+6*E41,2))</f>
        <v>2.88</v>
      </c>
    </row>
    <row r="42" spans="1:10" ht="13.8" thickBot="1">
      <c r="A42">
        <v>40</v>
      </c>
      <c r="B42" s="20">
        <v>-14.1</v>
      </c>
      <c r="E42">
        <v>37</v>
      </c>
      <c r="F42" t="str" cm="1">
        <f t="array" aca="1" ref="F42" ca="1">INDIRECT(ADDRESS(3+6*E42,2))</f>
        <v>Estonia</v>
      </c>
      <c r="G42" t="str" cm="1">
        <f t="array" aca="1" ref="G42" ca="1">INDIRECT(ADDRESS(4+6*E42,2))</f>
        <v>Q3 / 2020</v>
      </c>
      <c r="H42" cm="1">
        <f t="array" aca="1" ref="H42" ca="1">INDIRECT(ADDRESS(5+6*E42,2))</f>
        <v>-1.9</v>
      </c>
      <c r="I42" cm="1">
        <f t="array" aca="1" ref="I42" ca="1">INDIRECT(ADDRESS(6+6*E42,2))</f>
        <v>-6.9</v>
      </c>
      <c r="J42" cm="1">
        <f t="array" aca="1" ref="J42" ca="1">INDIRECT(ADDRESS(7+6*E42,2))</f>
        <v>6.3</v>
      </c>
    </row>
    <row r="43" spans="1:10" ht="13.8" thickBot="1">
      <c r="A43">
        <v>41</v>
      </c>
      <c r="B43" s="20">
        <v>1.7</v>
      </c>
      <c r="E43">
        <v>38</v>
      </c>
      <c r="F43" t="str" cm="1">
        <f t="array" aca="1" ref="F43" ca="1">INDIRECT(ADDRESS(3+6*E43,2))</f>
        <v>Euro area</v>
      </c>
      <c r="G43" t="str" cm="1">
        <f t="array" aca="1" ref="G43" ca="1">INDIRECT(ADDRESS(4+6*E43,2))</f>
        <v>Q3 / 2020</v>
      </c>
      <c r="H43" cm="1">
        <f t="array" aca="1" ref="H43" ca="1">INDIRECT(ADDRESS(5+6*E43,2))</f>
        <v>-4.3</v>
      </c>
      <c r="I43" cm="1">
        <f t="array" aca="1" ref="I43" ca="1">INDIRECT(ADDRESS(6+6*E43,2))</f>
        <v>-14.7</v>
      </c>
      <c r="J43" cm="1">
        <f t="array" aca="1" ref="J43" ca="1">INDIRECT(ADDRESS(7+6*E43,2))</f>
        <v>1.4</v>
      </c>
    </row>
    <row r="44" spans="1:10" ht="13.8" thickBot="1">
      <c r="A44">
        <v>42</v>
      </c>
      <c r="B44" s="21" t="s">
        <v>2647</v>
      </c>
      <c r="E44">
        <v>39</v>
      </c>
      <c r="F44" t="str" cm="1">
        <f t="array" aca="1" ref="F44" ca="1">INDIRECT(ADDRESS(3+6*E44,2))</f>
        <v>Finland</v>
      </c>
      <c r="G44" t="str" cm="1">
        <f t="array" aca="1" ref="G44" ca="1">INDIRECT(ADDRESS(4+6*E44,2))</f>
        <v>Q3 / 2020</v>
      </c>
      <c r="H44" cm="1">
        <f t="array" aca="1" ref="H44" ca="1">INDIRECT(ADDRESS(5+6*E44,2))</f>
        <v>-2.8</v>
      </c>
      <c r="I44" cm="1">
        <f t="array" aca="1" ref="I44" ca="1">INDIRECT(ADDRESS(6+6*E44,2))</f>
        <v>-6.2</v>
      </c>
      <c r="J44" cm="1">
        <f t="array" aca="1" ref="J44" ca="1">INDIRECT(ADDRESS(7+6*E44,2))</f>
        <v>2</v>
      </c>
    </row>
    <row r="45" spans="1:10" ht="27" thickBot="1">
      <c r="A45">
        <v>43</v>
      </c>
      <c r="B45" s="19" t="s">
        <v>2650</v>
      </c>
      <c r="E45">
        <v>40</v>
      </c>
      <c r="F45" t="str" cm="1">
        <f t="array" aca="1" ref="F45" ca="1">INDIRECT(ADDRESS(3+6*E45,2))</f>
        <v>France</v>
      </c>
      <c r="G45" t="str" cm="1">
        <f t="array" aca="1" ref="G45" ca="1">INDIRECT(ADDRESS(4+6*E45,2))</f>
        <v>Q3 / 2020</v>
      </c>
      <c r="H45" cm="1">
        <f t="array" aca="1" ref="H45" ca="1">INDIRECT(ADDRESS(5+6*E45,2))</f>
        <v>-4.28</v>
      </c>
      <c r="I45" cm="1">
        <f t="array" aca="1" ref="I45" ca="1">INDIRECT(ADDRESS(6+6*E45,2))</f>
        <v>-18.91</v>
      </c>
      <c r="J45" cm="1">
        <f t="array" aca="1" ref="J45" ca="1">INDIRECT(ADDRESS(7+6*E45,2))</f>
        <v>1.6</v>
      </c>
    </row>
    <row r="46" spans="1:10" ht="13.8" thickBot="1">
      <c r="A46">
        <v>44</v>
      </c>
      <c r="B46" s="20" t="s">
        <v>2648</v>
      </c>
      <c r="E46">
        <v>41</v>
      </c>
      <c r="F46" t="str" cm="1">
        <f t="array" aca="1" ref="F46" ca="1">INDIRECT(ADDRESS(3+6*E46,2))</f>
        <v>Georgia</v>
      </c>
      <c r="G46" t="str" cm="1">
        <f t="array" aca="1" ref="G46" ca="1">INDIRECT(ADDRESS(4+6*E46,2))</f>
        <v>Q3 / 2020</v>
      </c>
      <c r="H46" cm="1">
        <f t="array" aca="1" ref="H46" ca="1">INDIRECT(ADDRESS(5+6*E46,2))</f>
        <v>-5.55</v>
      </c>
      <c r="I46" cm="1">
        <f t="array" aca="1" ref="I46" ca="1">INDIRECT(ADDRESS(6+6*E46,2))</f>
        <v>-13.22</v>
      </c>
      <c r="J46" cm="1">
        <f t="array" aca="1" ref="J46" ca="1">INDIRECT(ADDRESS(7+6*E46,2))</f>
        <v>5.36</v>
      </c>
    </row>
    <row r="47" spans="1:10" ht="13.8" thickBot="1">
      <c r="A47">
        <v>45</v>
      </c>
      <c r="B47" s="20">
        <v>0.17</v>
      </c>
      <c r="E47">
        <v>42</v>
      </c>
      <c r="F47" t="str" cm="1">
        <f t="array" aca="1" ref="F47" ca="1">INDIRECT(ADDRESS(3+6*E47,2))</f>
        <v>Germany</v>
      </c>
      <c r="G47" t="str" cm="1">
        <f t="array" aca="1" ref="G47" ca="1">INDIRECT(ADDRESS(4+6*E47,2))</f>
        <v>Q3 / 2020</v>
      </c>
      <c r="H47" cm="1">
        <f t="array" aca="1" ref="H47" ca="1">INDIRECT(ADDRESS(5+6*E47,2))</f>
        <v>-3.9</v>
      </c>
      <c r="I47" cm="1">
        <f t="array" aca="1" ref="I47" ca="1">INDIRECT(ADDRESS(6+6*E47,2))</f>
        <v>-11.3</v>
      </c>
      <c r="J47" cm="1">
        <f t="array" aca="1" ref="J47" ca="1">INDIRECT(ADDRESS(7+6*E47,2))</f>
        <v>1.2</v>
      </c>
    </row>
    <row r="48" spans="1:10" ht="13.8" thickBot="1">
      <c r="A48">
        <v>46</v>
      </c>
      <c r="B48" s="20">
        <v>-0.5</v>
      </c>
      <c r="E48">
        <v>43</v>
      </c>
      <c r="F48" t="str" cm="1">
        <f t="array" aca="1" ref="F48" ca="1">INDIRECT(ADDRESS(3+6*E48,2))</f>
        <v>Ghana</v>
      </c>
      <c r="G48" t="str" cm="1">
        <f t="array" aca="1" ref="G48" ca="1">INDIRECT(ADDRESS(4+6*E48,2))</f>
        <v>Q3 / 2020</v>
      </c>
      <c r="H48" cm="1">
        <f t="array" aca="1" ref="H48" ca="1">INDIRECT(ADDRESS(5+6*E48,2))</f>
        <v>-1.1000000000000001</v>
      </c>
      <c r="I48" cm="1">
        <f t="array" aca="1" ref="I48" ca="1">INDIRECT(ADDRESS(6+6*E48,2))</f>
        <v>-3.2</v>
      </c>
      <c r="J48" cm="1">
        <f t="array" aca="1" ref="J48" ca="1">INDIRECT(ADDRESS(7+6*E48,2))</f>
        <v>5.6</v>
      </c>
    </row>
    <row r="49" spans="1:10" ht="13.8" thickBot="1">
      <c r="A49">
        <v>47</v>
      </c>
      <c r="B49" s="20">
        <v>4.5999999999999996</v>
      </c>
      <c r="E49">
        <v>44</v>
      </c>
      <c r="F49" t="str" cm="1">
        <f t="array" aca="1" ref="F49" ca="1">INDIRECT(ADDRESS(3+6*E49,2))</f>
        <v>Greece</v>
      </c>
      <c r="G49" t="str" cm="1">
        <f t="array" aca="1" ref="G49" ca="1">INDIRECT(ADDRESS(4+6*E49,2))</f>
        <v>Q3 / 2020</v>
      </c>
      <c r="H49" cm="1">
        <f t="array" aca="1" ref="H49" ca="1">INDIRECT(ADDRESS(5+6*E49,2))</f>
        <v>-9.59</v>
      </c>
      <c r="I49" cm="1">
        <f t="array" aca="1" ref="I49" ca="1">INDIRECT(ADDRESS(6+6*E49,2))</f>
        <v>-15.84</v>
      </c>
      <c r="J49" cm="1">
        <f t="array" aca="1" ref="J49" ca="1">INDIRECT(ADDRESS(7+6*E49,2))</f>
        <v>3.66</v>
      </c>
    </row>
    <row r="50" spans="1:10" ht="13.8" thickBot="1">
      <c r="A50">
        <v>48</v>
      </c>
      <c r="B50" s="21" t="s">
        <v>2647</v>
      </c>
      <c r="E50">
        <v>45</v>
      </c>
      <c r="F50" t="str" cm="1">
        <f t="array" aca="1" ref="F50" ca="1">INDIRECT(ADDRESS(3+6*E50,2))</f>
        <v>Guatemala</v>
      </c>
      <c r="G50" t="str" cm="1">
        <f t="array" aca="1" ref="G50" ca="1">INDIRECT(ADDRESS(4+6*E50,2))</f>
        <v>Q2 / 2020</v>
      </c>
      <c r="H50" cm="1">
        <f t="array" aca="1" ref="H50" ca="1">INDIRECT(ADDRESS(5+6*E50,2))</f>
        <v>-9.64</v>
      </c>
      <c r="I50" cm="1">
        <f t="array" aca="1" ref="I50" ca="1">INDIRECT(ADDRESS(6+6*E50,2))</f>
        <v>0.92</v>
      </c>
      <c r="J50" cm="1">
        <f t="array" aca="1" ref="J50" ca="1">INDIRECT(ADDRESS(7+6*E50,2))</f>
        <v>3.84</v>
      </c>
    </row>
    <row r="51" spans="1:10" ht="13.8" thickBot="1">
      <c r="A51">
        <v>49</v>
      </c>
      <c r="B51" s="19" t="s">
        <v>2651</v>
      </c>
      <c r="E51">
        <v>46</v>
      </c>
      <c r="F51" t="str" cm="1">
        <f t="array" aca="1" ref="F51" ca="1">INDIRECT(ADDRESS(3+6*E51,2))</f>
        <v>Guinea-Bissau</v>
      </c>
      <c r="G51" t="str" cm="1">
        <f t="array" aca="1" ref="G51" ca="1">INDIRECT(ADDRESS(4+6*E51,2))</f>
        <v>Q3 / 2020</v>
      </c>
      <c r="H51" cm="1">
        <f t="array" aca="1" ref="H51" ca="1">INDIRECT(ADDRESS(5+6*E51,2))</f>
        <v>0.5</v>
      </c>
      <c r="I51" cm="1">
        <f t="array" aca="1" ref="I51" ca="1">INDIRECT(ADDRESS(6+6*E51,2))</f>
        <v>-2.4</v>
      </c>
      <c r="J51" cm="1">
        <f t="array" aca="1" ref="J51" ca="1">INDIRECT(ADDRESS(7+6*E51,2))</f>
        <v>4.5999999999999996</v>
      </c>
    </row>
    <row r="52" spans="1:10" ht="13.8" thickBot="1">
      <c r="A52">
        <v>50</v>
      </c>
      <c r="B52" s="20" t="s">
        <v>2652</v>
      </c>
      <c r="E52">
        <v>47</v>
      </c>
      <c r="F52" t="str" cm="1">
        <f t="array" aca="1" ref="F52" ca="1">INDIRECT(ADDRESS(3+6*E52,2))</f>
        <v>Honduras</v>
      </c>
      <c r="G52" t="str" cm="1">
        <f t="array" aca="1" ref="G52" ca="1">INDIRECT(ADDRESS(4+6*E52,2))</f>
        <v>Q3 / 2020</v>
      </c>
      <c r="H52" cm="1">
        <f t="array" aca="1" ref="H52" ca="1">INDIRECT(ADDRESS(5+6*E52,2))</f>
        <v>-7.9</v>
      </c>
      <c r="I52" cm="1">
        <f t="array" aca="1" ref="I52" ca="1">INDIRECT(ADDRESS(6+6*E52,2))</f>
        <v>-18.399999999999999</v>
      </c>
      <c r="J52" cm="1">
        <f t="array" aca="1" ref="J52" ca="1">INDIRECT(ADDRESS(7+6*E52,2))</f>
        <v>3.1</v>
      </c>
    </row>
    <row r="53" spans="1:10" ht="13.8" thickBot="1">
      <c r="A53">
        <v>51</v>
      </c>
      <c r="B53" s="20">
        <v>-8.8699999999999992</v>
      </c>
      <c r="E53">
        <v>48</v>
      </c>
      <c r="F53" t="str" cm="1">
        <f t="array" aca="1" ref="F53" ca="1">INDIRECT(ADDRESS(3+6*E53,2))</f>
        <v>Hong Kong</v>
      </c>
      <c r="G53" t="str" cm="1">
        <f t="array" aca="1" ref="G53" ca="1">INDIRECT(ADDRESS(4+6*E53,2))</f>
        <v>Q3 / 2020</v>
      </c>
      <c r="H53" cm="1">
        <f t="array" aca="1" ref="H53" ca="1">INDIRECT(ADDRESS(5+6*E53,2))</f>
        <v>-3.4</v>
      </c>
      <c r="I53" cm="1">
        <f t="array" aca="1" ref="I53" ca="1">INDIRECT(ADDRESS(6+6*E53,2))</f>
        <v>-9</v>
      </c>
      <c r="J53" cm="1">
        <f t="array" aca="1" ref="J53" ca="1">INDIRECT(ADDRESS(7+6*E53,2))</f>
        <v>-2.8</v>
      </c>
    </row>
    <row r="54" spans="1:10" ht="13.8" thickBot="1">
      <c r="A54">
        <v>52</v>
      </c>
      <c r="B54" s="20">
        <v>-1.1200000000000001</v>
      </c>
      <c r="E54">
        <v>49</v>
      </c>
      <c r="F54" t="str" cm="1">
        <f t="array" aca="1" ref="F54" ca="1">INDIRECT(ADDRESS(3+6*E54,2))</f>
        <v>Hungary</v>
      </c>
      <c r="G54" t="str" cm="1">
        <f t="array" aca="1" ref="G54" ca="1">INDIRECT(ADDRESS(4+6*E54,2))</f>
        <v>Q3 / 2020</v>
      </c>
      <c r="H54" cm="1">
        <f t="array" aca="1" ref="H54" ca="1">INDIRECT(ADDRESS(5+6*E54,2))</f>
        <v>-4.5999999999999996</v>
      </c>
      <c r="I54" cm="1">
        <f t="array" aca="1" ref="I54" ca="1">INDIRECT(ADDRESS(6+6*E54,2))</f>
        <v>-13.6</v>
      </c>
      <c r="J54" cm="1">
        <f t="array" aca="1" ref="J54" ca="1">INDIRECT(ADDRESS(7+6*E54,2))</f>
        <v>4.7</v>
      </c>
    </row>
    <row r="55" spans="1:10" ht="13.8" thickBot="1">
      <c r="A55">
        <v>53</v>
      </c>
      <c r="B55" s="20">
        <v>1.81</v>
      </c>
      <c r="E55">
        <v>50</v>
      </c>
      <c r="F55" t="str" cm="1">
        <f t="array" aca="1" ref="F55" ca="1">INDIRECT(ADDRESS(3+6*E55,2))</f>
        <v>Iceland</v>
      </c>
      <c r="G55" t="str" cm="1">
        <f t="array" aca="1" ref="G55" ca="1">INDIRECT(ADDRESS(4+6*E55,2))</f>
        <v>Q3 / 2020</v>
      </c>
      <c r="H55" cm="1">
        <f t="array" aca="1" ref="H55" ca="1">INDIRECT(ADDRESS(5+6*E55,2))</f>
        <v>-10.4</v>
      </c>
      <c r="I55" cm="1">
        <f t="array" aca="1" ref="I55" ca="1">INDIRECT(ADDRESS(6+6*E55,2))</f>
        <v>-10.9</v>
      </c>
      <c r="J55" cm="1">
        <f t="array" aca="1" ref="J55" ca="1">INDIRECT(ADDRESS(7+6*E55,2))</f>
        <v>1</v>
      </c>
    </row>
    <row r="56" spans="1:10" ht="13.8" thickBot="1">
      <c r="A56">
        <v>54</v>
      </c>
      <c r="B56" s="21" t="s">
        <v>2647</v>
      </c>
      <c r="E56">
        <v>51</v>
      </c>
      <c r="F56" t="str" cm="1">
        <f t="array" aca="1" ref="F56" ca="1">INDIRECT(ADDRESS(3+6*E56,2))</f>
        <v>India</v>
      </c>
      <c r="G56" t="str" cm="1">
        <f t="array" aca="1" ref="G56" ca="1">INDIRECT(ADDRESS(4+6*E56,2))</f>
        <v>Q3 / 2020</v>
      </c>
      <c r="H56" cm="1">
        <f t="array" aca="1" ref="H56" ca="1">INDIRECT(ADDRESS(5+6*E56,2))</f>
        <v>-7.54</v>
      </c>
      <c r="I56" cm="1">
        <f t="array" aca="1" ref="I56" ca="1">INDIRECT(ADDRESS(6+6*E56,2))</f>
        <v>-23.92</v>
      </c>
      <c r="J56" cm="1">
        <f t="array" aca="1" ref="J56" ca="1">INDIRECT(ADDRESS(7+6*E56,2))</f>
        <v>4.42</v>
      </c>
    </row>
    <row r="57" spans="1:10" ht="13.8" thickBot="1">
      <c r="A57">
        <v>55</v>
      </c>
      <c r="B57" s="19" t="s">
        <v>2653</v>
      </c>
      <c r="E57">
        <v>52</v>
      </c>
      <c r="F57" t="str" cm="1">
        <f t="array" aca="1" ref="F57" ca="1">INDIRECT(ADDRESS(3+6*E57,2))</f>
        <v>Indonesia</v>
      </c>
      <c r="G57" t="str" cm="1">
        <f t="array" aca="1" ref="G57" ca="1">INDIRECT(ADDRESS(4+6*E57,2))</f>
        <v>Q3 / 2020</v>
      </c>
      <c r="H57" cm="1">
        <f t="array" aca="1" ref="H57" ca="1">INDIRECT(ADDRESS(5+6*E57,2))</f>
        <v>-3.49</v>
      </c>
      <c r="I57" cm="1">
        <f t="array" aca="1" ref="I57" ca="1">INDIRECT(ADDRESS(6+6*E57,2))</f>
        <v>-5.32</v>
      </c>
      <c r="J57" cm="1">
        <f t="array" aca="1" ref="J57" ca="1">INDIRECT(ADDRESS(7+6*E57,2))</f>
        <v>5.0199999999999996</v>
      </c>
    </row>
    <row r="58" spans="1:10" ht="13.8" thickBot="1">
      <c r="A58">
        <v>56</v>
      </c>
      <c r="B58" s="20" t="s">
        <v>2646</v>
      </c>
      <c r="E58">
        <v>53</v>
      </c>
      <c r="F58" t="str" cm="1">
        <f t="array" aca="1" ref="F58" ca="1">INDIRECT(ADDRESS(3+6*E58,2))</f>
        <v>Iran</v>
      </c>
      <c r="G58" t="str" cm="1">
        <f t="array" aca="1" ref="G58" ca="1">INDIRECT(ADDRESS(4+6*E58,2))</f>
        <v>Q3 / 2020</v>
      </c>
      <c r="H58" cm="1">
        <f t="array" aca="1" ref="H58" ca="1">INDIRECT(ADDRESS(5+6*E58,2))</f>
        <v>0.22</v>
      </c>
      <c r="I58" cm="1">
        <f t="array" aca="1" ref="I58" ca="1">INDIRECT(ADDRESS(6+6*E58,2))</f>
        <v>-4.12</v>
      </c>
      <c r="J58" cm="1">
        <f t="array" aca="1" ref="J58" ca="1">INDIRECT(ADDRESS(7+6*E58,2))</f>
        <v>-10.09</v>
      </c>
    </row>
    <row r="59" spans="1:10" ht="13.8" thickBot="1">
      <c r="A59">
        <v>57</v>
      </c>
      <c r="B59" s="20">
        <v>-0.2</v>
      </c>
      <c r="E59">
        <v>54</v>
      </c>
      <c r="F59" t="str" cm="1">
        <f t="array" aca="1" ref="F59" ca="1">INDIRECT(ADDRESS(3+6*E59,2))</f>
        <v>Ireland</v>
      </c>
      <c r="G59" t="str" cm="1">
        <f t="array" aca="1" ref="G59" ca="1">INDIRECT(ADDRESS(4+6*E59,2))</f>
        <v>Q3 / 2020</v>
      </c>
      <c r="H59" cm="1">
        <f t="array" aca="1" ref="H59" ca="1">INDIRECT(ADDRESS(5+6*E59,2))</f>
        <v>8.15</v>
      </c>
      <c r="I59" cm="1">
        <f t="array" aca="1" ref="I59" ca="1">INDIRECT(ADDRESS(6+6*E59,2))</f>
        <v>-3.23</v>
      </c>
      <c r="J59" cm="1">
        <f t="array" aca="1" ref="J59" ca="1">INDIRECT(ADDRESS(7+6*E59,2))</f>
        <v>6.28</v>
      </c>
    </row>
    <row r="60" spans="1:10" ht="13.8" thickBot="1">
      <c r="A60">
        <v>58</v>
      </c>
      <c r="B60" s="20">
        <v>-3.3</v>
      </c>
      <c r="E60">
        <v>55</v>
      </c>
      <c r="F60" t="str" cm="1">
        <f t="array" aca="1" ref="F60" ca="1">INDIRECT(ADDRESS(3+6*E60,2))</f>
        <v>Israel</v>
      </c>
      <c r="G60" t="str" cm="1">
        <f t="array" aca="1" ref="G60" ca="1">INDIRECT(ADDRESS(4+6*E60,2))</f>
        <v>Q3 / 2020</v>
      </c>
      <c r="H60" cm="1">
        <f t="array" aca="1" ref="H60" ca="1">INDIRECT(ADDRESS(5+6*E60,2))</f>
        <v>-1.52</v>
      </c>
      <c r="I60" cm="1">
        <f t="array" aca="1" ref="I60" ca="1">INDIRECT(ADDRESS(6+6*E60,2))</f>
        <v>-6.92</v>
      </c>
      <c r="J60" cm="1">
        <f t="array" aca="1" ref="J60" ca="1">INDIRECT(ADDRESS(7+6*E60,2))</f>
        <v>4.01</v>
      </c>
    </row>
    <row r="61" spans="1:10" ht="13.8" thickBot="1">
      <c r="A61">
        <v>59</v>
      </c>
      <c r="B61" s="20">
        <v>1.6</v>
      </c>
      <c r="E61">
        <v>56</v>
      </c>
      <c r="F61" t="str" cm="1">
        <f t="array" aca="1" ref="F61" ca="1">INDIRECT(ADDRESS(3+6*E61,2))</f>
        <v>Italy</v>
      </c>
      <c r="G61" t="str" cm="1">
        <f t="array" aca="1" ref="G61" ca="1">INDIRECT(ADDRESS(4+6*E61,2))</f>
        <v>Q3 / 2020</v>
      </c>
      <c r="H61" cm="1">
        <f t="array" aca="1" ref="H61" ca="1">INDIRECT(ADDRESS(5+6*E61,2))</f>
        <v>-5.01</v>
      </c>
      <c r="I61" cm="1">
        <f t="array" aca="1" ref="I61" ca="1">INDIRECT(ADDRESS(6+6*E61,2))</f>
        <v>-18.010000000000002</v>
      </c>
      <c r="J61" cm="1">
        <f t="array" aca="1" ref="J61" ca="1">INDIRECT(ADDRESS(7+6*E61,2))</f>
        <v>0.52</v>
      </c>
    </row>
    <row r="62" spans="1:10" ht="13.8" thickBot="1">
      <c r="A62">
        <v>60</v>
      </c>
      <c r="B62" s="21" t="s">
        <v>2647</v>
      </c>
      <c r="E62">
        <v>57</v>
      </c>
      <c r="F62" t="str" cm="1">
        <f t="array" aca="1" ref="F62" ca="1">INDIRECT(ADDRESS(3+6*E62,2))</f>
        <v>Ivory Coast</v>
      </c>
      <c r="G62" t="str" cm="1">
        <f t="array" aca="1" ref="G62" ca="1">INDIRECT(ADDRESS(4+6*E62,2))</f>
        <v>Q3 / 2020</v>
      </c>
      <c r="H62" cm="1">
        <f t="array" aca="1" ref="H62" ca="1">INDIRECT(ADDRESS(5+6*E62,2))</f>
        <v>0.7</v>
      </c>
      <c r="I62" cm="1">
        <f t="array" aca="1" ref="I62" ca="1">INDIRECT(ADDRESS(6+6*E62,2))</f>
        <v>-1.6</v>
      </c>
      <c r="J62" cm="1">
        <f t="array" aca="1" ref="J62" ca="1">INDIRECT(ADDRESS(7+6*E62,2))</f>
        <v>6.1</v>
      </c>
    </row>
    <row r="63" spans="1:10" ht="13.8" thickBot="1">
      <c r="A63">
        <v>61</v>
      </c>
      <c r="B63" s="19" t="s">
        <v>48</v>
      </c>
      <c r="E63">
        <v>58</v>
      </c>
      <c r="F63" t="str" cm="1">
        <f t="array" aca="1" ref="F63" ca="1">INDIRECT(ADDRESS(3+6*E63,2))</f>
        <v>Jamaica</v>
      </c>
      <c r="G63" t="str" cm="1">
        <f t="array" aca="1" ref="G63" ca="1">INDIRECT(ADDRESS(4+6*E63,2))</f>
        <v>Q3 / 2020</v>
      </c>
      <c r="H63" cm="1">
        <f t="array" aca="1" ref="H63" ca="1">INDIRECT(ADDRESS(5+6*E63,2))</f>
        <v>-10.7</v>
      </c>
      <c r="I63" cm="1">
        <f t="array" aca="1" ref="I63" ca="1">INDIRECT(ADDRESS(6+6*E63,2))</f>
        <v>-18.3</v>
      </c>
      <c r="J63" cm="1">
        <f t="array" aca="1" ref="J63" ca="1">INDIRECT(ADDRESS(7+6*E63,2))</f>
        <v>0.6</v>
      </c>
    </row>
    <row r="64" spans="1:10" ht="13.8" thickBot="1">
      <c r="A64">
        <v>62</v>
      </c>
      <c r="B64" s="20" t="s">
        <v>2646</v>
      </c>
      <c r="E64">
        <v>59</v>
      </c>
      <c r="F64" t="str" cm="1">
        <f t="array" aca="1" ref="F64" ca="1">INDIRECT(ADDRESS(3+6*E64,2))</f>
        <v>Japan</v>
      </c>
      <c r="G64" t="str" cm="1">
        <f t="array" aca="1" ref="G64" ca="1">INDIRECT(ADDRESS(4+6*E64,2))</f>
        <v>Q3 / 2020</v>
      </c>
      <c r="H64" cm="1">
        <f t="array" aca="1" ref="H64" ca="1">INDIRECT(ADDRESS(5+6*E64,2))</f>
        <v>-5.8</v>
      </c>
      <c r="I64" cm="1">
        <f t="array" aca="1" ref="I64" ca="1">INDIRECT(ADDRESS(6+6*E64,2))</f>
        <v>-10.199999999999999</v>
      </c>
      <c r="J64" cm="1">
        <f t="array" aca="1" ref="J64" ca="1">INDIRECT(ADDRESS(7+6*E64,2))</f>
        <v>1.7</v>
      </c>
    </row>
    <row r="65" spans="1:10" ht="13.8" thickBot="1">
      <c r="A65">
        <v>63</v>
      </c>
      <c r="B65" s="20">
        <v>-4.5</v>
      </c>
      <c r="E65">
        <v>60</v>
      </c>
      <c r="F65" t="str" cm="1">
        <f t="array" aca="1" ref="F65" ca="1">INDIRECT(ADDRESS(3+6*E65,2))</f>
        <v>Jordan</v>
      </c>
      <c r="G65" t="str" cm="1">
        <f t="array" aca="1" ref="G65" ca="1">INDIRECT(ADDRESS(4+6*E65,2))</f>
        <v>Q3 / 2020</v>
      </c>
      <c r="H65" cm="1">
        <f t="array" aca="1" ref="H65" ca="1">INDIRECT(ADDRESS(5+6*E65,2))</f>
        <v>-2.16</v>
      </c>
      <c r="I65" cm="1">
        <f t="array" aca="1" ref="I65" ca="1">INDIRECT(ADDRESS(6+6*E65,2))</f>
        <v>-3.6</v>
      </c>
      <c r="J65" cm="1">
        <f t="array" aca="1" ref="J65" ca="1">INDIRECT(ADDRESS(7+6*E65,2))</f>
        <v>1.9</v>
      </c>
    </row>
    <row r="66" spans="1:10" ht="13.8" thickBot="1">
      <c r="A66">
        <v>64</v>
      </c>
      <c r="B66" s="20">
        <v>-13.9</v>
      </c>
      <c r="E66">
        <v>61</v>
      </c>
      <c r="F66" t="str" cm="1">
        <f t="array" aca="1" ref="F66" ca="1">INDIRECT(ADDRESS(3+6*E66,2))</f>
        <v>Kazakhstan</v>
      </c>
      <c r="G66" t="str" cm="1">
        <f t="array" aca="1" ref="G66" ca="1">INDIRECT(ADDRESS(4+6*E66,2))</f>
        <v>Q3 / 2020</v>
      </c>
      <c r="H66" cm="1">
        <f t="array" aca="1" ref="H66" ca="1">INDIRECT(ADDRESS(5+6*E66,2))</f>
        <v>-2.8</v>
      </c>
      <c r="I66" cm="1">
        <f t="array" aca="1" ref="I66" ca="1">INDIRECT(ADDRESS(6+6*E66,2))</f>
        <v>-1.8</v>
      </c>
      <c r="J66" cm="1">
        <f t="array" aca="1" ref="J66" ca="1">INDIRECT(ADDRESS(7+6*E66,2))</f>
        <v>4.3</v>
      </c>
    </row>
    <row r="67" spans="1:10" ht="13.8" thickBot="1">
      <c r="A67">
        <v>65</v>
      </c>
      <c r="B67" s="20">
        <v>1.8</v>
      </c>
      <c r="E67">
        <v>62</v>
      </c>
      <c r="F67" t="str" cm="1">
        <f t="array" aca="1" ref="F67" ca="1">INDIRECT(ADDRESS(3+6*E67,2))</f>
        <v>Kenya</v>
      </c>
      <c r="G67" t="str" cm="1">
        <f t="array" aca="1" ref="G67" ca="1">INDIRECT(ADDRESS(4+6*E67,2))</f>
        <v>Q2 / 2020</v>
      </c>
      <c r="H67" cm="1">
        <f t="array" aca="1" ref="H67" ca="1">INDIRECT(ADDRESS(5+6*E67,2))</f>
        <v>-5.7</v>
      </c>
      <c r="I67" cm="1">
        <f t="array" aca="1" ref="I67" ca="1">INDIRECT(ADDRESS(6+6*E67,2))</f>
        <v>4.9000000000000004</v>
      </c>
      <c r="J67" cm="1">
        <f t="array" aca="1" ref="J67" ca="1">INDIRECT(ADDRESS(7+6*E67,2))</f>
        <v>5.3</v>
      </c>
    </row>
    <row r="68" spans="1:10" ht="13.8" thickBot="1">
      <c r="A68">
        <v>66</v>
      </c>
      <c r="B68" s="21" t="s">
        <v>2647</v>
      </c>
      <c r="E68">
        <v>63</v>
      </c>
      <c r="F68" t="str" cm="1">
        <f t="array" aca="1" ref="F68" ca="1">INDIRECT(ADDRESS(3+6*E68,2))</f>
        <v>Kuwait</v>
      </c>
      <c r="G68" t="str" cm="1">
        <f t="array" aca="1" ref="G68" ca="1">INDIRECT(ADDRESS(4+6*E68,2))</f>
        <v>Q1 / 2020</v>
      </c>
      <c r="H68" cm="1">
        <f t="array" aca="1" ref="H68" ca="1">INDIRECT(ADDRESS(5+6*E68,2))</f>
        <v>-1.01</v>
      </c>
      <c r="I68" cm="1">
        <f t="array" aca="1" ref="I68" ca="1">INDIRECT(ADDRESS(6+6*E68,2))</f>
        <v>-1.1100000000000001</v>
      </c>
      <c r="J68" cm="1">
        <f t="array" aca="1" ref="J68" ca="1">INDIRECT(ADDRESS(7+6*E68,2))</f>
        <v>0.94</v>
      </c>
    </row>
    <row r="69" spans="1:10" ht="13.8" thickBot="1">
      <c r="A69">
        <v>67</v>
      </c>
      <c r="B69" s="19" t="s">
        <v>49</v>
      </c>
      <c r="E69">
        <v>64</v>
      </c>
      <c r="F69" t="str" cm="1">
        <f t="array" aca="1" ref="F69" ca="1">INDIRECT(ADDRESS(3+6*E69,2))</f>
        <v>Kyrgyzstan</v>
      </c>
      <c r="G69" cm="1">
        <f t="array" aca="1" ref="G69" ca="1">INDIRECT(ADDRESS(4+6*E69,2))</f>
        <v>44166</v>
      </c>
      <c r="H69" cm="1">
        <f t="array" aca="1" ref="H69" ca="1">INDIRECT(ADDRESS(5+6*E69,2))</f>
        <v>-8.6</v>
      </c>
      <c r="I69" cm="1">
        <f t="array" aca="1" ref="I69" ca="1">INDIRECT(ADDRESS(6+6*E69,2))</f>
        <v>-6</v>
      </c>
      <c r="J69" cm="1">
        <f t="array" aca="1" ref="J69" ca="1">INDIRECT(ADDRESS(7+6*E69,2))</f>
        <v>4.5</v>
      </c>
    </row>
    <row r="70" spans="1:10" ht="13.8" thickBot="1">
      <c r="A70">
        <v>68</v>
      </c>
      <c r="B70" s="20" t="s">
        <v>2646</v>
      </c>
      <c r="E70">
        <v>65</v>
      </c>
      <c r="F70" t="str" cm="1">
        <f t="array" aca="1" ref="F70" ca="1">INDIRECT(ADDRESS(3+6*E70,2))</f>
        <v>Latvia</v>
      </c>
      <c r="G70" t="str" cm="1">
        <f t="array" aca="1" ref="G70" ca="1">INDIRECT(ADDRESS(4+6*E70,2))</f>
        <v>Q3 / 2020</v>
      </c>
      <c r="H70" cm="1">
        <f t="array" aca="1" ref="H70" ca="1">INDIRECT(ADDRESS(5+6*E70,2))</f>
        <v>-2.6</v>
      </c>
      <c r="I70" cm="1">
        <f t="array" aca="1" ref="I70" ca="1">INDIRECT(ADDRESS(6+6*E70,2))</f>
        <v>-8.9</v>
      </c>
      <c r="J70" cm="1">
        <f t="array" aca="1" ref="J70" ca="1">INDIRECT(ADDRESS(7+6*E70,2))</f>
        <v>2.6</v>
      </c>
    </row>
    <row r="71" spans="1:10" ht="13.8" thickBot="1">
      <c r="A71">
        <v>69</v>
      </c>
      <c r="B71" s="20">
        <v>-13.17</v>
      </c>
      <c r="E71">
        <v>66</v>
      </c>
      <c r="F71" t="str" cm="1">
        <f t="array" aca="1" ref="F71" ca="1">INDIRECT(ADDRESS(3+6*E71,2))</f>
        <v>Lebanon</v>
      </c>
      <c r="G71" t="str" cm="1">
        <f t="array" aca="1" ref="G71" ca="1">INDIRECT(ADDRESS(4+6*E71,2))</f>
        <v>Q4 / 2019</v>
      </c>
      <c r="H71" cm="1">
        <f t="array" aca="1" ref="H71" ca="1">INDIRECT(ADDRESS(5+6*E71,2))</f>
        <v>-15</v>
      </c>
      <c r="I71" cm="1">
        <f t="array" aca="1" ref="I71" ca="1">INDIRECT(ADDRESS(6+6*E71,2))</f>
        <v>-2</v>
      </c>
      <c r="J71" cm="1">
        <f t="array" aca="1" ref="J71" ca="1">INDIRECT(ADDRESS(7+6*E71,2))</f>
        <v>-3</v>
      </c>
    </row>
    <row r="72" spans="1:10" ht="13.8" thickBot="1">
      <c r="A72">
        <v>70</v>
      </c>
      <c r="B72" s="20">
        <v>-23.83</v>
      </c>
      <c r="E72">
        <v>67</v>
      </c>
      <c r="F72" t="str" cm="1">
        <f t="array" aca="1" ref="F72" ca="1">INDIRECT(ADDRESS(3+6*E72,2))</f>
        <v>Lithuania</v>
      </c>
      <c r="G72" t="str" cm="1">
        <f t="array" aca="1" ref="G72" ca="1">INDIRECT(ADDRESS(4+6*E72,2))</f>
        <v>Q3 / 2020</v>
      </c>
      <c r="H72" cm="1">
        <f t="array" aca="1" ref="H72" ca="1">INDIRECT(ADDRESS(5+6*E72,2))</f>
        <v>0.1</v>
      </c>
      <c r="I72" cm="1">
        <f t="array" aca="1" ref="I72" ca="1">INDIRECT(ADDRESS(6+6*E72,2))</f>
        <v>-4.5999999999999996</v>
      </c>
      <c r="J72" cm="1">
        <f t="array" aca="1" ref="J72" ca="1">INDIRECT(ADDRESS(7+6*E72,2))</f>
        <v>4.4000000000000004</v>
      </c>
    </row>
    <row r="73" spans="1:10" ht="13.8" thickBot="1">
      <c r="A73">
        <v>71</v>
      </c>
      <c r="B73" s="20">
        <v>1.78</v>
      </c>
      <c r="E73">
        <v>68</v>
      </c>
      <c r="F73" t="str" cm="1">
        <f t="array" aca="1" ref="F73" ca="1">INDIRECT(ADDRESS(3+6*E73,2))</f>
        <v>Luxembourg</v>
      </c>
      <c r="G73" t="str" cm="1">
        <f t="array" aca="1" ref="G73" ca="1">INDIRECT(ADDRESS(4+6*E73,2))</f>
        <v>Q3 / 2020</v>
      </c>
      <c r="H73" cm="1">
        <f t="array" aca="1" ref="H73" ca="1">INDIRECT(ADDRESS(5+6*E73,2))</f>
        <v>0.5</v>
      </c>
      <c r="I73" cm="1">
        <f t="array" aca="1" ref="I73" ca="1">INDIRECT(ADDRESS(6+6*E73,2))</f>
        <v>-7.6</v>
      </c>
      <c r="J73" cm="1">
        <f t="array" aca="1" ref="J73" ca="1">INDIRECT(ADDRESS(7+6*E73,2))</f>
        <v>3.1</v>
      </c>
    </row>
    <row r="74" spans="1:10" ht="13.8" thickBot="1">
      <c r="A74">
        <v>72</v>
      </c>
      <c r="B74" s="21" t="s">
        <v>2647</v>
      </c>
      <c r="E74">
        <v>69</v>
      </c>
      <c r="F74" t="str" cm="1">
        <f t="array" aca="1" ref="F74" ca="1">INDIRECT(ADDRESS(3+6*E74,2))</f>
        <v>Macao</v>
      </c>
      <c r="G74" t="str" cm="1">
        <f t="array" aca="1" ref="G74" ca="1">INDIRECT(ADDRESS(4+6*E74,2))</f>
        <v>Q3 / 2020</v>
      </c>
      <c r="H74" cm="1">
        <f t="array" aca="1" ref="H74" ca="1">INDIRECT(ADDRESS(5+6*E74,2))</f>
        <v>-63.8</v>
      </c>
      <c r="I74" cm="1">
        <f t="array" aca="1" ref="I74" ca="1">INDIRECT(ADDRESS(6+6*E74,2))</f>
        <v>-68</v>
      </c>
      <c r="J74" cm="1">
        <f t="array" aca="1" ref="J74" ca="1">INDIRECT(ADDRESS(7+6*E74,2))</f>
        <v>-1.3</v>
      </c>
    </row>
    <row r="75" spans="1:10" ht="13.8" thickBot="1">
      <c r="A75">
        <v>73</v>
      </c>
      <c r="B75" s="19" t="s">
        <v>51</v>
      </c>
      <c r="E75">
        <v>70</v>
      </c>
      <c r="F75" t="str" cm="1">
        <f t="array" aca="1" ref="F75" ca="1">INDIRECT(ADDRESS(3+6*E75,2))</f>
        <v>Macedonia</v>
      </c>
      <c r="G75" t="str" cm="1">
        <f t="array" aca="1" ref="G75" ca="1">INDIRECT(ADDRESS(4+6*E75,2))</f>
        <v>Q3 / 2020</v>
      </c>
      <c r="H75" cm="1">
        <f t="array" aca="1" ref="H75" ca="1">INDIRECT(ADDRESS(5+6*E75,2))</f>
        <v>-3.34</v>
      </c>
      <c r="I75" cm="1">
        <f t="array" aca="1" ref="I75" ca="1">INDIRECT(ADDRESS(6+6*E75,2))</f>
        <v>-14.92</v>
      </c>
      <c r="J75" cm="1">
        <f t="array" aca="1" ref="J75" ca="1">INDIRECT(ADDRESS(7+6*E75,2))</f>
        <v>3.62</v>
      </c>
    </row>
    <row r="76" spans="1:10" ht="13.8" thickBot="1">
      <c r="A76">
        <v>74</v>
      </c>
      <c r="B76" s="20" t="s">
        <v>2646</v>
      </c>
      <c r="E76">
        <v>71</v>
      </c>
      <c r="F76" t="str" cm="1">
        <f t="array" aca="1" ref="F76" ca="1">INDIRECT(ADDRESS(3+6*E76,2))</f>
        <v>Malaysia</v>
      </c>
      <c r="G76" t="str" cm="1">
        <f t="array" aca="1" ref="G76" ca="1">INDIRECT(ADDRESS(4+6*E76,2))</f>
        <v>Q3 / 2020</v>
      </c>
      <c r="H76" cm="1">
        <f t="array" aca="1" ref="H76" ca="1">INDIRECT(ADDRESS(5+6*E76,2))</f>
        <v>-2.7</v>
      </c>
      <c r="I76" cm="1">
        <f t="array" aca="1" ref="I76" ca="1">INDIRECT(ADDRESS(6+6*E76,2))</f>
        <v>-17.100000000000001</v>
      </c>
      <c r="J76" cm="1">
        <f t="array" aca="1" ref="J76" ca="1">INDIRECT(ADDRESS(7+6*E76,2))</f>
        <v>4.4000000000000004</v>
      </c>
    </row>
    <row r="77" spans="1:10" ht="13.8" thickBot="1">
      <c r="A77">
        <v>75</v>
      </c>
      <c r="B77" s="20">
        <v>1.6</v>
      </c>
      <c r="E77">
        <v>72</v>
      </c>
      <c r="F77" t="str" cm="1">
        <f t="array" aca="1" ref="F77" ca="1">INDIRECT(ADDRESS(3+6*E77,2))</f>
        <v>Maldives</v>
      </c>
      <c r="G77" t="str" cm="1">
        <f t="array" aca="1" ref="G77" ca="1">INDIRECT(ADDRESS(4+6*E77,2))</f>
        <v>Q2 / 2020</v>
      </c>
      <c r="H77" cm="1">
        <f t="array" aca="1" ref="H77" ca="1">INDIRECT(ADDRESS(5+6*E77,2))</f>
        <v>-51.61</v>
      </c>
      <c r="I77" cm="1">
        <f t="array" aca="1" ref="I77" ca="1">INDIRECT(ADDRESS(6+6*E77,2))</f>
        <v>-4.9800000000000004</v>
      </c>
      <c r="J77" cm="1">
        <f t="array" aca="1" ref="J77" ca="1">INDIRECT(ADDRESS(7+6*E77,2))</f>
        <v>9.2100000000000009</v>
      </c>
    </row>
    <row r="78" spans="1:10" ht="13.8" thickBot="1">
      <c r="A78">
        <v>76</v>
      </c>
      <c r="B78" s="20">
        <v>-2</v>
      </c>
      <c r="E78">
        <v>73</v>
      </c>
      <c r="F78" t="str" cm="1">
        <f t="array" aca="1" ref="F78" ca="1">INDIRECT(ADDRESS(3+6*E78,2))</f>
        <v>Mali</v>
      </c>
      <c r="G78" t="str" cm="1">
        <f t="array" aca="1" ref="G78" ca="1">INDIRECT(ADDRESS(4+6*E78,2))</f>
        <v>Q3 / 2020</v>
      </c>
      <c r="H78" cm="1">
        <f t="array" aca="1" ref="H78" ca="1">INDIRECT(ADDRESS(5+6*E78,2))</f>
        <v>-0.7</v>
      </c>
      <c r="I78" cm="1">
        <f t="array" aca="1" ref="I78" ca="1">INDIRECT(ADDRESS(6+6*E78,2))</f>
        <v>-2.2999999999999998</v>
      </c>
      <c r="J78" cm="1">
        <f t="array" aca="1" ref="J78" ca="1">INDIRECT(ADDRESS(7+6*E78,2))</f>
        <v>4.7</v>
      </c>
    </row>
    <row r="79" spans="1:10" ht="13.8" thickBot="1">
      <c r="A79">
        <v>77</v>
      </c>
      <c r="B79" s="20">
        <v>6.8</v>
      </c>
      <c r="E79">
        <v>74</v>
      </c>
      <c r="F79" t="str" cm="1">
        <f t="array" aca="1" ref="F79" ca="1">INDIRECT(ADDRESS(3+6*E79,2))</f>
        <v>Malta</v>
      </c>
      <c r="G79" t="str" cm="1">
        <f t="array" aca="1" ref="G79" ca="1">INDIRECT(ADDRESS(4+6*E79,2))</f>
        <v>Q3 / 2020</v>
      </c>
      <c r="H79" cm="1">
        <f t="array" aca="1" ref="H79" ca="1">INDIRECT(ADDRESS(5+6*E79,2))</f>
        <v>-9.1999999999999993</v>
      </c>
      <c r="I79" cm="1">
        <f t="array" aca="1" ref="I79" ca="1">INDIRECT(ADDRESS(6+6*E79,2))</f>
        <v>-16.7</v>
      </c>
      <c r="J79" cm="1">
        <f t="array" aca="1" ref="J79" ca="1">INDIRECT(ADDRESS(7+6*E79,2))</f>
        <v>4.5</v>
      </c>
    </row>
    <row r="80" spans="1:10" ht="13.8" thickBot="1">
      <c r="A80">
        <v>78</v>
      </c>
      <c r="B80" s="21" t="s">
        <v>2647</v>
      </c>
      <c r="E80">
        <v>75</v>
      </c>
      <c r="F80" t="str" cm="1">
        <f t="array" aca="1" ref="F80" ca="1">INDIRECT(ADDRESS(3+6*E80,2))</f>
        <v>Mauritius</v>
      </c>
      <c r="G80" t="str" cm="1">
        <f t="array" aca="1" ref="G80" ca="1">INDIRECT(ADDRESS(4+6*E80,2))</f>
        <v>Q3 / 2020</v>
      </c>
      <c r="H80" cm="1">
        <f t="array" aca="1" ref="H80" ca="1">INDIRECT(ADDRESS(5+6*E80,2))</f>
        <v>-13.06</v>
      </c>
      <c r="I80" cm="1">
        <f t="array" aca="1" ref="I80" ca="1">INDIRECT(ADDRESS(6+6*E80,2))</f>
        <v>-32.97</v>
      </c>
      <c r="J80" cm="1">
        <f t="array" aca="1" ref="J80" ca="1">INDIRECT(ADDRESS(7+6*E80,2))</f>
        <v>2.93</v>
      </c>
    </row>
    <row r="81" spans="1:10" ht="13.8" thickBot="1">
      <c r="A81">
        <v>79</v>
      </c>
      <c r="B81" s="19" t="s">
        <v>53</v>
      </c>
      <c r="E81">
        <v>76</v>
      </c>
      <c r="F81" t="str" cm="1">
        <f t="array" aca="1" ref="F81" ca="1">INDIRECT(ADDRESS(3+6*E81,2))</f>
        <v>Mexico</v>
      </c>
      <c r="G81" t="str" cm="1">
        <f t="array" aca="1" ref="G81" ca="1">INDIRECT(ADDRESS(4+6*E81,2))</f>
        <v>Q3 / 2020</v>
      </c>
      <c r="H81" cm="1">
        <f t="array" aca="1" ref="H81" ca="1">INDIRECT(ADDRESS(5+6*E81,2))</f>
        <v>-8.57</v>
      </c>
      <c r="I81" cm="1">
        <f t="array" aca="1" ref="I81" ca="1">INDIRECT(ADDRESS(6+6*E81,2))</f>
        <v>-18.670000000000002</v>
      </c>
      <c r="J81" cm="1">
        <f t="array" aca="1" ref="J81" ca="1">INDIRECT(ADDRESS(7+6*E81,2))</f>
        <v>-0.04</v>
      </c>
    </row>
    <row r="82" spans="1:10" ht="13.8" thickBot="1">
      <c r="A82">
        <v>80</v>
      </c>
      <c r="B82" s="20" t="s">
        <v>2648</v>
      </c>
      <c r="E82">
        <v>77</v>
      </c>
      <c r="F82" t="str" cm="1">
        <f t="array" aca="1" ref="F82" ca="1">INDIRECT(ADDRESS(3+6*E82,2))</f>
        <v>Moldova</v>
      </c>
      <c r="G82" t="str" cm="1">
        <f t="array" aca="1" ref="G82" ca="1">INDIRECT(ADDRESS(4+6*E82,2))</f>
        <v>Q3 / 2020</v>
      </c>
      <c r="H82" cm="1">
        <f t="array" aca="1" ref="H82" ca="1">INDIRECT(ADDRESS(5+6*E82,2))</f>
        <v>-9.74</v>
      </c>
      <c r="I82" cm="1">
        <f t="array" aca="1" ref="I82" ca="1">INDIRECT(ADDRESS(6+6*E82,2))</f>
        <v>-14.05</v>
      </c>
      <c r="J82" cm="1">
        <f t="array" aca="1" ref="J82" ca="1">INDIRECT(ADDRESS(7+6*E82,2))</f>
        <v>4.29</v>
      </c>
    </row>
    <row r="83" spans="1:10" ht="13.8" thickBot="1">
      <c r="A83">
        <v>81</v>
      </c>
      <c r="B83" s="20">
        <v>-2.8</v>
      </c>
      <c r="E83">
        <v>78</v>
      </c>
      <c r="F83" t="str" cm="1">
        <f t="array" aca="1" ref="F83" ca="1">INDIRECT(ADDRESS(3+6*E83,2))</f>
        <v>Mongolia</v>
      </c>
      <c r="G83" t="str" cm="1">
        <f t="array" aca="1" ref="G83" ca="1">INDIRECT(ADDRESS(4+6*E83,2))</f>
        <v>Q3 / 2020</v>
      </c>
      <c r="H83" cm="1">
        <f t="array" aca="1" ref="H83" ca="1">INDIRECT(ADDRESS(5+6*E83,2))</f>
        <v>-7.28</v>
      </c>
      <c r="I83" cm="1">
        <f t="array" aca="1" ref="I83" ca="1">INDIRECT(ADDRESS(6+6*E83,2))</f>
        <v>-9.74</v>
      </c>
      <c r="J83" cm="1">
        <f t="array" aca="1" ref="J83" ca="1">INDIRECT(ADDRESS(7+6*E83,2))</f>
        <v>6.91</v>
      </c>
    </row>
    <row r="84" spans="1:10" ht="13.8" thickBot="1">
      <c r="A84">
        <v>82</v>
      </c>
      <c r="B84" s="20">
        <v>0.3</v>
      </c>
      <c r="E84">
        <v>79</v>
      </c>
      <c r="F84" t="str" cm="1">
        <f t="array" aca="1" ref="F84" ca="1">INDIRECT(ADDRESS(3+6*E84,2))</f>
        <v>Montenegro</v>
      </c>
      <c r="G84" t="str" cm="1">
        <f t="array" aca="1" ref="G84" ca="1">INDIRECT(ADDRESS(4+6*E84,2))</f>
        <v>Q3 / 2020</v>
      </c>
      <c r="H84" cm="1">
        <f t="array" aca="1" ref="H84" ca="1">INDIRECT(ADDRESS(5+6*E84,2))</f>
        <v>-26.9</v>
      </c>
      <c r="I84" cm="1">
        <f t="array" aca="1" ref="I84" ca="1">INDIRECT(ADDRESS(6+6*E84,2))</f>
        <v>-20.3</v>
      </c>
      <c r="J84" cm="1">
        <f t="array" aca="1" ref="J84" ca="1">INDIRECT(ADDRESS(7+6*E84,2))</f>
        <v>5.2</v>
      </c>
    </row>
    <row r="85" spans="1:10" ht="13.8" thickBot="1">
      <c r="A85">
        <v>83</v>
      </c>
      <c r="B85" s="20">
        <v>3.4</v>
      </c>
      <c r="E85">
        <v>80</v>
      </c>
      <c r="F85" t="str" cm="1">
        <f t="array" aca="1" ref="F85" ca="1">INDIRECT(ADDRESS(3+6*E85,2))</f>
        <v>Morocco</v>
      </c>
      <c r="G85" t="str" cm="1">
        <f t="array" aca="1" ref="G85" ca="1">INDIRECT(ADDRESS(4+6*E85,2))</f>
        <v>Q3 / 2020</v>
      </c>
      <c r="H85" cm="1">
        <f t="array" aca="1" ref="H85" ca="1">INDIRECT(ADDRESS(5+6*E85,2))</f>
        <v>-7.2</v>
      </c>
      <c r="I85" cm="1">
        <f t="array" aca="1" ref="I85" ca="1">INDIRECT(ADDRESS(6+6*E85,2))</f>
        <v>-14.9</v>
      </c>
      <c r="J85" cm="1">
        <f t="array" aca="1" ref="J85" ca="1">INDIRECT(ADDRESS(7+6*E85,2))</f>
        <v>2.1</v>
      </c>
    </row>
    <row r="86" spans="1:10" ht="13.8" thickBot="1">
      <c r="A86">
        <v>84</v>
      </c>
      <c r="B86" s="21" t="s">
        <v>2647</v>
      </c>
      <c r="E86">
        <v>81</v>
      </c>
      <c r="F86" t="str" cm="1">
        <f t="array" aca="1" ref="F86" ca="1">INDIRECT(ADDRESS(3+6*E86,2))</f>
        <v>Mozambique</v>
      </c>
      <c r="G86" t="str" cm="1">
        <f t="array" aca="1" ref="G86" ca="1">INDIRECT(ADDRESS(4+6*E86,2))</f>
        <v>Q3 / 2020</v>
      </c>
      <c r="H86" cm="1">
        <f t="array" aca="1" ref="H86" ca="1">INDIRECT(ADDRESS(5+6*E86,2))</f>
        <v>-1.0900000000000001</v>
      </c>
      <c r="I86" cm="1">
        <f t="array" aca="1" ref="I86" ca="1">INDIRECT(ADDRESS(6+6*E86,2))</f>
        <v>-3.25</v>
      </c>
      <c r="J86" cm="1">
        <f t="array" aca="1" ref="J86" ca="1">INDIRECT(ADDRESS(7+6*E86,2))</f>
        <v>1.17</v>
      </c>
    </row>
    <row r="87" spans="1:10" ht="13.8" thickBot="1">
      <c r="A87">
        <v>85</v>
      </c>
      <c r="B87" s="19" t="s">
        <v>63</v>
      </c>
      <c r="E87">
        <v>82</v>
      </c>
      <c r="F87" t="str" cm="1">
        <f t="array" aca="1" ref="F87" ca="1">INDIRECT(ADDRESS(3+6*E87,2))</f>
        <v>Namibia</v>
      </c>
      <c r="G87" t="str" cm="1">
        <f t="array" aca="1" ref="G87" ca="1">INDIRECT(ADDRESS(4+6*E87,2))</f>
        <v>Q3 / 2020</v>
      </c>
      <c r="H87" cm="1">
        <f t="array" aca="1" ref="H87" ca="1">INDIRECT(ADDRESS(5+6*E87,2))</f>
        <v>-10.51</v>
      </c>
      <c r="I87" cm="1">
        <f t="array" aca="1" ref="I87" ca="1">INDIRECT(ADDRESS(6+6*E87,2))</f>
        <v>-10.11</v>
      </c>
      <c r="J87" cm="1">
        <f t="array" aca="1" ref="J87" ca="1">INDIRECT(ADDRESS(7+6*E87,2))</f>
        <v>-2.09</v>
      </c>
    </row>
    <row r="88" spans="1:10" ht="13.8" thickBot="1">
      <c r="A88">
        <v>86</v>
      </c>
      <c r="B88" s="20" t="s">
        <v>2652</v>
      </c>
      <c r="E88">
        <v>83</v>
      </c>
      <c r="F88" t="str" cm="1">
        <f t="array" aca="1" ref="F88" ca="1">INDIRECT(ADDRESS(3+6*E88,2))</f>
        <v>Netherlands</v>
      </c>
      <c r="G88" t="str" cm="1">
        <f t="array" aca="1" ref="G88" ca="1">INDIRECT(ADDRESS(4+6*E88,2))</f>
        <v>Q3 / 2020</v>
      </c>
      <c r="H88" cm="1">
        <f t="array" aca="1" ref="H88" ca="1">INDIRECT(ADDRESS(5+6*E88,2))</f>
        <v>-2.5</v>
      </c>
      <c r="I88" cm="1">
        <f t="array" aca="1" ref="I88" ca="1">INDIRECT(ADDRESS(6+6*E88,2))</f>
        <v>-9.4</v>
      </c>
      <c r="J88" cm="1">
        <f t="array" aca="1" ref="J88" ca="1">INDIRECT(ADDRESS(7+6*E88,2))</f>
        <v>1.8</v>
      </c>
    </row>
    <row r="89" spans="1:10" ht="13.8" thickBot="1">
      <c r="A89">
        <v>87</v>
      </c>
      <c r="B89" s="20">
        <v>-21.68</v>
      </c>
      <c r="E89">
        <v>84</v>
      </c>
      <c r="F89" t="str" cm="1">
        <f t="array" aca="1" ref="F89" ca="1">INDIRECT(ADDRESS(3+6*E89,2))</f>
        <v>New Zealand</v>
      </c>
      <c r="G89" t="str" cm="1">
        <f t="array" aca="1" ref="G89" ca="1">INDIRECT(ADDRESS(4+6*E89,2))</f>
        <v>Q3 / 2020</v>
      </c>
      <c r="H89" cm="1">
        <f t="array" aca="1" ref="H89" ca="1">INDIRECT(ADDRESS(5+6*E89,2))</f>
        <v>0.4</v>
      </c>
      <c r="I89" cm="1">
        <f t="array" aca="1" ref="I89" ca="1">INDIRECT(ADDRESS(6+6*E89,2))</f>
        <v>-11.3</v>
      </c>
      <c r="J89" cm="1">
        <f t="array" aca="1" ref="J89" ca="1">INDIRECT(ADDRESS(7+6*E89,2))</f>
        <v>2.7</v>
      </c>
    </row>
    <row r="90" spans="1:10" ht="13.8" thickBot="1">
      <c r="A90">
        <v>88</v>
      </c>
      <c r="B90" s="20">
        <v>0.56000000000000005</v>
      </c>
      <c r="E90">
        <v>85</v>
      </c>
      <c r="F90" t="str" cm="1">
        <f t="array" aca="1" ref="F90" ca="1">INDIRECT(ADDRESS(3+6*E90,2))</f>
        <v>Nicaragua</v>
      </c>
      <c r="G90" t="str" cm="1">
        <f t="array" aca="1" ref="G90" ca="1">INDIRECT(ADDRESS(4+6*E90,2))</f>
        <v>Q3 / 2020</v>
      </c>
      <c r="H90" cm="1">
        <f t="array" aca="1" ref="H90" ca="1">INDIRECT(ADDRESS(5+6*E90,2))</f>
        <v>-2.69</v>
      </c>
      <c r="I90" cm="1">
        <f t="array" aca="1" ref="I90" ca="1">INDIRECT(ADDRESS(6+6*E90,2))</f>
        <v>-7.46</v>
      </c>
      <c r="J90" cm="1">
        <f t="array" aca="1" ref="J90" ca="1">INDIRECT(ADDRESS(7+6*E90,2))</f>
        <v>-3.28</v>
      </c>
    </row>
    <row r="91" spans="1:10" ht="13.8" thickBot="1">
      <c r="A91">
        <v>89</v>
      </c>
      <c r="B91" s="20">
        <v>2.64</v>
      </c>
      <c r="E91">
        <v>86</v>
      </c>
      <c r="F91" t="str" cm="1">
        <f t="array" aca="1" ref="F91" ca="1">INDIRECT(ADDRESS(3+6*E91,2))</f>
        <v>Niger</v>
      </c>
      <c r="G91" t="str" cm="1">
        <f t="array" aca="1" ref="G91" ca="1">INDIRECT(ADDRESS(4+6*E91,2))</f>
        <v>Q3 / 2020</v>
      </c>
      <c r="H91" cm="1">
        <f t="array" aca="1" ref="H91" ca="1">INDIRECT(ADDRESS(5+6*E91,2))</f>
        <v>0.6</v>
      </c>
      <c r="I91" cm="1">
        <f t="array" aca="1" ref="I91" ca="1">INDIRECT(ADDRESS(6+6*E91,2))</f>
        <v>-2.5</v>
      </c>
      <c r="J91" cm="1">
        <f t="array" aca="1" ref="J91" ca="1">INDIRECT(ADDRESS(7+6*E91,2))</f>
        <v>5.5</v>
      </c>
    </row>
    <row r="92" spans="1:10" ht="13.8" thickBot="1">
      <c r="A92">
        <v>90</v>
      </c>
      <c r="B92" s="21" t="s">
        <v>2647</v>
      </c>
      <c r="E92">
        <v>87</v>
      </c>
      <c r="F92" t="str" cm="1">
        <f t="array" aca="1" ref="F92" ca="1">INDIRECT(ADDRESS(3+6*E92,2))</f>
        <v>Nigeria</v>
      </c>
      <c r="G92" t="str" cm="1">
        <f t="array" aca="1" ref="G92" ca="1">INDIRECT(ADDRESS(4+6*E92,2))</f>
        <v>Q3 / 2020</v>
      </c>
      <c r="H92" cm="1">
        <f t="array" aca="1" ref="H92" ca="1">INDIRECT(ADDRESS(5+6*E92,2))</f>
        <v>-3.14</v>
      </c>
      <c r="I92" cm="1">
        <f t="array" aca="1" ref="I92" ca="1">INDIRECT(ADDRESS(6+6*E92,2))</f>
        <v>-6.04</v>
      </c>
      <c r="J92" cm="1">
        <f t="array" aca="1" ref="J92" ca="1">INDIRECT(ADDRESS(7+6*E92,2))</f>
        <v>2.14</v>
      </c>
    </row>
    <row r="93" spans="1:10" ht="53.4" thickBot="1">
      <c r="A93">
        <v>91</v>
      </c>
      <c r="B93" s="19" t="s">
        <v>66</v>
      </c>
      <c r="E93">
        <v>88</v>
      </c>
      <c r="F93" t="str" cm="1">
        <f t="array" aca="1" ref="F93" ca="1">INDIRECT(ADDRESS(3+6*E93,2))</f>
        <v>Norway</v>
      </c>
      <c r="G93" t="str" cm="1">
        <f t="array" aca="1" ref="G93" ca="1">INDIRECT(ADDRESS(4+6*E93,2))</f>
        <v>Q3 / 2020</v>
      </c>
      <c r="H93" cm="1">
        <f t="array" aca="1" ref="H93" ca="1">INDIRECT(ADDRESS(5+6*E93,2))</f>
        <v>-0.2</v>
      </c>
      <c r="I93" cm="1">
        <f t="array" aca="1" ref="I93" ca="1">INDIRECT(ADDRESS(6+6*E93,2))</f>
        <v>-4</v>
      </c>
      <c r="J93" cm="1">
        <f t="array" aca="1" ref="J93" ca="1">INDIRECT(ADDRESS(7+6*E93,2))</f>
        <v>0.8</v>
      </c>
    </row>
    <row r="94" spans="1:10" ht="13.8" thickBot="1">
      <c r="A94">
        <v>92</v>
      </c>
      <c r="B94" s="20" t="s">
        <v>2646</v>
      </c>
      <c r="E94">
        <v>89</v>
      </c>
      <c r="F94" t="str" cm="1">
        <f t="array" aca="1" ref="F94" ca="1">INDIRECT(ADDRESS(3+6*E94,2))</f>
        <v>Palestine</v>
      </c>
      <c r="G94" t="str" cm="1">
        <f t="array" aca="1" ref="G94" ca="1">INDIRECT(ADDRESS(4+6*E94,2))</f>
        <v>Q3 / 2020</v>
      </c>
      <c r="H94" cm="1">
        <f t="array" aca="1" ref="H94" ca="1">INDIRECT(ADDRESS(5+6*E94,2))</f>
        <v>11.84</v>
      </c>
      <c r="I94" cm="1">
        <f t="array" aca="1" ref="I94" ca="1">INDIRECT(ADDRESS(6+6*E94,2))</f>
        <v>-18.23</v>
      </c>
      <c r="J94" cm="1">
        <f t="array" aca="1" ref="J94" ca="1">INDIRECT(ADDRESS(7+6*E94,2))</f>
        <v>0.95</v>
      </c>
    </row>
    <row r="95" spans="1:10" ht="13.8" thickBot="1">
      <c r="A95">
        <v>93</v>
      </c>
      <c r="B95" s="20">
        <v>-6.3</v>
      </c>
      <c r="E95">
        <v>90</v>
      </c>
      <c r="F95" t="str" cm="1">
        <f t="array" aca="1" ref="F95" ca="1">INDIRECT(ADDRESS(3+6*E95,2))</f>
        <v>Panama</v>
      </c>
      <c r="G95" t="str" cm="1">
        <f t="array" aca="1" ref="G95" ca="1">INDIRECT(ADDRESS(4+6*E95,2))</f>
        <v>Q2 / 2020</v>
      </c>
      <c r="H95" cm="1">
        <f t="array" aca="1" ref="H95" ca="1">INDIRECT(ADDRESS(5+6*E95,2))</f>
        <v>-38.44</v>
      </c>
      <c r="I95" cm="1">
        <f t="array" aca="1" ref="I95" ca="1">INDIRECT(ADDRESS(6+6*E95,2))</f>
        <v>0.4</v>
      </c>
      <c r="J95" cm="1">
        <f t="array" aca="1" ref="J95" ca="1">INDIRECT(ADDRESS(7+6*E95,2))</f>
        <v>2.92</v>
      </c>
    </row>
    <row r="96" spans="1:10" ht="13.8" thickBot="1">
      <c r="A96">
        <v>94</v>
      </c>
      <c r="B96" s="20">
        <v>-9.3000000000000007</v>
      </c>
      <c r="E96">
        <v>91</v>
      </c>
      <c r="F96" t="str" cm="1">
        <f t="array" aca="1" ref="F96" ca="1">INDIRECT(ADDRESS(3+6*E96,2))</f>
        <v>Paraguay</v>
      </c>
      <c r="G96" t="str" cm="1">
        <f t="array" aca="1" ref="G96" ca="1">INDIRECT(ADDRESS(4+6*E96,2))</f>
        <v>Q3 / 2020</v>
      </c>
      <c r="H96" cm="1">
        <f t="array" aca="1" ref="H96" ca="1">INDIRECT(ADDRESS(5+6*E96,2))</f>
        <v>-1.23</v>
      </c>
      <c r="I96" cm="1">
        <f t="array" aca="1" ref="I96" ca="1">INDIRECT(ADDRESS(6+6*E96,2))</f>
        <v>-6.43</v>
      </c>
      <c r="J96" cm="1">
        <f t="array" aca="1" ref="J96" ca="1">INDIRECT(ADDRESS(7+6*E96,2))</f>
        <v>2.19</v>
      </c>
    </row>
    <row r="97" spans="1:10" ht="13.8" thickBot="1">
      <c r="A97">
        <v>95</v>
      </c>
      <c r="B97" s="20">
        <v>4.0999999999999996</v>
      </c>
      <c r="E97">
        <v>92</v>
      </c>
      <c r="F97" t="str" cm="1">
        <f t="array" aca="1" ref="F97" ca="1">INDIRECT(ADDRESS(3+6*E97,2))</f>
        <v>Peru</v>
      </c>
      <c r="G97" t="str" cm="1">
        <f t="array" aca="1" ref="G97" ca="1">INDIRECT(ADDRESS(4+6*E97,2))</f>
        <v>Q3 / 2020</v>
      </c>
      <c r="H97" cm="1">
        <f t="array" aca="1" ref="H97" ca="1">INDIRECT(ADDRESS(5+6*E97,2))</f>
        <v>-9.43</v>
      </c>
      <c r="I97" cm="1">
        <f t="array" aca="1" ref="I97" ca="1">INDIRECT(ADDRESS(6+6*E97,2))</f>
        <v>-29.78</v>
      </c>
      <c r="J97" cm="1">
        <f t="array" aca="1" ref="J97" ca="1">INDIRECT(ADDRESS(7+6*E97,2))</f>
        <v>3.23</v>
      </c>
    </row>
    <row r="98" spans="1:10" ht="13.8" thickBot="1">
      <c r="A98">
        <v>96</v>
      </c>
      <c r="B98" s="21" t="s">
        <v>2647</v>
      </c>
      <c r="E98">
        <v>93</v>
      </c>
      <c r="F98" t="str" cm="1">
        <f t="array" aca="1" ref="F98" ca="1">INDIRECT(ADDRESS(3+6*E98,2))</f>
        <v>Philippines</v>
      </c>
      <c r="G98" t="str" cm="1">
        <f t="array" aca="1" ref="G98" ca="1">INDIRECT(ADDRESS(4+6*E98,2))</f>
        <v>Q3 / 2020</v>
      </c>
      <c r="H98" cm="1">
        <f t="array" aca="1" ref="H98" ca="1">INDIRECT(ADDRESS(5+6*E98,2))</f>
        <v>-11.5</v>
      </c>
      <c r="I98" cm="1">
        <f t="array" aca="1" ref="I98" ca="1">INDIRECT(ADDRESS(6+6*E98,2))</f>
        <v>-16.920000000000002</v>
      </c>
      <c r="J98" cm="1">
        <f t="array" aca="1" ref="J98" ca="1">INDIRECT(ADDRESS(7+6*E98,2))</f>
        <v>6.34</v>
      </c>
    </row>
    <row r="99" spans="1:10" ht="13.8" thickBot="1">
      <c r="A99">
        <v>97</v>
      </c>
      <c r="B99" s="19" t="s">
        <v>67</v>
      </c>
      <c r="E99">
        <v>94</v>
      </c>
      <c r="F99" t="str" cm="1">
        <f t="array" aca="1" ref="F99" ca="1">INDIRECT(ADDRESS(3+6*E99,2))</f>
        <v>Poland</v>
      </c>
      <c r="G99" t="str" cm="1">
        <f t="array" aca="1" ref="G99" ca="1">INDIRECT(ADDRESS(4+6*E99,2))</f>
        <v>Q3 / 2020</v>
      </c>
      <c r="H99" cm="1">
        <f t="array" aca="1" ref="H99" ca="1">INDIRECT(ADDRESS(5+6*E99,2))</f>
        <v>-1.5</v>
      </c>
      <c r="I99" cm="1">
        <f t="array" aca="1" ref="I99" ca="1">INDIRECT(ADDRESS(6+6*E99,2))</f>
        <v>-8.4</v>
      </c>
      <c r="J99" cm="1">
        <f t="array" aca="1" ref="J99" ca="1">INDIRECT(ADDRESS(7+6*E99,2))</f>
        <v>4.4000000000000004</v>
      </c>
    </row>
    <row r="100" spans="1:10" ht="13.8" thickBot="1">
      <c r="A100">
        <v>98</v>
      </c>
      <c r="B100" s="20" t="s">
        <v>2646</v>
      </c>
      <c r="E100">
        <v>95</v>
      </c>
      <c r="F100" t="str" cm="1">
        <f t="array" aca="1" ref="F100" ca="1">INDIRECT(ADDRESS(3+6*E100,2))</f>
        <v>Portugal</v>
      </c>
      <c r="G100" t="str" cm="1">
        <f t="array" aca="1" ref="G100" ca="1">INDIRECT(ADDRESS(4+6*E100,2))</f>
        <v>Q3 / 2020</v>
      </c>
      <c r="H100" cm="1">
        <f t="array" aca="1" ref="H100" ca="1">INDIRECT(ADDRESS(5+6*E100,2))</f>
        <v>-5.7</v>
      </c>
      <c r="I100" cm="1">
        <f t="array" aca="1" ref="I100" ca="1">INDIRECT(ADDRESS(6+6*E100,2))</f>
        <v>-16.399999999999999</v>
      </c>
      <c r="J100" cm="1">
        <f t="array" aca="1" ref="J100" ca="1">INDIRECT(ADDRESS(7+6*E100,2))</f>
        <v>2</v>
      </c>
    </row>
    <row r="101" spans="1:10" ht="13.8" thickBot="1">
      <c r="A101">
        <v>99</v>
      </c>
      <c r="B101" s="20">
        <v>-6</v>
      </c>
      <c r="E101">
        <v>96</v>
      </c>
      <c r="F101" t="str" cm="1">
        <f t="array" aca="1" ref="F101" ca="1">INDIRECT(ADDRESS(3+6*E101,2))</f>
        <v>Qatar</v>
      </c>
      <c r="G101" t="str" cm="1">
        <f t="array" aca="1" ref="G101" ca="1">INDIRECT(ADDRESS(4+6*E101,2))</f>
        <v>Q3 / 2020</v>
      </c>
      <c r="H101" cm="1">
        <f t="array" aca="1" ref="H101" ca="1">INDIRECT(ADDRESS(5+6*E101,2))</f>
        <v>-19.899999999999999</v>
      </c>
      <c r="I101" cm="1">
        <f t="array" aca="1" ref="I101" ca="1">INDIRECT(ADDRESS(6+6*E101,2))</f>
        <v>-6.1</v>
      </c>
      <c r="J101" cm="1">
        <f t="array" aca="1" ref="J101" ca="1">INDIRECT(ADDRESS(7+6*E101,2))</f>
        <v>-0.18</v>
      </c>
    </row>
    <row r="102" spans="1:10" ht="13.8" thickBot="1">
      <c r="A102">
        <v>100</v>
      </c>
      <c r="B102" s="20">
        <v>-24</v>
      </c>
      <c r="E102">
        <v>97</v>
      </c>
      <c r="F102" t="str" cm="1">
        <f t="array" aca="1" ref="F102" ca="1">INDIRECT(ADDRESS(3+6*E102,2))</f>
        <v>Romania</v>
      </c>
      <c r="G102" t="str" cm="1">
        <f t="array" aca="1" ref="G102" ca="1">INDIRECT(ADDRESS(4+6*E102,2))</f>
        <v>Q3 / 2020</v>
      </c>
      <c r="H102" cm="1">
        <f t="array" aca="1" ref="H102" ca="1">INDIRECT(ADDRESS(5+6*E102,2))</f>
        <v>-6</v>
      </c>
      <c r="I102" cm="1">
        <f t="array" aca="1" ref="I102" ca="1">INDIRECT(ADDRESS(6+6*E102,2))</f>
        <v>-10.3</v>
      </c>
      <c r="J102" cm="1">
        <f t="array" aca="1" ref="J102" ca="1">INDIRECT(ADDRESS(7+6*E102,2))</f>
        <v>3.4</v>
      </c>
    </row>
    <row r="103" spans="1:10" ht="13.8" thickBot="1">
      <c r="A103">
        <v>101</v>
      </c>
      <c r="B103" s="20">
        <v>3.1</v>
      </c>
      <c r="E103">
        <v>98</v>
      </c>
      <c r="F103" t="str" cm="1">
        <f t="array" aca="1" ref="F103" ca="1">INDIRECT(ADDRESS(3+6*E103,2))</f>
        <v>Russia</v>
      </c>
      <c r="G103" t="str" cm="1">
        <f t="array" aca="1" ref="G103" ca="1">INDIRECT(ADDRESS(4+6*E103,2))</f>
        <v>Q3 / 2020</v>
      </c>
      <c r="H103" cm="1">
        <f t="array" aca="1" ref="H103" ca="1">INDIRECT(ADDRESS(5+6*E103,2))</f>
        <v>-3.4</v>
      </c>
      <c r="I103" cm="1">
        <f t="array" aca="1" ref="I103" ca="1">INDIRECT(ADDRESS(6+6*E103,2))</f>
        <v>-8</v>
      </c>
      <c r="J103" cm="1">
        <f t="array" aca="1" ref="J103" ca="1">INDIRECT(ADDRESS(7+6*E103,2))</f>
        <v>1.5</v>
      </c>
    </row>
    <row r="104" spans="1:10" ht="13.8" thickBot="1">
      <c r="A104">
        <v>102</v>
      </c>
      <c r="B104" s="21" t="s">
        <v>2647</v>
      </c>
      <c r="E104">
        <v>99</v>
      </c>
      <c r="F104" t="str" cm="1">
        <f t="array" aca="1" ref="F104" ca="1">INDIRECT(ADDRESS(3+6*E104,2))</f>
        <v>Rwanda</v>
      </c>
      <c r="G104" t="str" cm="1">
        <f t="array" aca="1" ref="G104" ca="1">INDIRECT(ADDRESS(4+6*E104,2))</f>
        <v>Q3 / 2020</v>
      </c>
      <c r="H104" cm="1">
        <f t="array" aca="1" ref="H104" ca="1">INDIRECT(ADDRESS(5+6*E104,2))</f>
        <v>-3.6</v>
      </c>
      <c r="I104" cm="1">
        <f t="array" aca="1" ref="I104" ca="1">INDIRECT(ADDRESS(6+6*E104,2))</f>
        <v>-12.4</v>
      </c>
      <c r="J104" cm="1">
        <f t="array" aca="1" ref="J104" ca="1">INDIRECT(ADDRESS(7+6*E104,2))</f>
        <v>10.9</v>
      </c>
    </row>
    <row r="105" spans="1:10" ht="13.8" thickBot="1">
      <c r="A105">
        <v>103</v>
      </c>
      <c r="B105" s="19" t="s">
        <v>69</v>
      </c>
      <c r="E105">
        <v>100</v>
      </c>
      <c r="F105" t="str" cm="1">
        <f t="array" aca="1" ref="F105" ca="1">INDIRECT(ADDRESS(3+6*E105,2))</f>
        <v>Samoa</v>
      </c>
      <c r="G105" t="str" cm="1">
        <f t="array" aca="1" ref="G105" ca="1">INDIRECT(ADDRESS(4+6*E105,2))</f>
        <v>Q2 / 2020</v>
      </c>
      <c r="H105" cm="1">
        <f t="array" aca="1" ref="H105" ca="1">INDIRECT(ADDRESS(5+6*E105,2))</f>
        <v>-11.6</v>
      </c>
      <c r="I105" cm="1">
        <f t="array" aca="1" ref="I105" ca="1">INDIRECT(ADDRESS(6+6*E105,2))</f>
        <v>-3.82</v>
      </c>
      <c r="J105" cm="1">
        <f t="array" aca="1" ref="J105" ca="1">INDIRECT(ADDRESS(7+6*E105,2))</f>
        <v>5.82</v>
      </c>
    </row>
    <row r="106" spans="1:10" ht="13.8" thickBot="1">
      <c r="A106">
        <v>104</v>
      </c>
      <c r="B106" s="20" t="s">
        <v>2646</v>
      </c>
      <c r="E106">
        <v>101</v>
      </c>
      <c r="F106" t="str" cm="1">
        <f t="array" aca="1" ref="F106" ca="1">INDIRECT(ADDRESS(3+6*E106,2))</f>
        <v>Saudi Arabia</v>
      </c>
      <c r="G106" t="str" cm="1">
        <f t="array" aca="1" ref="G106" ca="1">INDIRECT(ADDRESS(4+6*E106,2))</f>
        <v>Q3 / 2020</v>
      </c>
      <c r="H106" cm="1">
        <f t="array" aca="1" ref="H106" ca="1">INDIRECT(ADDRESS(5+6*E106,2))</f>
        <v>-4.5999999999999996</v>
      </c>
      <c r="I106" cm="1">
        <f t="array" aca="1" ref="I106" ca="1">INDIRECT(ADDRESS(6+6*E106,2))</f>
        <v>-6.99</v>
      </c>
      <c r="J106" cm="1">
        <f t="array" aca="1" ref="J106" ca="1">INDIRECT(ADDRESS(7+6*E106,2))</f>
        <v>-0.46</v>
      </c>
    </row>
    <row r="107" spans="1:10" ht="13.8" thickBot="1">
      <c r="A107">
        <v>105</v>
      </c>
      <c r="B107" s="20">
        <v>-3.9</v>
      </c>
      <c r="E107">
        <v>102</v>
      </c>
      <c r="F107" t="str" cm="1">
        <f t="array" aca="1" ref="F107" ca="1">INDIRECT(ADDRESS(3+6*E107,2))</f>
        <v>Senegal</v>
      </c>
      <c r="G107" t="str" cm="1">
        <f t="array" aca="1" ref="G107" ca="1">INDIRECT(ADDRESS(4+6*E107,2))</f>
        <v>Q3 / 2020</v>
      </c>
      <c r="H107" cm="1">
        <f t="array" aca="1" ref="H107" ca="1">INDIRECT(ADDRESS(5+6*E107,2))</f>
        <v>-0.7</v>
      </c>
      <c r="I107" cm="1">
        <f t="array" aca="1" ref="I107" ca="1">INDIRECT(ADDRESS(6+6*E107,2))</f>
        <v>-1.3</v>
      </c>
      <c r="J107" cm="1">
        <f t="array" aca="1" ref="J107" ca="1">INDIRECT(ADDRESS(7+6*E107,2))</f>
        <v>6.3</v>
      </c>
    </row>
    <row r="108" spans="1:10" ht="13.8" thickBot="1">
      <c r="A108">
        <v>106</v>
      </c>
      <c r="B108" s="20">
        <v>-10.9</v>
      </c>
      <c r="E108">
        <v>103</v>
      </c>
      <c r="F108" t="str" cm="1">
        <f t="array" aca="1" ref="F108" ca="1">INDIRECT(ADDRESS(3+6*E108,2))</f>
        <v>Serbia</v>
      </c>
      <c r="G108" t="str" cm="1">
        <f t="array" aca="1" ref="G108" ca="1">INDIRECT(ADDRESS(4+6*E108,2))</f>
        <v>Q3 / 2020</v>
      </c>
      <c r="H108" cm="1">
        <f t="array" aca="1" ref="H108" ca="1">INDIRECT(ADDRESS(5+6*E108,2))</f>
        <v>-1.4</v>
      </c>
      <c r="I108" cm="1">
        <f t="array" aca="1" ref="I108" ca="1">INDIRECT(ADDRESS(6+6*E108,2))</f>
        <v>-6.3</v>
      </c>
      <c r="J108" cm="1">
        <f t="array" aca="1" ref="J108" ca="1">INDIRECT(ADDRESS(7+6*E108,2))</f>
        <v>4.9000000000000004</v>
      </c>
    </row>
    <row r="109" spans="1:10" ht="13.8" thickBot="1">
      <c r="A109">
        <v>107</v>
      </c>
      <c r="B109" s="20">
        <v>1.33</v>
      </c>
      <c r="E109">
        <v>104</v>
      </c>
      <c r="F109" t="str" cm="1">
        <f t="array" aca="1" ref="F109" ca="1">INDIRECT(ADDRESS(3+6*E109,2))</f>
        <v>Seychelles</v>
      </c>
      <c r="G109" t="str" cm="1">
        <f t="array" aca="1" ref="G109" ca="1">INDIRECT(ADDRESS(4+6*E109,2))</f>
        <v>Q3 / 2020</v>
      </c>
      <c r="H109" cm="1">
        <f t="array" aca="1" ref="H109" ca="1">INDIRECT(ADDRESS(5+6*E109,2))</f>
        <v>-18.5</v>
      </c>
      <c r="I109" cm="1">
        <f t="array" aca="1" ref="I109" ca="1">INDIRECT(ADDRESS(6+6*E109,2))</f>
        <v>-19.8</v>
      </c>
      <c r="J109" cm="1">
        <f t="array" aca="1" ref="J109" ca="1">INDIRECT(ADDRESS(7+6*E109,2))</f>
        <v>1.4</v>
      </c>
    </row>
    <row r="110" spans="1:10" ht="13.8" thickBot="1">
      <c r="A110">
        <v>108</v>
      </c>
      <c r="B110" s="21" t="s">
        <v>2647</v>
      </c>
      <c r="E110">
        <v>105</v>
      </c>
      <c r="F110" t="str" cm="1">
        <f t="array" aca="1" ref="F110" ca="1">INDIRECT(ADDRESS(3+6*E110,2))</f>
        <v>Singapore</v>
      </c>
      <c r="G110" t="str" cm="1">
        <f t="array" aca="1" ref="G110" ca="1">INDIRECT(ADDRESS(4+6*E110,2))</f>
        <v>Q3 / 2020</v>
      </c>
      <c r="H110" cm="1">
        <f t="array" aca="1" ref="H110" ca="1">INDIRECT(ADDRESS(5+6*E110,2))</f>
        <v>-5.8</v>
      </c>
      <c r="I110" cm="1">
        <f t="array" aca="1" ref="I110" ca="1">INDIRECT(ADDRESS(6+6*E110,2))</f>
        <v>-13.3</v>
      </c>
      <c r="J110" cm="1">
        <f t="array" aca="1" ref="J110" ca="1">INDIRECT(ADDRESS(7+6*E110,2))</f>
        <v>0.7</v>
      </c>
    </row>
    <row r="111" spans="1:10" ht="13.8" thickBot="1">
      <c r="A111">
        <v>109</v>
      </c>
      <c r="B111" s="19" t="s">
        <v>2654</v>
      </c>
      <c r="E111">
        <v>106</v>
      </c>
      <c r="F111" t="str" cm="1">
        <f t="array" aca="1" ref="F111" ca="1">INDIRECT(ADDRESS(3+6*E111,2))</f>
        <v>Slovakia</v>
      </c>
      <c r="G111" t="str" cm="1">
        <f t="array" aca="1" ref="G111" ca="1">INDIRECT(ADDRESS(4+6*E111,2))</f>
        <v>Q3 / 2020</v>
      </c>
      <c r="H111" cm="1">
        <f t="array" aca="1" ref="H111" ca="1">INDIRECT(ADDRESS(5+6*E111,2))</f>
        <v>-2.4</v>
      </c>
      <c r="I111" cm="1">
        <f t="array" aca="1" ref="I111" ca="1">INDIRECT(ADDRESS(6+6*E111,2))</f>
        <v>-12.1</v>
      </c>
      <c r="J111" cm="1">
        <f t="array" aca="1" ref="J111" ca="1">INDIRECT(ADDRESS(7+6*E111,2))</f>
        <v>1.5</v>
      </c>
    </row>
    <row r="112" spans="1:10" ht="13.8" thickBot="1">
      <c r="A112">
        <v>110</v>
      </c>
      <c r="B112" s="20" t="s">
        <v>2646</v>
      </c>
      <c r="E112">
        <v>107</v>
      </c>
      <c r="F112" t="str" cm="1">
        <f t="array" aca="1" ref="F112" ca="1">INDIRECT(ADDRESS(3+6*E112,2))</f>
        <v>Slovenia</v>
      </c>
      <c r="G112" t="str" cm="1">
        <f t="array" aca="1" ref="G112" ca="1">INDIRECT(ADDRESS(4+6*E112,2))</f>
        <v>Q3 / 2020</v>
      </c>
      <c r="H112" cm="1">
        <f t="array" aca="1" ref="H112" ca="1">INDIRECT(ADDRESS(5+6*E112,2))</f>
        <v>-2.6</v>
      </c>
      <c r="I112" cm="1">
        <f t="array" aca="1" ref="I112" ca="1">INDIRECT(ADDRESS(6+6*E112,2))</f>
        <v>-13</v>
      </c>
      <c r="J112" cm="1">
        <f t="array" aca="1" ref="J112" ca="1">INDIRECT(ADDRESS(7+6*E112,2))</f>
        <v>3.1</v>
      </c>
    </row>
    <row r="113" spans="1:10" ht="13.8" thickBot="1">
      <c r="A113">
        <v>111</v>
      </c>
      <c r="B113" s="20">
        <v>0.46</v>
      </c>
      <c r="E113">
        <v>108</v>
      </c>
      <c r="F113" t="str" cm="1">
        <f t="array" aca="1" ref="F113" ca="1">INDIRECT(ADDRESS(3+6*E113,2))</f>
        <v>South Africa</v>
      </c>
      <c r="G113" t="str" cm="1">
        <f t="array" aca="1" ref="G113" ca="1">INDIRECT(ADDRESS(4+6*E113,2))</f>
        <v>Q3 / 2020</v>
      </c>
      <c r="H113" cm="1">
        <f t="array" aca="1" ref="H113" ca="1">INDIRECT(ADDRESS(5+6*E113,2))</f>
        <v>-6</v>
      </c>
      <c r="I113" cm="1">
        <f t="array" aca="1" ref="I113" ca="1">INDIRECT(ADDRESS(6+6*E113,2))</f>
        <v>-17.5</v>
      </c>
      <c r="J113" cm="1">
        <f t="array" aca="1" ref="J113" ca="1">INDIRECT(ADDRESS(7+6*E113,2))</f>
        <v>0.1</v>
      </c>
    </row>
    <row r="114" spans="1:10" ht="13.8" thickBot="1">
      <c r="A114">
        <v>112</v>
      </c>
      <c r="B114" s="20">
        <v>2.95</v>
      </c>
      <c r="E114">
        <v>109</v>
      </c>
      <c r="F114" t="str" cm="1">
        <f t="array" aca="1" ref="F114" ca="1">INDIRECT(ADDRESS(3+6*E114,2))</f>
        <v>South Korea</v>
      </c>
      <c r="G114" t="str" cm="1">
        <f t="array" aca="1" ref="G114" ca="1">INDIRECT(ADDRESS(4+6*E114,2))</f>
        <v>Q3 / 2020</v>
      </c>
      <c r="H114" cm="1">
        <f t="array" aca="1" ref="H114" ca="1">INDIRECT(ADDRESS(5+6*E114,2))</f>
        <v>1.9</v>
      </c>
      <c r="I114" cm="1">
        <f t="array" aca="1" ref="I114" ca="1">INDIRECT(ADDRESS(6+6*E114,2))</f>
        <v>-3.2</v>
      </c>
      <c r="J114" cm="1">
        <f t="array" aca="1" ref="J114" ca="1">INDIRECT(ADDRESS(7+6*E114,2))</f>
        <v>2</v>
      </c>
    </row>
    <row r="115" spans="1:10" ht="13.8" thickBot="1">
      <c r="A115">
        <v>113</v>
      </c>
      <c r="B115" s="20">
        <v>2.1</v>
      </c>
      <c r="E115">
        <v>110</v>
      </c>
      <c r="F115" t="str" cm="1">
        <f t="array" aca="1" ref="F115" ca="1">INDIRECT(ADDRESS(3+6*E115,2))</f>
        <v>Spain</v>
      </c>
      <c r="G115" t="str" cm="1">
        <f t="array" aca="1" ref="G115" ca="1">INDIRECT(ADDRESS(4+6*E115,2))</f>
        <v>Q3 / 2020</v>
      </c>
      <c r="H115" cm="1">
        <f t="array" aca="1" ref="H115" ca="1">INDIRECT(ADDRESS(5+6*E115,2))</f>
        <v>-9.06</v>
      </c>
      <c r="I115" cm="1">
        <f t="array" aca="1" ref="I115" ca="1">INDIRECT(ADDRESS(6+6*E115,2))</f>
        <v>-21.57</v>
      </c>
      <c r="J115" cm="1">
        <f t="array" aca="1" ref="J115" ca="1">INDIRECT(ADDRESS(7+6*E115,2))</f>
        <v>1.8</v>
      </c>
    </row>
    <row r="116" spans="1:10" ht="13.8" thickBot="1">
      <c r="A116">
        <v>114</v>
      </c>
      <c r="B116" s="21" t="s">
        <v>2647</v>
      </c>
      <c r="E116">
        <v>111</v>
      </c>
      <c r="F116" t="str" cm="1">
        <f t="array" aca="1" ref="F116" ca="1">INDIRECT(ADDRESS(3+6*E116,2))</f>
        <v>Swaziland</v>
      </c>
      <c r="G116" t="str" cm="1">
        <f t="array" aca="1" ref="G116" ca="1">INDIRECT(ADDRESS(4+6*E116,2))</f>
        <v>Q2 / 2020</v>
      </c>
      <c r="H116" cm="1">
        <f t="array" aca="1" ref="H116" ca="1">INDIRECT(ADDRESS(5+6*E116,2))</f>
        <v>-8.1999999999999993</v>
      </c>
      <c r="I116" cm="1">
        <f t="array" aca="1" ref="I116" ca="1">INDIRECT(ADDRESS(6+6*E116,2))</f>
        <v>-3.6</v>
      </c>
      <c r="J116" cm="1">
        <f t="array" aca="1" ref="J116" ca="1">INDIRECT(ADDRESS(7+6*E116,2))</f>
        <v>4.5</v>
      </c>
    </row>
    <row r="117" spans="1:10" ht="13.8" thickBot="1">
      <c r="A117">
        <v>115</v>
      </c>
      <c r="B117" s="19" t="s">
        <v>73</v>
      </c>
      <c r="E117">
        <v>112</v>
      </c>
      <c r="F117" t="str" cm="1">
        <f t="array" aca="1" ref="F117" ca="1">INDIRECT(ADDRESS(3+6*E117,2))</f>
        <v>Sweden</v>
      </c>
      <c r="G117" t="str" cm="1">
        <f t="array" aca="1" ref="G117" ca="1">INDIRECT(ADDRESS(4+6*E117,2))</f>
        <v>Q3 / 2020</v>
      </c>
      <c r="H117" cm="1">
        <f t="array" aca="1" ref="H117" ca="1">INDIRECT(ADDRESS(5+6*E117,2))</f>
        <v>-2.5099999999999998</v>
      </c>
      <c r="I117" cm="1">
        <f t="array" aca="1" ref="I117" ca="1">INDIRECT(ADDRESS(6+6*E117,2))</f>
        <v>-7.48</v>
      </c>
      <c r="J117" cm="1">
        <f t="array" aca="1" ref="J117" ca="1">INDIRECT(ADDRESS(7+6*E117,2))</f>
        <v>1.87</v>
      </c>
    </row>
    <row r="118" spans="1:10" ht="13.8" thickBot="1">
      <c r="A118">
        <v>116</v>
      </c>
      <c r="B118" s="20" t="s">
        <v>2646</v>
      </c>
      <c r="E118">
        <v>113</v>
      </c>
      <c r="F118" t="str" cm="1">
        <f t="array" aca="1" ref="F118" ca="1">INDIRECT(ADDRESS(3+6*E118,2))</f>
        <v>Switzerland</v>
      </c>
      <c r="G118" t="str" cm="1">
        <f t="array" aca="1" ref="G118" ca="1">INDIRECT(ADDRESS(4+6*E118,2))</f>
        <v>Q3 / 2020</v>
      </c>
      <c r="H118" cm="1">
        <f t="array" aca="1" ref="H118" ca="1">INDIRECT(ADDRESS(5+6*E118,2))</f>
        <v>-1.58</v>
      </c>
      <c r="I118" cm="1">
        <f t="array" aca="1" ref="I118" ca="1">INDIRECT(ADDRESS(6+6*E118,2))</f>
        <v>-7.8</v>
      </c>
      <c r="J118" cm="1">
        <f t="array" aca="1" ref="J118" ca="1">INDIRECT(ADDRESS(7+6*E118,2))</f>
        <v>1.28</v>
      </c>
    </row>
    <row r="119" spans="1:10" ht="13.8" thickBot="1">
      <c r="A119">
        <v>117</v>
      </c>
      <c r="B119" s="20">
        <v>-4.2</v>
      </c>
      <c r="E119">
        <v>114</v>
      </c>
      <c r="F119" t="str" cm="1">
        <f t="array" aca="1" ref="F119" ca="1">INDIRECT(ADDRESS(3+6*E119,2))</f>
        <v>Taiwan</v>
      </c>
      <c r="G119" t="str" cm="1">
        <f t="array" aca="1" ref="G119" ca="1">INDIRECT(ADDRESS(4+6*E119,2))</f>
        <v>Q4 / 2020</v>
      </c>
      <c r="H119" cm="1">
        <f t="array" aca="1" ref="H119" ca="1">INDIRECT(ADDRESS(5+6*E119,2))</f>
        <v>2.5499999999999998</v>
      </c>
      <c r="I119" cm="1">
        <f t="array" aca="1" ref="I119" ca="1">INDIRECT(ADDRESS(6+6*E119,2))</f>
        <v>3.33</v>
      </c>
      <c r="J119" cm="1">
        <f t="array" aca="1" ref="J119" ca="1">INDIRECT(ADDRESS(7+6*E119,2))</f>
        <v>3.29</v>
      </c>
    </row>
    <row r="120" spans="1:10" ht="13.8" thickBot="1">
      <c r="A120">
        <v>118</v>
      </c>
      <c r="B120" s="20">
        <v>-8.5</v>
      </c>
      <c r="E120">
        <v>115</v>
      </c>
      <c r="F120" t="str" cm="1">
        <f t="array" aca="1" ref="F120" ca="1">INDIRECT(ADDRESS(3+6*E120,2))</f>
        <v>Tajikistan</v>
      </c>
      <c r="G120" cm="1">
        <f t="array" aca="1" ref="G120" ca="1">INDIRECT(ADDRESS(4+6*E120,2))</f>
        <v>44136</v>
      </c>
      <c r="H120" cm="1">
        <f t="array" aca="1" ref="H120" ca="1">INDIRECT(ADDRESS(5+6*E120,2))</f>
        <v>4.4000000000000004</v>
      </c>
      <c r="I120" cm="1">
        <f t="array" aca="1" ref="I120" ca="1">INDIRECT(ADDRESS(6+6*E120,2))</f>
        <v>3.7</v>
      </c>
      <c r="J120" cm="1">
        <f t="array" aca="1" ref="J120" ca="1">INDIRECT(ADDRESS(7+6*E120,2))</f>
        <v>7.3</v>
      </c>
    </row>
    <row r="121" spans="1:10" ht="13.8" thickBot="1">
      <c r="A121">
        <v>119</v>
      </c>
      <c r="B121" s="20">
        <v>3.1</v>
      </c>
      <c r="E121">
        <v>116</v>
      </c>
      <c r="F121" t="str" cm="1">
        <f t="array" aca="1" ref="F121" ca="1">INDIRECT(ADDRESS(3+6*E121,2))</f>
        <v>Tanzania</v>
      </c>
      <c r="G121" t="str" cm="1">
        <f t="array" aca="1" ref="G121" ca="1">INDIRECT(ADDRESS(4+6*E121,2))</f>
        <v>Q1 / 2020</v>
      </c>
      <c r="H121" cm="1">
        <f t="array" aca="1" ref="H121" ca="1">INDIRECT(ADDRESS(5+6*E121,2))</f>
        <v>5.7</v>
      </c>
      <c r="I121" cm="1">
        <f t="array" aca="1" ref="I121" ca="1">INDIRECT(ADDRESS(6+6*E121,2))</f>
        <v>6.2</v>
      </c>
      <c r="J121" cm="1">
        <f t="array" aca="1" ref="J121" ca="1">INDIRECT(ADDRESS(7+6*E121,2))</f>
        <v>6.3</v>
      </c>
    </row>
    <row r="122" spans="1:10" ht="13.8" thickBot="1">
      <c r="A122">
        <v>120</v>
      </c>
      <c r="B122" s="21" t="s">
        <v>2647</v>
      </c>
      <c r="E122">
        <v>117</v>
      </c>
      <c r="F122" t="str" cm="1">
        <f t="array" aca="1" ref="F122" ca="1">INDIRECT(ADDRESS(3+6*E122,2))</f>
        <v>Thailand</v>
      </c>
      <c r="G122" t="str" cm="1">
        <f t="array" aca="1" ref="G122" ca="1">INDIRECT(ADDRESS(4+6*E122,2))</f>
        <v>Q3 / 2020</v>
      </c>
      <c r="H122" cm="1">
        <f t="array" aca="1" ref="H122" ca="1">INDIRECT(ADDRESS(5+6*E122,2))</f>
        <v>-6.4</v>
      </c>
      <c r="I122" cm="1">
        <f t="array" aca="1" ref="I122" ca="1">INDIRECT(ADDRESS(6+6*E122,2))</f>
        <v>-12.1</v>
      </c>
      <c r="J122" cm="1">
        <f t="array" aca="1" ref="J122" ca="1">INDIRECT(ADDRESS(7+6*E122,2))</f>
        <v>2.6</v>
      </c>
    </row>
    <row r="123" spans="1:10" ht="27" thickBot="1">
      <c r="A123">
        <v>121</v>
      </c>
      <c r="B123" s="19" t="s">
        <v>74</v>
      </c>
      <c r="E123">
        <v>118</v>
      </c>
      <c r="F123" t="str" cm="1">
        <f t="array" aca="1" ref="F123" ca="1">INDIRECT(ADDRESS(3+6*E123,2))</f>
        <v>Togo</v>
      </c>
      <c r="G123" t="str" cm="1">
        <f t="array" aca="1" ref="G123" ca="1">INDIRECT(ADDRESS(4+6*E123,2))</f>
        <v>Q3 / 2020</v>
      </c>
      <c r="H123" cm="1">
        <f t="array" aca="1" ref="H123" ca="1">INDIRECT(ADDRESS(5+6*E123,2))</f>
        <v>0.6</v>
      </c>
      <c r="I123" cm="1">
        <f t="array" aca="1" ref="I123" ca="1">INDIRECT(ADDRESS(6+6*E123,2))</f>
        <v>-2.5</v>
      </c>
      <c r="J123" cm="1">
        <f t="array" aca="1" ref="J123" ca="1">INDIRECT(ADDRESS(7+6*E123,2))</f>
        <v>5.3</v>
      </c>
    </row>
    <row r="124" spans="1:10" ht="13.8" thickBot="1">
      <c r="A124">
        <v>122</v>
      </c>
      <c r="B124" s="20" t="s">
        <v>2646</v>
      </c>
      <c r="E124">
        <v>119</v>
      </c>
      <c r="F124" t="str" cm="1">
        <f t="array" aca="1" ref="F124" ca="1">INDIRECT(ADDRESS(3+6*E124,2))</f>
        <v>Trinidad and Tobago</v>
      </c>
      <c r="G124" t="str" cm="1">
        <f t="array" aca="1" ref="G124" ca="1">INDIRECT(ADDRESS(4+6*E124,2))</f>
        <v>Q1 / 2020</v>
      </c>
      <c r="H124" cm="1">
        <f t="array" aca="1" ref="H124" ca="1">INDIRECT(ADDRESS(5+6*E124,2))</f>
        <v>-1.9</v>
      </c>
      <c r="I124" cm="1">
        <f t="array" aca="1" ref="I124" ca="1">INDIRECT(ADDRESS(6+6*E124,2))</f>
        <v>1.4</v>
      </c>
      <c r="J124" cm="1">
        <f t="array" aca="1" ref="J124" ca="1">INDIRECT(ADDRESS(7+6*E124,2))</f>
        <v>-3.1</v>
      </c>
    </row>
    <row r="125" spans="1:10" ht="13.8" thickBot="1">
      <c r="A125">
        <v>123</v>
      </c>
      <c r="B125" s="20">
        <v>1</v>
      </c>
      <c r="E125">
        <v>120</v>
      </c>
      <c r="F125" t="str" cm="1">
        <f t="array" aca="1" ref="F125" ca="1">INDIRECT(ADDRESS(3+6*E125,2))</f>
        <v>Tunisia</v>
      </c>
      <c r="G125" t="str" cm="1">
        <f t="array" aca="1" ref="G125" ca="1">INDIRECT(ADDRESS(4+6*E125,2))</f>
        <v>Q3 / 2020</v>
      </c>
      <c r="H125" cm="1">
        <f t="array" aca="1" ref="H125" ca="1">INDIRECT(ADDRESS(5+6*E125,2))</f>
        <v>-6.03</v>
      </c>
      <c r="I125" cm="1">
        <f t="array" aca="1" ref="I125" ca="1">INDIRECT(ADDRESS(6+6*E125,2))</f>
        <v>-21.66</v>
      </c>
      <c r="J125" cm="1">
        <f t="array" aca="1" ref="J125" ca="1">INDIRECT(ADDRESS(7+6*E125,2))</f>
        <v>0.91</v>
      </c>
    </row>
    <row r="126" spans="1:10" ht="13.8" thickBot="1">
      <c r="A126">
        <v>124</v>
      </c>
      <c r="B126" s="20">
        <v>-2</v>
      </c>
      <c r="E126">
        <v>121</v>
      </c>
      <c r="F126" t="str" cm="1">
        <f t="array" aca="1" ref="F126" ca="1">INDIRECT(ADDRESS(3+6*E126,2))</f>
        <v>Turkey</v>
      </c>
      <c r="G126" t="str" cm="1">
        <f t="array" aca="1" ref="G126" ca="1">INDIRECT(ADDRESS(4+6*E126,2))</f>
        <v>Q3 / 2020</v>
      </c>
      <c r="H126" cm="1">
        <f t="array" aca="1" ref="H126" ca="1">INDIRECT(ADDRESS(5+6*E126,2))</f>
        <v>6.7</v>
      </c>
      <c r="I126" cm="1">
        <f t="array" aca="1" ref="I126" ca="1">INDIRECT(ADDRESS(6+6*E126,2))</f>
        <v>-9.86</v>
      </c>
      <c r="J126" cm="1">
        <f t="array" aca="1" ref="J126" ca="1">INDIRECT(ADDRESS(7+6*E126,2))</f>
        <v>1.04</v>
      </c>
    </row>
    <row r="127" spans="1:10" ht="13.8" thickBot="1">
      <c r="A127">
        <v>125</v>
      </c>
      <c r="B127" s="20">
        <v>5.5</v>
      </c>
      <c r="E127">
        <v>122</v>
      </c>
      <c r="F127" t="str" cm="1">
        <f t="array" aca="1" ref="F127" ca="1">INDIRECT(ADDRESS(3+6*E127,2))</f>
        <v>USA</v>
      </c>
      <c r="G127" t="str" cm="1">
        <f t="array" aca="1" ref="G127" ca="1">INDIRECT(ADDRESS(4+6*E127,2))</f>
        <v>Q3 / 2020</v>
      </c>
      <c r="H127" cm="1">
        <f t="array" aca="1" ref="H127" ca="1">INDIRECT(ADDRESS(5+6*E127,2))</f>
        <v>-2.8</v>
      </c>
      <c r="I127" cm="1">
        <f t="array" aca="1" ref="I127" ca="1">INDIRECT(ADDRESS(6+6*E127,2))</f>
        <v>-9</v>
      </c>
      <c r="J127" cm="1">
        <f t="array" aca="1" ref="J127" ca="1">INDIRECT(ADDRESS(7+6*E127,2))</f>
        <v>2.1</v>
      </c>
    </row>
    <row r="128" spans="1:10" ht="13.8" thickBot="1">
      <c r="A128">
        <v>126</v>
      </c>
      <c r="B128" s="21" t="s">
        <v>2647</v>
      </c>
      <c r="E128">
        <v>123</v>
      </c>
      <c r="F128" t="str" cm="1">
        <f t="array" aca="1" ref="F128" ca="1">INDIRECT(ADDRESS(3+6*E128,2))</f>
        <v>Uganda</v>
      </c>
      <c r="G128" t="str" cm="1">
        <f t="array" aca="1" ref="G128" ca="1">INDIRECT(ADDRESS(4+6*E128,2))</f>
        <v>Q3 / 2020</v>
      </c>
      <c r="H128" cm="1">
        <f t="array" aca="1" ref="H128" ca="1">INDIRECT(ADDRESS(5+6*E128,2))</f>
        <v>-2.16</v>
      </c>
      <c r="I128" cm="1">
        <f t="array" aca="1" ref="I128" ca="1">INDIRECT(ADDRESS(6+6*E128,2))</f>
        <v>-6.29</v>
      </c>
      <c r="J128" cm="1">
        <f t="array" aca="1" ref="J128" ca="1">INDIRECT(ADDRESS(7+6*E128,2))</f>
        <v>8.68</v>
      </c>
    </row>
    <row r="129" spans="1:10" ht="40.200000000000003" thickBot="1">
      <c r="A129">
        <v>127</v>
      </c>
      <c r="B129" s="19" t="s">
        <v>2655</v>
      </c>
      <c r="E129">
        <v>124</v>
      </c>
      <c r="F129" t="str" cm="1">
        <f t="array" aca="1" ref="F129" ca="1">INDIRECT(ADDRESS(3+6*E129,2))</f>
        <v>Ukraine</v>
      </c>
      <c r="G129" t="str" cm="1">
        <f t="array" aca="1" ref="G129" ca="1">INDIRECT(ADDRESS(4+6*E129,2))</f>
        <v>Q3 / 2020</v>
      </c>
      <c r="H129" cm="1">
        <f t="array" aca="1" ref="H129" ca="1">INDIRECT(ADDRESS(5+6*E129,2))</f>
        <v>-3.5</v>
      </c>
      <c r="I129" cm="1">
        <f t="array" aca="1" ref="I129" ca="1">INDIRECT(ADDRESS(6+6*E129,2))</f>
        <v>-11.4</v>
      </c>
      <c r="J129" cm="1">
        <f t="array" aca="1" ref="J129" ca="1">INDIRECT(ADDRESS(7+6*E129,2))</f>
        <v>3.9</v>
      </c>
    </row>
    <row r="130" spans="1:10" ht="13.8" thickBot="1">
      <c r="A130">
        <v>128</v>
      </c>
      <c r="B130" s="20" t="s">
        <v>2652</v>
      </c>
      <c r="E130">
        <v>125</v>
      </c>
      <c r="F130" t="str" cm="1">
        <f t="array" aca="1" ref="F130" ca="1">INDIRECT(ADDRESS(3+6*E130,2))</f>
        <v>United Arab Emirates</v>
      </c>
      <c r="G130" t="str" cm="1">
        <f t="array" aca="1" ref="G130" ca="1">INDIRECT(ADDRESS(4+6*E130,2))</f>
        <v>Q2 / 2020</v>
      </c>
      <c r="H130" cm="1">
        <f t="array" aca="1" ref="H130" ca="1">INDIRECT(ADDRESS(5+6*E130,2))</f>
        <v>-7.8</v>
      </c>
      <c r="I130" cm="1">
        <f t="array" aca="1" ref="I130" ca="1">INDIRECT(ADDRESS(6+6*E130,2))</f>
        <v>-0.8</v>
      </c>
      <c r="J130" cm="1">
        <f t="array" aca="1" ref="J130" ca="1">INDIRECT(ADDRESS(7+6*E130,2))</f>
        <v>2</v>
      </c>
    </row>
    <row r="131" spans="1:10" ht="13.8" thickBot="1">
      <c r="A131">
        <v>129</v>
      </c>
      <c r="B131" s="20">
        <v>5.3</v>
      </c>
      <c r="E131">
        <v>126</v>
      </c>
      <c r="F131" t="str" cm="1">
        <f t="array" aca="1" ref="F131" ca="1">INDIRECT(ADDRESS(3+6*E131,2))</f>
        <v>United Kingdom</v>
      </c>
      <c r="G131" t="str" cm="1">
        <f t="array" aca="1" ref="G131" ca="1">INDIRECT(ADDRESS(4+6*E131,2))</f>
        <v>Q3 / 2020</v>
      </c>
      <c r="H131" cm="1">
        <f t="array" aca="1" ref="H131" ca="1">INDIRECT(ADDRESS(5+6*E131,2))</f>
        <v>-8.6</v>
      </c>
      <c r="I131" cm="1">
        <f t="array" aca="1" ref="I131" ca="1">INDIRECT(ADDRESS(6+6*E131,2))</f>
        <v>-20.8</v>
      </c>
      <c r="J131" cm="1">
        <f t="array" aca="1" ref="J131" ca="1">INDIRECT(ADDRESS(7+6*E131,2))</f>
        <v>1.4</v>
      </c>
    </row>
    <row r="132" spans="1:10" ht="13.8" thickBot="1">
      <c r="A132">
        <v>130</v>
      </c>
      <c r="B132" s="20">
        <v>6.5</v>
      </c>
      <c r="E132">
        <v>127</v>
      </c>
      <c r="F132" t="str" cm="1">
        <f t="array" aca="1" ref="F132" ca="1">INDIRECT(ADDRESS(3+6*E132,2))</f>
        <v>Uruguay</v>
      </c>
      <c r="G132" t="str" cm="1">
        <f t="array" aca="1" ref="G132" ca="1">INDIRECT(ADDRESS(4+6*E132,2))</f>
        <v>Q2 / 2020</v>
      </c>
      <c r="H132" cm="1">
        <f t="array" aca="1" ref="H132" ca="1">INDIRECT(ADDRESS(5+6*E132,2))</f>
        <v>-10.63</v>
      </c>
      <c r="I132" cm="1">
        <f t="array" aca="1" ref="I132" ca="1">INDIRECT(ADDRESS(6+6*E132,2))</f>
        <v>-1.4</v>
      </c>
      <c r="J132" cm="1">
        <f t="array" aca="1" ref="J132" ca="1">INDIRECT(ADDRESS(7+6*E132,2))</f>
        <v>0.11</v>
      </c>
    </row>
    <row r="133" spans="1:10" ht="13.8" thickBot="1">
      <c r="A133">
        <v>131</v>
      </c>
      <c r="B133" s="20">
        <v>5.7</v>
      </c>
      <c r="E133">
        <v>128</v>
      </c>
      <c r="F133" t="str" cm="1">
        <f t="array" aca="1" ref="F133" ca="1">INDIRECT(ADDRESS(3+6*E133,2))</f>
        <v>Vietnam</v>
      </c>
      <c r="G133" t="str" cm="1">
        <f t="array" aca="1" ref="G133" ca="1">INDIRECT(ADDRESS(4+6*E133,2))</f>
        <v>Q4 / 2020</v>
      </c>
      <c r="H133" cm="1">
        <f t="array" aca="1" ref="H133" ca="1">INDIRECT(ADDRESS(5+6*E133,2))</f>
        <v>2.91</v>
      </c>
      <c r="I133" cm="1">
        <f t="array" aca="1" ref="I133" ca="1">INDIRECT(ADDRESS(6+6*E133,2))</f>
        <v>2.62</v>
      </c>
      <c r="J133" cm="1">
        <f t="array" aca="1" ref="J133" ca="1">INDIRECT(ADDRESS(7+6*E133,2))</f>
        <v>6.97</v>
      </c>
    </row>
    <row r="134" spans="1:10" ht="13.8" thickBot="1">
      <c r="A134">
        <v>132</v>
      </c>
      <c r="B134" s="21" t="s">
        <v>2647</v>
      </c>
      <c r="E134">
        <v>129</v>
      </c>
      <c r="F134" t="str" cm="1">
        <f t="array" aca="1" ref="F134" ca="1">INDIRECT(ADDRESS(3+6*E134,2))</f>
        <v>Zambia</v>
      </c>
      <c r="G134" t="str" cm="1">
        <f t="array" aca="1" ref="G134" ca="1">INDIRECT(ADDRESS(4+6*E134,2))</f>
        <v>Q4 / 2019</v>
      </c>
      <c r="H134" cm="1">
        <f t="array" aca="1" ref="H134" ca="1">INDIRECT(ADDRESS(5+6*E134,2))</f>
        <v>1.4</v>
      </c>
      <c r="I134" cm="1">
        <f t="array" aca="1" ref="I134" ca="1">INDIRECT(ADDRESS(6+6*E134,2))</f>
        <v>1</v>
      </c>
      <c r="J134" cm="1">
        <f t="array" aca="1" ref="J134" ca="1">INDIRECT(ADDRESS(7+6*E134,2))</f>
        <v>2.5</v>
      </c>
    </row>
    <row r="135" spans="1:10" ht="27" thickBot="1">
      <c r="A135">
        <v>133</v>
      </c>
      <c r="B135" s="19" t="s">
        <v>83</v>
      </c>
    </row>
    <row r="136" spans="1:10" ht="13.8" thickBot="1">
      <c r="A136">
        <v>134</v>
      </c>
      <c r="B136" s="20" t="s">
        <v>2652</v>
      </c>
    </row>
    <row r="137" spans="1:10" ht="13.8" thickBot="1">
      <c r="A137">
        <v>135</v>
      </c>
      <c r="B137" s="20">
        <v>-1.1000000000000001</v>
      </c>
    </row>
    <row r="138" spans="1:10" ht="13.8" thickBot="1">
      <c r="A138">
        <v>136</v>
      </c>
      <c r="B138" s="20">
        <v>2.9</v>
      </c>
    </row>
    <row r="139" spans="1:10" ht="13.8" thickBot="1">
      <c r="A139">
        <v>137</v>
      </c>
      <c r="B139" s="20">
        <v>4.4000000000000004</v>
      </c>
    </row>
    <row r="140" spans="1:10" ht="13.8" thickBot="1">
      <c r="A140">
        <v>138</v>
      </c>
      <c r="B140" s="21" t="s">
        <v>2647</v>
      </c>
    </row>
    <row r="141" spans="1:10" ht="13.8" thickBot="1">
      <c r="A141">
        <v>139</v>
      </c>
      <c r="B141" s="19" t="s">
        <v>86</v>
      </c>
    </row>
    <row r="142" spans="1:10" ht="13.8" thickBot="1">
      <c r="A142">
        <v>140</v>
      </c>
      <c r="B142" s="20" t="s">
        <v>2646</v>
      </c>
    </row>
    <row r="143" spans="1:10" ht="13.8" thickBot="1">
      <c r="A143">
        <v>141</v>
      </c>
      <c r="B143" s="20">
        <v>-5.16</v>
      </c>
    </row>
    <row r="144" spans="1:10" ht="13.8" thickBot="1">
      <c r="A144">
        <v>142</v>
      </c>
      <c r="B144" s="20">
        <v>-12.5</v>
      </c>
    </row>
    <row r="145" spans="1:2" ht="13.8" thickBot="1">
      <c r="A145">
        <v>143</v>
      </c>
      <c r="B145" s="20">
        <v>1.9</v>
      </c>
    </row>
    <row r="146" spans="1:2" ht="13.8" thickBot="1">
      <c r="A146">
        <v>144</v>
      </c>
      <c r="B146" s="21" t="s">
        <v>2647</v>
      </c>
    </row>
    <row r="147" spans="1:2" ht="27" thickBot="1">
      <c r="A147">
        <v>145</v>
      </c>
      <c r="B147" s="19" t="s">
        <v>2656</v>
      </c>
    </row>
    <row r="148" spans="1:2" ht="13.8" thickBot="1">
      <c r="A148">
        <v>146</v>
      </c>
      <c r="B148" s="20" t="s">
        <v>2646</v>
      </c>
    </row>
    <row r="149" spans="1:2" ht="13.8" thickBot="1">
      <c r="A149">
        <v>147</v>
      </c>
      <c r="B149" s="20">
        <v>-18.22</v>
      </c>
    </row>
    <row r="150" spans="1:2" ht="13.8" thickBot="1">
      <c r="A150">
        <v>148</v>
      </c>
      <c r="B150" s="20">
        <v>-31.74</v>
      </c>
    </row>
    <row r="151" spans="1:2" ht="13.8" thickBot="1">
      <c r="A151">
        <v>149</v>
      </c>
      <c r="B151" s="20">
        <v>6.93</v>
      </c>
    </row>
    <row r="152" spans="1:2" ht="13.8" thickBot="1">
      <c r="A152">
        <v>150</v>
      </c>
      <c r="B152" s="21" t="s">
        <v>2647</v>
      </c>
    </row>
    <row r="153" spans="1:2" ht="13.8" thickBot="1">
      <c r="A153">
        <v>151</v>
      </c>
      <c r="B153" s="19" t="s">
        <v>101</v>
      </c>
    </row>
    <row r="154" spans="1:2" ht="13.8" thickBot="1">
      <c r="A154">
        <v>152</v>
      </c>
      <c r="B154" s="20" t="s">
        <v>2646</v>
      </c>
    </row>
    <row r="155" spans="1:2" ht="13.8" thickBot="1">
      <c r="A155">
        <v>153</v>
      </c>
      <c r="B155" s="20">
        <v>-9.1</v>
      </c>
    </row>
    <row r="156" spans="1:2" ht="13.8" thickBot="1">
      <c r="A156">
        <v>154</v>
      </c>
      <c r="B156" s="20">
        <v>-14.5</v>
      </c>
    </row>
    <row r="157" spans="1:2" ht="13.8" thickBot="1">
      <c r="A157">
        <v>155</v>
      </c>
      <c r="B157" s="20">
        <v>3.4</v>
      </c>
    </row>
    <row r="158" spans="1:2" ht="13.8" thickBot="1">
      <c r="A158">
        <v>156</v>
      </c>
      <c r="B158" s="21" t="s">
        <v>2647</v>
      </c>
    </row>
    <row r="159" spans="1:2" ht="13.8" thickBot="1">
      <c r="A159">
        <v>157</v>
      </c>
      <c r="B159" s="19" t="s">
        <v>2657</v>
      </c>
    </row>
    <row r="160" spans="1:2" ht="13.8" thickBot="1">
      <c r="A160">
        <v>158</v>
      </c>
      <c r="B160" s="20" t="s">
        <v>2658</v>
      </c>
    </row>
    <row r="161" spans="1:2" ht="13.8" thickBot="1">
      <c r="A161">
        <v>159</v>
      </c>
      <c r="B161" s="20">
        <v>6.5</v>
      </c>
    </row>
    <row r="162" spans="1:2" ht="13.8" thickBot="1">
      <c r="A162">
        <v>160</v>
      </c>
      <c r="B162" s="20">
        <v>4.9000000000000004</v>
      </c>
    </row>
    <row r="163" spans="1:2" ht="13.8" thickBot="1">
      <c r="A163">
        <v>161</v>
      </c>
      <c r="B163" s="20">
        <v>6</v>
      </c>
    </row>
    <row r="164" spans="1:2" ht="13.8" thickBot="1">
      <c r="A164">
        <v>162</v>
      </c>
      <c r="B164" s="21" t="s">
        <v>2647</v>
      </c>
    </row>
    <row r="165" spans="1:2" ht="13.8" thickBot="1">
      <c r="A165">
        <v>163</v>
      </c>
      <c r="B165" s="19" t="s">
        <v>106</v>
      </c>
    </row>
    <row r="166" spans="1:2" ht="13.8" thickBot="1">
      <c r="A166">
        <v>164</v>
      </c>
      <c r="B166" s="20" t="s">
        <v>2646</v>
      </c>
    </row>
    <row r="167" spans="1:2" ht="13.8" thickBot="1">
      <c r="A167">
        <v>165</v>
      </c>
      <c r="B167" s="20">
        <v>-9</v>
      </c>
    </row>
    <row r="168" spans="1:2" ht="13.8" thickBot="1">
      <c r="A168">
        <v>166</v>
      </c>
      <c r="B168" s="20">
        <v>-15.85</v>
      </c>
    </row>
    <row r="169" spans="1:2" ht="13.8" thickBot="1">
      <c r="A169">
        <v>167</v>
      </c>
      <c r="B169" s="20">
        <v>3.49</v>
      </c>
    </row>
    <row r="170" spans="1:2" ht="13.8" thickBot="1">
      <c r="A170">
        <v>168</v>
      </c>
      <c r="B170" s="21" t="s">
        <v>2647</v>
      </c>
    </row>
    <row r="171" spans="1:2" ht="27" thickBot="1">
      <c r="A171">
        <v>169</v>
      </c>
      <c r="B171" s="19" t="s">
        <v>113</v>
      </c>
    </row>
    <row r="172" spans="1:2" ht="13.8" thickBot="1">
      <c r="A172">
        <v>170</v>
      </c>
      <c r="B172" s="20" t="s">
        <v>2646</v>
      </c>
    </row>
    <row r="173" spans="1:2" ht="13.8" thickBot="1">
      <c r="A173">
        <v>171</v>
      </c>
      <c r="B173" s="20">
        <v>-7.19</v>
      </c>
    </row>
    <row r="174" spans="1:2" ht="13.8" thickBot="1">
      <c r="A174">
        <v>172</v>
      </c>
      <c r="B174" s="20">
        <v>-8.89</v>
      </c>
    </row>
    <row r="175" spans="1:2" ht="13.8" thickBot="1">
      <c r="A175">
        <v>173</v>
      </c>
      <c r="B175" s="20">
        <v>2.4900000000000002</v>
      </c>
    </row>
    <row r="176" spans="1:2" ht="13.8" thickBot="1">
      <c r="A176">
        <v>174</v>
      </c>
      <c r="B176" s="21" t="s">
        <v>2647</v>
      </c>
    </row>
    <row r="177" spans="1:2" ht="13.8" thickBot="1">
      <c r="A177">
        <v>175</v>
      </c>
      <c r="B177" s="19" t="s">
        <v>2659</v>
      </c>
    </row>
    <row r="178" spans="1:2" ht="13.8" thickBot="1">
      <c r="A178">
        <v>176</v>
      </c>
      <c r="B178" s="20" t="s">
        <v>2646</v>
      </c>
    </row>
    <row r="179" spans="1:2" ht="13.8" thickBot="1">
      <c r="A179">
        <v>177</v>
      </c>
      <c r="B179" s="20">
        <v>-10.039999999999999</v>
      </c>
    </row>
    <row r="180" spans="1:2" ht="13.8" thickBot="1">
      <c r="A180">
        <v>178</v>
      </c>
      <c r="B180" s="20">
        <v>-15.41</v>
      </c>
    </row>
    <row r="181" spans="1:2" ht="13.8" thickBot="1">
      <c r="A181">
        <v>179</v>
      </c>
      <c r="B181" s="20">
        <v>2.81</v>
      </c>
    </row>
    <row r="182" spans="1:2" ht="13.8" thickBot="1">
      <c r="A182">
        <v>180</v>
      </c>
      <c r="B182" s="21" t="s">
        <v>2647</v>
      </c>
    </row>
    <row r="183" spans="1:2" ht="13.8" thickBot="1">
      <c r="A183">
        <v>181</v>
      </c>
      <c r="B183" s="19" t="s">
        <v>117</v>
      </c>
    </row>
    <row r="184" spans="1:2" ht="13.8" thickBot="1">
      <c r="A184">
        <v>182</v>
      </c>
      <c r="B184" s="20" t="s">
        <v>2646</v>
      </c>
    </row>
    <row r="185" spans="1:2" ht="13.8" thickBot="1">
      <c r="A185">
        <v>183</v>
      </c>
      <c r="B185" s="20">
        <v>-4.12</v>
      </c>
    </row>
    <row r="186" spans="1:2" ht="13.8" thickBot="1">
      <c r="A186">
        <v>184</v>
      </c>
      <c r="B186" s="20">
        <v>-12.22</v>
      </c>
    </row>
    <row r="187" spans="1:2" ht="13.8" thickBot="1">
      <c r="A187">
        <v>185</v>
      </c>
      <c r="B187" s="20">
        <v>2.84</v>
      </c>
    </row>
    <row r="188" spans="1:2" ht="13.8" thickBot="1">
      <c r="A188">
        <v>186</v>
      </c>
      <c r="B188" s="21" t="s">
        <v>2647</v>
      </c>
    </row>
    <row r="189" spans="1:2" ht="27" thickBot="1">
      <c r="A189">
        <v>187</v>
      </c>
      <c r="B189" s="19" t="s">
        <v>2660</v>
      </c>
    </row>
    <row r="190" spans="1:2" ht="13.8" thickBot="1">
      <c r="A190">
        <v>188</v>
      </c>
      <c r="B190" s="20" t="s">
        <v>2646</v>
      </c>
    </row>
    <row r="191" spans="1:2" ht="13.8" thickBot="1">
      <c r="A191">
        <v>189</v>
      </c>
      <c r="B191" s="20">
        <v>-5.24</v>
      </c>
    </row>
    <row r="192" spans="1:2" ht="13.8" thickBot="1">
      <c r="A192">
        <v>190</v>
      </c>
      <c r="B192" s="20">
        <v>-10.64</v>
      </c>
    </row>
    <row r="193" spans="1:2" ht="13.8" thickBot="1">
      <c r="A193">
        <v>191</v>
      </c>
      <c r="B193" s="20">
        <v>3.03</v>
      </c>
    </row>
    <row r="194" spans="1:2" ht="13.8" thickBot="1">
      <c r="A194">
        <v>192</v>
      </c>
      <c r="B194" s="21" t="s">
        <v>2647</v>
      </c>
    </row>
    <row r="195" spans="1:2" ht="13.8" thickBot="1">
      <c r="A195">
        <v>193</v>
      </c>
      <c r="B195" s="19" t="s">
        <v>119</v>
      </c>
    </row>
    <row r="196" spans="1:2" ht="13.8" thickBot="1">
      <c r="A196">
        <v>194</v>
      </c>
      <c r="B196" s="20" t="s">
        <v>2646</v>
      </c>
    </row>
    <row r="197" spans="1:2" ht="13.8" thickBot="1">
      <c r="A197">
        <v>195</v>
      </c>
      <c r="B197" s="20">
        <v>-4.21</v>
      </c>
    </row>
    <row r="198" spans="1:2" ht="13.8" thickBot="1">
      <c r="A198">
        <v>196</v>
      </c>
      <c r="B198" s="20">
        <v>-8.02</v>
      </c>
    </row>
    <row r="199" spans="1:2" ht="13.8" thickBot="1">
      <c r="A199">
        <v>197</v>
      </c>
      <c r="B199" s="20">
        <v>2.97</v>
      </c>
    </row>
    <row r="200" spans="1:2" ht="13.8" thickBot="1">
      <c r="A200">
        <v>198</v>
      </c>
      <c r="B200" s="21" t="s">
        <v>2647</v>
      </c>
    </row>
    <row r="201" spans="1:2" ht="40.200000000000003" thickBot="1">
      <c r="A201">
        <v>199</v>
      </c>
      <c r="B201" s="19" t="s">
        <v>2661</v>
      </c>
    </row>
    <row r="202" spans="1:2" ht="13.8" thickBot="1">
      <c r="A202">
        <v>200</v>
      </c>
      <c r="B202" s="20" t="s">
        <v>2646</v>
      </c>
    </row>
    <row r="203" spans="1:2" ht="13.8" thickBot="1">
      <c r="A203">
        <v>201</v>
      </c>
      <c r="B203" s="20">
        <v>-7.23</v>
      </c>
    </row>
    <row r="204" spans="1:2" ht="13.8" thickBot="1">
      <c r="A204">
        <v>202</v>
      </c>
      <c r="B204" s="20">
        <v>-16.88</v>
      </c>
    </row>
    <row r="205" spans="1:2" ht="13.8" thickBot="1">
      <c r="A205">
        <v>203</v>
      </c>
      <c r="B205" s="20">
        <v>4.92</v>
      </c>
    </row>
    <row r="206" spans="1:2" ht="13.8" thickBot="1">
      <c r="A206">
        <v>204</v>
      </c>
      <c r="B206" s="21" t="s">
        <v>2647</v>
      </c>
    </row>
    <row r="207" spans="1:2" ht="13.8" thickBot="1">
      <c r="A207">
        <v>205</v>
      </c>
      <c r="B207" s="19" t="s">
        <v>126</v>
      </c>
    </row>
    <row r="208" spans="1:2" ht="13.8" thickBot="1">
      <c r="A208">
        <v>206</v>
      </c>
      <c r="B208" s="20" t="s">
        <v>2646</v>
      </c>
    </row>
    <row r="209" spans="1:2" ht="13.8" thickBot="1">
      <c r="A209">
        <v>207</v>
      </c>
      <c r="B209" s="20">
        <v>-8.7799999999999994</v>
      </c>
    </row>
    <row r="210" spans="1:2" ht="13.8" thickBot="1">
      <c r="A210">
        <v>208</v>
      </c>
      <c r="B210" s="20">
        <v>-12.4</v>
      </c>
    </row>
    <row r="211" spans="1:2" ht="13.8" thickBot="1">
      <c r="A211">
        <v>209</v>
      </c>
      <c r="B211" s="20">
        <v>-0.03</v>
      </c>
    </row>
    <row r="212" spans="1:2" ht="13.8" thickBot="1">
      <c r="A212">
        <v>210</v>
      </c>
      <c r="B212" s="21" t="s">
        <v>2647</v>
      </c>
    </row>
    <row r="213" spans="1:2" ht="13.8" thickBot="1">
      <c r="A213">
        <v>211</v>
      </c>
      <c r="B213" s="19" t="s">
        <v>2662</v>
      </c>
    </row>
    <row r="214" spans="1:2" ht="13.8" thickBot="1">
      <c r="A214">
        <v>212</v>
      </c>
      <c r="B214" s="20" t="s">
        <v>2652</v>
      </c>
    </row>
    <row r="215" spans="1:2" ht="13.8" thickBot="1">
      <c r="A215">
        <v>213</v>
      </c>
      <c r="B215" s="20">
        <v>-3.09</v>
      </c>
    </row>
    <row r="216" spans="1:2" ht="13.8" thickBot="1">
      <c r="A216">
        <v>214</v>
      </c>
      <c r="B216" s="20">
        <v>5.04</v>
      </c>
    </row>
    <row r="217" spans="1:2" ht="13.8" thickBot="1">
      <c r="A217">
        <v>215</v>
      </c>
      <c r="B217" s="20">
        <v>5.7</v>
      </c>
    </row>
    <row r="218" spans="1:2" ht="13.8" thickBot="1">
      <c r="A218">
        <v>216</v>
      </c>
      <c r="B218" s="21" t="s">
        <v>2647</v>
      </c>
    </row>
    <row r="219" spans="1:2" ht="27" thickBot="1">
      <c r="A219">
        <v>217</v>
      </c>
      <c r="B219" s="19" t="s">
        <v>129</v>
      </c>
    </row>
    <row r="220" spans="1:2" ht="13.8" thickBot="1">
      <c r="A220">
        <v>218</v>
      </c>
      <c r="B220" s="20" t="s">
        <v>2646</v>
      </c>
    </row>
    <row r="221" spans="1:2" ht="13.8" thickBot="1">
      <c r="A221">
        <v>219</v>
      </c>
      <c r="B221" s="20">
        <v>-10.24</v>
      </c>
    </row>
    <row r="222" spans="1:2" ht="13.8" thickBot="1">
      <c r="A222">
        <v>220</v>
      </c>
      <c r="B222" s="20">
        <v>-19.22</v>
      </c>
    </row>
    <row r="223" spans="1:2" ht="13.8" thickBot="1">
      <c r="A223">
        <v>221</v>
      </c>
      <c r="B223" s="20">
        <v>2.88</v>
      </c>
    </row>
    <row r="224" spans="1:2" ht="13.8" thickBot="1">
      <c r="A224">
        <v>222</v>
      </c>
      <c r="B224" s="21" t="s">
        <v>2647</v>
      </c>
    </row>
    <row r="225" spans="1:2" ht="13.8" thickBot="1">
      <c r="A225">
        <v>223</v>
      </c>
      <c r="B225" s="19" t="s">
        <v>2663</v>
      </c>
    </row>
    <row r="226" spans="1:2" ht="13.8" thickBot="1">
      <c r="A226">
        <v>224</v>
      </c>
      <c r="B226" s="20" t="s">
        <v>2646</v>
      </c>
    </row>
    <row r="227" spans="1:2" ht="13.8" thickBot="1">
      <c r="A227">
        <v>225</v>
      </c>
      <c r="B227" s="20">
        <v>-1.9</v>
      </c>
    </row>
    <row r="228" spans="1:2" ht="13.8" thickBot="1">
      <c r="A228">
        <v>226</v>
      </c>
      <c r="B228" s="20">
        <v>-6.9</v>
      </c>
    </row>
    <row r="229" spans="1:2" ht="13.8" thickBot="1">
      <c r="A229">
        <v>227</v>
      </c>
      <c r="B229" s="20">
        <v>6.3</v>
      </c>
    </row>
    <row r="230" spans="1:2" ht="13.8" thickBot="1">
      <c r="A230">
        <v>228</v>
      </c>
      <c r="B230" s="21" t="s">
        <v>2647</v>
      </c>
    </row>
    <row r="231" spans="1:2" ht="27" thickBot="1">
      <c r="A231">
        <v>229</v>
      </c>
      <c r="B231" s="19" t="s">
        <v>2664</v>
      </c>
    </row>
    <row r="232" spans="1:2" ht="13.8" thickBot="1">
      <c r="A232">
        <v>230</v>
      </c>
      <c r="B232" s="20" t="s">
        <v>2646</v>
      </c>
    </row>
    <row r="233" spans="1:2" ht="13.8" thickBot="1">
      <c r="A233">
        <v>231</v>
      </c>
      <c r="B233" s="20">
        <v>-4.3</v>
      </c>
    </row>
    <row r="234" spans="1:2" ht="13.8" thickBot="1">
      <c r="A234">
        <v>232</v>
      </c>
      <c r="B234" s="20">
        <v>-14.7</v>
      </c>
    </row>
    <row r="235" spans="1:2" ht="13.8" thickBot="1">
      <c r="A235">
        <v>233</v>
      </c>
      <c r="B235" s="20">
        <v>1.4</v>
      </c>
    </row>
    <row r="236" spans="1:2" ht="13.8" thickBot="1">
      <c r="A236">
        <v>234</v>
      </c>
      <c r="B236" s="21" t="s">
        <v>2647</v>
      </c>
    </row>
    <row r="237" spans="1:2" ht="13.8" thickBot="1">
      <c r="A237">
        <v>235</v>
      </c>
      <c r="B237" s="19" t="s">
        <v>141</v>
      </c>
    </row>
    <row r="238" spans="1:2" ht="13.8" thickBot="1">
      <c r="A238">
        <v>236</v>
      </c>
      <c r="B238" s="20" t="s">
        <v>2646</v>
      </c>
    </row>
    <row r="239" spans="1:2" ht="13.8" thickBot="1">
      <c r="A239">
        <v>237</v>
      </c>
      <c r="B239" s="20">
        <v>-2.8</v>
      </c>
    </row>
    <row r="240" spans="1:2" ht="13.8" thickBot="1">
      <c r="A240">
        <v>238</v>
      </c>
      <c r="B240" s="20">
        <v>-6.2</v>
      </c>
    </row>
    <row r="241" spans="1:2" ht="13.8" thickBot="1">
      <c r="A241">
        <v>239</v>
      </c>
      <c r="B241" s="20">
        <v>2</v>
      </c>
    </row>
    <row r="242" spans="1:2" ht="13.8" thickBot="1">
      <c r="A242">
        <v>240</v>
      </c>
      <c r="B242" s="21" t="s">
        <v>2647</v>
      </c>
    </row>
    <row r="243" spans="1:2" ht="13.8" thickBot="1">
      <c r="A243">
        <v>241</v>
      </c>
      <c r="B243" s="19" t="s">
        <v>142</v>
      </c>
    </row>
    <row r="244" spans="1:2" ht="13.8" thickBot="1">
      <c r="A244">
        <v>242</v>
      </c>
      <c r="B244" s="20" t="s">
        <v>2646</v>
      </c>
    </row>
    <row r="245" spans="1:2" ht="13.8" thickBot="1">
      <c r="A245">
        <v>243</v>
      </c>
      <c r="B245" s="20">
        <v>-4.28</v>
      </c>
    </row>
    <row r="246" spans="1:2" ht="13.8" thickBot="1">
      <c r="A246">
        <v>244</v>
      </c>
      <c r="B246" s="20">
        <v>-18.91</v>
      </c>
    </row>
    <row r="247" spans="1:2" ht="13.8" thickBot="1">
      <c r="A247">
        <v>245</v>
      </c>
      <c r="B247" s="20">
        <v>1.6</v>
      </c>
    </row>
    <row r="248" spans="1:2" ht="13.8" thickBot="1">
      <c r="A248">
        <v>246</v>
      </c>
      <c r="B248" s="21" t="s">
        <v>2647</v>
      </c>
    </row>
    <row r="249" spans="1:2" ht="13.8" thickBot="1">
      <c r="A249">
        <v>247</v>
      </c>
      <c r="B249" s="19" t="s">
        <v>148</v>
      </c>
    </row>
    <row r="250" spans="1:2" ht="13.8" thickBot="1">
      <c r="A250">
        <v>248</v>
      </c>
      <c r="B250" s="20" t="s">
        <v>2646</v>
      </c>
    </row>
    <row r="251" spans="1:2" ht="13.8" thickBot="1">
      <c r="A251">
        <v>249</v>
      </c>
      <c r="B251" s="20">
        <v>-5.55</v>
      </c>
    </row>
    <row r="252" spans="1:2" ht="13.8" thickBot="1">
      <c r="A252">
        <v>250</v>
      </c>
      <c r="B252" s="20">
        <v>-13.22</v>
      </c>
    </row>
    <row r="253" spans="1:2" ht="13.8" thickBot="1">
      <c r="A253">
        <v>251</v>
      </c>
      <c r="B253" s="20">
        <v>5.36</v>
      </c>
    </row>
    <row r="254" spans="1:2" ht="13.8" thickBot="1">
      <c r="A254">
        <v>252</v>
      </c>
      <c r="B254" s="21" t="s">
        <v>2647</v>
      </c>
    </row>
    <row r="255" spans="1:2" ht="13.8" thickBot="1">
      <c r="A255">
        <v>253</v>
      </c>
      <c r="B255" s="19" t="s">
        <v>149</v>
      </c>
    </row>
    <row r="256" spans="1:2" ht="13.8" thickBot="1">
      <c r="A256">
        <v>254</v>
      </c>
      <c r="B256" s="20" t="s">
        <v>2646</v>
      </c>
    </row>
    <row r="257" spans="1:2" ht="13.8" thickBot="1">
      <c r="A257">
        <v>255</v>
      </c>
      <c r="B257" s="20">
        <v>-3.9</v>
      </c>
    </row>
    <row r="258" spans="1:2" ht="13.8" thickBot="1">
      <c r="A258">
        <v>256</v>
      </c>
      <c r="B258" s="20">
        <v>-11.3</v>
      </c>
    </row>
    <row r="259" spans="1:2" ht="13.8" thickBot="1">
      <c r="A259">
        <v>257</v>
      </c>
      <c r="B259" s="20">
        <v>1.2</v>
      </c>
    </row>
    <row r="260" spans="1:2" ht="13.8" thickBot="1">
      <c r="A260">
        <v>258</v>
      </c>
      <c r="B260" s="21" t="s">
        <v>2647</v>
      </c>
    </row>
    <row r="261" spans="1:2" ht="13.8" thickBot="1">
      <c r="A261">
        <v>259</v>
      </c>
      <c r="B261" s="19" t="s">
        <v>150</v>
      </c>
    </row>
    <row r="262" spans="1:2" ht="13.8" thickBot="1">
      <c r="A262">
        <v>260</v>
      </c>
      <c r="B262" s="20" t="s">
        <v>2646</v>
      </c>
    </row>
    <row r="263" spans="1:2" ht="13.8" thickBot="1">
      <c r="A263">
        <v>261</v>
      </c>
      <c r="B263" s="20">
        <v>-1.1000000000000001</v>
      </c>
    </row>
    <row r="264" spans="1:2" ht="13.8" thickBot="1">
      <c r="A264">
        <v>262</v>
      </c>
      <c r="B264" s="20">
        <v>-3.2</v>
      </c>
    </row>
    <row r="265" spans="1:2" ht="13.8" thickBot="1">
      <c r="A265">
        <v>263</v>
      </c>
      <c r="B265" s="20">
        <v>5.6</v>
      </c>
    </row>
    <row r="266" spans="1:2" ht="13.8" thickBot="1">
      <c r="A266">
        <v>264</v>
      </c>
      <c r="B266" s="21" t="s">
        <v>2647</v>
      </c>
    </row>
    <row r="267" spans="1:2" ht="13.8" thickBot="1">
      <c r="A267">
        <v>265</v>
      </c>
      <c r="B267" s="19" t="s">
        <v>152</v>
      </c>
    </row>
    <row r="268" spans="1:2" ht="13.8" thickBot="1">
      <c r="A268">
        <v>266</v>
      </c>
      <c r="B268" s="20" t="s">
        <v>2646</v>
      </c>
    </row>
    <row r="269" spans="1:2" ht="13.8" thickBot="1">
      <c r="A269">
        <v>267</v>
      </c>
      <c r="B269" s="20">
        <v>-9.59</v>
      </c>
    </row>
    <row r="270" spans="1:2" ht="13.8" thickBot="1">
      <c r="A270">
        <v>268</v>
      </c>
      <c r="B270" s="20">
        <v>-15.84</v>
      </c>
    </row>
    <row r="271" spans="1:2" ht="13.8" thickBot="1">
      <c r="A271">
        <v>269</v>
      </c>
      <c r="B271" s="20">
        <v>3.66</v>
      </c>
    </row>
    <row r="272" spans="1:2" ht="13.8" thickBot="1">
      <c r="A272">
        <v>270</v>
      </c>
      <c r="B272" s="21" t="s">
        <v>2647</v>
      </c>
    </row>
    <row r="273" spans="1:2" ht="27" thickBot="1">
      <c r="A273">
        <v>271</v>
      </c>
      <c r="B273" s="19" t="s">
        <v>155</v>
      </c>
    </row>
    <row r="274" spans="1:2" ht="13.8" thickBot="1">
      <c r="A274">
        <v>272</v>
      </c>
      <c r="B274" s="20" t="s">
        <v>2652</v>
      </c>
    </row>
    <row r="275" spans="1:2" ht="13.8" thickBot="1">
      <c r="A275">
        <v>273</v>
      </c>
      <c r="B275" s="20">
        <v>-9.64</v>
      </c>
    </row>
    <row r="276" spans="1:2" ht="13.8" thickBot="1">
      <c r="A276">
        <v>274</v>
      </c>
      <c r="B276" s="20">
        <v>0.92</v>
      </c>
    </row>
    <row r="277" spans="1:2" ht="13.8" thickBot="1">
      <c r="A277">
        <v>275</v>
      </c>
      <c r="B277" s="20">
        <v>3.84</v>
      </c>
    </row>
    <row r="278" spans="1:2" ht="13.8" thickBot="1">
      <c r="A278">
        <v>276</v>
      </c>
      <c r="B278" s="21" t="s">
        <v>2647</v>
      </c>
    </row>
    <row r="279" spans="1:2" ht="27" thickBot="1">
      <c r="A279">
        <v>277</v>
      </c>
      <c r="B279" s="19" t="s">
        <v>166</v>
      </c>
    </row>
    <row r="280" spans="1:2" ht="13.8" thickBot="1">
      <c r="A280">
        <v>278</v>
      </c>
      <c r="B280" s="20" t="s">
        <v>2646</v>
      </c>
    </row>
    <row r="281" spans="1:2" ht="13.8" thickBot="1">
      <c r="A281">
        <v>279</v>
      </c>
      <c r="B281" s="20">
        <v>0.5</v>
      </c>
    </row>
    <row r="282" spans="1:2" ht="13.8" thickBot="1">
      <c r="A282">
        <v>280</v>
      </c>
      <c r="B282" s="20">
        <v>-2.4</v>
      </c>
    </row>
    <row r="283" spans="1:2" ht="13.8" thickBot="1">
      <c r="A283">
        <v>281</v>
      </c>
      <c r="B283" s="20">
        <v>4.5999999999999996</v>
      </c>
    </row>
    <row r="284" spans="1:2" ht="13.8" thickBot="1">
      <c r="A284">
        <v>282</v>
      </c>
      <c r="B284" s="21" t="s">
        <v>2647</v>
      </c>
    </row>
    <row r="285" spans="1:2" ht="13.8" thickBot="1">
      <c r="A285">
        <v>283</v>
      </c>
      <c r="B285" s="19" t="s">
        <v>171</v>
      </c>
    </row>
    <row r="286" spans="1:2" ht="13.8" thickBot="1">
      <c r="A286">
        <v>284</v>
      </c>
      <c r="B286" s="20" t="s">
        <v>2646</v>
      </c>
    </row>
    <row r="287" spans="1:2" ht="13.8" thickBot="1">
      <c r="A287">
        <v>285</v>
      </c>
      <c r="B287" s="20">
        <v>-7.9</v>
      </c>
    </row>
    <row r="288" spans="1:2" ht="13.8" thickBot="1">
      <c r="A288">
        <v>286</v>
      </c>
      <c r="B288" s="20">
        <v>-18.399999999999999</v>
      </c>
    </row>
    <row r="289" spans="1:2" ht="13.8" thickBot="1">
      <c r="A289">
        <v>287</v>
      </c>
      <c r="B289" s="20">
        <v>3.1</v>
      </c>
    </row>
    <row r="290" spans="1:2" ht="13.8" thickBot="1">
      <c r="A290">
        <v>288</v>
      </c>
      <c r="B290" s="21" t="s">
        <v>2647</v>
      </c>
    </row>
    <row r="291" spans="1:2" ht="27" thickBot="1">
      <c r="A291">
        <v>289</v>
      </c>
      <c r="B291" s="19" t="s">
        <v>2665</v>
      </c>
    </row>
    <row r="292" spans="1:2" ht="13.8" thickBot="1">
      <c r="A292">
        <v>290</v>
      </c>
      <c r="B292" s="20" t="s">
        <v>2646</v>
      </c>
    </row>
    <row r="293" spans="1:2" ht="13.8" thickBot="1">
      <c r="A293">
        <v>291</v>
      </c>
      <c r="B293" s="20">
        <v>-3.4</v>
      </c>
    </row>
    <row r="294" spans="1:2" ht="13.8" thickBot="1">
      <c r="A294">
        <v>292</v>
      </c>
      <c r="B294" s="20">
        <v>-9</v>
      </c>
    </row>
    <row r="295" spans="1:2" ht="13.8" thickBot="1">
      <c r="A295">
        <v>293</v>
      </c>
      <c r="B295" s="20">
        <v>-2.8</v>
      </c>
    </row>
    <row r="296" spans="1:2" ht="13.8" thickBot="1">
      <c r="A296">
        <v>294</v>
      </c>
      <c r="B296" s="21" t="s">
        <v>2647</v>
      </c>
    </row>
    <row r="297" spans="1:2" ht="13.8" thickBot="1">
      <c r="A297">
        <v>295</v>
      </c>
      <c r="B297" s="19" t="s">
        <v>172</v>
      </c>
    </row>
    <row r="298" spans="1:2" ht="13.8" thickBot="1">
      <c r="A298">
        <v>296</v>
      </c>
      <c r="B298" s="20" t="s">
        <v>2646</v>
      </c>
    </row>
    <row r="299" spans="1:2" ht="13.8" thickBot="1">
      <c r="A299">
        <v>297</v>
      </c>
      <c r="B299" s="20">
        <v>-4.5999999999999996</v>
      </c>
    </row>
    <row r="300" spans="1:2" ht="13.8" thickBot="1">
      <c r="A300">
        <v>298</v>
      </c>
      <c r="B300" s="20">
        <v>-13.6</v>
      </c>
    </row>
    <row r="301" spans="1:2" ht="13.8" thickBot="1">
      <c r="A301">
        <v>299</v>
      </c>
      <c r="B301" s="20">
        <v>4.7</v>
      </c>
    </row>
    <row r="302" spans="1:2" ht="13.8" thickBot="1">
      <c r="A302">
        <v>300</v>
      </c>
      <c r="B302" s="21" t="s">
        <v>2647</v>
      </c>
    </row>
    <row r="303" spans="1:2" ht="13.8" thickBot="1">
      <c r="A303">
        <v>301</v>
      </c>
      <c r="B303" s="19" t="s">
        <v>173</v>
      </c>
    </row>
    <row r="304" spans="1:2" ht="13.8" thickBot="1">
      <c r="A304">
        <v>302</v>
      </c>
      <c r="B304" s="20" t="s">
        <v>2646</v>
      </c>
    </row>
    <row r="305" spans="1:2" ht="13.8" thickBot="1">
      <c r="A305">
        <v>303</v>
      </c>
      <c r="B305" s="20">
        <v>-10.4</v>
      </c>
    </row>
    <row r="306" spans="1:2" ht="13.8" thickBot="1">
      <c r="A306">
        <v>304</v>
      </c>
      <c r="B306" s="20">
        <v>-10.9</v>
      </c>
    </row>
    <row r="307" spans="1:2" ht="13.8" thickBot="1">
      <c r="A307">
        <v>305</v>
      </c>
      <c r="B307" s="20">
        <v>1</v>
      </c>
    </row>
    <row r="308" spans="1:2" ht="13.8" thickBot="1">
      <c r="A308">
        <v>306</v>
      </c>
      <c r="B308" s="21" t="s">
        <v>2647</v>
      </c>
    </row>
    <row r="309" spans="1:2" ht="13.8" thickBot="1">
      <c r="A309">
        <v>307</v>
      </c>
      <c r="B309" s="19" t="s">
        <v>174</v>
      </c>
    </row>
    <row r="310" spans="1:2" ht="13.8" thickBot="1">
      <c r="A310">
        <v>308</v>
      </c>
      <c r="B310" s="20" t="s">
        <v>2646</v>
      </c>
    </row>
    <row r="311" spans="1:2" ht="13.8" thickBot="1">
      <c r="A311">
        <v>309</v>
      </c>
      <c r="B311" s="20">
        <v>-7.54</v>
      </c>
    </row>
    <row r="312" spans="1:2" ht="13.8" thickBot="1">
      <c r="A312">
        <v>310</v>
      </c>
      <c r="B312" s="20">
        <v>-23.92</v>
      </c>
    </row>
    <row r="313" spans="1:2" ht="13.8" thickBot="1">
      <c r="A313">
        <v>311</v>
      </c>
      <c r="B313" s="20">
        <v>4.42</v>
      </c>
    </row>
    <row r="314" spans="1:2" ht="13.8" thickBot="1">
      <c r="A314">
        <v>312</v>
      </c>
      <c r="B314" s="21" t="s">
        <v>2647</v>
      </c>
    </row>
    <row r="315" spans="1:2" ht="13.8" thickBot="1">
      <c r="A315">
        <v>313</v>
      </c>
      <c r="B315" s="19" t="s">
        <v>175</v>
      </c>
    </row>
    <row r="316" spans="1:2" ht="13.8" thickBot="1">
      <c r="A316">
        <v>314</v>
      </c>
      <c r="B316" s="20" t="s">
        <v>2646</v>
      </c>
    </row>
    <row r="317" spans="1:2" ht="13.8" thickBot="1">
      <c r="A317">
        <v>315</v>
      </c>
      <c r="B317" s="20">
        <v>-3.49</v>
      </c>
    </row>
    <row r="318" spans="1:2" ht="13.8" thickBot="1">
      <c r="A318">
        <v>316</v>
      </c>
      <c r="B318" s="20">
        <v>-5.32</v>
      </c>
    </row>
    <row r="319" spans="1:2" ht="13.8" thickBot="1">
      <c r="A319">
        <v>317</v>
      </c>
      <c r="B319" s="20">
        <v>5.0199999999999996</v>
      </c>
    </row>
    <row r="320" spans="1:2" ht="13.8" thickBot="1">
      <c r="A320">
        <v>318</v>
      </c>
      <c r="B320" s="21" t="s">
        <v>2647</v>
      </c>
    </row>
    <row r="321" spans="1:2" ht="13.8" thickBot="1">
      <c r="A321">
        <v>319</v>
      </c>
      <c r="B321" s="19" t="s">
        <v>2666</v>
      </c>
    </row>
    <row r="322" spans="1:2" ht="13.8" thickBot="1">
      <c r="A322">
        <v>320</v>
      </c>
      <c r="B322" s="20" t="s">
        <v>2646</v>
      </c>
    </row>
    <row r="323" spans="1:2" ht="13.8" thickBot="1">
      <c r="A323">
        <v>321</v>
      </c>
      <c r="B323" s="20">
        <v>0.22</v>
      </c>
    </row>
    <row r="324" spans="1:2" ht="13.8" thickBot="1">
      <c r="A324">
        <v>322</v>
      </c>
      <c r="B324" s="20">
        <v>-4.12</v>
      </c>
    </row>
    <row r="325" spans="1:2" ht="13.8" thickBot="1">
      <c r="A325">
        <v>323</v>
      </c>
      <c r="B325" s="20">
        <v>-10.09</v>
      </c>
    </row>
    <row r="326" spans="1:2" ht="13.8" thickBot="1">
      <c r="A326">
        <v>324</v>
      </c>
      <c r="B326" s="21" t="s">
        <v>2647</v>
      </c>
    </row>
    <row r="327" spans="1:2" ht="13.8" thickBot="1">
      <c r="A327">
        <v>325</v>
      </c>
      <c r="B327" s="19" t="s">
        <v>181</v>
      </c>
    </row>
    <row r="328" spans="1:2" ht="13.8" thickBot="1">
      <c r="A328">
        <v>326</v>
      </c>
      <c r="B328" s="20" t="s">
        <v>2646</v>
      </c>
    </row>
    <row r="329" spans="1:2" ht="13.8" thickBot="1">
      <c r="A329">
        <v>327</v>
      </c>
      <c r="B329" s="20">
        <v>8.15</v>
      </c>
    </row>
    <row r="330" spans="1:2" ht="13.8" thickBot="1">
      <c r="A330">
        <v>328</v>
      </c>
      <c r="B330" s="20">
        <v>-3.23</v>
      </c>
    </row>
    <row r="331" spans="1:2" ht="13.8" thickBot="1">
      <c r="A331">
        <v>329</v>
      </c>
      <c r="B331" s="20">
        <v>6.28</v>
      </c>
    </row>
    <row r="332" spans="1:2" ht="13.8" thickBot="1">
      <c r="A332">
        <v>330</v>
      </c>
      <c r="B332" s="21" t="s">
        <v>2647</v>
      </c>
    </row>
    <row r="333" spans="1:2" ht="13.8" thickBot="1">
      <c r="A333">
        <v>331</v>
      </c>
      <c r="B333" s="19" t="s">
        <v>182</v>
      </c>
    </row>
    <row r="334" spans="1:2" ht="13.8" thickBot="1">
      <c r="A334">
        <v>332</v>
      </c>
      <c r="B334" s="20" t="s">
        <v>2646</v>
      </c>
    </row>
    <row r="335" spans="1:2" ht="13.8" thickBot="1">
      <c r="A335">
        <v>333</v>
      </c>
      <c r="B335" s="20">
        <v>-1.52</v>
      </c>
    </row>
    <row r="336" spans="1:2" ht="13.8" thickBot="1">
      <c r="A336">
        <v>334</v>
      </c>
      <c r="B336" s="20">
        <v>-6.92</v>
      </c>
    </row>
    <row r="337" spans="1:2" ht="13.8" thickBot="1">
      <c r="A337">
        <v>335</v>
      </c>
      <c r="B337" s="20">
        <v>4.01</v>
      </c>
    </row>
    <row r="338" spans="1:2" ht="13.8" thickBot="1">
      <c r="A338">
        <v>336</v>
      </c>
      <c r="B338" s="21" t="s">
        <v>2647</v>
      </c>
    </row>
    <row r="339" spans="1:2" ht="13.8" thickBot="1">
      <c r="A339">
        <v>337</v>
      </c>
      <c r="B339" s="19" t="s">
        <v>184</v>
      </c>
    </row>
    <row r="340" spans="1:2" ht="13.8" thickBot="1">
      <c r="A340">
        <v>338</v>
      </c>
      <c r="B340" s="20" t="s">
        <v>2646</v>
      </c>
    </row>
    <row r="341" spans="1:2" ht="13.8" thickBot="1">
      <c r="A341">
        <v>339</v>
      </c>
      <c r="B341" s="20">
        <v>-5.01</v>
      </c>
    </row>
    <row r="342" spans="1:2" ht="13.8" thickBot="1">
      <c r="A342">
        <v>340</v>
      </c>
      <c r="B342" s="20">
        <v>-18.010000000000002</v>
      </c>
    </row>
    <row r="343" spans="1:2" ht="13.8" thickBot="1">
      <c r="A343">
        <v>341</v>
      </c>
      <c r="B343" s="20">
        <v>0.52</v>
      </c>
    </row>
    <row r="344" spans="1:2" ht="13.8" thickBot="1">
      <c r="A344">
        <v>342</v>
      </c>
      <c r="B344" s="21" t="s">
        <v>2647</v>
      </c>
    </row>
    <row r="345" spans="1:2" ht="27" thickBot="1">
      <c r="A345">
        <v>343</v>
      </c>
      <c r="B345" s="19" t="s">
        <v>2667</v>
      </c>
    </row>
    <row r="346" spans="1:2" ht="13.8" thickBot="1">
      <c r="A346">
        <v>344</v>
      </c>
      <c r="B346" s="20" t="s">
        <v>2646</v>
      </c>
    </row>
    <row r="347" spans="1:2" ht="13.8" thickBot="1">
      <c r="A347">
        <v>345</v>
      </c>
      <c r="B347" s="20">
        <v>0.7</v>
      </c>
    </row>
    <row r="348" spans="1:2" ht="13.8" thickBot="1">
      <c r="A348">
        <v>346</v>
      </c>
      <c r="B348" s="20">
        <v>-1.6</v>
      </c>
    </row>
    <row r="349" spans="1:2" ht="13.8" thickBot="1">
      <c r="A349">
        <v>347</v>
      </c>
      <c r="B349" s="20">
        <v>6.1</v>
      </c>
    </row>
    <row r="350" spans="1:2" ht="13.8" thickBot="1">
      <c r="A350">
        <v>348</v>
      </c>
      <c r="B350" s="21" t="s">
        <v>2647</v>
      </c>
    </row>
    <row r="351" spans="1:2" ht="13.8" thickBot="1">
      <c r="A351">
        <v>349</v>
      </c>
      <c r="B351" s="19" t="s">
        <v>185</v>
      </c>
    </row>
    <row r="352" spans="1:2" ht="13.8" thickBot="1">
      <c r="A352">
        <v>350</v>
      </c>
      <c r="B352" s="20" t="s">
        <v>2646</v>
      </c>
    </row>
    <row r="353" spans="1:2" ht="13.8" thickBot="1">
      <c r="A353">
        <v>351</v>
      </c>
      <c r="B353" s="20">
        <v>-10.7</v>
      </c>
    </row>
    <row r="354" spans="1:2" ht="13.8" thickBot="1">
      <c r="A354">
        <v>352</v>
      </c>
      <c r="B354" s="20">
        <v>-18.3</v>
      </c>
    </row>
    <row r="355" spans="1:2" ht="13.8" thickBot="1">
      <c r="A355">
        <v>353</v>
      </c>
      <c r="B355" s="20">
        <v>0.6</v>
      </c>
    </row>
    <row r="356" spans="1:2" ht="13.8" thickBot="1">
      <c r="A356">
        <v>354</v>
      </c>
      <c r="B356" s="21" t="s">
        <v>2647</v>
      </c>
    </row>
    <row r="357" spans="1:2" ht="13.8" thickBot="1">
      <c r="A357">
        <v>355</v>
      </c>
      <c r="B357" s="19" t="s">
        <v>188</v>
      </c>
    </row>
    <row r="358" spans="1:2" ht="13.8" thickBot="1">
      <c r="A358">
        <v>356</v>
      </c>
      <c r="B358" s="20" t="s">
        <v>2646</v>
      </c>
    </row>
    <row r="359" spans="1:2" ht="13.8" thickBot="1">
      <c r="A359">
        <v>357</v>
      </c>
      <c r="B359" s="20">
        <v>-5.8</v>
      </c>
    </row>
    <row r="360" spans="1:2" ht="13.8" thickBot="1">
      <c r="A360">
        <v>358</v>
      </c>
      <c r="B360" s="20">
        <v>-10.199999999999999</v>
      </c>
    </row>
    <row r="361" spans="1:2" ht="13.8" thickBot="1">
      <c r="A361">
        <v>359</v>
      </c>
      <c r="B361" s="20">
        <v>1.7</v>
      </c>
    </row>
    <row r="362" spans="1:2" ht="13.8" thickBot="1">
      <c r="A362">
        <v>360</v>
      </c>
      <c r="B362" s="21" t="s">
        <v>2647</v>
      </c>
    </row>
    <row r="363" spans="1:2" ht="13.8" thickBot="1">
      <c r="A363">
        <v>361</v>
      </c>
      <c r="B363" s="19" t="s">
        <v>189</v>
      </c>
    </row>
    <row r="364" spans="1:2" ht="13.8" thickBot="1">
      <c r="A364">
        <v>362</v>
      </c>
      <c r="B364" s="20" t="s">
        <v>2646</v>
      </c>
    </row>
    <row r="365" spans="1:2" ht="13.8" thickBot="1">
      <c r="A365">
        <v>363</v>
      </c>
      <c r="B365" s="20">
        <v>-2.16</v>
      </c>
    </row>
    <row r="366" spans="1:2" ht="13.8" thickBot="1">
      <c r="A366">
        <v>364</v>
      </c>
      <c r="B366" s="20">
        <v>-3.6</v>
      </c>
    </row>
    <row r="367" spans="1:2" ht="13.8" thickBot="1">
      <c r="A367">
        <v>365</v>
      </c>
      <c r="B367" s="20">
        <v>1.9</v>
      </c>
    </row>
    <row r="368" spans="1:2" ht="13.8" thickBot="1">
      <c r="A368">
        <v>366</v>
      </c>
      <c r="B368" s="21" t="s">
        <v>2647</v>
      </c>
    </row>
    <row r="369" spans="1:2" ht="27" thickBot="1">
      <c r="A369">
        <v>367</v>
      </c>
      <c r="B369" s="19" t="s">
        <v>2668</v>
      </c>
    </row>
    <row r="370" spans="1:2" ht="13.8" thickBot="1">
      <c r="A370">
        <v>368</v>
      </c>
      <c r="B370" s="20" t="s">
        <v>2646</v>
      </c>
    </row>
    <row r="371" spans="1:2" ht="13.8" thickBot="1">
      <c r="A371">
        <v>369</v>
      </c>
      <c r="B371" s="20">
        <v>-2.8</v>
      </c>
    </row>
    <row r="372" spans="1:2" ht="13.8" thickBot="1">
      <c r="A372">
        <v>370</v>
      </c>
      <c r="B372" s="20">
        <v>-1.8</v>
      </c>
    </row>
    <row r="373" spans="1:2" ht="13.8" thickBot="1">
      <c r="A373">
        <v>371</v>
      </c>
      <c r="B373" s="20">
        <v>4.3</v>
      </c>
    </row>
    <row r="374" spans="1:2" ht="13.8" thickBot="1">
      <c r="A374">
        <v>372</v>
      </c>
      <c r="B374" s="21" t="s">
        <v>2647</v>
      </c>
    </row>
    <row r="375" spans="1:2" ht="13.8" thickBot="1">
      <c r="A375">
        <v>373</v>
      </c>
      <c r="B375" s="19" t="s">
        <v>193</v>
      </c>
    </row>
    <row r="376" spans="1:2" ht="13.8" thickBot="1">
      <c r="A376">
        <v>374</v>
      </c>
      <c r="B376" s="20" t="s">
        <v>2652</v>
      </c>
    </row>
    <row r="377" spans="1:2" ht="13.8" thickBot="1">
      <c r="A377">
        <v>375</v>
      </c>
      <c r="B377" s="20">
        <v>-5.7</v>
      </c>
    </row>
    <row r="378" spans="1:2" ht="13.8" thickBot="1">
      <c r="A378">
        <v>376</v>
      </c>
      <c r="B378" s="20">
        <v>4.9000000000000004</v>
      </c>
    </row>
    <row r="379" spans="1:2" ht="13.8" thickBot="1">
      <c r="A379">
        <v>377</v>
      </c>
      <c r="B379" s="20">
        <v>5.3</v>
      </c>
    </row>
    <row r="380" spans="1:2" ht="13.8" thickBot="1">
      <c r="A380">
        <v>378</v>
      </c>
      <c r="B380" s="21" t="s">
        <v>2647</v>
      </c>
    </row>
    <row r="381" spans="1:2" ht="13.8" thickBot="1">
      <c r="A381">
        <v>379</v>
      </c>
      <c r="B381" s="19" t="s">
        <v>201</v>
      </c>
    </row>
    <row r="382" spans="1:2" ht="13.8" thickBot="1">
      <c r="A382">
        <v>380</v>
      </c>
      <c r="B382" s="20" t="s">
        <v>2648</v>
      </c>
    </row>
    <row r="383" spans="1:2" ht="13.8" thickBot="1">
      <c r="A383">
        <v>381</v>
      </c>
      <c r="B383" s="20">
        <v>-1.01</v>
      </c>
    </row>
    <row r="384" spans="1:2" ht="13.8" thickBot="1">
      <c r="A384">
        <v>382</v>
      </c>
      <c r="B384" s="20">
        <v>-1.1100000000000001</v>
      </c>
    </row>
    <row r="385" spans="1:2" ht="13.8" thickBot="1">
      <c r="A385">
        <v>383</v>
      </c>
      <c r="B385" s="20">
        <v>0.94</v>
      </c>
    </row>
    <row r="386" spans="1:2" ht="13.8" thickBot="1">
      <c r="A386">
        <v>384</v>
      </c>
      <c r="B386" s="21" t="s">
        <v>2647</v>
      </c>
    </row>
    <row r="387" spans="1:2" ht="27" thickBot="1">
      <c r="A387">
        <v>385</v>
      </c>
      <c r="B387" s="19" t="s">
        <v>2669</v>
      </c>
    </row>
    <row r="388" spans="1:2" ht="13.8" thickBot="1">
      <c r="A388">
        <v>386</v>
      </c>
      <c r="B388" s="22">
        <v>44166</v>
      </c>
    </row>
    <row r="389" spans="1:2" ht="13.8" thickBot="1">
      <c r="A389">
        <v>387</v>
      </c>
      <c r="B389" s="20">
        <v>-8.6</v>
      </c>
    </row>
    <row r="390" spans="1:2" ht="13.8" thickBot="1">
      <c r="A390">
        <v>388</v>
      </c>
      <c r="B390" s="20">
        <v>-6</v>
      </c>
    </row>
    <row r="391" spans="1:2" ht="13.8" thickBot="1">
      <c r="A391">
        <v>389</v>
      </c>
      <c r="B391" s="20">
        <v>4.5</v>
      </c>
    </row>
    <row r="392" spans="1:2" ht="13.8" thickBot="1">
      <c r="A392">
        <v>390</v>
      </c>
      <c r="B392" s="21" t="s">
        <v>2647</v>
      </c>
    </row>
    <row r="393" spans="1:2" ht="13.8" thickBot="1">
      <c r="A393">
        <v>391</v>
      </c>
      <c r="B393" s="19" t="s">
        <v>207</v>
      </c>
    </row>
    <row r="394" spans="1:2" ht="13.8" thickBot="1">
      <c r="A394">
        <v>392</v>
      </c>
      <c r="B394" s="20" t="s">
        <v>2646</v>
      </c>
    </row>
    <row r="395" spans="1:2" ht="13.8" thickBot="1">
      <c r="A395">
        <v>393</v>
      </c>
      <c r="B395" s="20">
        <v>-2.6</v>
      </c>
    </row>
    <row r="396" spans="1:2" ht="13.8" thickBot="1">
      <c r="A396">
        <v>394</v>
      </c>
      <c r="B396" s="20">
        <v>-8.9</v>
      </c>
    </row>
    <row r="397" spans="1:2" ht="13.8" thickBot="1">
      <c r="A397">
        <v>395</v>
      </c>
      <c r="B397" s="20">
        <v>2.6</v>
      </c>
    </row>
    <row r="398" spans="1:2" ht="13.8" thickBot="1">
      <c r="A398">
        <v>396</v>
      </c>
      <c r="B398" s="21" t="s">
        <v>2647</v>
      </c>
    </row>
    <row r="399" spans="1:2" ht="13.8" thickBot="1">
      <c r="A399">
        <v>397</v>
      </c>
      <c r="B399" s="19" t="s">
        <v>208</v>
      </c>
    </row>
    <row r="400" spans="1:2" ht="13.8" thickBot="1">
      <c r="A400">
        <v>398</v>
      </c>
      <c r="B400" s="20" t="s">
        <v>2670</v>
      </c>
    </row>
    <row r="401" spans="1:2" ht="13.8" thickBot="1">
      <c r="A401">
        <v>399</v>
      </c>
      <c r="B401" s="20">
        <v>-15</v>
      </c>
    </row>
    <row r="402" spans="1:2" ht="13.8" thickBot="1">
      <c r="A402">
        <v>400</v>
      </c>
      <c r="B402" s="20">
        <v>-2</v>
      </c>
    </row>
    <row r="403" spans="1:2" ht="13.8" thickBot="1">
      <c r="A403">
        <v>401</v>
      </c>
      <c r="B403" s="20">
        <v>-3</v>
      </c>
    </row>
    <row r="404" spans="1:2" ht="13.8" thickBot="1">
      <c r="A404">
        <v>402</v>
      </c>
      <c r="B404" s="21" t="s">
        <v>2647</v>
      </c>
    </row>
    <row r="405" spans="1:2" ht="13.8" thickBot="1">
      <c r="A405">
        <v>403</v>
      </c>
      <c r="B405" s="19" t="s">
        <v>218</v>
      </c>
    </row>
    <row r="406" spans="1:2" ht="13.8" thickBot="1">
      <c r="A406">
        <v>404</v>
      </c>
      <c r="B406" s="20" t="s">
        <v>2646</v>
      </c>
    </row>
    <row r="407" spans="1:2" ht="13.8" thickBot="1">
      <c r="A407">
        <v>405</v>
      </c>
      <c r="B407" s="20">
        <v>0.1</v>
      </c>
    </row>
    <row r="408" spans="1:2" ht="13.8" thickBot="1">
      <c r="A408">
        <v>406</v>
      </c>
      <c r="B408" s="20">
        <v>-4.5999999999999996</v>
      </c>
    </row>
    <row r="409" spans="1:2" ht="13.8" thickBot="1">
      <c r="A409">
        <v>407</v>
      </c>
      <c r="B409" s="20">
        <v>4.4000000000000004</v>
      </c>
    </row>
    <row r="410" spans="1:2" ht="13.8" thickBot="1">
      <c r="A410">
        <v>408</v>
      </c>
      <c r="B410" s="21" t="s">
        <v>2647</v>
      </c>
    </row>
    <row r="411" spans="1:2" ht="27" thickBot="1">
      <c r="A411">
        <v>409</v>
      </c>
      <c r="B411" s="19" t="s">
        <v>219</v>
      </c>
    </row>
    <row r="412" spans="1:2" ht="13.8" thickBot="1">
      <c r="A412">
        <v>410</v>
      </c>
      <c r="B412" s="20" t="s">
        <v>2646</v>
      </c>
    </row>
    <row r="413" spans="1:2" ht="13.8" thickBot="1">
      <c r="A413">
        <v>411</v>
      </c>
      <c r="B413" s="20">
        <v>0.5</v>
      </c>
    </row>
    <row r="414" spans="1:2" ht="13.8" thickBot="1">
      <c r="A414">
        <v>412</v>
      </c>
      <c r="B414" s="20">
        <v>-7.6</v>
      </c>
    </row>
    <row r="415" spans="1:2" ht="13.8" thickBot="1">
      <c r="A415">
        <v>413</v>
      </c>
      <c r="B415" s="20">
        <v>3.1</v>
      </c>
    </row>
    <row r="416" spans="1:2" ht="13.8" thickBot="1">
      <c r="A416">
        <v>414</v>
      </c>
      <c r="B416" s="21" t="s">
        <v>2647</v>
      </c>
    </row>
    <row r="417" spans="1:2" ht="13.8" thickBot="1">
      <c r="A417">
        <v>415</v>
      </c>
      <c r="B417" s="19" t="s">
        <v>2671</v>
      </c>
    </row>
    <row r="418" spans="1:2" ht="13.8" thickBot="1">
      <c r="A418">
        <v>416</v>
      </c>
      <c r="B418" s="20" t="s">
        <v>2646</v>
      </c>
    </row>
    <row r="419" spans="1:2" ht="13.8" thickBot="1">
      <c r="A419">
        <v>417</v>
      </c>
      <c r="B419" s="20">
        <v>-63.8</v>
      </c>
    </row>
    <row r="420" spans="1:2" ht="13.8" thickBot="1">
      <c r="A420">
        <v>418</v>
      </c>
      <c r="B420" s="20">
        <v>-68</v>
      </c>
    </row>
    <row r="421" spans="1:2" ht="13.8" thickBot="1">
      <c r="A421">
        <v>419</v>
      </c>
      <c r="B421" s="20">
        <v>-1.3</v>
      </c>
    </row>
    <row r="422" spans="1:2" ht="13.8" thickBot="1">
      <c r="A422">
        <v>420</v>
      </c>
      <c r="B422" s="21" t="s">
        <v>2647</v>
      </c>
    </row>
    <row r="423" spans="1:2" ht="27" thickBot="1">
      <c r="A423">
        <v>421</v>
      </c>
      <c r="B423" s="19" t="s">
        <v>2672</v>
      </c>
    </row>
    <row r="424" spans="1:2" ht="13.8" thickBot="1">
      <c r="A424">
        <v>422</v>
      </c>
      <c r="B424" s="20" t="s">
        <v>2646</v>
      </c>
    </row>
    <row r="425" spans="1:2" ht="13.8" thickBot="1">
      <c r="A425">
        <v>423</v>
      </c>
      <c r="B425" s="20">
        <v>-3.34</v>
      </c>
    </row>
    <row r="426" spans="1:2" ht="13.8" thickBot="1">
      <c r="A426">
        <v>424</v>
      </c>
      <c r="B426" s="20">
        <v>-14.92</v>
      </c>
    </row>
    <row r="427" spans="1:2" ht="13.8" thickBot="1">
      <c r="A427">
        <v>425</v>
      </c>
      <c r="B427" s="20">
        <v>3.62</v>
      </c>
    </row>
    <row r="428" spans="1:2" ht="13.8" thickBot="1">
      <c r="A428">
        <v>426</v>
      </c>
      <c r="B428" s="21" t="s">
        <v>2647</v>
      </c>
    </row>
    <row r="429" spans="1:2" ht="13.8" thickBot="1">
      <c r="A429">
        <v>427</v>
      </c>
      <c r="B429" s="19" t="s">
        <v>226</v>
      </c>
    </row>
    <row r="430" spans="1:2" ht="13.8" thickBot="1">
      <c r="A430">
        <v>428</v>
      </c>
      <c r="B430" s="20" t="s">
        <v>2646</v>
      </c>
    </row>
    <row r="431" spans="1:2" ht="13.8" thickBot="1">
      <c r="A431">
        <v>429</v>
      </c>
      <c r="B431" s="20">
        <v>-2.7</v>
      </c>
    </row>
    <row r="432" spans="1:2" ht="13.8" thickBot="1">
      <c r="A432">
        <v>430</v>
      </c>
      <c r="B432" s="20">
        <v>-17.100000000000001</v>
      </c>
    </row>
    <row r="433" spans="1:2" ht="13.8" thickBot="1">
      <c r="A433">
        <v>431</v>
      </c>
      <c r="B433" s="20">
        <v>4.4000000000000004</v>
      </c>
    </row>
    <row r="434" spans="1:2" ht="13.8" thickBot="1">
      <c r="A434">
        <v>432</v>
      </c>
      <c r="B434" s="21" t="s">
        <v>2647</v>
      </c>
    </row>
    <row r="435" spans="1:2" ht="13.8" thickBot="1">
      <c r="A435">
        <v>433</v>
      </c>
      <c r="B435" s="19" t="s">
        <v>228</v>
      </c>
    </row>
    <row r="436" spans="1:2" ht="13.8" thickBot="1">
      <c r="A436">
        <v>434</v>
      </c>
      <c r="B436" s="20" t="s">
        <v>2652</v>
      </c>
    </row>
    <row r="437" spans="1:2" ht="13.8" thickBot="1">
      <c r="A437">
        <v>435</v>
      </c>
      <c r="B437" s="20">
        <v>-51.61</v>
      </c>
    </row>
    <row r="438" spans="1:2" ht="13.8" thickBot="1">
      <c r="A438">
        <v>436</v>
      </c>
      <c r="B438" s="20">
        <v>-4.9800000000000004</v>
      </c>
    </row>
    <row r="439" spans="1:2" ht="13.8" thickBot="1">
      <c r="A439">
        <v>437</v>
      </c>
      <c r="B439" s="20">
        <v>9.2100000000000009</v>
      </c>
    </row>
    <row r="440" spans="1:2" ht="13.8" thickBot="1">
      <c r="A440">
        <v>438</v>
      </c>
      <c r="B440" s="21" t="s">
        <v>2647</v>
      </c>
    </row>
    <row r="441" spans="1:2" ht="13.8" thickBot="1">
      <c r="A441">
        <v>439</v>
      </c>
      <c r="B441" s="19" t="s">
        <v>230</v>
      </c>
    </row>
    <row r="442" spans="1:2" ht="13.8" thickBot="1">
      <c r="A442">
        <v>440</v>
      </c>
      <c r="B442" s="20" t="s">
        <v>2646</v>
      </c>
    </row>
    <row r="443" spans="1:2" ht="13.8" thickBot="1">
      <c r="A443">
        <v>441</v>
      </c>
      <c r="B443" s="20">
        <v>-0.7</v>
      </c>
    </row>
    <row r="444" spans="1:2" ht="13.8" thickBot="1">
      <c r="A444">
        <v>442</v>
      </c>
      <c r="B444" s="20">
        <v>-2.2999999999999998</v>
      </c>
    </row>
    <row r="445" spans="1:2" ht="13.8" thickBot="1">
      <c r="A445">
        <v>443</v>
      </c>
      <c r="B445" s="20">
        <v>4.7</v>
      </c>
    </row>
    <row r="446" spans="1:2" ht="13.8" thickBot="1">
      <c r="A446">
        <v>444</v>
      </c>
      <c r="B446" s="21" t="s">
        <v>2647</v>
      </c>
    </row>
    <row r="447" spans="1:2" ht="13.8" thickBot="1">
      <c r="A447">
        <v>445</v>
      </c>
      <c r="B447" s="19" t="s">
        <v>232</v>
      </c>
    </row>
    <row r="448" spans="1:2" ht="13.8" thickBot="1">
      <c r="A448">
        <v>446</v>
      </c>
      <c r="B448" s="20" t="s">
        <v>2646</v>
      </c>
    </row>
    <row r="449" spans="1:2" ht="13.8" thickBot="1">
      <c r="A449">
        <v>447</v>
      </c>
      <c r="B449" s="20">
        <v>-9.1999999999999993</v>
      </c>
    </row>
    <row r="450" spans="1:2" ht="13.8" thickBot="1">
      <c r="A450">
        <v>448</v>
      </c>
      <c r="B450" s="20">
        <v>-16.7</v>
      </c>
    </row>
    <row r="451" spans="1:2" ht="13.8" thickBot="1">
      <c r="A451">
        <v>449</v>
      </c>
      <c r="B451" s="20">
        <v>4.5</v>
      </c>
    </row>
    <row r="452" spans="1:2" ht="13.8" thickBot="1">
      <c r="A452">
        <v>450</v>
      </c>
      <c r="B452" s="21" t="s">
        <v>2647</v>
      </c>
    </row>
    <row r="453" spans="1:2" ht="13.8" thickBot="1">
      <c r="A453">
        <v>451</v>
      </c>
      <c r="B453" s="19" t="s">
        <v>238</v>
      </c>
    </row>
    <row r="454" spans="1:2" ht="13.8" thickBot="1">
      <c r="A454">
        <v>452</v>
      </c>
      <c r="B454" s="20" t="s">
        <v>2646</v>
      </c>
    </row>
    <row r="455" spans="1:2" ht="13.8" thickBot="1">
      <c r="A455">
        <v>453</v>
      </c>
      <c r="B455" s="20">
        <v>-13.06</v>
      </c>
    </row>
    <row r="456" spans="1:2" ht="13.8" thickBot="1">
      <c r="A456">
        <v>454</v>
      </c>
      <c r="B456" s="20">
        <v>-32.97</v>
      </c>
    </row>
    <row r="457" spans="1:2" ht="13.8" thickBot="1">
      <c r="A457">
        <v>455</v>
      </c>
      <c r="B457" s="20">
        <v>2.93</v>
      </c>
    </row>
    <row r="458" spans="1:2" ht="13.8" thickBot="1">
      <c r="A458">
        <v>456</v>
      </c>
      <c r="B458" s="21" t="s">
        <v>2647</v>
      </c>
    </row>
    <row r="459" spans="1:2" ht="13.8" thickBot="1">
      <c r="A459">
        <v>457</v>
      </c>
      <c r="B459" s="19" t="s">
        <v>239</v>
      </c>
    </row>
    <row r="460" spans="1:2" ht="13.8" thickBot="1">
      <c r="A460">
        <v>458</v>
      </c>
      <c r="B460" s="20" t="s">
        <v>2646</v>
      </c>
    </row>
    <row r="461" spans="1:2" ht="13.8" thickBot="1">
      <c r="A461">
        <v>459</v>
      </c>
      <c r="B461" s="20">
        <v>-8.57</v>
      </c>
    </row>
    <row r="462" spans="1:2" ht="13.8" thickBot="1">
      <c r="A462">
        <v>460</v>
      </c>
      <c r="B462" s="20">
        <v>-18.670000000000002</v>
      </c>
    </row>
    <row r="463" spans="1:2" ht="13.8" thickBot="1">
      <c r="A463">
        <v>461</v>
      </c>
      <c r="B463" s="20">
        <v>-0.04</v>
      </c>
    </row>
    <row r="464" spans="1:2" ht="13.8" thickBot="1">
      <c r="A464">
        <v>462</v>
      </c>
      <c r="B464" s="21" t="s">
        <v>2647</v>
      </c>
    </row>
    <row r="465" spans="1:2" ht="13.8" thickBot="1">
      <c r="A465">
        <v>463</v>
      </c>
      <c r="B465" s="19" t="s">
        <v>2673</v>
      </c>
    </row>
    <row r="466" spans="1:2" ht="13.8" thickBot="1">
      <c r="A466">
        <v>464</v>
      </c>
      <c r="B466" s="20" t="s">
        <v>2646</v>
      </c>
    </row>
    <row r="467" spans="1:2" ht="13.8" thickBot="1">
      <c r="A467">
        <v>465</v>
      </c>
      <c r="B467" s="20">
        <v>-9.74</v>
      </c>
    </row>
    <row r="468" spans="1:2" ht="13.8" thickBot="1">
      <c r="A468">
        <v>466</v>
      </c>
      <c r="B468" s="20">
        <v>-14.05</v>
      </c>
    </row>
    <row r="469" spans="1:2" ht="13.8" thickBot="1">
      <c r="A469">
        <v>467</v>
      </c>
      <c r="B469" s="20">
        <v>4.29</v>
      </c>
    </row>
    <row r="470" spans="1:2" ht="13.8" thickBot="1">
      <c r="A470">
        <v>468</v>
      </c>
      <c r="B470" s="21" t="s">
        <v>2647</v>
      </c>
    </row>
    <row r="471" spans="1:2" ht="13.8" thickBot="1">
      <c r="A471">
        <v>469</v>
      </c>
      <c r="B471" s="19" t="s">
        <v>242</v>
      </c>
    </row>
    <row r="472" spans="1:2" ht="13.8" thickBot="1">
      <c r="A472">
        <v>470</v>
      </c>
      <c r="B472" s="20" t="s">
        <v>2646</v>
      </c>
    </row>
    <row r="473" spans="1:2" ht="13.8" thickBot="1">
      <c r="A473">
        <v>471</v>
      </c>
      <c r="B473" s="20">
        <v>-7.28</v>
      </c>
    </row>
    <row r="474" spans="1:2" ht="13.8" thickBot="1">
      <c r="A474">
        <v>472</v>
      </c>
      <c r="B474" s="20">
        <v>-9.74</v>
      </c>
    </row>
    <row r="475" spans="1:2" ht="13.8" thickBot="1">
      <c r="A475">
        <v>473</v>
      </c>
      <c r="B475" s="20">
        <v>6.91</v>
      </c>
    </row>
    <row r="476" spans="1:2" ht="13.8" thickBot="1">
      <c r="A476">
        <v>474</v>
      </c>
      <c r="B476" s="21" t="s">
        <v>2647</v>
      </c>
    </row>
    <row r="477" spans="1:2" ht="27" thickBot="1">
      <c r="A477">
        <v>475</v>
      </c>
      <c r="B477" s="19" t="s">
        <v>245</v>
      </c>
    </row>
    <row r="478" spans="1:2" ht="13.8" thickBot="1">
      <c r="A478">
        <v>476</v>
      </c>
      <c r="B478" s="20" t="s">
        <v>2646</v>
      </c>
    </row>
    <row r="479" spans="1:2" ht="13.8" thickBot="1">
      <c r="A479">
        <v>477</v>
      </c>
      <c r="B479" s="20">
        <v>-26.9</v>
      </c>
    </row>
    <row r="480" spans="1:2" ht="13.8" thickBot="1">
      <c r="A480">
        <v>478</v>
      </c>
      <c r="B480" s="20">
        <v>-20.3</v>
      </c>
    </row>
    <row r="481" spans="1:2" ht="13.8" thickBot="1">
      <c r="A481">
        <v>479</v>
      </c>
      <c r="B481" s="20">
        <v>5.2</v>
      </c>
    </row>
    <row r="482" spans="1:2" ht="13.8" thickBot="1">
      <c r="A482">
        <v>480</v>
      </c>
      <c r="B482" s="21" t="s">
        <v>2647</v>
      </c>
    </row>
    <row r="483" spans="1:2" ht="13.8" thickBot="1">
      <c r="A483">
        <v>481</v>
      </c>
      <c r="B483" s="19" t="s">
        <v>250</v>
      </c>
    </row>
    <row r="484" spans="1:2" ht="13.8" thickBot="1">
      <c r="A484">
        <v>482</v>
      </c>
      <c r="B484" s="20" t="s">
        <v>2646</v>
      </c>
    </row>
    <row r="485" spans="1:2" ht="13.8" thickBot="1">
      <c r="A485">
        <v>483</v>
      </c>
      <c r="B485" s="20">
        <v>-7.2</v>
      </c>
    </row>
    <row r="486" spans="1:2" ht="13.8" thickBot="1">
      <c r="A486">
        <v>484</v>
      </c>
      <c r="B486" s="20">
        <v>-14.9</v>
      </c>
    </row>
    <row r="487" spans="1:2" ht="13.8" thickBot="1">
      <c r="A487">
        <v>485</v>
      </c>
      <c r="B487" s="20">
        <v>2.1</v>
      </c>
    </row>
    <row r="488" spans="1:2" ht="13.8" thickBot="1">
      <c r="A488">
        <v>486</v>
      </c>
      <c r="B488" s="21" t="s">
        <v>2647</v>
      </c>
    </row>
    <row r="489" spans="1:2" ht="27" thickBot="1">
      <c r="A489">
        <v>487</v>
      </c>
      <c r="B489" s="19" t="s">
        <v>2674</v>
      </c>
    </row>
    <row r="490" spans="1:2" ht="13.8" thickBot="1">
      <c r="A490">
        <v>488</v>
      </c>
      <c r="B490" s="20" t="s">
        <v>2646</v>
      </c>
    </row>
    <row r="491" spans="1:2" ht="13.8" thickBot="1">
      <c r="A491">
        <v>489</v>
      </c>
      <c r="B491" s="20">
        <v>-1.0900000000000001</v>
      </c>
    </row>
    <row r="492" spans="1:2" ht="13.8" thickBot="1">
      <c r="A492">
        <v>490</v>
      </c>
      <c r="B492" s="20">
        <v>-3.25</v>
      </c>
    </row>
    <row r="493" spans="1:2" ht="13.8" thickBot="1">
      <c r="A493">
        <v>491</v>
      </c>
      <c r="B493" s="20">
        <v>1.17</v>
      </c>
    </row>
    <row r="494" spans="1:2" ht="13.8" thickBot="1">
      <c r="A494">
        <v>492</v>
      </c>
      <c r="B494" s="21" t="s">
        <v>2647</v>
      </c>
    </row>
    <row r="495" spans="1:2" ht="13.8" thickBot="1">
      <c r="A495">
        <v>493</v>
      </c>
      <c r="B495" s="19" t="s">
        <v>256</v>
      </c>
    </row>
    <row r="496" spans="1:2" ht="13.8" thickBot="1">
      <c r="A496">
        <v>494</v>
      </c>
      <c r="B496" s="20" t="s">
        <v>2646</v>
      </c>
    </row>
    <row r="497" spans="1:2" ht="13.8" thickBot="1">
      <c r="A497">
        <v>495</v>
      </c>
      <c r="B497" s="20">
        <v>-10.51</v>
      </c>
    </row>
    <row r="498" spans="1:2" ht="13.8" thickBot="1">
      <c r="A498">
        <v>496</v>
      </c>
      <c r="B498" s="20">
        <v>-10.11</v>
      </c>
    </row>
    <row r="499" spans="1:2" ht="13.8" thickBot="1">
      <c r="A499">
        <v>497</v>
      </c>
      <c r="B499" s="20">
        <v>-2.09</v>
      </c>
    </row>
    <row r="500" spans="1:2" ht="13.8" thickBot="1">
      <c r="A500">
        <v>498</v>
      </c>
      <c r="B500" s="21" t="s">
        <v>2647</v>
      </c>
    </row>
    <row r="501" spans="1:2" ht="27" thickBot="1">
      <c r="A501">
        <v>499</v>
      </c>
      <c r="B501" s="19" t="s">
        <v>2675</v>
      </c>
    </row>
    <row r="502" spans="1:2" ht="13.8" thickBot="1">
      <c r="A502">
        <v>500</v>
      </c>
      <c r="B502" s="20" t="s">
        <v>2646</v>
      </c>
    </row>
    <row r="503" spans="1:2" ht="13.8" thickBot="1">
      <c r="A503">
        <v>501</v>
      </c>
      <c r="B503" s="20">
        <v>-2.5</v>
      </c>
    </row>
    <row r="504" spans="1:2" ht="13.8" thickBot="1">
      <c r="A504">
        <v>502</v>
      </c>
      <c r="B504" s="20">
        <v>-9.4</v>
      </c>
    </row>
    <row r="505" spans="1:2" ht="13.8" thickBot="1">
      <c r="A505">
        <v>503</v>
      </c>
      <c r="B505" s="20">
        <v>1.8</v>
      </c>
    </row>
    <row r="506" spans="1:2" ht="13.8" thickBot="1">
      <c r="A506">
        <v>504</v>
      </c>
      <c r="B506" s="21" t="s">
        <v>2647</v>
      </c>
    </row>
    <row r="507" spans="1:2" ht="27" thickBot="1">
      <c r="A507">
        <v>505</v>
      </c>
      <c r="B507" s="19" t="s">
        <v>261</v>
      </c>
    </row>
    <row r="508" spans="1:2" ht="13.8" thickBot="1">
      <c r="A508">
        <v>506</v>
      </c>
      <c r="B508" s="20" t="s">
        <v>2646</v>
      </c>
    </row>
    <row r="509" spans="1:2" ht="13.8" thickBot="1">
      <c r="A509">
        <v>507</v>
      </c>
      <c r="B509" s="20">
        <v>0.4</v>
      </c>
    </row>
    <row r="510" spans="1:2" ht="13.8" thickBot="1">
      <c r="A510">
        <v>508</v>
      </c>
      <c r="B510" s="20">
        <v>-11.3</v>
      </c>
    </row>
    <row r="511" spans="1:2" ht="13.8" thickBot="1">
      <c r="A511">
        <v>509</v>
      </c>
      <c r="B511" s="20">
        <v>2.7</v>
      </c>
    </row>
    <row r="512" spans="1:2" ht="13.8" thickBot="1">
      <c r="A512">
        <v>510</v>
      </c>
      <c r="B512" s="21" t="s">
        <v>2647</v>
      </c>
    </row>
    <row r="513" spans="1:2" ht="27" thickBot="1">
      <c r="A513">
        <v>511</v>
      </c>
      <c r="B513" s="19" t="s">
        <v>262</v>
      </c>
    </row>
    <row r="514" spans="1:2" ht="13.8" thickBot="1">
      <c r="A514">
        <v>512</v>
      </c>
      <c r="B514" s="20" t="s">
        <v>2646</v>
      </c>
    </row>
    <row r="515" spans="1:2" ht="13.8" thickBot="1">
      <c r="A515">
        <v>513</v>
      </c>
      <c r="B515" s="20">
        <v>-2.69</v>
      </c>
    </row>
    <row r="516" spans="1:2" ht="13.8" thickBot="1">
      <c r="A516">
        <v>514</v>
      </c>
      <c r="B516" s="20">
        <v>-7.46</v>
      </c>
    </row>
    <row r="517" spans="1:2" ht="13.8" thickBot="1">
      <c r="A517">
        <v>515</v>
      </c>
      <c r="B517" s="20">
        <v>-3.28</v>
      </c>
    </row>
    <row r="518" spans="1:2" ht="13.8" thickBot="1">
      <c r="A518">
        <v>516</v>
      </c>
      <c r="B518" s="21" t="s">
        <v>2647</v>
      </c>
    </row>
    <row r="519" spans="1:2" ht="13.8" thickBot="1">
      <c r="A519">
        <v>517</v>
      </c>
      <c r="B519" s="19" t="s">
        <v>263</v>
      </c>
    </row>
    <row r="520" spans="1:2" ht="13.8" thickBot="1">
      <c r="A520">
        <v>518</v>
      </c>
      <c r="B520" s="20" t="s">
        <v>2646</v>
      </c>
    </row>
    <row r="521" spans="1:2" ht="13.8" thickBot="1">
      <c r="A521">
        <v>519</v>
      </c>
      <c r="B521" s="20">
        <v>0.6</v>
      </c>
    </row>
    <row r="522" spans="1:2" ht="13.8" thickBot="1">
      <c r="A522">
        <v>520</v>
      </c>
      <c r="B522" s="20">
        <v>-2.5</v>
      </c>
    </row>
    <row r="523" spans="1:2" ht="13.8" thickBot="1">
      <c r="A523">
        <v>521</v>
      </c>
      <c r="B523" s="20">
        <v>5.5</v>
      </c>
    </row>
    <row r="524" spans="1:2" ht="13.8" thickBot="1">
      <c r="A524">
        <v>522</v>
      </c>
      <c r="B524" s="21" t="s">
        <v>2647</v>
      </c>
    </row>
    <row r="525" spans="1:2" ht="13.8" thickBot="1">
      <c r="A525">
        <v>523</v>
      </c>
      <c r="B525" s="19" t="s">
        <v>265</v>
      </c>
    </row>
    <row r="526" spans="1:2" ht="13.8" thickBot="1">
      <c r="A526">
        <v>524</v>
      </c>
      <c r="B526" s="20" t="s">
        <v>2646</v>
      </c>
    </row>
    <row r="527" spans="1:2" ht="13.8" thickBot="1">
      <c r="A527">
        <v>525</v>
      </c>
      <c r="B527" s="20">
        <v>-3.14</v>
      </c>
    </row>
    <row r="528" spans="1:2" ht="13.8" thickBot="1">
      <c r="A528">
        <v>526</v>
      </c>
      <c r="B528" s="20">
        <v>-6.04</v>
      </c>
    </row>
    <row r="529" spans="1:2" ht="13.8" thickBot="1">
      <c r="A529">
        <v>527</v>
      </c>
      <c r="B529" s="20">
        <v>2.14</v>
      </c>
    </row>
    <row r="530" spans="1:2" ht="13.8" thickBot="1">
      <c r="A530">
        <v>528</v>
      </c>
      <c r="B530" s="21" t="s">
        <v>2647</v>
      </c>
    </row>
    <row r="531" spans="1:2" ht="13.8" thickBot="1">
      <c r="A531">
        <v>529</v>
      </c>
      <c r="B531" s="19" t="s">
        <v>268</v>
      </c>
    </row>
    <row r="532" spans="1:2" ht="13.8" thickBot="1">
      <c r="A532">
        <v>530</v>
      </c>
      <c r="B532" s="20" t="s">
        <v>2646</v>
      </c>
    </row>
    <row r="533" spans="1:2" ht="13.8" thickBot="1">
      <c r="A533">
        <v>531</v>
      </c>
      <c r="B533" s="20">
        <v>-0.2</v>
      </c>
    </row>
    <row r="534" spans="1:2" ht="13.8" thickBot="1">
      <c r="A534">
        <v>532</v>
      </c>
      <c r="B534" s="20">
        <v>-4</v>
      </c>
    </row>
    <row r="535" spans="1:2" ht="13.8" thickBot="1">
      <c r="A535">
        <v>533</v>
      </c>
      <c r="B535" s="20">
        <v>0.8</v>
      </c>
    </row>
    <row r="536" spans="1:2" ht="13.8" thickBot="1">
      <c r="A536">
        <v>534</v>
      </c>
      <c r="B536" s="21" t="s">
        <v>2647</v>
      </c>
    </row>
    <row r="537" spans="1:2" ht="13.8" thickBot="1">
      <c r="A537">
        <v>535</v>
      </c>
      <c r="B537" s="19" t="s">
        <v>2676</v>
      </c>
    </row>
    <row r="538" spans="1:2" ht="13.8" thickBot="1">
      <c r="A538">
        <v>536</v>
      </c>
      <c r="B538" s="20" t="s">
        <v>2646</v>
      </c>
    </row>
    <row r="539" spans="1:2" ht="13.8" thickBot="1">
      <c r="A539">
        <v>537</v>
      </c>
      <c r="B539" s="20">
        <v>11.84</v>
      </c>
    </row>
    <row r="540" spans="1:2" ht="13.8" thickBot="1">
      <c r="A540">
        <v>538</v>
      </c>
      <c r="B540" s="20">
        <v>-18.23</v>
      </c>
    </row>
    <row r="541" spans="1:2" ht="13.8" thickBot="1">
      <c r="A541">
        <v>539</v>
      </c>
      <c r="B541" s="20">
        <v>0.95</v>
      </c>
    </row>
    <row r="542" spans="1:2" ht="13.8" thickBot="1">
      <c r="A542">
        <v>540</v>
      </c>
      <c r="B542" s="21" t="s">
        <v>2647</v>
      </c>
    </row>
    <row r="543" spans="1:2" ht="13.8" thickBot="1">
      <c r="A543">
        <v>541</v>
      </c>
      <c r="B543" s="19" t="s">
        <v>274</v>
      </c>
    </row>
    <row r="544" spans="1:2" ht="13.8" thickBot="1">
      <c r="A544">
        <v>542</v>
      </c>
      <c r="B544" s="20" t="s">
        <v>2652</v>
      </c>
    </row>
    <row r="545" spans="1:2" ht="13.8" thickBot="1">
      <c r="A545">
        <v>543</v>
      </c>
      <c r="B545" s="20">
        <v>-38.44</v>
      </c>
    </row>
    <row r="546" spans="1:2" ht="13.8" thickBot="1">
      <c r="A546">
        <v>544</v>
      </c>
      <c r="B546" s="20">
        <v>0.4</v>
      </c>
    </row>
    <row r="547" spans="1:2" ht="13.8" thickBot="1">
      <c r="A547">
        <v>545</v>
      </c>
      <c r="B547" s="20">
        <v>2.92</v>
      </c>
    </row>
    <row r="548" spans="1:2" ht="13.8" thickBot="1">
      <c r="A548">
        <v>546</v>
      </c>
      <c r="B548" s="21" t="s">
        <v>2647</v>
      </c>
    </row>
    <row r="549" spans="1:2" ht="13.8" thickBot="1">
      <c r="A549">
        <v>547</v>
      </c>
      <c r="B549" s="19" t="s">
        <v>279</v>
      </c>
    </row>
    <row r="550" spans="1:2" ht="13.8" thickBot="1">
      <c r="A550">
        <v>548</v>
      </c>
      <c r="B550" s="20" t="s">
        <v>2646</v>
      </c>
    </row>
    <row r="551" spans="1:2" ht="13.8" thickBot="1">
      <c r="A551">
        <v>549</v>
      </c>
      <c r="B551" s="20">
        <v>-1.23</v>
      </c>
    </row>
    <row r="552" spans="1:2" ht="13.8" thickBot="1">
      <c r="A552">
        <v>550</v>
      </c>
      <c r="B552" s="20">
        <v>-6.43</v>
      </c>
    </row>
    <row r="553" spans="1:2" ht="13.8" thickBot="1">
      <c r="A553">
        <v>551</v>
      </c>
      <c r="B553" s="20">
        <v>2.19</v>
      </c>
    </row>
    <row r="554" spans="1:2" ht="13.8" thickBot="1">
      <c r="A554">
        <v>552</v>
      </c>
      <c r="B554" s="21" t="s">
        <v>2647</v>
      </c>
    </row>
    <row r="555" spans="1:2" ht="13.8" thickBot="1">
      <c r="A555">
        <v>553</v>
      </c>
      <c r="B555" s="19" t="s">
        <v>280</v>
      </c>
    </row>
    <row r="556" spans="1:2" ht="13.8" thickBot="1">
      <c r="A556">
        <v>554</v>
      </c>
      <c r="B556" s="20" t="s">
        <v>2646</v>
      </c>
    </row>
    <row r="557" spans="1:2" ht="13.8" thickBot="1">
      <c r="A557">
        <v>555</v>
      </c>
      <c r="B557" s="20">
        <v>-9.43</v>
      </c>
    </row>
    <row r="558" spans="1:2" ht="13.8" thickBot="1">
      <c r="A558">
        <v>556</v>
      </c>
      <c r="B558" s="20">
        <v>-29.78</v>
      </c>
    </row>
    <row r="559" spans="1:2" ht="13.8" thickBot="1">
      <c r="A559">
        <v>557</v>
      </c>
      <c r="B559" s="20">
        <v>3.23</v>
      </c>
    </row>
    <row r="560" spans="1:2" ht="13.8" thickBot="1">
      <c r="A560">
        <v>558</v>
      </c>
      <c r="B560" s="21" t="s">
        <v>2647</v>
      </c>
    </row>
    <row r="561" spans="1:2" ht="27" thickBot="1">
      <c r="A561">
        <v>559</v>
      </c>
      <c r="B561" s="19" t="s">
        <v>282</v>
      </c>
    </row>
    <row r="562" spans="1:2" ht="13.8" thickBot="1">
      <c r="A562">
        <v>560</v>
      </c>
      <c r="B562" s="20" t="s">
        <v>2646</v>
      </c>
    </row>
    <row r="563" spans="1:2" ht="13.8" thickBot="1">
      <c r="A563">
        <v>561</v>
      </c>
      <c r="B563" s="20">
        <v>-11.5</v>
      </c>
    </row>
    <row r="564" spans="1:2" ht="13.8" thickBot="1">
      <c r="A564">
        <v>562</v>
      </c>
      <c r="B564" s="20">
        <v>-16.920000000000002</v>
      </c>
    </row>
    <row r="565" spans="1:2" ht="13.8" thickBot="1">
      <c r="A565">
        <v>563</v>
      </c>
      <c r="B565" s="20">
        <v>6.34</v>
      </c>
    </row>
    <row r="566" spans="1:2" ht="13.8" thickBot="1">
      <c r="A566">
        <v>564</v>
      </c>
      <c r="B566" s="21" t="s">
        <v>2647</v>
      </c>
    </row>
    <row r="567" spans="1:2" ht="13.8" thickBot="1">
      <c r="A567">
        <v>565</v>
      </c>
      <c r="B567" s="19" t="s">
        <v>2677</v>
      </c>
    </row>
    <row r="568" spans="1:2" ht="13.8" thickBot="1">
      <c r="A568">
        <v>566</v>
      </c>
      <c r="B568" s="20" t="s">
        <v>2646</v>
      </c>
    </row>
    <row r="569" spans="1:2" ht="13.8" thickBot="1">
      <c r="A569">
        <v>567</v>
      </c>
      <c r="B569" s="20">
        <v>-1.5</v>
      </c>
    </row>
    <row r="570" spans="1:2" ht="13.8" thickBot="1">
      <c r="A570">
        <v>568</v>
      </c>
      <c r="B570" s="20">
        <v>-8.4</v>
      </c>
    </row>
    <row r="571" spans="1:2" ht="13.8" thickBot="1">
      <c r="A571">
        <v>569</v>
      </c>
      <c r="B571" s="20">
        <v>4.4000000000000004</v>
      </c>
    </row>
    <row r="572" spans="1:2" ht="13.8" thickBot="1">
      <c r="A572">
        <v>570</v>
      </c>
      <c r="B572" s="21" t="s">
        <v>2647</v>
      </c>
    </row>
    <row r="573" spans="1:2" ht="13.8" thickBot="1">
      <c r="A573">
        <v>571</v>
      </c>
      <c r="B573" s="19" t="s">
        <v>284</v>
      </c>
    </row>
    <row r="574" spans="1:2" ht="13.8" thickBot="1">
      <c r="A574">
        <v>572</v>
      </c>
      <c r="B574" s="20" t="s">
        <v>2646</v>
      </c>
    </row>
    <row r="575" spans="1:2" ht="13.8" thickBot="1">
      <c r="A575">
        <v>573</v>
      </c>
      <c r="B575" s="20">
        <v>-5.7</v>
      </c>
    </row>
    <row r="576" spans="1:2" ht="13.8" thickBot="1">
      <c r="A576">
        <v>574</v>
      </c>
      <c r="B576" s="20">
        <v>-16.399999999999999</v>
      </c>
    </row>
    <row r="577" spans="1:2" ht="13.8" thickBot="1">
      <c r="A577">
        <v>575</v>
      </c>
      <c r="B577" s="20">
        <v>2</v>
      </c>
    </row>
    <row r="578" spans="1:2" ht="13.8" thickBot="1">
      <c r="A578">
        <v>576</v>
      </c>
      <c r="B578" s="21" t="s">
        <v>2647</v>
      </c>
    </row>
    <row r="579" spans="1:2" ht="13.8" thickBot="1">
      <c r="A579">
        <v>577</v>
      </c>
      <c r="B579" s="19" t="s">
        <v>285</v>
      </c>
    </row>
    <row r="580" spans="1:2" ht="13.8" thickBot="1">
      <c r="A580">
        <v>578</v>
      </c>
      <c r="B580" s="20" t="s">
        <v>2646</v>
      </c>
    </row>
    <row r="581" spans="1:2" ht="13.8" thickBot="1">
      <c r="A581">
        <v>579</v>
      </c>
      <c r="B581" s="20">
        <v>-19.899999999999999</v>
      </c>
    </row>
    <row r="582" spans="1:2" ht="13.8" thickBot="1">
      <c r="A582">
        <v>580</v>
      </c>
      <c r="B582" s="20">
        <v>-6.1</v>
      </c>
    </row>
    <row r="583" spans="1:2" ht="13.8" thickBot="1">
      <c r="A583">
        <v>581</v>
      </c>
      <c r="B583" s="20">
        <v>-0.18</v>
      </c>
    </row>
    <row r="584" spans="1:2" ht="13.8" thickBot="1">
      <c r="A584">
        <v>582</v>
      </c>
      <c r="B584" s="21" t="s">
        <v>2647</v>
      </c>
    </row>
    <row r="585" spans="1:2" ht="13.8" thickBot="1">
      <c r="A585">
        <v>583</v>
      </c>
      <c r="B585" s="19" t="s">
        <v>287</v>
      </c>
    </row>
    <row r="586" spans="1:2" ht="13.8" thickBot="1">
      <c r="A586">
        <v>584</v>
      </c>
      <c r="B586" s="20" t="s">
        <v>2646</v>
      </c>
    </row>
    <row r="587" spans="1:2" ht="13.8" thickBot="1">
      <c r="A587">
        <v>585</v>
      </c>
      <c r="B587" s="20">
        <v>-6</v>
      </c>
    </row>
    <row r="588" spans="1:2" ht="13.8" thickBot="1">
      <c r="A588">
        <v>586</v>
      </c>
      <c r="B588" s="20">
        <v>-10.3</v>
      </c>
    </row>
    <row r="589" spans="1:2" ht="13.8" thickBot="1">
      <c r="A589">
        <v>587</v>
      </c>
      <c r="B589" s="20">
        <v>3.4</v>
      </c>
    </row>
    <row r="590" spans="1:2" ht="13.8" thickBot="1">
      <c r="A590">
        <v>588</v>
      </c>
      <c r="B590" s="21" t="s">
        <v>2647</v>
      </c>
    </row>
    <row r="591" spans="1:2" ht="13.8" thickBot="1">
      <c r="A591">
        <v>589</v>
      </c>
      <c r="B591" s="19" t="s">
        <v>2678</v>
      </c>
    </row>
    <row r="592" spans="1:2" ht="13.8" thickBot="1">
      <c r="A592">
        <v>590</v>
      </c>
      <c r="B592" s="20" t="s">
        <v>2646</v>
      </c>
    </row>
    <row r="593" spans="1:2" ht="13.8" thickBot="1">
      <c r="A593">
        <v>591</v>
      </c>
      <c r="B593" s="20">
        <v>-3.4</v>
      </c>
    </row>
    <row r="594" spans="1:2" ht="13.8" thickBot="1">
      <c r="A594">
        <v>592</v>
      </c>
      <c r="B594" s="20">
        <v>-8</v>
      </c>
    </row>
    <row r="595" spans="1:2" ht="13.8" thickBot="1">
      <c r="A595">
        <v>593</v>
      </c>
      <c r="B595" s="20">
        <v>1.5</v>
      </c>
    </row>
    <row r="596" spans="1:2" ht="13.8" thickBot="1">
      <c r="A596">
        <v>594</v>
      </c>
      <c r="B596" s="21" t="s">
        <v>2647</v>
      </c>
    </row>
    <row r="597" spans="1:2" ht="13.8" thickBot="1">
      <c r="A597">
        <v>595</v>
      </c>
      <c r="B597" s="19" t="s">
        <v>289</v>
      </c>
    </row>
    <row r="598" spans="1:2" ht="13.8" thickBot="1">
      <c r="A598">
        <v>596</v>
      </c>
      <c r="B598" s="20" t="s">
        <v>2646</v>
      </c>
    </row>
    <row r="599" spans="1:2" ht="13.8" thickBot="1">
      <c r="A599">
        <v>597</v>
      </c>
      <c r="B599" s="20">
        <v>-3.6</v>
      </c>
    </row>
    <row r="600" spans="1:2" ht="13.8" thickBot="1">
      <c r="A600">
        <v>598</v>
      </c>
      <c r="B600" s="20">
        <v>-12.4</v>
      </c>
    </row>
    <row r="601" spans="1:2" ht="13.8" thickBot="1">
      <c r="A601">
        <v>599</v>
      </c>
      <c r="B601" s="20">
        <v>10.9</v>
      </c>
    </row>
    <row r="602" spans="1:2" ht="13.8" thickBot="1">
      <c r="A602">
        <v>600</v>
      </c>
      <c r="B602" s="21" t="s">
        <v>2647</v>
      </c>
    </row>
    <row r="603" spans="1:2" ht="13.8" thickBot="1">
      <c r="A603">
        <v>601</v>
      </c>
      <c r="B603" s="19" t="s">
        <v>291</v>
      </c>
    </row>
    <row r="604" spans="1:2" ht="13.8" thickBot="1">
      <c r="A604">
        <v>602</v>
      </c>
      <c r="B604" s="20" t="s">
        <v>2652</v>
      </c>
    </row>
    <row r="605" spans="1:2" ht="13.8" thickBot="1">
      <c r="A605">
        <v>603</v>
      </c>
      <c r="B605" s="20">
        <v>-11.6</v>
      </c>
    </row>
    <row r="606" spans="1:2" ht="13.8" thickBot="1">
      <c r="A606">
        <v>604</v>
      </c>
      <c r="B606" s="20">
        <v>-3.82</v>
      </c>
    </row>
    <row r="607" spans="1:2" ht="13.8" thickBot="1">
      <c r="A607">
        <v>605</v>
      </c>
      <c r="B607" s="20">
        <v>5.82</v>
      </c>
    </row>
    <row r="608" spans="1:2" ht="13.8" thickBot="1">
      <c r="A608">
        <v>606</v>
      </c>
      <c r="B608" s="21" t="s">
        <v>2647</v>
      </c>
    </row>
    <row r="609" spans="1:2" ht="27" thickBot="1">
      <c r="A609">
        <v>607</v>
      </c>
      <c r="B609" s="19" t="s">
        <v>298</v>
      </c>
    </row>
    <row r="610" spans="1:2" ht="13.8" thickBot="1">
      <c r="A610">
        <v>608</v>
      </c>
      <c r="B610" s="20" t="s">
        <v>2646</v>
      </c>
    </row>
    <row r="611" spans="1:2" ht="13.8" thickBot="1">
      <c r="A611">
        <v>609</v>
      </c>
      <c r="B611" s="20">
        <v>-4.5999999999999996</v>
      </c>
    </row>
    <row r="612" spans="1:2" ht="13.8" thickBot="1">
      <c r="A612">
        <v>610</v>
      </c>
      <c r="B612" s="20">
        <v>-6.99</v>
      </c>
    </row>
    <row r="613" spans="1:2" ht="13.8" thickBot="1">
      <c r="A613">
        <v>611</v>
      </c>
      <c r="B613" s="20">
        <v>-0.46</v>
      </c>
    </row>
    <row r="614" spans="1:2" ht="13.8" thickBot="1">
      <c r="A614">
        <v>612</v>
      </c>
      <c r="B614" s="21" t="s">
        <v>2647</v>
      </c>
    </row>
    <row r="615" spans="1:2" ht="13.8" thickBot="1">
      <c r="A615">
        <v>613</v>
      </c>
      <c r="B615" s="19" t="s">
        <v>299</v>
      </c>
    </row>
    <row r="616" spans="1:2" ht="13.8" thickBot="1">
      <c r="A616">
        <v>614</v>
      </c>
      <c r="B616" s="20" t="s">
        <v>2646</v>
      </c>
    </row>
    <row r="617" spans="1:2" ht="13.8" thickBot="1">
      <c r="A617">
        <v>615</v>
      </c>
      <c r="B617" s="20">
        <v>-0.7</v>
      </c>
    </row>
    <row r="618" spans="1:2" ht="13.8" thickBot="1">
      <c r="A618">
        <v>616</v>
      </c>
      <c r="B618" s="20">
        <v>-1.3</v>
      </c>
    </row>
    <row r="619" spans="1:2" ht="13.8" thickBot="1">
      <c r="A619">
        <v>617</v>
      </c>
      <c r="B619" s="20">
        <v>6.3</v>
      </c>
    </row>
    <row r="620" spans="1:2" ht="13.8" thickBot="1">
      <c r="A620">
        <v>618</v>
      </c>
      <c r="B620" s="21" t="s">
        <v>2647</v>
      </c>
    </row>
    <row r="621" spans="1:2" ht="13.8" thickBot="1">
      <c r="A621">
        <v>619</v>
      </c>
      <c r="B621" s="19" t="s">
        <v>2679</v>
      </c>
    </row>
    <row r="622" spans="1:2" ht="13.8" thickBot="1">
      <c r="A622">
        <v>620</v>
      </c>
      <c r="B622" s="20" t="s">
        <v>2646</v>
      </c>
    </row>
    <row r="623" spans="1:2" ht="13.8" thickBot="1">
      <c r="A623">
        <v>621</v>
      </c>
      <c r="B623" s="20">
        <v>-1.4</v>
      </c>
    </row>
    <row r="624" spans="1:2" ht="13.8" thickBot="1">
      <c r="A624">
        <v>622</v>
      </c>
      <c r="B624" s="20">
        <v>-6.3</v>
      </c>
    </row>
    <row r="625" spans="1:2" ht="13.8" thickBot="1">
      <c r="A625">
        <v>623</v>
      </c>
      <c r="B625" s="20">
        <v>4.9000000000000004</v>
      </c>
    </row>
    <row r="626" spans="1:2" ht="13.8" thickBot="1">
      <c r="A626">
        <v>624</v>
      </c>
      <c r="B626" s="21" t="s">
        <v>2647</v>
      </c>
    </row>
    <row r="627" spans="1:2" ht="27" thickBot="1">
      <c r="A627">
        <v>625</v>
      </c>
      <c r="B627" s="19" t="s">
        <v>301</v>
      </c>
    </row>
    <row r="628" spans="1:2" ht="13.8" thickBot="1">
      <c r="A628">
        <v>626</v>
      </c>
      <c r="B628" s="20" t="s">
        <v>2646</v>
      </c>
    </row>
    <row r="629" spans="1:2" ht="13.8" thickBot="1">
      <c r="A629">
        <v>627</v>
      </c>
      <c r="B629" s="20">
        <v>-18.5</v>
      </c>
    </row>
    <row r="630" spans="1:2" ht="13.8" thickBot="1">
      <c r="A630">
        <v>628</v>
      </c>
      <c r="B630" s="20">
        <v>-19.8</v>
      </c>
    </row>
    <row r="631" spans="1:2" ht="13.8" thickBot="1">
      <c r="A631">
        <v>629</v>
      </c>
      <c r="B631" s="20">
        <v>1.4</v>
      </c>
    </row>
    <row r="632" spans="1:2" ht="13.8" thickBot="1">
      <c r="A632">
        <v>630</v>
      </c>
      <c r="B632" s="21" t="s">
        <v>2647</v>
      </c>
    </row>
    <row r="633" spans="1:2" ht="27" thickBot="1">
      <c r="A633">
        <v>631</v>
      </c>
      <c r="B633" s="19" t="s">
        <v>305</v>
      </c>
    </row>
    <row r="634" spans="1:2" ht="13.8" thickBot="1">
      <c r="A634">
        <v>632</v>
      </c>
      <c r="B634" s="20" t="s">
        <v>2646</v>
      </c>
    </row>
    <row r="635" spans="1:2" ht="13.8" thickBot="1">
      <c r="A635">
        <v>633</v>
      </c>
      <c r="B635" s="20">
        <v>-5.8</v>
      </c>
    </row>
    <row r="636" spans="1:2" ht="13.8" thickBot="1">
      <c r="A636">
        <v>634</v>
      </c>
      <c r="B636" s="20">
        <v>-13.3</v>
      </c>
    </row>
    <row r="637" spans="1:2" ht="13.8" thickBot="1">
      <c r="A637">
        <v>635</v>
      </c>
      <c r="B637" s="20">
        <v>0.7</v>
      </c>
    </row>
    <row r="638" spans="1:2" ht="13.8" thickBot="1">
      <c r="A638">
        <v>636</v>
      </c>
      <c r="B638" s="21" t="s">
        <v>2647</v>
      </c>
    </row>
    <row r="639" spans="1:2" ht="13.8" thickBot="1">
      <c r="A639">
        <v>637</v>
      </c>
      <c r="B639" s="19" t="s">
        <v>2680</v>
      </c>
    </row>
    <row r="640" spans="1:2" ht="13.8" thickBot="1">
      <c r="A640">
        <v>638</v>
      </c>
      <c r="B640" s="20" t="s">
        <v>2646</v>
      </c>
    </row>
    <row r="641" spans="1:2" ht="13.8" thickBot="1">
      <c r="A641">
        <v>639</v>
      </c>
      <c r="B641" s="20">
        <v>-2.4</v>
      </c>
    </row>
    <row r="642" spans="1:2" ht="13.8" thickBot="1">
      <c r="A642">
        <v>640</v>
      </c>
      <c r="B642" s="20">
        <v>-12.1</v>
      </c>
    </row>
    <row r="643" spans="1:2" ht="13.8" thickBot="1">
      <c r="A643">
        <v>641</v>
      </c>
      <c r="B643" s="20">
        <v>1.5</v>
      </c>
    </row>
    <row r="644" spans="1:2" ht="13.8" thickBot="1">
      <c r="A644">
        <v>642</v>
      </c>
      <c r="B644" s="21" t="s">
        <v>2647</v>
      </c>
    </row>
    <row r="645" spans="1:2" ht="13.8" thickBot="1">
      <c r="A645">
        <v>643</v>
      </c>
      <c r="B645" s="19" t="s">
        <v>2681</v>
      </c>
    </row>
    <row r="646" spans="1:2" ht="13.8" thickBot="1">
      <c r="A646">
        <v>644</v>
      </c>
      <c r="B646" s="20" t="s">
        <v>2646</v>
      </c>
    </row>
    <row r="647" spans="1:2" ht="13.8" thickBot="1">
      <c r="A647">
        <v>645</v>
      </c>
      <c r="B647" s="20">
        <v>-2.6</v>
      </c>
    </row>
    <row r="648" spans="1:2" ht="13.8" thickBot="1">
      <c r="A648">
        <v>646</v>
      </c>
      <c r="B648" s="20">
        <v>-13</v>
      </c>
    </row>
    <row r="649" spans="1:2" ht="13.8" thickBot="1">
      <c r="A649">
        <v>647</v>
      </c>
      <c r="B649" s="20">
        <v>3.1</v>
      </c>
    </row>
    <row r="650" spans="1:2" ht="13.8" thickBot="1">
      <c r="A650">
        <v>648</v>
      </c>
      <c r="B650" s="21" t="s">
        <v>2647</v>
      </c>
    </row>
    <row r="651" spans="1:2" ht="27" thickBot="1">
      <c r="A651">
        <v>649</v>
      </c>
      <c r="B651" s="19" t="s">
        <v>318</v>
      </c>
    </row>
    <row r="652" spans="1:2" ht="13.8" thickBot="1">
      <c r="A652">
        <v>650</v>
      </c>
      <c r="B652" s="20" t="s">
        <v>2646</v>
      </c>
    </row>
    <row r="653" spans="1:2" ht="13.8" thickBot="1">
      <c r="A653">
        <v>651</v>
      </c>
      <c r="B653" s="20">
        <v>-6</v>
      </c>
    </row>
    <row r="654" spans="1:2" ht="13.8" thickBot="1">
      <c r="A654">
        <v>652</v>
      </c>
      <c r="B654" s="20">
        <v>-17.5</v>
      </c>
    </row>
    <row r="655" spans="1:2" ht="13.8" thickBot="1">
      <c r="A655">
        <v>653</v>
      </c>
      <c r="B655" s="20">
        <v>0.1</v>
      </c>
    </row>
    <row r="656" spans="1:2" ht="13.8" thickBot="1">
      <c r="A656">
        <v>654</v>
      </c>
      <c r="B656" s="21" t="s">
        <v>2647</v>
      </c>
    </row>
    <row r="657" spans="1:2" ht="27" thickBot="1">
      <c r="A657">
        <v>655</v>
      </c>
      <c r="B657" s="19" t="s">
        <v>2682</v>
      </c>
    </row>
    <row r="658" spans="1:2" ht="13.8" thickBot="1">
      <c r="A658">
        <v>656</v>
      </c>
      <c r="B658" s="20" t="s">
        <v>2646</v>
      </c>
    </row>
    <row r="659" spans="1:2" ht="13.8" thickBot="1">
      <c r="A659">
        <v>657</v>
      </c>
      <c r="B659" s="20">
        <v>1.9</v>
      </c>
    </row>
    <row r="660" spans="1:2" ht="13.8" thickBot="1">
      <c r="A660">
        <v>658</v>
      </c>
      <c r="B660" s="20">
        <v>-3.2</v>
      </c>
    </row>
    <row r="661" spans="1:2" ht="13.8" thickBot="1">
      <c r="A661">
        <v>659</v>
      </c>
      <c r="B661" s="20">
        <v>2</v>
      </c>
    </row>
    <row r="662" spans="1:2" ht="13.8" thickBot="1">
      <c r="A662">
        <v>660</v>
      </c>
      <c r="B662" s="21" t="s">
        <v>2647</v>
      </c>
    </row>
    <row r="663" spans="1:2" ht="13.8" thickBot="1">
      <c r="A663">
        <v>661</v>
      </c>
      <c r="B663" s="19" t="s">
        <v>325</v>
      </c>
    </row>
    <row r="664" spans="1:2" ht="13.8" thickBot="1">
      <c r="A664">
        <v>662</v>
      </c>
      <c r="B664" s="20" t="s">
        <v>2646</v>
      </c>
    </row>
    <row r="665" spans="1:2" ht="13.8" thickBot="1">
      <c r="A665">
        <v>663</v>
      </c>
      <c r="B665" s="20">
        <v>-9.06</v>
      </c>
    </row>
    <row r="666" spans="1:2" ht="13.8" thickBot="1">
      <c r="A666">
        <v>664</v>
      </c>
      <c r="B666" s="20">
        <v>-21.57</v>
      </c>
    </row>
    <row r="667" spans="1:2" ht="13.8" thickBot="1">
      <c r="A667">
        <v>665</v>
      </c>
      <c r="B667" s="20">
        <v>1.8</v>
      </c>
    </row>
    <row r="668" spans="1:2" ht="13.8" thickBot="1">
      <c r="A668">
        <v>666</v>
      </c>
      <c r="B668" s="21" t="s">
        <v>2647</v>
      </c>
    </row>
    <row r="669" spans="1:2" ht="27" thickBot="1">
      <c r="A669">
        <v>667</v>
      </c>
      <c r="B669" s="19" t="s">
        <v>2683</v>
      </c>
    </row>
    <row r="670" spans="1:2" ht="13.8" thickBot="1">
      <c r="A670">
        <v>668</v>
      </c>
      <c r="B670" s="20" t="s">
        <v>2652</v>
      </c>
    </row>
    <row r="671" spans="1:2" ht="13.8" thickBot="1">
      <c r="A671">
        <v>669</v>
      </c>
      <c r="B671" s="20">
        <v>-8.1999999999999993</v>
      </c>
    </row>
    <row r="672" spans="1:2" ht="13.8" thickBot="1">
      <c r="A672">
        <v>670</v>
      </c>
      <c r="B672" s="20">
        <v>-3.6</v>
      </c>
    </row>
    <row r="673" spans="1:2" ht="13.8" thickBot="1">
      <c r="A673">
        <v>671</v>
      </c>
      <c r="B673" s="20">
        <v>4.5</v>
      </c>
    </row>
    <row r="674" spans="1:2" ht="13.8" thickBot="1">
      <c r="A674">
        <v>672</v>
      </c>
      <c r="B674" s="21" t="s">
        <v>2647</v>
      </c>
    </row>
    <row r="675" spans="1:2" ht="13.8" thickBot="1">
      <c r="A675">
        <v>673</v>
      </c>
      <c r="B675" s="19" t="s">
        <v>341</v>
      </c>
    </row>
    <row r="676" spans="1:2" ht="13.8" thickBot="1">
      <c r="A676">
        <v>674</v>
      </c>
      <c r="B676" s="20" t="s">
        <v>2646</v>
      </c>
    </row>
    <row r="677" spans="1:2" ht="13.8" thickBot="1">
      <c r="A677">
        <v>675</v>
      </c>
      <c r="B677" s="20">
        <v>-2.5099999999999998</v>
      </c>
    </row>
    <row r="678" spans="1:2" ht="13.8" thickBot="1">
      <c r="A678">
        <v>676</v>
      </c>
      <c r="B678" s="20">
        <v>-7.48</v>
      </c>
    </row>
    <row r="679" spans="1:2" ht="13.8" thickBot="1">
      <c r="A679">
        <v>677</v>
      </c>
      <c r="B679" s="20">
        <v>1.87</v>
      </c>
    </row>
    <row r="680" spans="1:2" ht="13.8" thickBot="1">
      <c r="A680">
        <v>678</v>
      </c>
      <c r="B680" s="21" t="s">
        <v>2647</v>
      </c>
    </row>
    <row r="681" spans="1:2" ht="27" thickBot="1">
      <c r="A681">
        <v>679</v>
      </c>
      <c r="B681" s="19" t="s">
        <v>342</v>
      </c>
    </row>
    <row r="682" spans="1:2" ht="13.8" thickBot="1">
      <c r="A682">
        <v>680</v>
      </c>
      <c r="B682" s="20" t="s">
        <v>2646</v>
      </c>
    </row>
    <row r="683" spans="1:2" ht="13.8" thickBot="1">
      <c r="A683">
        <v>681</v>
      </c>
      <c r="B683" s="20">
        <v>-1.58</v>
      </c>
    </row>
    <row r="684" spans="1:2" ht="13.8" thickBot="1">
      <c r="A684">
        <v>682</v>
      </c>
      <c r="B684" s="20">
        <v>-7.8</v>
      </c>
    </row>
    <row r="685" spans="1:2" ht="13.8" thickBot="1">
      <c r="A685">
        <v>683</v>
      </c>
      <c r="B685" s="20">
        <v>1.28</v>
      </c>
    </row>
    <row r="686" spans="1:2" ht="13.8" thickBot="1">
      <c r="A686">
        <v>684</v>
      </c>
      <c r="B686" s="21" t="s">
        <v>2647</v>
      </c>
    </row>
    <row r="687" spans="1:2" ht="13.8" thickBot="1">
      <c r="A687">
        <v>685</v>
      </c>
      <c r="B687" s="19" t="s">
        <v>2684</v>
      </c>
    </row>
    <row r="688" spans="1:2" ht="13.8" thickBot="1">
      <c r="A688">
        <v>686</v>
      </c>
      <c r="B688" s="20" t="s">
        <v>2658</v>
      </c>
    </row>
    <row r="689" spans="1:2" ht="13.8" thickBot="1">
      <c r="A689">
        <v>687</v>
      </c>
      <c r="B689" s="20">
        <v>2.5499999999999998</v>
      </c>
    </row>
    <row r="690" spans="1:2" ht="13.8" thickBot="1">
      <c r="A690">
        <v>688</v>
      </c>
      <c r="B690" s="20">
        <v>3.33</v>
      </c>
    </row>
    <row r="691" spans="1:2" ht="13.8" thickBot="1">
      <c r="A691">
        <v>689</v>
      </c>
      <c r="B691" s="20">
        <v>3.29</v>
      </c>
    </row>
    <row r="692" spans="1:2" ht="13.8" thickBot="1">
      <c r="A692">
        <v>690</v>
      </c>
      <c r="B692" s="21" t="s">
        <v>2647</v>
      </c>
    </row>
    <row r="693" spans="1:2" ht="13.8" thickBot="1">
      <c r="A693">
        <v>691</v>
      </c>
      <c r="B693" s="19" t="s">
        <v>2685</v>
      </c>
    </row>
    <row r="694" spans="1:2" ht="13.8" thickBot="1">
      <c r="A694">
        <v>692</v>
      </c>
      <c r="B694" s="23">
        <v>44136</v>
      </c>
    </row>
    <row r="695" spans="1:2" ht="13.8" thickBot="1">
      <c r="A695">
        <v>693</v>
      </c>
      <c r="B695" s="24">
        <v>4.4000000000000004</v>
      </c>
    </row>
    <row r="696" spans="1:2" ht="13.8" thickBot="1">
      <c r="A696">
        <v>694</v>
      </c>
      <c r="B696" s="24">
        <v>3.7</v>
      </c>
    </row>
    <row r="697" spans="1:2" ht="13.8" thickBot="1">
      <c r="A697">
        <v>695</v>
      </c>
      <c r="B697" s="24">
        <v>7.3</v>
      </c>
    </row>
    <row r="698" spans="1:2" ht="13.8" thickBot="1">
      <c r="A698">
        <v>696</v>
      </c>
      <c r="B698" s="21" t="s">
        <v>2647</v>
      </c>
    </row>
    <row r="699" spans="1:2" ht="13.8" thickBot="1">
      <c r="A699">
        <v>697</v>
      </c>
      <c r="B699" s="19" t="s">
        <v>2686</v>
      </c>
    </row>
    <row r="700" spans="1:2" ht="13.8" thickBot="1">
      <c r="A700">
        <v>698</v>
      </c>
      <c r="B700" s="20" t="s">
        <v>2648</v>
      </c>
    </row>
    <row r="701" spans="1:2" ht="13.8" thickBot="1">
      <c r="A701">
        <v>699</v>
      </c>
      <c r="B701" s="20">
        <v>5.7</v>
      </c>
    </row>
    <row r="702" spans="1:2" ht="13.8" thickBot="1">
      <c r="A702">
        <v>700</v>
      </c>
      <c r="B702" s="20">
        <v>6.2</v>
      </c>
    </row>
    <row r="703" spans="1:2" ht="13.8" thickBot="1">
      <c r="A703">
        <v>701</v>
      </c>
      <c r="B703" s="20">
        <v>6.3</v>
      </c>
    </row>
    <row r="704" spans="1:2" ht="13.8" thickBot="1">
      <c r="A704">
        <v>702</v>
      </c>
      <c r="B704" s="21" t="s">
        <v>2647</v>
      </c>
    </row>
    <row r="705" spans="1:2" ht="13.8" thickBot="1">
      <c r="A705">
        <v>703</v>
      </c>
      <c r="B705" s="19" t="s">
        <v>357</v>
      </c>
    </row>
    <row r="706" spans="1:2" ht="13.8" thickBot="1">
      <c r="A706">
        <v>704</v>
      </c>
      <c r="B706" s="20" t="s">
        <v>2646</v>
      </c>
    </row>
    <row r="707" spans="1:2" ht="13.8" thickBot="1">
      <c r="A707">
        <v>705</v>
      </c>
      <c r="B707" s="20">
        <v>-6.4</v>
      </c>
    </row>
    <row r="708" spans="1:2" ht="13.8" thickBot="1">
      <c r="A708">
        <v>706</v>
      </c>
      <c r="B708" s="20">
        <v>-12.1</v>
      </c>
    </row>
    <row r="709" spans="1:2" ht="13.8" thickBot="1">
      <c r="A709">
        <v>707</v>
      </c>
      <c r="B709" s="20">
        <v>2.6</v>
      </c>
    </row>
    <row r="710" spans="1:2" ht="13.8" thickBot="1">
      <c r="A710">
        <v>708</v>
      </c>
      <c r="B710" s="21" t="s">
        <v>2647</v>
      </c>
    </row>
    <row r="711" spans="1:2" ht="13.8" thickBot="1">
      <c r="A711">
        <v>709</v>
      </c>
      <c r="B711" s="19" t="s">
        <v>361</v>
      </c>
    </row>
    <row r="712" spans="1:2" ht="13.8" thickBot="1">
      <c r="A712">
        <v>710</v>
      </c>
      <c r="B712" s="20" t="s">
        <v>2646</v>
      </c>
    </row>
    <row r="713" spans="1:2" ht="13.8" thickBot="1">
      <c r="A713">
        <v>711</v>
      </c>
      <c r="B713" s="20">
        <v>0.6</v>
      </c>
    </row>
    <row r="714" spans="1:2" ht="13.8" thickBot="1">
      <c r="A714">
        <v>712</v>
      </c>
      <c r="B714" s="20">
        <v>-2.5</v>
      </c>
    </row>
    <row r="715" spans="1:2" ht="13.8" thickBot="1">
      <c r="A715">
        <v>713</v>
      </c>
      <c r="B715" s="20">
        <v>5.3</v>
      </c>
    </row>
    <row r="716" spans="1:2" ht="13.8" thickBot="1">
      <c r="A716">
        <v>714</v>
      </c>
      <c r="B716" s="21" t="s">
        <v>2647</v>
      </c>
    </row>
    <row r="717" spans="1:2" ht="40.200000000000003" thickBot="1">
      <c r="A717">
        <v>715</v>
      </c>
      <c r="B717" s="19" t="s">
        <v>366</v>
      </c>
    </row>
    <row r="718" spans="1:2" ht="13.8" thickBot="1">
      <c r="A718">
        <v>716</v>
      </c>
      <c r="B718" s="20" t="s">
        <v>2648</v>
      </c>
    </row>
    <row r="719" spans="1:2" ht="13.8" thickBot="1">
      <c r="A719">
        <v>717</v>
      </c>
      <c r="B719" s="20">
        <v>-1.9</v>
      </c>
    </row>
    <row r="720" spans="1:2" ht="13.8" thickBot="1">
      <c r="A720">
        <v>718</v>
      </c>
      <c r="B720" s="20">
        <v>1.4</v>
      </c>
    </row>
    <row r="721" spans="1:2" ht="13.8" thickBot="1">
      <c r="A721">
        <v>719</v>
      </c>
      <c r="B721" s="20">
        <v>-3.1</v>
      </c>
    </row>
    <row r="722" spans="1:2" ht="13.8" thickBot="1">
      <c r="A722">
        <v>720</v>
      </c>
      <c r="B722" s="21" t="s">
        <v>2647</v>
      </c>
    </row>
    <row r="723" spans="1:2" ht="13.8" thickBot="1">
      <c r="A723">
        <v>721</v>
      </c>
      <c r="B723" s="19" t="s">
        <v>369</v>
      </c>
    </row>
    <row r="724" spans="1:2" ht="13.8" thickBot="1">
      <c r="A724">
        <v>722</v>
      </c>
      <c r="B724" s="20" t="s">
        <v>2646</v>
      </c>
    </row>
    <row r="725" spans="1:2" ht="13.8" thickBot="1">
      <c r="A725">
        <v>723</v>
      </c>
      <c r="B725" s="20">
        <v>-6.03</v>
      </c>
    </row>
    <row r="726" spans="1:2" ht="13.8" thickBot="1">
      <c r="A726">
        <v>724</v>
      </c>
      <c r="B726" s="20">
        <v>-21.66</v>
      </c>
    </row>
    <row r="727" spans="1:2" ht="13.8" thickBot="1">
      <c r="A727">
        <v>725</v>
      </c>
      <c r="B727" s="20">
        <v>0.91</v>
      </c>
    </row>
    <row r="728" spans="1:2" ht="13.8" thickBot="1">
      <c r="A728">
        <v>726</v>
      </c>
      <c r="B728" s="21" t="s">
        <v>2647</v>
      </c>
    </row>
    <row r="729" spans="1:2" ht="13.8" thickBot="1">
      <c r="A729">
        <v>727</v>
      </c>
      <c r="B729" s="19" t="s">
        <v>372</v>
      </c>
    </row>
    <row r="730" spans="1:2" ht="13.8" thickBot="1">
      <c r="A730">
        <v>728</v>
      </c>
      <c r="B730" s="20" t="s">
        <v>2646</v>
      </c>
    </row>
    <row r="731" spans="1:2" ht="13.8" thickBot="1">
      <c r="A731">
        <v>729</v>
      </c>
      <c r="B731" s="20">
        <v>6.7</v>
      </c>
    </row>
    <row r="732" spans="1:2" ht="13.8" thickBot="1">
      <c r="A732">
        <v>730</v>
      </c>
      <c r="B732" s="20">
        <v>-9.86</v>
      </c>
    </row>
    <row r="733" spans="1:2" ht="13.8" thickBot="1">
      <c r="A733">
        <v>731</v>
      </c>
      <c r="B733" s="20">
        <v>1.04</v>
      </c>
    </row>
    <row r="734" spans="1:2" ht="13.8" thickBot="1">
      <c r="A734">
        <v>732</v>
      </c>
      <c r="B734" s="21" t="s">
        <v>2647</v>
      </c>
    </row>
    <row r="735" spans="1:2" ht="13.8" thickBot="1">
      <c r="A735">
        <v>733</v>
      </c>
      <c r="B735" s="19" t="s">
        <v>2687</v>
      </c>
    </row>
    <row r="736" spans="1:2" ht="13.8" thickBot="1">
      <c r="A736">
        <v>734</v>
      </c>
      <c r="B736" s="20" t="s">
        <v>2646</v>
      </c>
    </row>
    <row r="737" spans="1:2" ht="13.8" thickBot="1">
      <c r="A737">
        <v>735</v>
      </c>
      <c r="B737" s="20">
        <v>-2.8</v>
      </c>
    </row>
    <row r="738" spans="1:2" ht="13.8" thickBot="1">
      <c r="A738">
        <v>736</v>
      </c>
      <c r="B738" s="20">
        <v>-9</v>
      </c>
    </row>
    <row r="739" spans="1:2" ht="13.8" thickBot="1">
      <c r="A739">
        <v>737</v>
      </c>
      <c r="B739" s="20">
        <v>2.1</v>
      </c>
    </row>
    <row r="740" spans="1:2" ht="13.8" thickBot="1">
      <c r="A740">
        <v>738</v>
      </c>
      <c r="B740" s="21" t="s">
        <v>2647</v>
      </c>
    </row>
    <row r="741" spans="1:2" ht="13.8" thickBot="1">
      <c r="A741">
        <v>739</v>
      </c>
      <c r="B741" s="19" t="s">
        <v>379</v>
      </c>
    </row>
    <row r="742" spans="1:2" ht="13.8" thickBot="1">
      <c r="A742">
        <v>740</v>
      </c>
      <c r="B742" s="20" t="s">
        <v>2646</v>
      </c>
    </row>
    <row r="743" spans="1:2" ht="13.8" thickBot="1">
      <c r="A743">
        <v>741</v>
      </c>
      <c r="B743" s="20">
        <v>-2.16</v>
      </c>
    </row>
    <row r="744" spans="1:2" ht="13.8" thickBot="1">
      <c r="A744">
        <v>742</v>
      </c>
      <c r="B744" s="20">
        <v>-6.29</v>
      </c>
    </row>
    <row r="745" spans="1:2" ht="13.8" thickBot="1">
      <c r="A745">
        <v>743</v>
      </c>
      <c r="B745" s="20">
        <v>8.68</v>
      </c>
    </row>
    <row r="746" spans="1:2" ht="13.8" thickBot="1">
      <c r="A746">
        <v>744</v>
      </c>
      <c r="B746" s="21" t="s">
        <v>2647</v>
      </c>
    </row>
    <row r="747" spans="1:2" ht="13.8" thickBot="1">
      <c r="A747">
        <v>745</v>
      </c>
      <c r="B747" s="19" t="s">
        <v>381</v>
      </c>
    </row>
    <row r="748" spans="1:2" ht="13.8" thickBot="1">
      <c r="A748">
        <v>746</v>
      </c>
      <c r="B748" s="20" t="s">
        <v>2646</v>
      </c>
    </row>
    <row r="749" spans="1:2" ht="13.8" thickBot="1">
      <c r="A749">
        <v>747</v>
      </c>
      <c r="B749" s="20">
        <v>-3.5</v>
      </c>
    </row>
    <row r="750" spans="1:2" ht="13.8" thickBot="1">
      <c r="A750">
        <v>748</v>
      </c>
      <c r="B750" s="20">
        <v>-11.4</v>
      </c>
    </row>
    <row r="751" spans="1:2" ht="13.8" thickBot="1">
      <c r="A751">
        <v>749</v>
      </c>
      <c r="B751" s="20">
        <v>3.9</v>
      </c>
    </row>
    <row r="752" spans="1:2" ht="13.8" thickBot="1">
      <c r="A752">
        <v>750</v>
      </c>
      <c r="B752" s="21" t="s">
        <v>2647</v>
      </c>
    </row>
    <row r="753" spans="1:2" ht="40.200000000000003" thickBot="1">
      <c r="A753">
        <v>751</v>
      </c>
      <c r="B753" s="19" t="s">
        <v>382</v>
      </c>
    </row>
    <row r="754" spans="1:2" ht="13.8" thickBot="1">
      <c r="A754">
        <v>752</v>
      </c>
      <c r="B754" s="20" t="s">
        <v>2652</v>
      </c>
    </row>
    <row r="755" spans="1:2" ht="13.8" thickBot="1">
      <c r="A755">
        <v>753</v>
      </c>
      <c r="B755" s="20">
        <v>-7.8</v>
      </c>
    </row>
    <row r="756" spans="1:2" ht="13.8" thickBot="1">
      <c r="A756">
        <v>754</v>
      </c>
      <c r="B756" s="20">
        <v>-0.8</v>
      </c>
    </row>
    <row r="757" spans="1:2" ht="13.8" thickBot="1">
      <c r="A757">
        <v>755</v>
      </c>
      <c r="B757" s="20">
        <v>2</v>
      </c>
    </row>
    <row r="758" spans="1:2" ht="13.8" thickBot="1">
      <c r="A758">
        <v>756</v>
      </c>
      <c r="B758" s="21" t="s">
        <v>2647</v>
      </c>
    </row>
    <row r="759" spans="1:2" ht="27" thickBot="1">
      <c r="A759">
        <v>757</v>
      </c>
      <c r="B759" s="19" t="s">
        <v>385</v>
      </c>
    </row>
    <row r="760" spans="1:2" ht="13.8" thickBot="1">
      <c r="A760">
        <v>758</v>
      </c>
      <c r="B760" s="20" t="s">
        <v>2646</v>
      </c>
    </row>
    <row r="761" spans="1:2" ht="13.8" thickBot="1">
      <c r="A761">
        <v>759</v>
      </c>
      <c r="B761" s="20">
        <v>-8.6</v>
      </c>
    </row>
    <row r="762" spans="1:2" ht="13.8" thickBot="1">
      <c r="A762">
        <v>760</v>
      </c>
      <c r="B762" s="20">
        <v>-20.8</v>
      </c>
    </row>
    <row r="763" spans="1:2" ht="13.8" thickBot="1">
      <c r="A763">
        <v>761</v>
      </c>
      <c r="B763" s="20">
        <v>1.4</v>
      </c>
    </row>
    <row r="764" spans="1:2" ht="13.8" thickBot="1">
      <c r="A764">
        <v>762</v>
      </c>
      <c r="B764" s="21" t="s">
        <v>2647</v>
      </c>
    </row>
    <row r="765" spans="1:2" ht="13.8" thickBot="1">
      <c r="A765">
        <v>763</v>
      </c>
      <c r="B765" s="19" t="s">
        <v>387</v>
      </c>
    </row>
    <row r="766" spans="1:2" ht="13.8" thickBot="1">
      <c r="A766">
        <v>764</v>
      </c>
      <c r="B766" s="20" t="s">
        <v>2652</v>
      </c>
    </row>
    <row r="767" spans="1:2" ht="13.8" thickBot="1">
      <c r="A767">
        <v>765</v>
      </c>
      <c r="B767" s="20">
        <v>-10.63</v>
      </c>
    </row>
    <row r="768" spans="1:2" ht="13.8" thickBot="1">
      <c r="A768">
        <v>766</v>
      </c>
      <c r="B768" s="20">
        <v>-1.4</v>
      </c>
    </row>
    <row r="769" spans="1:2" ht="13.8" thickBot="1">
      <c r="A769">
        <v>767</v>
      </c>
      <c r="B769" s="20">
        <v>0.11</v>
      </c>
    </row>
    <row r="770" spans="1:2" ht="13.8" thickBot="1">
      <c r="A770">
        <v>768</v>
      </c>
      <c r="B770" s="21" t="s">
        <v>2647</v>
      </c>
    </row>
    <row r="771" spans="1:2" ht="13.8" thickBot="1">
      <c r="A771">
        <v>769</v>
      </c>
      <c r="B771" s="19" t="s">
        <v>403</v>
      </c>
    </row>
    <row r="772" spans="1:2" ht="13.8" thickBot="1">
      <c r="A772">
        <v>770</v>
      </c>
      <c r="B772" s="20" t="s">
        <v>2658</v>
      </c>
    </row>
    <row r="773" spans="1:2" ht="13.8" thickBot="1">
      <c r="A773">
        <v>771</v>
      </c>
      <c r="B773" s="20">
        <v>2.91</v>
      </c>
    </row>
    <row r="774" spans="1:2" ht="13.8" thickBot="1">
      <c r="A774">
        <v>772</v>
      </c>
      <c r="B774" s="20">
        <v>2.62</v>
      </c>
    </row>
    <row r="775" spans="1:2" ht="13.8" thickBot="1">
      <c r="A775">
        <v>773</v>
      </c>
      <c r="B775" s="20">
        <v>6.97</v>
      </c>
    </row>
    <row r="776" spans="1:2" ht="13.8" thickBot="1">
      <c r="A776">
        <v>774</v>
      </c>
      <c r="B776" s="21" t="s">
        <v>2647</v>
      </c>
    </row>
    <row r="777" spans="1:2" ht="13.8" thickBot="1">
      <c r="A777">
        <v>775</v>
      </c>
      <c r="B777" s="19" t="s">
        <v>411</v>
      </c>
    </row>
    <row r="778" spans="1:2" ht="13.8" thickBot="1">
      <c r="A778">
        <v>776</v>
      </c>
      <c r="B778" s="20" t="s">
        <v>2670</v>
      </c>
    </row>
    <row r="779" spans="1:2" ht="13.8" thickBot="1">
      <c r="A779">
        <v>777</v>
      </c>
      <c r="B779" s="20">
        <v>1.4</v>
      </c>
    </row>
    <row r="780" spans="1:2" ht="13.8" thickBot="1">
      <c r="A780">
        <v>778</v>
      </c>
      <c r="B780" s="20">
        <v>1</v>
      </c>
    </row>
    <row r="781" spans="1:2" ht="13.8" thickBot="1">
      <c r="A781">
        <v>779</v>
      </c>
      <c r="B781" s="20">
        <v>2.5</v>
      </c>
    </row>
    <row r="782" spans="1:2">
      <c r="A782">
        <v>780</v>
      </c>
      <c r="B782" s="21" t="s">
        <v>2647</v>
      </c>
    </row>
  </sheetData>
  <hyperlinks>
    <hyperlink ref="B3" r:id="rId1" display="https://www.theglobaleconomy.com/Albania/gdp_growth/" xr:uid="{DA43821D-D3E4-4339-AE1E-440ED9956CCE}"/>
    <hyperlink ref="B8" r:id="rId2" display="https://www.theglobaleconomy.com/Albania/gdp_growth/" xr:uid="{0971EE25-2736-4A3B-9781-0BD8B69B2642}"/>
    <hyperlink ref="B9" r:id="rId3" display="https://www.theglobaleconomy.com/Algeria/gdp_growth/" xr:uid="{D365F088-D354-418A-9714-CE80A104AB4D}"/>
    <hyperlink ref="B14" r:id="rId4" display="https://www.theglobaleconomy.com/Algeria/gdp_growth/" xr:uid="{663317C1-7B9D-4BBA-8F85-53AD43262FEC}"/>
    <hyperlink ref="B15" r:id="rId5" display="https://www.theglobaleconomy.com/Angola/gdp_growth/" xr:uid="{C0DD8157-0F59-4A48-8E81-963CBC122113}"/>
    <hyperlink ref="B20" r:id="rId6" display="https://www.theglobaleconomy.com/Angola/gdp_growth/" xr:uid="{5A63BB42-C39F-4B3B-B6E9-BA73E2FA5053}"/>
    <hyperlink ref="B21" r:id="rId7" display="https://www.theglobaleconomy.com/Argentina/gdp_growth/" xr:uid="{82CDD989-7F52-4751-8D00-498AF85CD9D1}"/>
    <hyperlink ref="B26" r:id="rId8" display="https://www.theglobaleconomy.com/Argentina/gdp_growth/" xr:uid="{2AD87D7D-A040-4A89-A53A-CD2CFA639EC1}"/>
    <hyperlink ref="B27" r:id="rId9" display="https://www.theglobaleconomy.com/Armenia/gdp_growth/" xr:uid="{ACE73646-4D8D-4065-A1BD-A13548E02AF7}"/>
    <hyperlink ref="B32" r:id="rId10" display="https://www.theglobaleconomy.com/Armenia/gdp_growth/" xr:uid="{7ACC65D6-A31C-436A-930C-67BE77D21C54}"/>
    <hyperlink ref="B33" r:id="rId11" display="https://www.theglobaleconomy.com/Australia/gdp_growth/" xr:uid="{02BEAFE8-6BD8-4761-870F-FF5AB5436925}"/>
    <hyperlink ref="B38" r:id="rId12" display="https://www.theglobaleconomy.com/Australia/gdp_growth/" xr:uid="{15F35712-E303-42CC-88E8-79188DA7E40E}"/>
    <hyperlink ref="B39" r:id="rId13" display="https://www.theglobaleconomy.com/Austria/gdp_growth/" xr:uid="{49BAA344-94C6-427F-930D-34E72CFBE6F4}"/>
    <hyperlink ref="B44" r:id="rId14" display="https://www.theglobaleconomy.com/Austria/gdp_growth/" xr:uid="{093F1B0B-5E28-4DB3-9AA6-C5FE9B616D44}"/>
    <hyperlink ref="B45" r:id="rId15" display="https://www.theglobaleconomy.com/Azerbaijan/gdp_growth/" xr:uid="{E2EF64BF-1BF3-4233-AFFE-0FBB47DE40EB}"/>
    <hyperlink ref="B50" r:id="rId16" display="https://www.theglobaleconomy.com/Azerbaijan/gdp_growth/" xr:uid="{EE474AFB-BBE3-4B50-8166-8F860EC447C0}"/>
    <hyperlink ref="B51" r:id="rId17" display="https://www.theglobaleconomy.com/Bahrain/gdp_growth/" xr:uid="{7AC552A5-4CF4-44FD-A0E3-CD9A2CF5A19D}"/>
    <hyperlink ref="B56" r:id="rId18" display="https://www.theglobaleconomy.com/Bahrain/gdp_growth/" xr:uid="{03A7D581-66FB-447C-B6D5-23043D6AC9E1}"/>
    <hyperlink ref="B57" r:id="rId19" display="https://www.theglobaleconomy.com/Belarus/gdp_growth/" xr:uid="{12C2403F-C55C-459C-8FB5-B3A1BD060A10}"/>
    <hyperlink ref="B62" r:id="rId20" display="https://www.theglobaleconomy.com/Belarus/gdp_growth/" xr:uid="{343D1FD8-4972-48C6-8BC1-45B252BC6262}"/>
    <hyperlink ref="B63" r:id="rId21" display="https://www.theglobaleconomy.com/Belgium/gdp_growth/" xr:uid="{F2B199C0-FB10-4C41-BAE6-E0751319C05A}"/>
    <hyperlink ref="B68" r:id="rId22" display="https://www.theglobaleconomy.com/Belgium/gdp_growth/" xr:uid="{6C95496F-ADD8-4DEF-BD05-63CFE0A6BF0F}"/>
    <hyperlink ref="B69" r:id="rId23" display="https://www.theglobaleconomy.com/Belize/gdp_growth/" xr:uid="{92CC690A-545D-485C-9F9C-92783F009D35}"/>
    <hyperlink ref="B74" r:id="rId24" display="https://www.theglobaleconomy.com/Belize/gdp_growth/" xr:uid="{FA5F1C0E-ED14-4220-A55D-89E8D51B9FCC}"/>
    <hyperlink ref="B75" r:id="rId25" display="https://www.theglobaleconomy.com/Benin/gdp_growth/" xr:uid="{203492A3-1A21-4346-BBFE-EEAFA074419E}"/>
    <hyperlink ref="B80" r:id="rId26" display="https://www.theglobaleconomy.com/Benin/gdp_growth/" xr:uid="{C32A9891-4248-48AE-BE85-02465171C272}"/>
    <hyperlink ref="B81" r:id="rId27" display="https://www.theglobaleconomy.com/Bermuda/gdp_growth/" xr:uid="{832F9577-3F20-45C2-8DF1-C6DB680550D4}"/>
    <hyperlink ref="B86" r:id="rId28" display="https://www.theglobaleconomy.com/Bermuda/gdp_growth/" xr:uid="{BCCBD5D0-7730-4726-BE24-612AF4E5A6BF}"/>
    <hyperlink ref="B87" r:id="rId29" display="https://www.theglobaleconomy.com/Bolivia/gdp_growth/" xr:uid="{EB9C960B-6E6F-4B56-83F1-E99E75BECF72}"/>
    <hyperlink ref="B92" r:id="rId30" display="https://www.theglobaleconomy.com/Bolivia/gdp_growth/" xr:uid="{D5C47B2B-2C4C-4524-84BF-D9DC4F847528}"/>
    <hyperlink ref="B93" r:id="rId31" display="https://www.theglobaleconomy.com/Bosnia-and-Herzegovina/gdp_growth/" xr:uid="{D127FBA6-E7DE-4BA2-B3B9-D07CD8C833B9}"/>
    <hyperlink ref="B98" r:id="rId32" display="https://www.theglobaleconomy.com/Bosnia-and-Herzegovina/gdp_growth/" xr:uid="{459E86A2-B7F8-4F15-AE5B-75624AC23170}"/>
    <hyperlink ref="B99" r:id="rId33" display="https://www.theglobaleconomy.com/Botswana/gdp_growth/" xr:uid="{6A407C71-3F20-4622-B655-B6BF540F96A1}"/>
    <hyperlink ref="B104" r:id="rId34" display="https://www.theglobaleconomy.com/Botswana/gdp_growth/" xr:uid="{39184088-09EE-4170-AE6E-F99AA286E2B3}"/>
    <hyperlink ref="B105" r:id="rId35" display="https://www.theglobaleconomy.com/Brazil/gdp_growth/" xr:uid="{000F4F3B-FB72-4BDB-9F8F-3BB31364EFDD}"/>
    <hyperlink ref="B110" r:id="rId36" display="https://www.theglobaleconomy.com/Brazil/gdp_growth/" xr:uid="{F1DDE3C4-AB03-4F0F-8E43-6BAE7D32D660}"/>
    <hyperlink ref="B111" r:id="rId37" display="https://www.theglobaleconomy.com/Brunei/gdp_growth/" xr:uid="{081C0A9B-FBC0-4B86-BE5D-39E900340982}"/>
    <hyperlink ref="B116" r:id="rId38" display="https://www.theglobaleconomy.com/Brunei/gdp_growth/" xr:uid="{97F2DCA7-922E-4C47-8BC5-383E1A6918DC}"/>
    <hyperlink ref="B117" r:id="rId39" display="https://www.theglobaleconomy.com/Bulgaria/gdp_growth/" xr:uid="{6EDDDA42-638A-4B1B-A8C4-E3F906FEB211}"/>
    <hyperlink ref="B122" r:id="rId40" display="https://www.theglobaleconomy.com/Bulgaria/gdp_growth/" xr:uid="{6C85CE00-C213-40D6-8DDB-EAE686B76795}"/>
    <hyperlink ref="B123" r:id="rId41" display="https://www.theglobaleconomy.com/Burkina-Faso/gdp_growth/" xr:uid="{588C1AAA-3A87-436C-A116-42432F79A97A}"/>
    <hyperlink ref="B128" r:id="rId42" display="https://www.theglobaleconomy.com/Burkina-Faso/gdp_growth/" xr:uid="{6500C5BB-9088-40D3-8B66-6ECC32F83A70}"/>
    <hyperlink ref="B129" r:id="rId43" display="https://www.theglobaleconomy.com/Burma-Myanmar/gdp_growth/" xr:uid="{CBD879D9-63F8-4859-B5E1-592531EB1B45}"/>
    <hyperlink ref="B134" r:id="rId44" display="https://www.theglobaleconomy.com/Burma-Myanmar/gdp_growth/" xr:uid="{8B0EC64B-C9B5-4DA4-B749-B7266AC91B2A}"/>
    <hyperlink ref="B135" r:id="rId45" display="https://www.theglobaleconomy.com/Cameroon/gdp_growth/" xr:uid="{FADA2FD0-7369-4997-8450-8D63E31DF7AF}"/>
    <hyperlink ref="B140" r:id="rId46" display="https://www.theglobaleconomy.com/Cameroon/gdp_growth/" xr:uid="{C9B95E4E-DB14-4D7C-96CE-463AB985A0E6}"/>
    <hyperlink ref="B141" r:id="rId47" display="https://www.theglobaleconomy.com/Canada/gdp_growth/" xr:uid="{8876E25E-0A23-4AB6-9B0E-713DF0730A49}"/>
    <hyperlink ref="B146" r:id="rId48" display="https://www.theglobaleconomy.com/Canada/gdp_growth/" xr:uid="{840EDDDD-5806-458D-BD5F-7DBFB7FBD3DF}"/>
    <hyperlink ref="B147" r:id="rId49" display="https://www.theglobaleconomy.com/Cape-Verde/gdp_growth/" xr:uid="{3036E09D-3B4B-4EB3-942E-3D72C967FCA2}"/>
    <hyperlink ref="B152" r:id="rId50" display="https://www.theglobaleconomy.com/Cape-Verde/gdp_growth/" xr:uid="{DDB93B75-41AE-4063-B8F9-B09A5FC94766}"/>
    <hyperlink ref="B153" r:id="rId51" display="https://www.theglobaleconomy.com/Chile/gdp_growth/" xr:uid="{1304CF09-2357-4B56-AE2E-F4C9660BEE4C}"/>
    <hyperlink ref="B158" r:id="rId52" display="https://www.theglobaleconomy.com/Chile/gdp_growth/" xr:uid="{5D93E2DA-8460-44A8-ABDE-F0EB549BDC18}"/>
    <hyperlink ref="B159" r:id="rId53" display="https://www.theglobaleconomy.com/China/gdp_growth/" xr:uid="{C08481B7-404F-446F-B35F-15DAAE8484D4}"/>
    <hyperlink ref="B164" r:id="rId54" display="https://www.theglobaleconomy.com/China/gdp_growth/" xr:uid="{94A571C6-08E5-4BA8-99C3-89975A9CD829}"/>
    <hyperlink ref="B165" r:id="rId55" display="https://www.theglobaleconomy.com/Colombia/gdp_growth/" xr:uid="{AFC0E237-B103-4347-9D00-5EC812CF5355}"/>
    <hyperlink ref="B170" r:id="rId56" display="https://www.theglobaleconomy.com/Colombia/gdp_growth/" xr:uid="{707FEDE1-518F-4BA5-AEAF-DBD2E616A84F}"/>
    <hyperlink ref="B171" r:id="rId57" display="https://www.theglobaleconomy.com/Costa-Rica/gdp_growth/" xr:uid="{AB306633-0B7C-4A04-B2F4-E7F435796609}"/>
    <hyperlink ref="B176" r:id="rId58" display="https://www.theglobaleconomy.com/Costa-Rica/gdp_growth/" xr:uid="{8E471195-DC4A-46FF-9BD2-212DD725853D}"/>
    <hyperlink ref="B177" r:id="rId59" display="https://www.theglobaleconomy.com/Croatia/gdp_growth/" xr:uid="{68B53F73-EB94-49FA-B1FE-D8046F19B068}"/>
    <hyperlink ref="B182" r:id="rId60" display="https://www.theglobaleconomy.com/Croatia/gdp_growth/" xr:uid="{9A6C6F41-9A28-492C-9B32-2B5C5DD0986F}"/>
    <hyperlink ref="B183" r:id="rId61" display="https://www.theglobaleconomy.com/Cyprus/gdp_growth/" xr:uid="{2819FDB4-FBCC-4076-8425-41253965685E}"/>
    <hyperlink ref="B188" r:id="rId62" display="https://www.theglobaleconomy.com/Cyprus/gdp_growth/" xr:uid="{1EE680FE-B249-45C6-9C0A-31970CD98481}"/>
    <hyperlink ref="B189" r:id="rId63" display="https://www.theglobaleconomy.com/Czech-Republic/gdp_growth/" xr:uid="{1D188EA1-368E-44EB-9B1D-8E86D573BB3D}"/>
    <hyperlink ref="B194" r:id="rId64" display="https://www.theglobaleconomy.com/Czech-Republic/gdp_growth/" xr:uid="{FCDC6C5F-3000-4C2F-B715-C48D877D9784}"/>
    <hyperlink ref="B195" r:id="rId65" display="https://www.theglobaleconomy.com/Denmark/gdp_growth/" xr:uid="{99EB2B78-D6C2-4DE6-A64D-48C86E608A13}"/>
    <hyperlink ref="B200" r:id="rId66" display="https://www.theglobaleconomy.com/Denmark/gdp_growth/" xr:uid="{3A18E5C3-304F-45DF-853A-4DF0C1F6A9EE}"/>
    <hyperlink ref="B201" r:id="rId67" display="https://www.theglobaleconomy.com/Dominican-Republic/gdp_growth/" xr:uid="{0D82D7D4-EF70-4D12-82CE-B82D379C12A0}"/>
    <hyperlink ref="B206" r:id="rId68" display="https://www.theglobaleconomy.com/Dominican-Republic/gdp_growth/" xr:uid="{C3C6AC31-0BA7-4B87-9E95-A4B75F557BD1}"/>
    <hyperlink ref="B207" r:id="rId69" display="https://www.theglobaleconomy.com/Ecuador/gdp_growth/" xr:uid="{48FEB659-FC81-456C-9E79-43DA745BA4C2}"/>
    <hyperlink ref="B212" r:id="rId70" display="https://www.theglobaleconomy.com/Ecuador/gdp_growth/" xr:uid="{FB6353B1-06FA-4F6E-B5EA-BB1E1E9B7CC8}"/>
    <hyperlink ref="B213" r:id="rId71" display="https://www.theglobaleconomy.com/Egypt/gdp_growth/" xr:uid="{7F4330E7-14AF-4E59-88E8-167D099764A0}"/>
    <hyperlink ref="B218" r:id="rId72" display="https://www.theglobaleconomy.com/Egypt/gdp_growth/" xr:uid="{C1614B0F-D606-4C3E-BE2E-A963BD631109}"/>
    <hyperlink ref="B219" r:id="rId73" display="https://www.theglobaleconomy.com/El-Salvador/gdp_growth/" xr:uid="{FE1F3F05-D35C-4D22-A102-FBAA70CB01F4}"/>
    <hyperlink ref="B224" r:id="rId74" display="https://www.theglobaleconomy.com/El-Salvador/gdp_growth/" xr:uid="{92FE5F97-4DA1-4975-93F0-3BB5E4491058}"/>
    <hyperlink ref="B225" r:id="rId75" display="https://www.theglobaleconomy.com/Estonia/gdp_growth/" xr:uid="{A105FE25-51B2-430F-984A-98F50F4A7698}"/>
    <hyperlink ref="B230" r:id="rId76" display="https://www.theglobaleconomy.com/Estonia/gdp_growth/" xr:uid="{D92D0F0C-E4F1-4595-BB3C-D4185E689A31}"/>
    <hyperlink ref="B231" r:id="rId77" display="https://www.theglobaleconomy.com/Euro_area/gdp_growth/" xr:uid="{077E07C5-BFC2-4F42-B4FB-A9EAB2F85E87}"/>
    <hyperlink ref="B236" r:id="rId78" display="https://www.theglobaleconomy.com/Euro_area/gdp_growth/" xr:uid="{6B5F9E29-0567-4293-82A8-62B30E2D4EA0}"/>
    <hyperlink ref="B237" r:id="rId79" display="https://www.theglobaleconomy.com/Finland/gdp_growth/" xr:uid="{5B30A7DE-DC72-4191-A6F5-43C2998ECCB4}"/>
    <hyperlink ref="B242" r:id="rId80" display="https://www.theglobaleconomy.com/Finland/gdp_growth/" xr:uid="{8401BDFA-C6AC-42B7-A5A1-510C56661472}"/>
    <hyperlink ref="B243" r:id="rId81" display="https://www.theglobaleconomy.com/France/gdp_growth/" xr:uid="{800F7E28-B3A0-4E83-A65F-C9B2EEC6EA47}"/>
    <hyperlink ref="B248" r:id="rId82" display="https://www.theglobaleconomy.com/France/gdp_growth/" xr:uid="{C6C4B12E-0322-4EF3-990E-9024A5915C22}"/>
    <hyperlink ref="B249" r:id="rId83" display="https://www.theglobaleconomy.com/Georgia/gdp_growth/" xr:uid="{67202DAA-6DF5-486E-AC9D-22D75E6BA40E}"/>
    <hyperlink ref="B254" r:id="rId84" display="https://www.theglobaleconomy.com/Georgia/gdp_growth/" xr:uid="{004A328A-8082-4BEC-9D4F-5E02FA59A91E}"/>
    <hyperlink ref="B255" r:id="rId85" display="https://www.theglobaleconomy.com/Germany/gdp_growth/" xr:uid="{2BF53C27-CAE5-4FB5-87FD-96C1856BC8CC}"/>
    <hyperlink ref="B260" r:id="rId86" display="https://www.theglobaleconomy.com/Germany/gdp_growth/" xr:uid="{BDDD358F-4DE4-4002-BE53-787DF6E4C9AE}"/>
    <hyperlink ref="B261" r:id="rId87" display="https://www.theglobaleconomy.com/Ghana/gdp_growth/" xr:uid="{B15C944D-6E28-4393-B082-7A7DAE4340C1}"/>
    <hyperlink ref="B266" r:id="rId88" display="https://www.theglobaleconomy.com/Ghana/gdp_growth/" xr:uid="{4A28FB9C-6E4A-45E2-B5F5-BE18871A6642}"/>
    <hyperlink ref="B267" r:id="rId89" display="https://www.theglobaleconomy.com/Greece/gdp_growth/" xr:uid="{63B08799-EE1A-49F2-A835-2417F877827F}"/>
    <hyperlink ref="B272" r:id="rId90" display="https://www.theglobaleconomy.com/Greece/gdp_growth/" xr:uid="{46CBB77D-7CA0-4E2B-A63E-69A1A9709222}"/>
    <hyperlink ref="B273" r:id="rId91" display="https://www.theglobaleconomy.com/Guatemala/gdp_growth/" xr:uid="{678AED42-CF69-4D99-9BB1-F8DFBD76691A}"/>
    <hyperlink ref="B278" r:id="rId92" display="https://www.theglobaleconomy.com/Guatemala/gdp_growth/" xr:uid="{CC7A3F88-6462-48C5-92F2-139AE4A20B17}"/>
    <hyperlink ref="B279" r:id="rId93" display="https://www.theglobaleconomy.com/Guinea-Bissau/gdp_growth/" xr:uid="{D3A52EE5-F492-4348-8AFA-60976A2DB8B0}"/>
    <hyperlink ref="B284" r:id="rId94" display="https://www.theglobaleconomy.com/Guinea-Bissau/gdp_growth/" xr:uid="{BABCD7C6-CF84-4E14-9DC4-6A31C447F5C0}"/>
    <hyperlink ref="B285" r:id="rId95" display="https://www.theglobaleconomy.com/Honduras/gdp_growth/" xr:uid="{E8AB8F5D-7A45-4211-8FC8-E259B1D7B618}"/>
    <hyperlink ref="B290" r:id="rId96" display="https://www.theglobaleconomy.com/Honduras/gdp_growth/" xr:uid="{97ECC9DE-8409-4D61-894D-A4592AA90305}"/>
    <hyperlink ref="B291" r:id="rId97" display="https://www.theglobaleconomy.com/Hong-Kong/gdp_growth/" xr:uid="{D53EDF2F-1FC4-4A44-B95F-1B0535B8A53A}"/>
    <hyperlink ref="B296" r:id="rId98" display="https://www.theglobaleconomy.com/Hong-Kong/gdp_growth/" xr:uid="{45444A94-1565-4AC7-BCEC-17CB711406C2}"/>
    <hyperlink ref="B297" r:id="rId99" display="https://www.theglobaleconomy.com/Hungary/gdp_growth/" xr:uid="{D00DEFD8-13AF-4D67-AEC4-5430A195024D}"/>
    <hyperlink ref="B302" r:id="rId100" display="https://www.theglobaleconomy.com/Hungary/gdp_growth/" xr:uid="{27FFA94E-E3B9-4213-AB09-C7F6E223C3EF}"/>
    <hyperlink ref="B303" r:id="rId101" display="https://www.theglobaleconomy.com/Iceland/gdp_growth/" xr:uid="{46DF60EA-2809-4F87-96F7-B14BE08B385F}"/>
    <hyperlink ref="B308" r:id="rId102" display="https://www.theglobaleconomy.com/Iceland/gdp_growth/" xr:uid="{184E1B7D-BA59-4467-84A9-52553A4A17CC}"/>
    <hyperlink ref="B309" r:id="rId103" display="https://www.theglobaleconomy.com/India/gdp_growth/" xr:uid="{E30F22B3-1208-4AA4-9FBE-A9C4DAE5C472}"/>
    <hyperlink ref="B314" r:id="rId104" display="https://www.theglobaleconomy.com/India/gdp_growth/" xr:uid="{A01241CB-18B2-4ABF-A90F-773BBAB9479E}"/>
    <hyperlink ref="B315" r:id="rId105" display="https://www.theglobaleconomy.com/Indonesia/gdp_growth/" xr:uid="{B6C6146B-189E-48BE-8512-14E0D80C9972}"/>
    <hyperlink ref="B320" r:id="rId106" display="https://www.theglobaleconomy.com/Indonesia/gdp_growth/" xr:uid="{EEA90D84-AF8D-43B4-A9BD-E0D3636AA3DE}"/>
    <hyperlink ref="B321" r:id="rId107" display="https://www.theglobaleconomy.com/Iran/gdp_growth/" xr:uid="{17668BB6-89D7-42A4-BB03-E7C5772B4DC0}"/>
    <hyperlink ref="B326" r:id="rId108" display="https://www.theglobaleconomy.com/Iran/gdp_growth/" xr:uid="{29F25335-8F76-4AAB-A8ED-EF9B1B72A09C}"/>
    <hyperlink ref="B327" r:id="rId109" display="https://www.theglobaleconomy.com/Ireland/gdp_growth/" xr:uid="{B672A6D9-51E5-4376-ACBE-E7E31F8790A1}"/>
    <hyperlink ref="B332" r:id="rId110" display="https://www.theglobaleconomy.com/Ireland/gdp_growth/" xr:uid="{050BB215-0A4C-4869-BD94-17635F6A78D9}"/>
    <hyperlink ref="B333" r:id="rId111" display="https://www.theglobaleconomy.com/Israel/gdp_growth/" xr:uid="{DB26B95E-7EE1-4452-8CA4-817776861D49}"/>
    <hyperlink ref="B338" r:id="rId112" display="https://www.theglobaleconomy.com/Israel/gdp_growth/" xr:uid="{DB93BEE4-9128-4C68-A24F-DE874CE495FE}"/>
    <hyperlink ref="B339" r:id="rId113" display="https://www.theglobaleconomy.com/Italy/gdp_growth/" xr:uid="{4B0C8FCB-1A79-4A41-8B2B-765291475D70}"/>
    <hyperlink ref="B344" r:id="rId114" display="https://www.theglobaleconomy.com/Italy/gdp_growth/" xr:uid="{036A0C18-D76B-4520-9529-493AA058E4C6}"/>
    <hyperlink ref="B345" r:id="rId115" display="https://www.theglobaleconomy.com/Ivory-Coast/gdp_growth/" xr:uid="{54A3B414-9684-4D5F-9CD9-B7F7FF25D08C}"/>
    <hyperlink ref="B350" r:id="rId116" display="https://www.theglobaleconomy.com/Ivory-Coast/gdp_growth/" xr:uid="{6E3AF8FF-2EF7-4577-B76E-E6D9C84C5227}"/>
    <hyperlink ref="B351" r:id="rId117" display="https://www.theglobaleconomy.com/Jamaica/gdp_growth/" xr:uid="{043FF4C3-731A-47BA-9DB5-6335F86D0CE6}"/>
    <hyperlink ref="B356" r:id="rId118" display="https://www.theglobaleconomy.com/Jamaica/gdp_growth/" xr:uid="{BCC66375-9791-4720-952D-C9859EA6F4F3}"/>
    <hyperlink ref="B357" r:id="rId119" display="https://www.theglobaleconomy.com/Japan/gdp_growth/" xr:uid="{A2C9BA29-3531-40D7-94F5-E19006A46BEA}"/>
    <hyperlink ref="B362" r:id="rId120" display="https://www.theglobaleconomy.com/Japan/gdp_growth/" xr:uid="{3A67C4CB-FCCB-4416-B4A8-A03B9A65C8CC}"/>
    <hyperlink ref="B363" r:id="rId121" display="https://www.theglobaleconomy.com/Jordan/gdp_growth/" xr:uid="{517355CA-D3B4-4B04-8891-C22B6D491D5B}"/>
    <hyperlink ref="B368" r:id="rId122" display="https://www.theglobaleconomy.com/Jordan/gdp_growth/" xr:uid="{DF6136A3-BD67-4E6A-B58E-DEFDF8748D30}"/>
    <hyperlink ref="B369" r:id="rId123" display="https://www.theglobaleconomy.com/Kazakhstan/gdp_growth/" xr:uid="{D2C458A2-3DA0-4F2B-8824-3B868AB26356}"/>
    <hyperlink ref="B374" r:id="rId124" display="https://www.theglobaleconomy.com/Kazakhstan/gdp_growth/" xr:uid="{8DEE87D8-26DC-4A8A-AD84-71D41CDA29EA}"/>
    <hyperlink ref="B375" r:id="rId125" display="https://www.theglobaleconomy.com/Kenya/gdp_growth/" xr:uid="{B1F906EB-D86F-441A-82B7-C2B61621750D}"/>
    <hyperlink ref="B380" r:id="rId126" display="https://www.theglobaleconomy.com/Kenya/gdp_growth/" xr:uid="{75A6D66A-B7A7-460E-9F6E-67D57C9C876F}"/>
    <hyperlink ref="B381" r:id="rId127" display="https://www.theglobaleconomy.com/Kuwait/gdp_growth/" xr:uid="{3F91082F-4E06-4969-A074-43094CA77A05}"/>
    <hyperlink ref="B386" r:id="rId128" display="https://www.theglobaleconomy.com/Kuwait/gdp_growth/" xr:uid="{A0EFD6AB-BD75-425C-8C0A-42E97324DE95}"/>
    <hyperlink ref="B387" r:id="rId129" display="https://www.theglobaleconomy.com/Kyrgyzstan/gdp_growth/" xr:uid="{C45F6FA2-BDAA-4E88-A1A6-0D1DCB81D282}"/>
    <hyperlink ref="B392" r:id="rId130" display="https://www.theglobaleconomy.com/Kyrgyzstan/gdp_growth/" xr:uid="{23F66DFB-932A-4C68-A1B0-1FC711FF3440}"/>
    <hyperlink ref="B393" r:id="rId131" display="https://www.theglobaleconomy.com/Latvia/gdp_growth/" xr:uid="{D62F9A61-191B-4B8A-A436-6B8936887B70}"/>
    <hyperlink ref="B398" r:id="rId132" display="https://www.theglobaleconomy.com/Latvia/gdp_growth/" xr:uid="{F673F260-BDF6-455E-8B80-16E405FDAFC3}"/>
    <hyperlink ref="B399" r:id="rId133" display="https://www.theglobaleconomy.com/Lebanon/gdp_growth/" xr:uid="{300AC50D-A33B-4D68-AEC8-46233E9E9360}"/>
    <hyperlink ref="B404" r:id="rId134" display="https://www.theglobaleconomy.com/Lebanon/gdp_growth/" xr:uid="{02FB991B-403F-4EF1-9F18-80A119482643}"/>
    <hyperlink ref="B405" r:id="rId135" display="https://www.theglobaleconomy.com/Lithuania/gdp_growth/" xr:uid="{2E91D0C3-129F-45BD-801D-805AA9F890C2}"/>
    <hyperlink ref="B410" r:id="rId136" display="https://www.theglobaleconomy.com/Lithuania/gdp_growth/" xr:uid="{35209274-A159-4D5C-BA26-B1F8ACDF3BDD}"/>
    <hyperlink ref="B411" r:id="rId137" display="https://www.theglobaleconomy.com/Luxembourg/gdp_growth/" xr:uid="{20D024A7-2A3A-43F9-804A-089E5B190510}"/>
    <hyperlink ref="B416" r:id="rId138" display="https://www.theglobaleconomy.com/Luxembourg/gdp_growth/" xr:uid="{9AD06798-00ED-44CC-A3A8-81D28AB8FB41}"/>
    <hyperlink ref="B417" r:id="rId139" display="https://www.theglobaleconomy.com/Macao/gdp_growth/" xr:uid="{70AE2EB0-BCCD-4B76-B2E7-2F847DA142FF}"/>
    <hyperlink ref="B422" r:id="rId140" display="https://www.theglobaleconomy.com/Macao/gdp_growth/" xr:uid="{B6326566-F4CE-40B5-9DA2-B9BB17D3D116}"/>
    <hyperlink ref="B423" r:id="rId141" display="https://www.theglobaleconomy.com/Macedonia/gdp_growth/" xr:uid="{C1F4BE29-844A-423E-9053-981C5DECE8BC}"/>
    <hyperlink ref="B428" r:id="rId142" display="https://www.theglobaleconomy.com/Macedonia/gdp_growth/" xr:uid="{26440BB8-D634-43C4-B261-31F22092639C}"/>
    <hyperlink ref="B429" r:id="rId143" display="https://www.theglobaleconomy.com/Malaysia/gdp_growth/" xr:uid="{0A8BCB84-7800-412E-9213-4BB146DF8E24}"/>
    <hyperlink ref="B434" r:id="rId144" display="https://www.theglobaleconomy.com/Malaysia/gdp_growth/" xr:uid="{68823384-A03C-4AB9-808E-E0232542F41D}"/>
    <hyperlink ref="B435" r:id="rId145" display="https://www.theglobaleconomy.com/Maldives/gdp_growth/" xr:uid="{84F702AB-060D-4E7F-9B57-2D5A9FF00CCC}"/>
    <hyperlink ref="B440" r:id="rId146" display="https://www.theglobaleconomy.com/Maldives/gdp_growth/" xr:uid="{86FFBF82-996E-4CA7-943F-CF861B73C0DF}"/>
    <hyperlink ref="B441" r:id="rId147" display="https://www.theglobaleconomy.com/Mali/gdp_growth/" xr:uid="{3E260E0E-E2AD-48B0-AFB1-6C1065212B4A}"/>
    <hyperlink ref="B446" r:id="rId148" display="https://www.theglobaleconomy.com/Mali/gdp_growth/" xr:uid="{BD22FAC2-E903-4A4A-85E5-0DCAFE6B373F}"/>
    <hyperlink ref="B447" r:id="rId149" display="https://www.theglobaleconomy.com/Malta/gdp_growth/" xr:uid="{827A2216-FBA7-4F13-911D-93EC9A9E855F}"/>
    <hyperlink ref="B452" r:id="rId150" display="https://www.theglobaleconomy.com/Malta/gdp_growth/" xr:uid="{A8CC3708-17BC-4CFA-934C-4DA3C260FCC0}"/>
    <hyperlink ref="B453" r:id="rId151" display="https://www.theglobaleconomy.com/Mauritius/gdp_growth/" xr:uid="{373CD481-2DCF-4D7A-BAD4-68E19C4E700E}"/>
    <hyperlink ref="B458" r:id="rId152" display="https://www.theglobaleconomy.com/Mauritius/gdp_growth/" xr:uid="{E4713B3E-233A-4DB8-BB7D-D3E37CCED467}"/>
    <hyperlink ref="B459" r:id="rId153" display="https://www.theglobaleconomy.com/Mexico/gdp_growth/" xr:uid="{1CFBE023-E0FD-435F-B8BB-67A1802E8683}"/>
    <hyperlink ref="B464" r:id="rId154" display="https://www.theglobaleconomy.com/Mexico/gdp_growth/" xr:uid="{468E7F79-43D3-40C3-BEA8-6FAF3E837A9F}"/>
    <hyperlink ref="B465" r:id="rId155" display="https://www.theglobaleconomy.com/Moldova/gdp_growth/" xr:uid="{3B90D4B3-5C46-49BA-9EF9-8431796808B5}"/>
    <hyperlink ref="B470" r:id="rId156" display="https://www.theglobaleconomy.com/Moldova/gdp_growth/" xr:uid="{6B64B66F-A1F8-4E26-865F-C1B85EB6979A}"/>
    <hyperlink ref="B471" r:id="rId157" display="https://www.theglobaleconomy.com/Mongolia/gdp_growth/" xr:uid="{B060A31F-05DC-4B51-A1F0-071BCC18EA86}"/>
    <hyperlink ref="B476" r:id="rId158" display="https://www.theglobaleconomy.com/Mongolia/gdp_growth/" xr:uid="{B88DFCBC-5B68-4B8B-B4A1-D027597AB2CF}"/>
    <hyperlink ref="B477" r:id="rId159" display="https://www.theglobaleconomy.com/Montenegro/gdp_growth/" xr:uid="{337F75B8-9BB2-412D-BFB2-007D54415EA4}"/>
    <hyperlink ref="B482" r:id="rId160" display="https://www.theglobaleconomy.com/Montenegro/gdp_growth/" xr:uid="{9EB77A52-1479-4806-9995-27C0486F67CE}"/>
    <hyperlink ref="B483" r:id="rId161" display="https://www.theglobaleconomy.com/Morocco/gdp_growth/" xr:uid="{951171E5-AA56-4007-A311-E1436F36311A}"/>
    <hyperlink ref="B488" r:id="rId162" display="https://www.theglobaleconomy.com/Morocco/gdp_growth/" xr:uid="{123FB27C-13C0-4B9E-8AE2-DA616A7D4B5E}"/>
    <hyperlink ref="B489" r:id="rId163" display="https://www.theglobaleconomy.com/Mozambique/gdp_growth/" xr:uid="{F9DAD946-BF2F-404E-A016-11748A847738}"/>
    <hyperlink ref="B494" r:id="rId164" display="https://www.theglobaleconomy.com/Mozambique/gdp_growth/" xr:uid="{939F6DAE-23BA-4E9E-AC69-82390E3CFDE6}"/>
    <hyperlink ref="B495" r:id="rId165" display="https://www.theglobaleconomy.com/Namibia/gdp_growth/" xr:uid="{C66B6B52-2CAF-45A1-84AA-2343DC7A8E07}"/>
    <hyperlink ref="B500" r:id="rId166" display="https://www.theglobaleconomy.com/Namibia/gdp_growth/" xr:uid="{010F7F5E-527D-46C7-ACC2-FB362A6ECDC3}"/>
    <hyperlink ref="B501" r:id="rId167" display="https://www.theglobaleconomy.com/Netherlands/gdp_growth/" xr:uid="{BDF7B824-A685-4ADD-BF7E-44F62964E22A}"/>
    <hyperlink ref="B506" r:id="rId168" display="https://www.theglobaleconomy.com/Netherlands/gdp_growth/" xr:uid="{CBD8FAC8-7AD1-4F4A-A42D-D28010423BF7}"/>
    <hyperlink ref="B507" r:id="rId169" display="https://www.theglobaleconomy.com/New-Zealand/gdp_growth/" xr:uid="{5CB812F1-37D8-4E6C-8DB7-EC42A083DE29}"/>
    <hyperlink ref="B512" r:id="rId170" display="https://www.theglobaleconomy.com/New-Zealand/gdp_growth/" xr:uid="{111FC37F-0DB4-40FD-B069-F55B5F824409}"/>
    <hyperlink ref="B513" r:id="rId171" display="https://www.theglobaleconomy.com/Nicaragua/gdp_growth/" xr:uid="{89085AC4-316C-4866-BFCA-D95CA9B6D707}"/>
    <hyperlink ref="B518" r:id="rId172" display="https://www.theglobaleconomy.com/Nicaragua/gdp_growth/" xr:uid="{155F3483-364E-4913-8E9C-A3ADB91CD82F}"/>
    <hyperlink ref="B519" r:id="rId173" display="https://www.theglobaleconomy.com/Niger/gdp_growth/" xr:uid="{ED8671C8-631C-45E8-B86D-B62218ABBCE7}"/>
    <hyperlink ref="B524" r:id="rId174" display="https://www.theglobaleconomy.com/Niger/gdp_growth/" xr:uid="{921EF8B9-BD1D-4313-825F-18A7EACA68B2}"/>
    <hyperlink ref="B525" r:id="rId175" display="https://www.theglobaleconomy.com/Nigeria/gdp_growth/" xr:uid="{044C4246-9C5B-4C40-89DA-BAFDB425D522}"/>
    <hyperlink ref="B530" r:id="rId176" display="https://www.theglobaleconomy.com/Nigeria/gdp_growth/" xr:uid="{C86C61BA-9CB0-41B8-B482-E4B5F3AB7708}"/>
    <hyperlink ref="B531" r:id="rId177" display="https://www.theglobaleconomy.com/Norway/gdp_growth/" xr:uid="{A589AAA3-1FEE-4C0B-96F4-C31997FD1A78}"/>
    <hyperlink ref="B536" r:id="rId178" display="https://www.theglobaleconomy.com/Norway/gdp_growth/" xr:uid="{A54D1297-246B-4698-889B-6E5298BB0BF6}"/>
    <hyperlink ref="B537" r:id="rId179" display="https://www.theglobaleconomy.com/Palestine/gdp_growth/" xr:uid="{A576D353-A8CF-45B6-8387-60162CF1E6E5}"/>
    <hyperlink ref="B542" r:id="rId180" display="https://www.theglobaleconomy.com/Palestine/gdp_growth/" xr:uid="{724C9C83-769C-46AB-9667-6551A94C1132}"/>
    <hyperlink ref="B543" r:id="rId181" display="https://www.theglobaleconomy.com/Panama/gdp_growth/" xr:uid="{A42789AB-975D-4B47-AC27-0080375123A4}"/>
    <hyperlink ref="B548" r:id="rId182" display="https://www.theglobaleconomy.com/Panama/gdp_growth/" xr:uid="{D403F131-555B-4F0C-8E71-DEB4E7EEEC6E}"/>
    <hyperlink ref="B549" r:id="rId183" display="https://www.theglobaleconomy.com/Paraguay/gdp_growth/" xr:uid="{47B38FDD-BAFA-4FE1-BC95-B7EB51CBB3F7}"/>
    <hyperlink ref="B554" r:id="rId184" display="https://www.theglobaleconomy.com/Paraguay/gdp_growth/" xr:uid="{8C03B8C0-2CD4-4869-9DC9-BC773883CC0A}"/>
    <hyperlink ref="B555" r:id="rId185" display="https://www.theglobaleconomy.com/Peru/gdp_growth/" xr:uid="{9CD793BF-1730-43FA-92E1-0D154C7EAE57}"/>
    <hyperlink ref="B560" r:id="rId186" display="https://www.theglobaleconomy.com/Peru/gdp_growth/" xr:uid="{E05B58DF-D733-470B-8437-815102B1E77F}"/>
    <hyperlink ref="B561" r:id="rId187" display="https://www.theglobaleconomy.com/Philippines/gdp_growth/" xr:uid="{AF831FC4-175B-433F-AE98-64DF1305DE0A}"/>
    <hyperlink ref="B566" r:id="rId188" display="https://www.theglobaleconomy.com/Philippines/gdp_growth/" xr:uid="{FA9F3447-3ED1-440E-890B-6117547C16BB}"/>
    <hyperlink ref="B567" r:id="rId189" display="https://www.theglobaleconomy.com/Poland/gdp_growth/" xr:uid="{D9990C95-E5F6-4983-B17C-D45342AC1C88}"/>
    <hyperlink ref="B572" r:id="rId190" display="https://www.theglobaleconomy.com/Poland/gdp_growth/" xr:uid="{983C9D02-4A74-4296-88AD-FF6CAB5844F1}"/>
    <hyperlink ref="B573" r:id="rId191" display="https://www.theglobaleconomy.com/Portugal/gdp_growth/" xr:uid="{BDB55D5A-4042-44AF-A90A-A2087BD12B47}"/>
    <hyperlink ref="B578" r:id="rId192" display="https://www.theglobaleconomy.com/Portugal/gdp_growth/" xr:uid="{4CDFD226-B546-446B-B841-0EA694709EDA}"/>
    <hyperlink ref="B579" r:id="rId193" display="https://www.theglobaleconomy.com/Qatar/gdp_growth/" xr:uid="{D93A58C2-C0D3-4A92-A8BF-A82322FDDD4E}"/>
    <hyperlink ref="B584" r:id="rId194" display="https://www.theglobaleconomy.com/Qatar/gdp_growth/" xr:uid="{729A4E45-ABCE-4F62-817D-FDBEE0ED0A9A}"/>
    <hyperlink ref="B585" r:id="rId195" display="https://www.theglobaleconomy.com/Romania/gdp_growth/" xr:uid="{A8EDFBCF-3488-4144-963F-28832D755D5C}"/>
    <hyperlink ref="B590" r:id="rId196" display="https://www.theglobaleconomy.com/Romania/gdp_growth/" xr:uid="{88237E79-F30F-4B4D-97C7-C8F61668AAD8}"/>
    <hyperlink ref="B591" r:id="rId197" display="https://www.theglobaleconomy.com/Russia/gdp_growth/" xr:uid="{18D11145-56D6-406D-B3F0-EFA6FCA46E86}"/>
    <hyperlink ref="B596" r:id="rId198" display="https://www.theglobaleconomy.com/Russia/gdp_growth/" xr:uid="{19A00CDD-03CE-42F4-B034-5106EFAF7197}"/>
    <hyperlink ref="B597" r:id="rId199" display="https://www.theglobaleconomy.com/Rwanda/gdp_growth/" xr:uid="{B81F1EBA-21FF-4C1A-ABBC-7F125873E39B}"/>
    <hyperlink ref="B602" r:id="rId200" display="https://www.theglobaleconomy.com/Rwanda/gdp_growth/" xr:uid="{17D0D81D-8AA3-47A0-A656-753B58F9B50F}"/>
    <hyperlink ref="B603" r:id="rId201" display="https://www.theglobaleconomy.com/Samoa/gdp_growth/" xr:uid="{F47A92FA-38EE-45CC-9339-E50EB561DA34}"/>
    <hyperlink ref="B608" r:id="rId202" display="https://www.theglobaleconomy.com/Samoa/gdp_growth/" xr:uid="{FF6977D7-49FC-4F4A-9A42-781279D71B22}"/>
    <hyperlink ref="B609" r:id="rId203" display="https://www.theglobaleconomy.com/Saudi-Arabia/gdp_growth/" xr:uid="{F76F2BF8-EF40-4698-973A-957716B10604}"/>
    <hyperlink ref="B614" r:id="rId204" display="https://www.theglobaleconomy.com/Saudi-Arabia/gdp_growth/" xr:uid="{35AD0810-6070-47DF-B84D-0EA37704487B}"/>
    <hyperlink ref="B615" r:id="rId205" display="https://www.theglobaleconomy.com/Senegal/gdp_growth/" xr:uid="{E3BC8E40-74E8-4175-A4AE-717D7A6F8CD3}"/>
    <hyperlink ref="B620" r:id="rId206" display="https://www.theglobaleconomy.com/Senegal/gdp_growth/" xr:uid="{573B42AC-789F-4630-A098-74DE8CDF2454}"/>
    <hyperlink ref="B621" r:id="rId207" display="https://www.theglobaleconomy.com/Serbia/gdp_growth/" xr:uid="{3FFF6613-38CF-4685-BA7C-CE64BDE20EF4}"/>
    <hyperlink ref="B626" r:id="rId208" display="https://www.theglobaleconomy.com/Serbia/gdp_growth/" xr:uid="{218D4616-C1B5-4851-8CA2-BEB4BE0A0C7F}"/>
    <hyperlink ref="B627" r:id="rId209" display="https://www.theglobaleconomy.com/Seychelles/gdp_growth/" xr:uid="{896870F8-5B41-4A40-A513-7CF0AA1E8BB3}"/>
    <hyperlink ref="B632" r:id="rId210" display="https://www.theglobaleconomy.com/Seychelles/gdp_growth/" xr:uid="{7683F121-0667-48BA-BA30-4DF9540BB8B7}"/>
    <hyperlink ref="B633" r:id="rId211" display="https://www.theglobaleconomy.com/Singapore/gdp_growth/" xr:uid="{113C99C5-B066-4219-860E-EB9F672D205A}"/>
    <hyperlink ref="B638" r:id="rId212" display="https://www.theglobaleconomy.com/Singapore/gdp_growth/" xr:uid="{631927E6-D507-42A7-963F-E1B4B0ABB897}"/>
    <hyperlink ref="B639" r:id="rId213" display="https://www.theglobaleconomy.com/Slovakia/gdp_growth/" xr:uid="{CC0E3630-6C56-4CCB-BF17-CAD17A3351F7}"/>
    <hyperlink ref="B644" r:id="rId214" display="https://www.theglobaleconomy.com/Slovakia/gdp_growth/" xr:uid="{654B1CA3-BA6E-4799-89B0-446661130E4A}"/>
    <hyperlink ref="B645" r:id="rId215" display="https://www.theglobaleconomy.com/Slovenia/gdp_growth/" xr:uid="{7ABE67B7-45C0-42CA-AB51-1D1FD9AEF4C5}"/>
    <hyperlink ref="B650" r:id="rId216" display="https://www.theglobaleconomy.com/Slovenia/gdp_growth/" xr:uid="{BD400109-2A18-4BB0-A887-A6F06F8A9E57}"/>
    <hyperlink ref="B651" r:id="rId217" display="https://www.theglobaleconomy.com/South-Africa/gdp_growth/" xr:uid="{050152E7-2678-4953-9363-9B5866E2B453}"/>
    <hyperlink ref="B656" r:id="rId218" display="https://www.theglobaleconomy.com/South-Africa/gdp_growth/" xr:uid="{F215BB01-AACA-469A-B488-66242186E337}"/>
    <hyperlink ref="B657" r:id="rId219" display="https://www.theglobaleconomy.com/South-Korea/gdp_growth/" xr:uid="{4E916406-3ECE-4239-85E6-75E61D676C52}"/>
    <hyperlink ref="B662" r:id="rId220" display="https://www.theglobaleconomy.com/South-Korea/gdp_growth/" xr:uid="{8A1E5639-AA55-4DBD-A9D4-DC8E290AA53C}"/>
    <hyperlink ref="B663" r:id="rId221" display="https://www.theglobaleconomy.com/Spain/gdp_growth/" xr:uid="{A2ADDD34-01D3-450D-BE8D-172E8796741F}"/>
    <hyperlink ref="B668" r:id="rId222" display="https://www.theglobaleconomy.com/Spain/gdp_growth/" xr:uid="{F5D50C8B-3AFC-464F-BAF8-900BA138B50C}"/>
    <hyperlink ref="B669" r:id="rId223" display="https://www.theglobaleconomy.com/Swaziland/gdp_growth/" xr:uid="{EF9A165E-32DB-42F9-9966-87BD44E72AC7}"/>
    <hyperlink ref="B674" r:id="rId224" display="https://www.theglobaleconomy.com/Swaziland/gdp_growth/" xr:uid="{9B2CA501-ABA2-4D53-A488-348451D40660}"/>
    <hyperlink ref="B675" r:id="rId225" display="https://www.theglobaleconomy.com/Sweden/gdp_growth/" xr:uid="{D26BE0AE-97D1-4278-8B37-E4F5DAA513CE}"/>
    <hyperlink ref="B680" r:id="rId226" display="https://www.theglobaleconomy.com/Sweden/gdp_growth/" xr:uid="{CD6D254F-984D-44DC-A2DE-E6CCF6610440}"/>
    <hyperlink ref="B681" r:id="rId227" display="https://www.theglobaleconomy.com/Switzerland/gdp_growth/" xr:uid="{97FA1D72-BE5F-4357-B0CB-8F5B2FD0A6B3}"/>
    <hyperlink ref="B686" r:id="rId228" display="https://www.theglobaleconomy.com/Switzerland/gdp_growth/" xr:uid="{D2EB3172-6F1E-4C0A-9B2D-383AF84BB768}"/>
    <hyperlink ref="B687" r:id="rId229" display="https://www.theglobaleconomy.com/Taiwan/gdp_growth/" xr:uid="{F72DE4CC-D350-426B-9167-5DA44DD38BB4}"/>
    <hyperlink ref="B692" r:id="rId230" display="https://www.theglobaleconomy.com/Taiwan/gdp_growth/" xr:uid="{478075C5-CEAF-46ED-AD57-3FE35FE83E6A}"/>
    <hyperlink ref="B693" r:id="rId231" display="https://www.theglobaleconomy.com/Tajikistan/gdp_growth/" xr:uid="{014C998A-97C2-4D56-B389-12659C7CB1D0}"/>
    <hyperlink ref="B698" r:id="rId232" display="https://www.theglobaleconomy.com/Tajikistan/gdp_growth/" xr:uid="{8A8C5B3C-F414-4344-8641-DE2BD2CC1DCE}"/>
    <hyperlink ref="B699" r:id="rId233" display="https://www.theglobaleconomy.com/Tanzania/gdp_growth/" xr:uid="{1F97706E-2C21-4102-AD96-23F5DB4B4EF7}"/>
    <hyperlink ref="B704" r:id="rId234" display="https://www.theglobaleconomy.com/Tanzania/gdp_growth/" xr:uid="{933BB272-1CC9-4C58-A529-E191D4D654B0}"/>
    <hyperlink ref="B705" r:id="rId235" display="https://www.theglobaleconomy.com/Thailand/gdp_growth/" xr:uid="{C3A1D664-0F44-4A7E-9CA7-AB2C10F76F35}"/>
    <hyperlink ref="B710" r:id="rId236" display="https://www.theglobaleconomy.com/Thailand/gdp_growth/" xr:uid="{1F2956D0-431F-40D6-A34E-27F36F8F0BAD}"/>
    <hyperlink ref="B711" r:id="rId237" display="https://www.theglobaleconomy.com/Togo/gdp_growth/" xr:uid="{6103EC96-A2AC-4781-9086-9DB6DE706513}"/>
    <hyperlink ref="B716" r:id="rId238" display="https://www.theglobaleconomy.com/Togo/gdp_growth/" xr:uid="{BB2D99EA-64F8-44AB-A9BB-938F5DDBFE3B}"/>
    <hyperlink ref="B717" r:id="rId239" display="https://www.theglobaleconomy.com/Trinidad-and-Tobago/gdp_growth/" xr:uid="{3654283B-121E-41EE-A9D8-C390BE356F54}"/>
    <hyperlink ref="B722" r:id="rId240" display="https://www.theglobaleconomy.com/Trinidad-and-Tobago/gdp_growth/" xr:uid="{A5588286-D33B-4AB9-9DBF-1C0AB04DD921}"/>
    <hyperlink ref="B723" r:id="rId241" display="https://www.theglobaleconomy.com/Tunisia/gdp_growth/" xr:uid="{9A6F0ECB-19A2-4A93-AB91-1543B82E8A4B}"/>
    <hyperlink ref="B728" r:id="rId242" display="https://www.theglobaleconomy.com/Tunisia/gdp_growth/" xr:uid="{43AD4048-AFB5-4D2F-BFBE-A458E4455A64}"/>
    <hyperlink ref="B729" r:id="rId243" display="https://www.theglobaleconomy.com/Turkey/gdp_growth/" xr:uid="{A9F3AD87-0967-4203-A7B4-50C089B33D5A}"/>
    <hyperlink ref="B734" r:id="rId244" display="https://www.theglobaleconomy.com/Turkey/gdp_growth/" xr:uid="{166DD99E-C01A-4CE2-A83E-EB9B781F2AFF}"/>
    <hyperlink ref="B735" r:id="rId245" display="https://www.theglobaleconomy.com/USA/gdp_growth/" xr:uid="{2173CE1B-98CC-474E-AF97-E75008E9EE73}"/>
    <hyperlink ref="B740" r:id="rId246" display="https://www.theglobaleconomy.com/USA/gdp_growth/" xr:uid="{E2111892-AF1F-4FED-B496-4B78D1F32513}"/>
    <hyperlink ref="B741" r:id="rId247" display="https://www.theglobaleconomy.com/Uganda/gdp_growth/" xr:uid="{71CC90A0-ABAD-466D-96EB-6ECCC435243A}"/>
    <hyperlink ref="B746" r:id="rId248" display="https://www.theglobaleconomy.com/Uganda/gdp_growth/" xr:uid="{85B59E4F-F6B5-4D83-A8E0-D79028A0A55F}"/>
    <hyperlink ref="B747" r:id="rId249" display="https://www.theglobaleconomy.com/Ukraine/gdp_growth/" xr:uid="{4ADE825C-3C5C-4BCF-9ECF-1B5FF09EE2C6}"/>
    <hyperlink ref="B752" r:id="rId250" display="https://www.theglobaleconomy.com/Ukraine/gdp_growth/" xr:uid="{56CECEE8-98C3-459B-B3AD-EFBD4EF0BACE}"/>
    <hyperlink ref="B753" r:id="rId251" display="https://www.theglobaleconomy.com/United-Arab-Emirates/gdp_growth/" xr:uid="{D4A4C8C9-BE25-49CF-A6C1-03E657611DE0}"/>
    <hyperlink ref="B758" r:id="rId252" display="https://www.theglobaleconomy.com/United-Arab-Emirates/gdp_growth/" xr:uid="{3EA43958-9DF4-4CC8-A2F4-263C994117E8}"/>
    <hyperlink ref="B759" r:id="rId253" display="https://www.theglobaleconomy.com/United-Kingdom/gdp_growth/" xr:uid="{BBD6BE23-A8B1-4557-BD3A-0CD751A5BDA9}"/>
    <hyperlink ref="B764" r:id="rId254" display="https://www.theglobaleconomy.com/United-Kingdom/gdp_growth/" xr:uid="{9D7EC947-B35B-48F1-919E-3046C7FA618D}"/>
    <hyperlink ref="B765" r:id="rId255" display="https://www.theglobaleconomy.com/Uruguay/gdp_growth/" xr:uid="{61A997A4-A3A6-483C-8B56-6B9C34FC92C5}"/>
    <hyperlink ref="B770" r:id="rId256" display="https://www.theglobaleconomy.com/Uruguay/gdp_growth/" xr:uid="{192D487D-857A-4E1B-B225-5699DB896044}"/>
    <hyperlink ref="B771" r:id="rId257" display="https://www.theglobaleconomy.com/Vietnam/gdp_growth/" xr:uid="{C66CE62C-00BC-493C-933E-2CDD58AFAF9A}"/>
    <hyperlink ref="B776" r:id="rId258" display="https://www.theglobaleconomy.com/Vietnam/gdp_growth/" xr:uid="{BC45EF13-1EBE-4C7E-A45F-884B0A672178}"/>
    <hyperlink ref="B777" r:id="rId259" display="https://www.theglobaleconomy.com/Zambia/gdp_growth/" xr:uid="{13F161E4-D383-4A80-9178-56EEF5ABF01D}"/>
    <hyperlink ref="B782" r:id="rId260" display="https://www.theglobaleconomy.com/Zambia/gdp_growth/" xr:uid="{E83C12FC-FC59-487C-9AC4-4508FB1A814F}"/>
    <hyperlink ref="B2" r:id="rId261" xr:uid="{4769D378-E59D-4238-A264-8B0B2565A7D9}"/>
  </hyperlinks>
  <pageMargins left="0.7" right="0.7" top="0.75" bottom="0.75" header="0.3" footer="0.3"/>
  <pageSetup orientation="portrait" r:id="rId26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5A3-5CF5-4649-94C8-BB78B8DB8103}">
  <dimension ref="B4:B8"/>
  <sheetViews>
    <sheetView workbookViewId="0">
      <selection activeCell="B9" sqref="B9"/>
    </sheetView>
  </sheetViews>
  <sheetFormatPr defaultRowHeight="13.2"/>
  <sheetData>
    <row r="4" spans="2:2">
      <c r="B4" s="18" t="s">
        <v>2645</v>
      </c>
    </row>
    <row r="8" spans="2:2">
      <c r="B8" s="17" t="s">
        <v>2820</v>
      </c>
    </row>
  </sheetData>
  <hyperlinks>
    <hyperlink ref="B4" r:id="rId1" xr:uid="{3FDB1D03-F33D-4A90-9FD9-E06B06D7C0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Nominal Annual</vt:lpstr>
      <vt:lpstr>nominal_annual</vt:lpstr>
      <vt:lpstr>Nominal Quarterly</vt:lpstr>
      <vt:lpstr>nominal_quarterly</vt:lpstr>
      <vt:lpstr>nominal_quarterly_adj</vt:lpstr>
      <vt:lpstr>Ghana</vt:lpstr>
      <vt:lpstr>Kenya</vt:lpstr>
      <vt:lpstr>some countries</vt:lpstr>
      <vt:lpstr>Notes</vt:lpstr>
      <vt:lpstr>Nominal Quarterly Seasonally Ad</vt:lpstr>
      <vt:lpstr>Real Annual</vt:lpstr>
      <vt:lpstr>Real Quarterly</vt:lpstr>
      <vt:lpstr>Sheet2</vt:lpstr>
      <vt:lpstr>Real Quarterly Seasonally Adjus</vt:lpstr>
      <vt:lpstr>glob_econ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2021-01-26T18:12:27Z</dcterms:created>
  <dcterms:modified xsi:type="dcterms:W3CDTF">2021-03-04T00:20:30Z</dcterms:modified>
</cp:coreProperties>
</file>