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AT GAP\VAT-Gap-Model\"/>
    </mc:Choice>
  </mc:AlternateContent>
  <bookViews>
    <workbookView xWindow="0" yWindow="0" windowWidth="23040" windowHeight="8490" activeTab="2"/>
  </bookViews>
  <sheets>
    <sheet name="supply 2012-13" sheetId="1" r:id="rId1"/>
    <sheet name="Use 2012-13" sheetId="9" r:id="rId2"/>
    <sheet name="Rates" sheetId="10" r:id="rId3"/>
  </sheets>
  <definedNames>
    <definedName name="_xlnm._FilterDatabase" localSheetId="0" hidden="1">'supply 2012-13'!$A$3:$CB$147</definedName>
    <definedName name="_xlnm._FilterDatabase" localSheetId="1" hidden="1">'Use 2012-13'!$A$4:$BY$147</definedName>
    <definedName name="fl" localSheetId="1">#REF!</definedName>
    <definedName name="fl">#REF!</definedName>
    <definedName name="_xlnm.Print_Area" localSheetId="0">'supply 2012-13'!$C$4:$CA$145</definedName>
    <definedName name="_xlnm.Print_Area" localSheetId="1">'Use 2012-13'!$C$5:$BY$147</definedName>
    <definedName name="_xlnm.Print_Titles" localSheetId="0">'supply 2012-13'!$A:$B,'supply 2012-13'!$1:$3</definedName>
    <definedName name="_xlnm.Print_Titles" localSheetId="1">'Use 2012-13'!$A:$B,'Use 2012-13'!$1:$4</definedName>
  </definedNames>
  <calcPr calcId="162913"/>
</workbook>
</file>

<file path=xl/calcChain.xml><?xml version="1.0" encoding="utf-8"?>
<calcChain xmlns="http://schemas.openxmlformats.org/spreadsheetml/2006/main">
  <c r="D145" i="9" l="1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AZ145" i="9"/>
  <c r="BA145" i="9"/>
  <c r="BB145" i="9"/>
  <c r="BC145" i="9"/>
  <c r="BD145" i="9"/>
  <c r="BE145" i="9"/>
  <c r="BF145" i="9"/>
  <c r="BG145" i="9"/>
  <c r="BH145" i="9"/>
  <c r="BI145" i="9"/>
  <c r="BJ145" i="9"/>
  <c r="BK145" i="9"/>
  <c r="BL145" i="9"/>
  <c r="BM145" i="9"/>
  <c r="BN145" i="9"/>
  <c r="BO145" i="9"/>
  <c r="BP145" i="9"/>
  <c r="BZ74" i="1" l="1"/>
  <c r="BQ151" i="9" l="1"/>
  <c r="BQ152" i="9"/>
  <c r="BQ153" i="9"/>
  <c r="BQ150" i="9"/>
  <c r="D145" i="1"/>
  <c r="D146" i="9" s="1"/>
  <c r="D147" i="9" s="1"/>
  <c r="E145" i="1"/>
  <c r="E146" i="9" s="1"/>
  <c r="E147" i="9" s="1"/>
  <c r="F145" i="1"/>
  <c r="F146" i="9" s="1"/>
  <c r="F147" i="9" s="1"/>
  <c r="G145" i="1"/>
  <c r="G146" i="9" s="1"/>
  <c r="G147" i="9" s="1"/>
  <c r="H145" i="1"/>
  <c r="H146" i="9" s="1"/>
  <c r="H147" i="9" s="1"/>
  <c r="I145" i="1"/>
  <c r="I146" i="9" s="1"/>
  <c r="I147" i="9" s="1"/>
  <c r="J145" i="1"/>
  <c r="J146" i="9" s="1"/>
  <c r="J147" i="9" s="1"/>
  <c r="K145" i="1"/>
  <c r="K146" i="9" s="1"/>
  <c r="K147" i="9" s="1"/>
  <c r="L145" i="1"/>
  <c r="L146" i="9" s="1"/>
  <c r="L147" i="9" s="1"/>
  <c r="M145" i="1"/>
  <c r="M146" i="9" s="1"/>
  <c r="M147" i="9" s="1"/>
  <c r="N145" i="1"/>
  <c r="N146" i="9" s="1"/>
  <c r="N147" i="9" s="1"/>
  <c r="O145" i="1"/>
  <c r="O146" i="9" s="1"/>
  <c r="O147" i="9" s="1"/>
  <c r="P145" i="1"/>
  <c r="P146" i="9" s="1"/>
  <c r="P147" i="9" s="1"/>
  <c r="Q145" i="1"/>
  <c r="Q146" i="9" s="1"/>
  <c r="Q147" i="9" s="1"/>
  <c r="R145" i="1"/>
  <c r="R146" i="9" s="1"/>
  <c r="R147" i="9" s="1"/>
  <c r="S145" i="1"/>
  <c r="S146" i="9" s="1"/>
  <c r="S147" i="9" s="1"/>
  <c r="T145" i="1"/>
  <c r="T146" i="9" s="1"/>
  <c r="T147" i="9" s="1"/>
  <c r="U145" i="1"/>
  <c r="U146" i="9" s="1"/>
  <c r="U147" i="9" s="1"/>
  <c r="V145" i="1"/>
  <c r="V146" i="9" s="1"/>
  <c r="V147" i="9" s="1"/>
  <c r="W145" i="1"/>
  <c r="W146" i="9" s="1"/>
  <c r="W147" i="9" s="1"/>
  <c r="X145" i="1"/>
  <c r="X146" i="9" s="1"/>
  <c r="X147" i="9" s="1"/>
  <c r="Y145" i="1"/>
  <c r="Y146" i="9" s="1"/>
  <c r="Y147" i="9" s="1"/>
  <c r="Z145" i="1"/>
  <c r="Z146" i="9" s="1"/>
  <c r="Z147" i="9" s="1"/>
  <c r="AA145" i="1"/>
  <c r="AA146" i="9" s="1"/>
  <c r="AA147" i="9" s="1"/>
  <c r="AB145" i="1"/>
  <c r="AB146" i="9" s="1"/>
  <c r="AB147" i="9" s="1"/>
  <c r="AC145" i="1"/>
  <c r="AC146" i="9" s="1"/>
  <c r="AC147" i="9" s="1"/>
  <c r="AD145" i="1"/>
  <c r="AD146" i="9" s="1"/>
  <c r="AD147" i="9" s="1"/>
  <c r="AE145" i="1"/>
  <c r="AE146" i="9" s="1"/>
  <c r="AE147" i="9" s="1"/>
  <c r="AF145" i="1"/>
  <c r="AF146" i="9" s="1"/>
  <c r="AF147" i="9" s="1"/>
  <c r="AG145" i="1"/>
  <c r="AG146" i="9" s="1"/>
  <c r="AG147" i="9" s="1"/>
  <c r="AH145" i="1"/>
  <c r="AH146" i="9" s="1"/>
  <c r="AH147" i="9" s="1"/>
  <c r="AI145" i="1"/>
  <c r="AI146" i="9" s="1"/>
  <c r="AI147" i="9" s="1"/>
  <c r="AJ145" i="1"/>
  <c r="AJ146" i="9" s="1"/>
  <c r="AJ147" i="9" s="1"/>
  <c r="AK145" i="1"/>
  <c r="AK146" i="9" s="1"/>
  <c r="AK147" i="9" s="1"/>
  <c r="AL145" i="1"/>
  <c r="AL146" i="9" s="1"/>
  <c r="AL147" i="9" s="1"/>
  <c r="AM145" i="1"/>
  <c r="AM146" i="9" s="1"/>
  <c r="AM147" i="9" s="1"/>
  <c r="AN145" i="1"/>
  <c r="AN146" i="9" s="1"/>
  <c r="AN147" i="9" s="1"/>
  <c r="AO145" i="1"/>
  <c r="AO146" i="9" s="1"/>
  <c r="AO147" i="9" s="1"/>
  <c r="AP145" i="1"/>
  <c r="AP146" i="9" s="1"/>
  <c r="AP147" i="9" s="1"/>
  <c r="AQ145" i="1"/>
  <c r="AQ146" i="9" s="1"/>
  <c r="AQ147" i="9" s="1"/>
  <c r="AR145" i="1"/>
  <c r="AR146" i="9" s="1"/>
  <c r="AR147" i="9" s="1"/>
  <c r="AS145" i="1"/>
  <c r="AS146" i="9" s="1"/>
  <c r="AS147" i="9" s="1"/>
  <c r="AT145" i="1"/>
  <c r="AT146" i="9" s="1"/>
  <c r="AT147" i="9" s="1"/>
  <c r="AU145" i="1"/>
  <c r="AU146" i="9" s="1"/>
  <c r="AU147" i="9" s="1"/>
  <c r="AV145" i="1"/>
  <c r="AV146" i="9" s="1"/>
  <c r="AV147" i="9" s="1"/>
  <c r="AW145" i="1"/>
  <c r="AW146" i="9" s="1"/>
  <c r="AW147" i="9" s="1"/>
  <c r="AX145" i="1"/>
  <c r="AX146" i="9" s="1"/>
  <c r="AX147" i="9" s="1"/>
  <c r="AY145" i="1"/>
  <c r="AY146" i="9" s="1"/>
  <c r="AY147" i="9" s="1"/>
  <c r="AZ145" i="1"/>
  <c r="AZ146" i="9" s="1"/>
  <c r="AZ147" i="9" s="1"/>
  <c r="BA145" i="1"/>
  <c r="BA146" i="9" s="1"/>
  <c r="BA147" i="9" s="1"/>
  <c r="BB145" i="1"/>
  <c r="BB146" i="9" s="1"/>
  <c r="BB147" i="9" s="1"/>
  <c r="BC145" i="1"/>
  <c r="BC146" i="9" s="1"/>
  <c r="BC147" i="9" s="1"/>
  <c r="BD145" i="1"/>
  <c r="BD146" i="9" s="1"/>
  <c r="BD147" i="9" s="1"/>
  <c r="BE145" i="1"/>
  <c r="BE146" i="9" s="1"/>
  <c r="BE147" i="9" s="1"/>
  <c r="BF145" i="1"/>
  <c r="BF146" i="9" s="1"/>
  <c r="BF147" i="9" s="1"/>
  <c r="BG145" i="1"/>
  <c r="BG146" i="9" s="1"/>
  <c r="BG147" i="9" s="1"/>
  <c r="BH145" i="1"/>
  <c r="BH146" i="9" s="1"/>
  <c r="BH147" i="9" s="1"/>
  <c r="BI145" i="1"/>
  <c r="BI146" i="9" s="1"/>
  <c r="BI147" i="9" s="1"/>
  <c r="BJ145" i="1"/>
  <c r="BJ146" i="9" s="1"/>
  <c r="BJ147" i="9" s="1"/>
  <c r="BK145" i="1"/>
  <c r="BK146" i="9" s="1"/>
  <c r="BK147" i="9" s="1"/>
  <c r="BL145" i="1"/>
  <c r="BL146" i="9" s="1"/>
  <c r="BL147" i="9" s="1"/>
  <c r="BM145" i="1"/>
  <c r="BM146" i="9" s="1"/>
  <c r="BM147" i="9" s="1"/>
  <c r="BN145" i="1"/>
  <c r="BN146" i="9" s="1"/>
  <c r="BN147" i="9" s="1"/>
  <c r="BO145" i="1"/>
  <c r="BO146" i="9" s="1"/>
  <c r="BO147" i="9" s="1"/>
  <c r="BP145" i="1"/>
  <c r="BP146" i="9" s="1"/>
  <c r="BP147" i="9" s="1"/>
  <c r="BR145" i="1"/>
  <c r="BW145" i="1"/>
  <c r="BQ6" i="9" l="1"/>
  <c r="BQ7" i="9"/>
  <c r="BQ8" i="9"/>
  <c r="BQ9" i="9"/>
  <c r="BQ10" i="9"/>
  <c r="BQ11" i="9"/>
  <c r="BQ12" i="9"/>
  <c r="BQ13" i="9"/>
  <c r="BQ14" i="9"/>
  <c r="BQ15" i="9"/>
  <c r="BQ16" i="9"/>
  <c r="BQ17" i="9"/>
  <c r="BQ18" i="9"/>
  <c r="BQ19" i="9"/>
  <c r="BQ20" i="9"/>
  <c r="BQ21" i="9"/>
  <c r="BQ22" i="9"/>
  <c r="BQ23" i="9"/>
  <c r="BQ24" i="9"/>
  <c r="BQ25" i="9"/>
  <c r="BQ26" i="9"/>
  <c r="BQ27" i="9"/>
  <c r="BQ28" i="9"/>
  <c r="BQ29" i="9"/>
  <c r="BQ30" i="9"/>
  <c r="BQ31" i="9"/>
  <c r="BQ32" i="9"/>
  <c r="BQ33" i="9"/>
  <c r="BQ34" i="9"/>
  <c r="BQ35" i="9"/>
  <c r="BQ36" i="9"/>
  <c r="BQ37" i="9"/>
  <c r="BQ38" i="9"/>
  <c r="BQ39" i="9"/>
  <c r="BQ40" i="9"/>
  <c r="BQ41" i="9"/>
  <c r="BQ42" i="9"/>
  <c r="BQ43" i="9"/>
  <c r="BQ44" i="9"/>
  <c r="BQ45" i="9"/>
  <c r="BQ46" i="9"/>
  <c r="BQ47" i="9"/>
  <c r="BQ48" i="9"/>
  <c r="BQ49" i="9"/>
  <c r="BQ50" i="9"/>
  <c r="BQ51" i="9"/>
  <c r="BQ52" i="9"/>
  <c r="BQ53" i="9"/>
  <c r="BQ54" i="9"/>
  <c r="BQ55" i="9"/>
  <c r="BQ56" i="9"/>
  <c r="BQ57" i="9"/>
  <c r="BQ58" i="9"/>
  <c r="BQ59" i="9"/>
  <c r="BQ60" i="9"/>
  <c r="BQ61" i="9"/>
  <c r="BQ62" i="9"/>
  <c r="BQ63" i="9"/>
  <c r="BQ64" i="9"/>
  <c r="BQ65" i="9"/>
  <c r="BQ66" i="9"/>
  <c r="BQ67" i="9"/>
  <c r="BQ68" i="9"/>
  <c r="BQ69" i="9"/>
  <c r="BQ70" i="9"/>
  <c r="BQ71" i="9"/>
  <c r="BQ72" i="9"/>
  <c r="BQ73" i="9"/>
  <c r="BQ74" i="9"/>
  <c r="BQ75" i="9"/>
  <c r="BQ76" i="9"/>
  <c r="BQ77" i="9"/>
  <c r="BQ78" i="9"/>
  <c r="BQ79" i="9"/>
  <c r="BQ80" i="9"/>
  <c r="BQ81" i="9"/>
  <c r="BQ82" i="9"/>
  <c r="BQ83" i="9"/>
  <c r="BQ84" i="9"/>
  <c r="BQ85" i="9"/>
  <c r="BQ86" i="9"/>
  <c r="BQ87" i="9"/>
  <c r="BQ88" i="9"/>
  <c r="BQ89" i="9"/>
  <c r="BQ90" i="9"/>
  <c r="BQ91" i="9"/>
  <c r="BQ92" i="9"/>
  <c r="BQ93" i="9"/>
  <c r="BQ94" i="9"/>
  <c r="BQ95" i="9"/>
  <c r="BQ96" i="9"/>
  <c r="BQ97" i="9"/>
  <c r="BQ98" i="9"/>
  <c r="BQ99" i="9"/>
  <c r="BQ100" i="9"/>
  <c r="BQ101" i="9"/>
  <c r="BQ102" i="9"/>
  <c r="BQ103" i="9"/>
  <c r="BQ104" i="9"/>
  <c r="BQ105" i="9"/>
  <c r="BQ106" i="9"/>
  <c r="BQ107" i="9"/>
  <c r="BQ108" i="9"/>
  <c r="BQ109" i="9"/>
  <c r="BQ110" i="9"/>
  <c r="BQ111" i="9"/>
  <c r="BQ112" i="9"/>
  <c r="BQ113" i="9"/>
  <c r="BQ114" i="9"/>
  <c r="BQ115" i="9"/>
  <c r="BQ116" i="9"/>
  <c r="BQ117" i="9"/>
  <c r="BQ118" i="9"/>
  <c r="BQ119" i="9"/>
  <c r="BQ120" i="9"/>
  <c r="BQ121" i="9"/>
  <c r="BQ122" i="9"/>
  <c r="BQ123" i="9"/>
  <c r="BQ124" i="9"/>
  <c r="BQ125" i="9"/>
  <c r="BQ126" i="9"/>
  <c r="BQ127" i="9"/>
  <c r="BQ128" i="9"/>
  <c r="BQ129" i="9"/>
  <c r="BQ130" i="9"/>
  <c r="BQ131" i="9"/>
  <c r="BQ132" i="9"/>
  <c r="BQ133" i="9"/>
  <c r="BQ134" i="9"/>
  <c r="BQ135" i="9"/>
  <c r="BQ136" i="9"/>
  <c r="BQ137" i="9"/>
  <c r="BQ138" i="9"/>
  <c r="BQ139" i="9"/>
  <c r="BQ140" i="9"/>
  <c r="BQ141" i="9"/>
  <c r="BQ142" i="9"/>
  <c r="BQ143" i="9"/>
  <c r="BQ144" i="9"/>
  <c r="BQ5" i="9"/>
  <c r="BX6" i="9"/>
  <c r="BX7" i="9"/>
  <c r="BX8" i="9"/>
  <c r="BX9" i="9"/>
  <c r="BX10" i="9"/>
  <c r="BX11" i="9"/>
  <c r="BX12" i="9"/>
  <c r="BX13" i="9"/>
  <c r="BX14" i="9"/>
  <c r="BX15" i="9"/>
  <c r="BX16" i="9"/>
  <c r="BX17" i="9"/>
  <c r="BX18" i="9"/>
  <c r="BX19" i="9"/>
  <c r="BX20" i="9"/>
  <c r="BX21" i="9"/>
  <c r="BX22" i="9"/>
  <c r="BX23" i="9"/>
  <c r="BX24" i="9"/>
  <c r="BX25" i="9"/>
  <c r="BX26" i="9"/>
  <c r="BX27" i="9"/>
  <c r="BX28" i="9"/>
  <c r="BX29" i="9"/>
  <c r="BX30" i="9"/>
  <c r="BX31" i="9"/>
  <c r="BX32" i="9"/>
  <c r="BX33" i="9"/>
  <c r="BX34" i="9"/>
  <c r="BX35" i="9"/>
  <c r="BX36" i="9"/>
  <c r="BX37" i="9"/>
  <c r="BX38" i="9"/>
  <c r="BX39" i="9"/>
  <c r="BX40" i="9"/>
  <c r="BX41" i="9"/>
  <c r="BX42" i="9"/>
  <c r="BX43" i="9"/>
  <c r="BX44" i="9"/>
  <c r="BX45" i="9"/>
  <c r="BX46" i="9"/>
  <c r="BX47" i="9"/>
  <c r="BX48" i="9"/>
  <c r="BX49" i="9"/>
  <c r="BX50" i="9"/>
  <c r="BX51" i="9"/>
  <c r="BX52" i="9"/>
  <c r="BX53" i="9"/>
  <c r="BX54" i="9"/>
  <c r="BX55" i="9"/>
  <c r="BX56" i="9"/>
  <c r="BX57" i="9"/>
  <c r="BX58" i="9"/>
  <c r="BX59" i="9"/>
  <c r="BX60" i="9"/>
  <c r="BX61" i="9"/>
  <c r="BX62" i="9"/>
  <c r="BX63" i="9"/>
  <c r="BX64" i="9"/>
  <c r="BX65" i="9"/>
  <c r="BX66" i="9"/>
  <c r="BX67" i="9"/>
  <c r="BX68" i="9"/>
  <c r="BX69" i="9"/>
  <c r="BX70" i="9"/>
  <c r="BX71" i="9"/>
  <c r="BX72" i="9"/>
  <c r="BX73" i="9"/>
  <c r="BX74" i="9"/>
  <c r="BX75" i="9"/>
  <c r="BX76" i="9"/>
  <c r="BX77" i="9"/>
  <c r="BX78" i="9"/>
  <c r="BX79" i="9"/>
  <c r="BX80" i="9"/>
  <c r="BX81" i="9"/>
  <c r="BX82" i="9"/>
  <c r="BX83" i="9"/>
  <c r="BX84" i="9"/>
  <c r="BX85" i="9"/>
  <c r="BX86" i="9"/>
  <c r="BX87" i="9"/>
  <c r="BX88" i="9"/>
  <c r="BX89" i="9"/>
  <c r="BX90" i="9"/>
  <c r="BX91" i="9"/>
  <c r="BX92" i="9"/>
  <c r="BX93" i="9"/>
  <c r="BX94" i="9"/>
  <c r="BX95" i="9"/>
  <c r="BX96" i="9"/>
  <c r="BX97" i="9"/>
  <c r="BX98" i="9"/>
  <c r="BX99" i="9"/>
  <c r="BX100" i="9"/>
  <c r="BX101" i="9"/>
  <c r="BX102" i="9"/>
  <c r="BX103" i="9"/>
  <c r="BX104" i="9"/>
  <c r="BX105" i="9"/>
  <c r="BX106" i="9"/>
  <c r="BX107" i="9"/>
  <c r="BX108" i="9"/>
  <c r="BX109" i="9"/>
  <c r="BX110" i="9"/>
  <c r="BX111" i="9"/>
  <c r="BX112" i="9"/>
  <c r="BX113" i="9"/>
  <c r="BX114" i="9"/>
  <c r="BX115" i="9"/>
  <c r="BX116" i="9"/>
  <c r="BX117" i="9"/>
  <c r="BX118" i="9"/>
  <c r="BX119" i="9"/>
  <c r="BX120" i="9"/>
  <c r="BX121" i="9"/>
  <c r="BX122" i="9"/>
  <c r="BX123" i="9"/>
  <c r="BX124" i="9"/>
  <c r="BX125" i="9"/>
  <c r="BX126" i="9"/>
  <c r="BX127" i="9"/>
  <c r="BX128" i="9"/>
  <c r="BX129" i="9"/>
  <c r="BX130" i="9"/>
  <c r="BX131" i="9"/>
  <c r="BX132" i="9"/>
  <c r="BX133" i="9"/>
  <c r="BX134" i="9"/>
  <c r="BX135" i="9"/>
  <c r="BX136" i="9"/>
  <c r="BX137" i="9"/>
  <c r="BX138" i="9"/>
  <c r="BX139" i="9"/>
  <c r="BX140" i="9"/>
  <c r="BX141" i="9"/>
  <c r="BX142" i="9"/>
  <c r="BX143" i="9"/>
  <c r="BX144" i="9"/>
  <c r="BY137" i="9" l="1"/>
  <c r="BY125" i="9"/>
  <c r="BY113" i="9"/>
  <c r="BY101" i="9"/>
  <c r="BY89" i="9"/>
  <c r="BY77" i="9"/>
  <c r="BY65" i="9"/>
  <c r="BY53" i="9"/>
  <c r="BY41" i="9"/>
  <c r="BY37" i="9"/>
  <c r="BY25" i="9"/>
  <c r="BY9" i="9"/>
  <c r="BY144" i="9"/>
  <c r="BY140" i="9"/>
  <c r="BY136" i="9"/>
  <c r="BY132" i="9"/>
  <c r="BY128" i="9"/>
  <c r="BY124" i="9"/>
  <c r="BY120" i="9"/>
  <c r="BY116" i="9"/>
  <c r="BY112" i="9"/>
  <c r="BY108" i="9"/>
  <c r="BY104" i="9"/>
  <c r="BY100" i="9"/>
  <c r="BY96" i="9"/>
  <c r="BY92" i="9"/>
  <c r="BY88" i="9"/>
  <c r="BY84" i="9"/>
  <c r="BY80" i="9"/>
  <c r="BY76" i="9"/>
  <c r="BY72" i="9"/>
  <c r="BY68" i="9"/>
  <c r="BY64" i="9"/>
  <c r="BY60" i="9"/>
  <c r="BY56" i="9"/>
  <c r="BY52" i="9"/>
  <c r="BY48" i="9"/>
  <c r="BY44" i="9"/>
  <c r="BY40" i="9"/>
  <c r="BY36" i="9"/>
  <c r="BY32" i="9"/>
  <c r="BY28" i="9"/>
  <c r="BY24" i="9"/>
  <c r="BY20" i="9"/>
  <c r="BY16" i="9"/>
  <c r="BY12" i="9"/>
  <c r="BY8" i="9"/>
  <c r="BY141" i="9"/>
  <c r="BY133" i="9"/>
  <c r="BY121" i="9"/>
  <c r="BY105" i="9"/>
  <c r="BY93" i="9"/>
  <c r="BY85" i="9"/>
  <c r="BY69" i="9"/>
  <c r="BY57" i="9"/>
  <c r="BY45" i="9"/>
  <c r="BY33" i="9"/>
  <c r="BY21" i="9"/>
  <c r="BY17" i="9"/>
  <c r="BY13" i="9"/>
  <c r="BY143" i="9"/>
  <c r="BY139" i="9"/>
  <c r="BY135" i="9"/>
  <c r="BY131" i="9"/>
  <c r="BY127" i="9"/>
  <c r="BY123" i="9"/>
  <c r="BY119" i="9"/>
  <c r="BY115" i="9"/>
  <c r="BY111" i="9"/>
  <c r="BY107" i="9"/>
  <c r="BY103" i="9"/>
  <c r="BY99" i="9"/>
  <c r="BY95" i="9"/>
  <c r="BY91" i="9"/>
  <c r="BY87" i="9"/>
  <c r="BY83" i="9"/>
  <c r="BY79" i="9"/>
  <c r="BY75" i="9"/>
  <c r="BY71" i="9"/>
  <c r="BY67" i="9"/>
  <c r="BY63" i="9"/>
  <c r="BY59" i="9"/>
  <c r="BY55" i="9"/>
  <c r="BY51" i="9"/>
  <c r="BY47" i="9"/>
  <c r="BY43" i="9"/>
  <c r="BY39" i="9"/>
  <c r="BY35" i="9"/>
  <c r="BY31" i="9"/>
  <c r="BY27" i="9"/>
  <c r="BY23" i="9"/>
  <c r="BY19" i="9"/>
  <c r="BY15" i="9"/>
  <c r="BY11" i="9"/>
  <c r="BY7" i="9"/>
  <c r="BY129" i="9"/>
  <c r="BY117" i="9"/>
  <c r="BY109" i="9"/>
  <c r="BY97" i="9"/>
  <c r="BY81" i="9"/>
  <c r="BY73" i="9"/>
  <c r="BY61" i="9"/>
  <c r="BY49" i="9"/>
  <c r="BY29" i="9"/>
  <c r="BY142" i="9"/>
  <c r="BY138" i="9"/>
  <c r="BY134" i="9"/>
  <c r="BY130" i="9"/>
  <c r="BY126" i="9"/>
  <c r="BY122" i="9"/>
  <c r="BY118" i="9"/>
  <c r="BY114" i="9"/>
  <c r="BY110" i="9"/>
  <c r="BY106" i="9"/>
  <c r="BY102" i="9"/>
  <c r="BY98" i="9"/>
  <c r="BY94" i="9"/>
  <c r="BY90" i="9"/>
  <c r="BY86" i="9"/>
  <c r="BY82" i="9"/>
  <c r="BY78" i="9"/>
  <c r="BY74" i="9"/>
  <c r="BY70" i="9"/>
  <c r="BY66" i="9"/>
  <c r="BY62" i="9"/>
  <c r="BY58" i="9"/>
  <c r="BY54" i="9"/>
  <c r="BY50" i="9"/>
  <c r="BY46" i="9"/>
  <c r="BY42" i="9"/>
  <c r="BY38" i="9"/>
  <c r="BY34" i="9"/>
  <c r="BY30" i="9"/>
  <c r="BY26" i="9"/>
  <c r="BY22" i="9"/>
  <c r="BY18" i="9"/>
  <c r="BY14" i="9"/>
  <c r="BY10" i="9"/>
  <c r="BY6" i="9"/>
  <c r="BQ145" i="9"/>
  <c r="BW145" i="9" l="1"/>
  <c r="BV145" i="9"/>
  <c r="BU145" i="9"/>
  <c r="BT145" i="9"/>
  <c r="BS145" i="9"/>
  <c r="BR145" i="9"/>
  <c r="C145" i="9"/>
  <c r="BX5" i="9"/>
  <c r="BY5" i="9" s="1"/>
  <c r="BX145" i="9" l="1"/>
  <c r="BY145" i="9" s="1"/>
  <c r="BQ121" i="1" l="1"/>
  <c r="BS121" i="1" s="1"/>
  <c r="BV138" i="1" l="1"/>
  <c r="BX138" i="1" s="1"/>
  <c r="BV139" i="1"/>
  <c r="BX139" i="1" s="1"/>
  <c r="BV140" i="1"/>
  <c r="BX140" i="1" s="1"/>
  <c r="BV141" i="1"/>
  <c r="BX141" i="1" s="1"/>
  <c r="BV142" i="1"/>
  <c r="BX142" i="1" s="1"/>
  <c r="BV143" i="1"/>
  <c r="BX143" i="1" s="1"/>
  <c r="BV5" i="1"/>
  <c r="BX5" i="1" s="1"/>
  <c r="BV6" i="1"/>
  <c r="BX6" i="1" s="1"/>
  <c r="BV7" i="1"/>
  <c r="BX7" i="1" s="1"/>
  <c r="BV8" i="1"/>
  <c r="BX8" i="1" s="1"/>
  <c r="BV9" i="1"/>
  <c r="BX9" i="1" s="1"/>
  <c r="BV10" i="1"/>
  <c r="BX10" i="1" s="1"/>
  <c r="BV11" i="1"/>
  <c r="BX11" i="1" s="1"/>
  <c r="BV12" i="1"/>
  <c r="BX12" i="1" s="1"/>
  <c r="BV13" i="1"/>
  <c r="BX13" i="1" s="1"/>
  <c r="BV14" i="1"/>
  <c r="BX14" i="1" s="1"/>
  <c r="BV15" i="1"/>
  <c r="BX15" i="1" s="1"/>
  <c r="BV16" i="1"/>
  <c r="BX16" i="1" s="1"/>
  <c r="BV17" i="1"/>
  <c r="BV18" i="1"/>
  <c r="BX18" i="1" s="1"/>
  <c r="BV19" i="1"/>
  <c r="BX19" i="1" s="1"/>
  <c r="BV20" i="1"/>
  <c r="BX20" i="1" s="1"/>
  <c r="BV21" i="1"/>
  <c r="BX21" i="1" s="1"/>
  <c r="BV22" i="1"/>
  <c r="BX22" i="1" s="1"/>
  <c r="BV23" i="1"/>
  <c r="BX23" i="1" s="1"/>
  <c r="BV24" i="1"/>
  <c r="BX24" i="1" s="1"/>
  <c r="BV25" i="1"/>
  <c r="BX25" i="1" s="1"/>
  <c r="BV26" i="1"/>
  <c r="BX26" i="1" s="1"/>
  <c r="BV27" i="1"/>
  <c r="BX27" i="1" s="1"/>
  <c r="BV28" i="1"/>
  <c r="BX28" i="1" s="1"/>
  <c r="BV29" i="1"/>
  <c r="BX29" i="1" s="1"/>
  <c r="BV30" i="1"/>
  <c r="BX30" i="1" s="1"/>
  <c r="BV31" i="1"/>
  <c r="BX31" i="1" s="1"/>
  <c r="BV32" i="1"/>
  <c r="BX32" i="1" s="1"/>
  <c r="BV33" i="1"/>
  <c r="BX33" i="1" s="1"/>
  <c r="BV34" i="1"/>
  <c r="BX34" i="1" s="1"/>
  <c r="BV35" i="1"/>
  <c r="BX35" i="1" s="1"/>
  <c r="BV36" i="1"/>
  <c r="BX36" i="1" s="1"/>
  <c r="BV37" i="1"/>
  <c r="BX37" i="1" s="1"/>
  <c r="BV38" i="1"/>
  <c r="BX38" i="1" s="1"/>
  <c r="BV39" i="1"/>
  <c r="BX39" i="1" s="1"/>
  <c r="BV40" i="1"/>
  <c r="BX40" i="1" s="1"/>
  <c r="BV41" i="1"/>
  <c r="BX41" i="1" s="1"/>
  <c r="BV42" i="1"/>
  <c r="BX42" i="1" s="1"/>
  <c r="BV43" i="1"/>
  <c r="BX43" i="1" s="1"/>
  <c r="BV44" i="1"/>
  <c r="BX44" i="1" s="1"/>
  <c r="BV45" i="1"/>
  <c r="BX45" i="1" s="1"/>
  <c r="BV46" i="1"/>
  <c r="BX46" i="1" s="1"/>
  <c r="BV47" i="1"/>
  <c r="BX47" i="1" s="1"/>
  <c r="BV48" i="1"/>
  <c r="BX48" i="1" s="1"/>
  <c r="BV49" i="1"/>
  <c r="BX49" i="1" s="1"/>
  <c r="BV50" i="1"/>
  <c r="BX50" i="1" s="1"/>
  <c r="BV51" i="1"/>
  <c r="BX51" i="1" s="1"/>
  <c r="BV52" i="1"/>
  <c r="BX52" i="1" s="1"/>
  <c r="BV53" i="1"/>
  <c r="BX53" i="1" s="1"/>
  <c r="BV54" i="1"/>
  <c r="BX54" i="1" s="1"/>
  <c r="BV55" i="1"/>
  <c r="BX55" i="1" s="1"/>
  <c r="BV56" i="1"/>
  <c r="BX56" i="1" s="1"/>
  <c r="BV57" i="1"/>
  <c r="BX57" i="1" s="1"/>
  <c r="BV58" i="1"/>
  <c r="BX58" i="1" s="1"/>
  <c r="BV59" i="1"/>
  <c r="BX59" i="1" s="1"/>
  <c r="BV60" i="1"/>
  <c r="BV61" i="1"/>
  <c r="BX61" i="1" s="1"/>
  <c r="BV62" i="1"/>
  <c r="BV63" i="1"/>
  <c r="BX63" i="1" s="1"/>
  <c r="BV64" i="1"/>
  <c r="BX64" i="1" s="1"/>
  <c r="BV65" i="1"/>
  <c r="BV66" i="1"/>
  <c r="BX66" i="1" s="1"/>
  <c r="BV67" i="1"/>
  <c r="BX67" i="1" s="1"/>
  <c r="BV68" i="1"/>
  <c r="BX68" i="1" s="1"/>
  <c r="BV69" i="1"/>
  <c r="BX69" i="1" s="1"/>
  <c r="BV70" i="1"/>
  <c r="BX70" i="1" s="1"/>
  <c r="BV71" i="1"/>
  <c r="BX71" i="1" s="1"/>
  <c r="BV72" i="1"/>
  <c r="BX72" i="1" s="1"/>
  <c r="BV73" i="1"/>
  <c r="BX73" i="1" s="1"/>
  <c r="BV74" i="1"/>
  <c r="BX74" i="1" s="1"/>
  <c r="BV75" i="1"/>
  <c r="BX75" i="1" s="1"/>
  <c r="BV76" i="1"/>
  <c r="BX76" i="1" s="1"/>
  <c r="BV77" i="1"/>
  <c r="BX77" i="1" s="1"/>
  <c r="BV78" i="1"/>
  <c r="BX78" i="1" s="1"/>
  <c r="BV79" i="1"/>
  <c r="BX79" i="1" s="1"/>
  <c r="BV80" i="1"/>
  <c r="BX80" i="1" s="1"/>
  <c r="BV81" i="1"/>
  <c r="BX81" i="1" s="1"/>
  <c r="BV82" i="1"/>
  <c r="BX82" i="1" s="1"/>
  <c r="BV83" i="1"/>
  <c r="BX83" i="1" s="1"/>
  <c r="BV84" i="1"/>
  <c r="BX84" i="1" s="1"/>
  <c r="BV85" i="1"/>
  <c r="BX85" i="1" s="1"/>
  <c r="BV86" i="1"/>
  <c r="BX86" i="1" s="1"/>
  <c r="BV87" i="1"/>
  <c r="BX87" i="1" s="1"/>
  <c r="BV88" i="1"/>
  <c r="BX88" i="1" s="1"/>
  <c r="BV89" i="1"/>
  <c r="BX89" i="1" s="1"/>
  <c r="BV90" i="1"/>
  <c r="BX90" i="1" s="1"/>
  <c r="BV91" i="1"/>
  <c r="BX91" i="1" s="1"/>
  <c r="BV92" i="1"/>
  <c r="BX92" i="1" s="1"/>
  <c r="BV93" i="1"/>
  <c r="BX93" i="1" s="1"/>
  <c r="BV94" i="1"/>
  <c r="BX94" i="1" s="1"/>
  <c r="BV95" i="1"/>
  <c r="BX95" i="1" s="1"/>
  <c r="BV96" i="1"/>
  <c r="BX96" i="1" s="1"/>
  <c r="BV97" i="1"/>
  <c r="BX97" i="1" s="1"/>
  <c r="BV98" i="1"/>
  <c r="BX98" i="1" s="1"/>
  <c r="BV99" i="1"/>
  <c r="BV100" i="1"/>
  <c r="BX100" i="1" s="1"/>
  <c r="BV101" i="1"/>
  <c r="BX101" i="1" s="1"/>
  <c r="BV102" i="1"/>
  <c r="BX102" i="1" s="1"/>
  <c r="BV103" i="1"/>
  <c r="BX103" i="1" s="1"/>
  <c r="BV104" i="1"/>
  <c r="BX104" i="1" s="1"/>
  <c r="BV105" i="1"/>
  <c r="BX105" i="1" s="1"/>
  <c r="BV106" i="1"/>
  <c r="BX106" i="1" s="1"/>
  <c r="BV107" i="1"/>
  <c r="BX107" i="1" s="1"/>
  <c r="BV108" i="1"/>
  <c r="BX108" i="1" s="1"/>
  <c r="BV109" i="1"/>
  <c r="BX109" i="1" s="1"/>
  <c r="BV110" i="1"/>
  <c r="BX110" i="1" s="1"/>
  <c r="BV111" i="1"/>
  <c r="BX111" i="1" s="1"/>
  <c r="BV112" i="1"/>
  <c r="BX112" i="1" s="1"/>
  <c r="BV113" i="1"/>
  <c r="BX113" i="1" s="1"/>
  <c r="BV114" i="1"/>
  <c r="BX114" i="1" s="1"/>
  <c r="BV115" i="1"/>
  <c r="BX115" i="1" s="1"/>
  <c r="BV116" i="1"/>
  <c r="BX116" i="1" s="1"/>
  <c r="BV117" i="1"/>
  <c r="BX117" i="1" s="1"/>
  <c r="BV118" i="1"/>
  <c r="BX118" i="1" s="1"/>
  <c r="BV119" i="1"/>
  <c r="BX119" i="1" s="1"/>
  <c r="BV120" i="1"/>
  <c r="BX120" i="1" s="1"/>
  <c r="BV121" i="1"/>
  <c r="BX121" i="1" s="1"/>
  <c r="BY121" i="1" s="1"/>
  <c r="CA121" i="1" s="1"/>
  <c r="BV122" i="1"/>
  <c r="BX122" i="1" s="1"/>
  <c r="BV123" i="1"/>
  <c r="BX123" i="1" s="1"/>
  <c r="BV124" i="1"/>
  <c r="BX124" i="1" s="1"/>
  <c r="BV127" i="1"/>
  <c r="BX127" i="1" s="1"/>
  <c r="BV128" i="1"/>
  <c r="BX128" i="1" s="1"/>
  <c r="BV129" i="1"/>
  <c r="BX129" i="1" s="1"/>
  <c r="BV130" i="1"/>
  <c r="BX130" i="1" s="1"/>
  <c r="BV132" i="1"/>
  <c r="BX132" i="1" s="1"/>
  <c r="BV133" i="1"/>
  <c r="BX133" i="1" s="1"/>
  <c r="BV134" i="1"/>
  <c r="BX134" i="1" s="1"/>
  <c r="BV135" i="1"/>
  <c r="BX135" i="1" s="1"/>
  <c r="BV136" i="1"/>
  <c r="BX136" i="1" s="1"/>
  <c r="BV137" i="1"/>
  <c r="BX137" i="1" s="1"/>
  <c r="BU131" i="1"/>
  <c r="BV131" i="1" s="1"/>
  <c r="BX131" i="1" s="1"/>
  <c r="BU126" i="1"/>
  <c r="BV126" i="1" s="1"/>
  <c r="BX126" i="1" s="1"/>
  <c r="BU125" i="1"/>
  <c r="BX99" i="1"/>
  <c r="BX17" i="1"/>
  <c r="BX60" i="1"/>
  <c r="BX62" i="1"/>
  <c r="BX65" i="1"/>
  <c r="BV125" i="1" l="1"/>
  <c r="BX125" i="1" s="1"/>
  <c r="BU144" i="1"/>
  <c r="BT144" i="1" s="1"/>
  <c r="BV144" i="1" l="1"/>
  <c r="BX144" i="1" s="1"/>
  <c r="BT145" i="1"/>
  <c r="BU145" i="1"/>
  <c r="BQ144" i="1"/>
  <c r="BT1" i="1" l="1"/>
  <c r="C145" i="1" l="1"/>
  <c r="C146" i="9" s="1"/>
  <c r="BY144" i="1"/>
  <c r="BQ143" i="1"/>
  <c r="BQ142" i="1"/>
  <c r="BQ141" i="1"/>
  <c r="BS141" i="1" s="1"/>
  <c r="BQ140" i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Q122" i="1"/>
  <c r="BQ120" i="1"/>
  <c r="BQ119" i="1"/>
  <c r="BQ118" i="1"/>
  <c r="BQ117" i="1"/>
  <c r="BQ116" i="1"/>
  <c r="BQ115" i="1"/>
  <c r="BQ114" i="1"/>
  <c r="BQ113" i="1"/>
  <c r="BQ112" i="1"/>
  <c r="BQ111" i="1"/>
  <c r="BQ110" i="1"/>
  <c r="BQ109" i="1"/>
  <c r="BQ108" i="1"/>
  <c r="BQ107" i="1"/>
  <c r="BQ106" i="1"/>
  <c r="BQ105" i="1"/>
  <c r="BQ104" i="1"/>
  <c r="BQ103" i="1"/>
  <c r="BQ102" i="1"/>
  <c r="BQ101" i="1"/>
  <c r="BQ100" i="1"/>
  <c r="BQ99" i="1"/>
  <c r="BQ98" i="1"/>
  <c r="BQ97" i="1"/>
  <c r="BQ96" i="1"/>
  <c r="BQ95" i="1"/>
  <c r="BQ94" i="1"/>
  <c r="BQ93" i="1"/>
  <c r="BQ92" i="1"/>
  <c r="BQ91" i="1"/>
  <c r="BQ90" i="1"/>
  <c r="BQ89" i="1"/>
  <c r="BQ88" i="1"/>
  <c r="BQ87" i="1"/>
  <c r="BQ86" i="1"/>
  <c r="BQ85" i="1"/>
  <c r="BQ84" i="1"/>
  <c r="BQ83" i="1"/>
  <c r="BQ82" i="1"/>
  <c r="BQ81" i="1"/>
  <c r="BQ80" i="1"/>
  <c r="BQ79" i="1"/>
  <c r="BQ78" i="1"/>
  <c r="BQ77" i="1"/>
  <c r="BQ76" i="1"/>
  <c r="BQ75" i="1"/>
  <c r="BQ74" i="1"/>
  <c r="BQ73" i="1"/>
  <c r="BQ72" i="1"/>
  <c r="BQ71" i="1"/>
  <c r="BQ70" i="1"/>
  <c r="BQ69" i="1"/>
  <c r="BQ68" i="1"/>
  <c r="BQ67" i="1"/>
  <c r="BQ66" i="1"/>
  <c r="BQ65" i="1"/>
  <c r="BQ64" i="1"/>
  <c r="BQ63" i="1"/>
  <c r="BQ62" i="1"/>
  <c r="BQ61" i="1"/>
  <c r="BQ60" i="1"/>
  <c r="BQ59" i="1"/>
  <c r="BQ58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21" i="1"/>
  <c r="BQ20" i="1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Q5" i="1"/>
  <c r="BV4" i="1"/>
  <c r="BQ4" i="1"/>
  <c r="BQ145" i="1" l="1"/>
  <c r="BX4" i="1"/>
  <c r="BX145" i="1" s="1"/>
  <c r="BV145" i="1"/>
  <c r="BQ146" i="9"/>
  <c r="C147" i="9"/>
  <c r="BQ147" i="9" s="1"/>
  <c r="BS59" i="1"/>
  <c r="BY59" i="1" s="1"/>
  <c r="CA59" i="1" s="1"/>
  <c r="BS75" i="1"/>
  <c r="BY75" i="1" s="1"/>
  <c r="CA75" i="1" s="1"/>
  <c r="BS60" i="1"/>
  <c r="BS68" i="1"/>
  <c r="BS76" i="1"/>
  <c r="BY76" i="1" s="1"/>
  <c r="CA76" i="1" s="1"/>
  <c r="BS84" i="1"/>
  <c r="BS77" i="1"/>
  <c r="BY77" i="1" s="1"/>
  <c r="CA77" i="1" s="1"/>
  <c r="BS61" i="1"/>
  <c r="BY61" i="1" s="1"/>
  <c r="CA61" i="1" s="1"/>
  <c r="BS69" i="1"/>
  <c r="BY69" i="1" s="1"/>
  <c r="CA69" i="1" s="1"/>
  <c r="BS85" i="1"/>
  <c r="BY85" i="1" s="1"/>
  <c r="CA85" i="1" s="1"/>
  <c r="BS62" i="1"/>
  <c r="BY62" i="1" s="1"/>
  <c r="CA62" i="1" s="1"/>
  <c r="BS70" i="1"/>
  <c r="BS78" i="1"/>
  <c r="BY78" i="1" s="1"/>
  <c r="CA78" i="1" s="1"/>
  <c r="BS86" i="1"/>
  <c r="BS55" i="1"/>
  <c r="BY55" i="1" s="1"/>
  <c r="CA55" i="1" s="1"/>
  <c r="BS71" i="1"/>
  <c r="BY71" i="1" s="1"/>
  <c r="CA71" i="1" s="1"/>
  <c r="BS79" i="1"/>
  <c r="BS63" i="1"/>
  <c r="BY63" i="1" s="1"/>
  <c r="CA63" i="1" s="1"/>
  <c r="BS87" i="1"/>
  <c r="BS56" i="1"/>
  <c r="BY56" i="1" s="1"/>
  <c r="CA56" i="1" s="1"/>
  <c r="BS64" i="1"/>
  <c r="BY64" i="1" s="1"/>
  <c r="CA64" i="1" s="1"/>
  <c r="BS72" i="1"/>
  <c r="BY72" i="1" s="1"/>
  <c r="CA72" i="1" s="1"/>
  <c r="BS80" i="1"/>
  <c r="BY80" i="1" s="1"/>
  <c r="CA80" i="1" s="1"/>
  <c r="BS88" i="1"/>
  <c r="BY88" i="1" s="1"/>
  <c r="CA88" i="1" s="1"/>
  <c r="BS65" i="1"/>
  <c r="BS81" i="1"/>
  <c r="BY81" i="1" s="1"/>
  <c r="CA81" i="1" s="1"/>
  <c r="BS57" i="1"/>
  <c r="BY57" i="1" s="1"/>
  <c r="CA57" i="1" s="1"/>
  <c r="BS73" i="1"/>
  <c r="BY73" i="1" s="1"/>
  <c r="CA73" i="1" s="1"/>
  <c r="BS58" i="1"/>
  <c r="BY58" i="1" s="1"/>
  <c r="CA58" i="1" s="1"/>
  <c r="BS66" i="1"/>
  <c r="BY66" i="1" s="1"/>
  <c r="CA66" i="1" s="1"/>
  <c r="BS74" i="1"/>
  <c r="BY74" i="1" s="1"/>
  <c r="CA74" i="1" s="1"/>
  <c r="BS82" i="1"/>
  <c r="BY82" i="1" s="1"/>
  <c r="CA82" i="1" s="1"/>
  <c r="BS67" i="1"/>
  <c r="BY67" i="1" s="1"/>
  <c r="CA67" i="1" s="1"/>
  <c r="BS83" i="1"/>
  <c r="BY83" i="1" s="1"/>
  <c r="CA83" i="1" s="1"/>
  <c r="BY60" i="1"/>
  <c r="CA60" i="1" s="1"/>
  <c r="BS137" i="1"/>
  <c r="BY137" i="1" s="1"/>
  <c r="CA137" i="1" s="1"/>
  <c r="BS138" i="1"/>
  <c r="BY138" i="1" s="1"/>
  <c r="CA138" i="1" s="1"/>
  <c r="BS139" i="1"/>
  <c r="BY139" i="1" s="1"/>
  <c r="CA139" i="1" s="1"/>
  <c r="BS142" i="1"/>
  <c r="BY142" i="1" s="1"/>
  <c r="CA142" i="1" s="1"/>
  <c r="BY68" i="1"/>
  <c r="CA68" i="1" s="1"/>
  <c r="BY70" i="1"/>
  <c r="CA70" i="1" s="1"/>
  <c r="BY84" i="1"/>
  <c r="CA84" i="1" s="1"/>
  <c r="BY86" i="1"/>
  <c r="CA86" i="1" s="1"/>
  <c r="BS140" i="1"/>
  <c r="BY65" i="1"/>
  <c r="CA65" i="1" s="1"/>
  <c r="BY79" i="1"/>
  <c r="CA79" i="1" s="1"/>
  <c r="BY87" i="1"/>
  <c r="CA87" i="1" s="1"/>
  <c r="BS143" i="1"/>
  <c r="BY143" i="1" s="1"/>
  <c r="CA143" i="1" s="1"/>
  <c r="BS4" i="1"/>
  <c r="BS5" i="1"/>
  <c r="BY5" i="1" s="1"/>
  <c r="CA5" i="1" s="1"/>
  <c r="BS6" i="1"/>
  <c r="BY6" i="1" s="1"/>
  <c r="CA6" i="1" s="1"/>
  <c r="BS7" i="1"/>
  <c r="BY7" i="1" s="1"/>
  <c r="CA7" i="1" s="1"/>
  <c r="BS8" i="1"/>
  <c r="BY8" i="1" s="1"/>
  <c r="CA8" i="1" s="1"/>
  <c r="BS9" i="1"/>
  <c r="BY9" i="1" s="1"/>
  <c r="CA9" i="1" s="1"/>
  <c r="BS10" i="1"/>
  <c r="BY10" i="1" s="1"/>
  <c r="CA10" i="1" s="1"/>
  <c r="BS11" i="1"/>
  <c r="BY11" i="1" s="1"/>
  <c r="CA11" i="1" s="1"/>
  <c r="BS12" i="1"/>
  <c r="BY12" i="1" s="1"/>
  <c r="CA12" i="1" s="1"/>
  <c r="BS13" i="1"/>
  <c r="BY13" i="1" s="1"/>
  <c r="CA13" i="1" s="1"/>
  <c r="BS14" i="1"/>
  <c r="BY14" i="1" s="1"/>
  <c r="CA14" i="1" s="1"/>
  <c r="BS15" i="1"/>
  <c r="BY15" i="1" s="1"/>
  <c r="CA15" i="1" s="1"/>
  <c r="BS16" i="1"/>
  <c r="BY16" i="1" s="1"/>
  <c r="CA16" i="1" s="1"/>
  <c r="BS17" i="1"/>
  <c r="BY17" i="1" s="1"/>
  <c r="CA17" i="1" s="1"/>
  <c r="BS18" i="1"/>
  <c r="BY18" i="1" s="1"/>
  <c r="CA18" i="1" s="1"/>
  <c r="BS19" i="1"/>
  <c r="BY19" i="1" s="1"/>
  <c r="CA19" i="1" s="1"/>
  <c r="BS20" i="1"/>
  <c r="BY20" i="1" s="1"/>
  <c r="CA20" i="1" s="1"/>
  <c r="BS21" i="1"/>
  <c r="BY21" i="1" s="1"/>
  <c r="CA21" i="1" s="1"/>
  <c r="BS22" i="1"/>
  <c r="BY22" i="1" s="1"/>
  <c r="CA22" i="1" s="1"/>
  <c r="BS23" i="1"/>
  <c r="BY23" i="1" s="1"/>
  <c r="CA23" i="1" s="1"/>
  <c r="BS24" i="1"/>
  <c r="BY24" i="1" s="1"/>
  <c r="CA24" i="1" s="1"/>
  <c r="BS25" i="1"/>
  <c r="BY25" i="1" s="1"/>
  <c r="CA25" i="1" s="1"/>
  <c r="BS26" i="1"/>
  <c r="BY26" i="1" s="1"/>
  <c r="CA26" i="1" s="1"/>
  <c r="BS27" i="1"/>
  <c r="BY27" i="1" s="1"/>
  <c r="CA27" i="1" s="1"/>
  <c r="BS28" i="1"/>
  <c r="BY28" i="1" s="1"/>
  <c r="CA28" i="1" s="1"/>
  <c r="BS29" i="1"/>
  <c r="BY29" i="1" s="1"/>
  <c r="CA29" i="1" s="1"/>
  <c r="BS30" i="1"/>
  <c r="BY30" i="1" s="1"/>
  <c r="CA30" i="1" s="1"/>
  <c r="BS31" i="1"/>
  <c r="BY31" i="1" s="1"/>
  <c r="CA31" i="1" s="1"/>
  <c r="BS32" i="1"/>
  <c r="BY32" i="1" s="1"/>
  <c r="CA32" i="1" s="1"/>
  <c r="BS33" i="1"/>
  <c r="BY33" i="1" s="1"/>
  <c r="CA33" i="1" s="1"/>
  <c r="BS34" i="1"/>
  <c r="BY34" i="1" s="1"/>
  <c r="CA34" i="1" s="1"/>
  <c r="BS35" i="1"/>
  <c r="BY35" i="1" s="1"/>
  <c r="CA35" i="1" s="1"/>
  <c r="BS36" i="1"/>
  <c r="BY36" i="1" s="1"/>
  <c r="CA36" i="1" s="1"/>
  <c r="BS37" i="1"/>
  <c r="BY37" i="1" s="1"/>
  <c r="CA37" i="1" s="1"/>
  <c r="BS38" i="1"/>
  <c r="BY38" i="1" s="1"/>
  <c r="CA38" i="1" s="1"/>
  <c r="BS39" i="1"/>
  <c r="BY39" i="1" s="1"/>
  <c r="CA39" i="1" s="1"/>
  <c r="BS40" i="1"/>
  <c r="BY40" i="1" s="1"/>
  <c r="CA40" i="1" s="1"/>
  <c r="BS41" i="1"/>
  <c r="BY41" i="1" s="1"/>
  <c r="CA41" i="1" s="1"/>
  <c r="BS42" i="1"/>
  <c r="BY42" i="1" s="1"/>
  <c r="CA42" i="1" s="1"/>
  <c r="BS43" i="1"/>
  <c r="BY43" i="1" s="1"/>
  <c r="CA43" i="1" s="1"/>
  <c r="BS44" i="1"/>
  <c r="BY44" i="1" s="1"/>
  <c r="CA44" i="1" s="1"/>
  <c r="BS45" i="1"/>
  <c r="BY45" i="1" s="1"/>
  <c r="CA45" i="1" s="1"/>
  <c r="BS46" i="1"/>
  <c r="BY46" i="1" s="1"/>
  <c r="CA46" i="1" s="1"/>
  <c r="BS47" i="1"/>
  <c r="BY47" i="1" s="1"/>
  <c r="CA47" i="1" s="1"/>
  <c r="BS48" i="1"/>
  <c r="BY48" i="1" s="1"/>
  <c r="CA48" i="1" s="1"/>
  <c r="BS49" i="1"/>
  <c r="BY49" i="1" s="1"/>
  <c r="CA49" i="1" s="1"/>
  <c r="BS50" i="1"/>
  <c r="BY50" i="1" s="1"/>
  <c r="CA50" i="1" s="1"/>
  <c r="BS51" i="1"/>
  <c r="BY51" i="1" s="1"/>
  <c r="CA51" i="1" s="1"/>
  <c r="BS52" i="1"/>
  <c r="BY52" i="1" s="1"/>
  <c r="CA52" i="1" s="1"/>
  <c r="BS53" i="1"/>
  <c r="BY53" i="1" s="1"/>
  <c r="CA53" i="1" s="1"/>
  <c r="BS54" i="1"/>
  <c r="BY54" i="1" s="1"/>
  <c r="CA54" i="1" s="1"/>
  <c r="BS91" i="1"/>
  <c r="BY91" i="1" s="1"/>
  <c r="CA91" i="1" s="1"/>
  <c r="BS95" i="1"/>
  <c r="BY95" i="1" s="1"/>
  <c r="CA95" i="1" s="1"/>
  <c r="BS99" i="1"/>
  <c r="BY99" i="1" s="1"/>
  <c r="CA99" i="1" s="1"/>
  <c r="BS103" i="1"/>
  <c r="BY103" i="1" s="1"/>
  <c r="CA103" i="1" s="1"/>
  <c r="BS107" i="1"/>
  <c r="BY107" i="1" s="1"/>
  <c r="CA107" i="1" s="1"/>
  <c r="BS111" i="1"/>
  <c r="BY111" i="1" s="1"/>
  <c r="CA111" i="1" s="1"/>
  <c r="BS115" i="1"/>
  <c r="BY115" i="1" s="1"/>
  <c r="CA115" i="1" s="1"/>
  <c r="BS119" i="1"/>
  <c r="BY119" i="1" s="1"/>
  <c r="CA119" i="1" s="1"/>
  <c r="BS120" i="1"/>
  <c r="BY120" i="1" s="1"/>
  <c r="BS125" i="1"/>
  <c r="BY125" i="1" s="1"/>
  <c r="CA125" i="1" s="1"/>
  <c r="BS129" i="1"/>
  <c r="BY129" i="1" s="1"/>
  <c r="CA129" i="1" s="1"/>
  <c r="BS133" i="1"/>
  <c r="BY133" i="1" s="1"/>
  <c r="CA133" i="1" s="1"/>
  <c r="BS90" i="1"/>
  <c r="BY90" i="1" s="1"/>
  <c r="CA90" i="1" s="1"/>
  <c r="BS94" i="1"/>
  <c r="BY94" i="1" s="1"/>
  <c r="CA94" i="1" s="1"/>
  <c r="BS98" i="1"/>
  <c r="BY98" i="1" s="1"/>
  <c r="CA98" i="1" s="1"/>
  <c r="BS102" i="1"/>
  <c r="BY102" i="1" s="1"/>
  <c r="CA102" i="1" s="1"/>
  <c r="BS106" i="1"/>
  <c r="BY106" i="1" s="1"/>
  <c r="CA106" i="1" s="1"/>
  <c r="BS110" i="1"/>
  <c r="BY110" i="1" s="1"/>
  <c r="CA110" i="1" s="1"/>
  <c r="BS114" i="1"/>
  <c r="BY114" i="1" s="1"/>
  <c r="CA114" i="1" s="1"/>
  <c r="BS118" i="1"/>
  <c r="BY118" i="1" s="1"/>
  <c r="CA118" i="1" s="1"/>
  <c r="BS124" i="1"/>
  <c r="BY124" i="1" s="1"/>
  <c r="CA124" i="1" s="1"/>
  <c r="BS128" i="1"/>
  <c r="BY128" i="1" s="1"/>
  <c r="CA128" i="1" s="1"/>
  <c r="BS132" i="1"/>
  <c r="BY132" i="1" s="1"/>
  <c r="CA132" i="1" s="1"/>
  <c r="BS89" i="1"/>
  <c r="BY89" i="1" s="1"/>
  <c r="CA89" i="1" s="1"/>
  <c r="BS93" i="1"/>
  <c r="BY93" i="1" s="1"/>
  <c r="CA93" i="1" s="1"/>
  <c r="BS97" i="1"/>
  <c r="BY97" i="1" s="1"/>
  <c r="CA97" i="1" s="1"/>
  <c r="BS101" i="1"/>
  <c r="BY101" i="1" s="1"/>
  <c r="CA101" i="1" s="1"/>
  <c r="BS105" i="1"/>
  <c r="BY105" i="1" s="1"/>
  <c r="CA105" i="1" s="1"/>
  <c r="BS109" i="1"/>
  <c r="BY109" i="1" s="1"/>
  <c r="CA109" i="1" s="1"/>
  <c r="BS113" i="1"/>
  <c r="BY113" i="1" s="1"/>
  <c r="CA113" i="1" s="1"/>
  <c r="BS117" i="1"/>
  <c r="BY117" i="1" s="1"/>
  <c r="CA117" i="1" s="1"/>
  <c r="BS123" i="1"/>
  <c r="BY123" i="1" s="1"/>
  <c r="CA123" i="1" s="1"/>
  <c r="BS127" i="1"/>
  <c r="BY127" i="1" s="1"/>
  <c r="CA127" i="1" s="1"/>
  <c r="BS131" i="1"/>
  <c r="BY131" i="1" s="1"/>
  <c r="CA131" i="1" s="1"/>
  <c r="BS92" i="1"/>
  <c r="BY92" i="1" s="1"/>
  <c r="CA92" i="1" s="1"/>
  <c r="BS96" i="1"/>
  <c r="BY96" i="1" s="1"/>
  <c r="CA96" i="1" s="1"/>
  <c r="BS100" i="1"/>
  <c r="BY100" i="1" s="1"/>
  <c r="CA100" i="1" s="1"/>
  <c r="BS104" i="1"/>
  <c r="BY104" i="1" s="1"/>
  <c r="CA104" i="1" s="1"/>
  <c r="BS108" i="1"/>
  <c r="BY108" i="1" s="1"/>
  <c r="CA108" i="1" s="1"/>
  <c r="BS112" i="1"/>
  <c r="BY112" i="1" s="1"/>
  <c r="CA112" i="1" s="1"/>
  <c r="BS116" i="1"/>
  <c r="BY116" i="1" s="1"/>
  <c r="CA116" i="1" s="1"/>
  <c r="BS122" i="1"/>
  <c r="BY122" i="1" s="1"/>
  <c r="CA122" i="1" s="1"/>
  <c r="BS126" i="1"/>
  <c r="BY126" i="1" s="1"/>
  <c r="CA126" i="1" s="1"/>
  <c r="BS130" i="1"/>
  <c r="BY130" i="1" s="1"/>
  <c r="CA130" i="1" s="1"/>
  <c r="BS134" i="1"/>
  <c r="BY134" i="1" s="1"/>
  <c r="CA134" i="1" s="1"/>
  <c r="BS135" i="1"/>
  <c r="BY135" i="1" s="1"/>
  <c r="CA135" i="1" s="1"/>
  <c r="BS136" i="1"/>
  <c r="BY136" i="1" s="1"/>
  <c r="CA136" i="1" s="1"/>
  <c r="BY140" i="1"/>
  <c r="CA140" i="1" s="1"/>
  <c r="BY141" i="1"/>
  <c r="CA141" i="1" s="1"/>
  <c r="BS145" i="1" l="1"/>
  <c r="BZ145" i="1"/>
  <c r="BY4" i="1"/>
  <c r="BY145" i="1" s="1"/>
  <c r="CA120" i="1" l="1"/>
  <c r="CA4" i="1"/>
  <c r="CA145" i="1" l="1"/>
</calcChain>
</file>

<file path=xl/comments1.xml><?xml version="1.0" encoding="utf-8"?>
<comments xmlns="http://schemas.openxmlformats.org/spreadsheetml/2006/main">
  <authors>
    <author>Lenovo</author>
  </authors>
  <commentList>
    <comment ref="BT97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discrepancy adjusted in this item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BW11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discrepancy adjusted in this item</t>
        </r>
      </text>
    </comment>
  </commentList>
</comments>
</file>

<file path=xl/sharedStrings.xml><?xml version="1.0" encoding="utf-8"?>
<sst xmlns="http://schemas.openxmlformats.org/spreadsheetml/2006/main" count="593" uniqueCount="236">
  <si>
    <t>Value in Rs Lakh</t>
  </si>
  <si>
    <t>Agriculture</t>
  </si>
  <si>
    <t>Livestock</t>
  </si>
  <si>
    <t>Forestry and Logging</t>
  </si>
  <si>
    <t>Fishing &amp; Aquaculture</t>
  </si>
  <si>
    <t>Coal &amp; Lignite</t>
  </si>
  <si>
    <t>Crude Petroleum</t>
  </si>
  <si>
    <t>Natural Gas</t>
  </si>
  <si>
    <t>Iron Ores</t>
  </si>
  <si>
    <t>Non ferrous metal ores</t>
  </si>
  <si>
    <t>Other Mining</t>
  </si>
  <si>
    <t>Production, processing and preservation of meat, fish, fruit, vegetables, oils and fats</t>
  </si>
  <si>
    <t>Manufacture of dairy products</t>
  </si>
  <si>
    <t>Manufacture of grain mill products, etc. and animal feeds</t>
  </si>
  <si>
    <t>Manufacture of other food products</t>
  </si>
  <si>
    <t>Manufacture of beverages</t>
  </si>
  <si>
    <t>Manufacture of tobacco products</t>
  </si>
  <si>
    <t>Manufacture of textiles + cotton ginning</t>
  </si>
  <si>
    <t>Manufacture of wearing apparel, except custom tailoring</t>
  </si>
  <si>
    <t>Manufacture of leather and related products</t>
  </si>
  <si>
    <t>Manufacture of Basic Iron and Steel + Casting of iron and steel</t>
  </si>
  <si>
    <t>Manufacture of basic precious and non-ferrous metals + Casting of non-ferrous metals</t>
  </si>
  <si>
    <t>Manufacture of fabricated metal products, except machinery and equipments</t>
  </si>
  <si>
    <t>Manufacture of electronic component, consumer electronics, magnetic and optical media</t>
  </si>
  <si>
    <t>Manufacture of computer and peripheral equipment</t>
  </si>
  <si>
    <t>Manufacture of communication equipments</t>
  </si>
  <si>
    <t>Manufacture of optical and electronics products n.e.c</t>
  </si>
  <si>
    <t>Manufacture of Electrical equipments</t>
  </si>
  <si>
    <t>Manufacture of machinery and equipments n.e.c</t>
  </si>
  <si>
    <t>Manufacture of Transport</t>
  </si>
  <si>
    <t>Manufacture of coke and refined petroleum products</t>
  </si>
  <si>
    <t xml:space="preserve"> Manufacture of chemical and chemical products except pharmaceuticals, medicinal and botanical products</t>
  </si>
  <si>
    <t>Manufacture of pharmaceutical; medicinal chemicals and botanical products</t>
  </si>
  <si>
    <t>Manufacture of rubber &amp; plastic products</t>
  </si>
  <si>
    <t>Manufacture of other non-metallic mineral products</t>
  </si>
  <si>
    <t>Manufacture of wood and of products of wood and cork, except furniture; manufacture of articles of straw and plaiting material</t>
  </si>
  <si>
    <t>Manufacture of paper and paper products</t>
  </si>
  <si>
    <t>Printing and reproduction of recorded media except publishing</t>
  </si>
  <si>
    <t>Manufacture of furniture</t>
  </si>
  <si>
    <t>Other Manufacturing</t>
  </si>
  <si>
    <t>Repair and installation of machinery and equipments</t>
  </si>
  <si>
    <t>Construction</t>
  </si>
  <si>
    <t>Electricity</t>
  </si>
  <si>
    <t>Gas</t>
  </si>
  <si>
    <t>Water supply</t>
  </si>
  <si>
    <t>Railway Transport</t>
  </si>
  <si>
    <t>Land Transport</t>
  </si>
  <si>
    <t>Water Transport</t>
  </si>
  <si>
    <t>Air Transport</t>
  </si>
  <si>
    <t>Supportive &amp; Auxilliary transport activities</t>
  </si>
  <si>
    <t>Storage &amp; warehousing</t>
  </si>
  <si>
    <t>Communication</t>
  </si>
  <si>
    <t>Trade</t>
  </si>
  <si>
    <t>Hotels &amp; Restaurant</t>
  </si>
  <si>
    <t>Financial Services</t>
  </si>
  <si>
    <t>Insurance Services</t>
  </si>
  <si>
    <t>Ownership of dwellings</t>
  </si>
  <si>
    <t>Education &amp; Research</t>
  </si>
  <si>
    <t>Medical and Health</t>
  </si>
  <si>
    <t>Legal Services</t>
  </si>
  <si>
    <t>Computer related services</t>
  </si>
  <si>
    <t>Other Business services</t>
  </si>
  <si>
    <t>Real estate activities</t>
  </si>
  <si>
    <t>Renting of machinery and equipment</t>
  </si>
  <si>
    <t>Community, Social &amp; personal services</t>
  </si>
  <si>
    <t>Other services</t>
  </si>
  <si>
    <t>Public admn. &amp; defence</t>
  </si>
  <si>
    <t>Supply at BP</t>
  </si>
  <si>
    <t>Product taxes less Subsidies</t>
  </si>
  <si>
    <t>OUTPUT at Producer price</t>
  </si>
  <si>
    <t>Imports</t>
  </si>
  <si>
    <t>CIF Adjustment</t>
  </si>
  <si>
    <t>Import after cif adjustment</t>
  </si>
  <si>
    <t>Import Duty</t>
  </si>
  <si>
    <t>Final Import</t>
  </si>
  <si>
    <t>OP at Producer Price + Import</t>
  </si>
  <si>
    <t>Trade and Transport Margins</t>
  </si>
  <si>
    <t>OP at PP</t>
  </si>
  <si>
    <t>S.No.</t>
  </si>
  <si>
    <t xml:space="preserve">  Industry         Product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</si>
  <si>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</si>
  <si>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</si>
  <si>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</si>
  <si>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</si>
  <si>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</si>
  <si>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</si>
  <si>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</si>
  <si>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</si>
  <si>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</si>
  <si>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</si>
  <si>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</si>
  <si>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</si>
  <si>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</si>
  <si>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</si>
  <si>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</si>
  <si>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</si>
  <si>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</si>
  <si>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</si>
  <si>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</si>
  <si>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</si>
  <si>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</si>
  <si>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</si>
  <si>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</si>
  <si>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</si>
  <si>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</si>
  <si>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</si>
  <si>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</si>
  <si>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</si>
  <si>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</si>
  <si>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</si>
  <si>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</si>
  <si>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</si>
  <si>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</si>
  <si>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</si>
  <si>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</si>
  <si>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</si>
  <si>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</si>
  <si>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</si>
  <si>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</si>
  <si>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</si>
  <si>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</si>
  <si>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</si>
  <si>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</si>
  <si>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</si>
  <si>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</si>
  <si>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</si>
  <si>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</si>
  <si>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</si>
  <si>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</si>
  <si>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</si>
  <si>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</si>
  <si>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</si>
  <si>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</si>
  <si>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</si>
  <si>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</si>
  <si>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</si>
  <si>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</si>
  <si>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</si>
  <si>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</si>
  <si>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</si>
  <si>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</si>
  <si>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</si>
  <si>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</si>
  <si>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</si>
  <si>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</si>
  <si>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</si>
  <si>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</si>
  <si>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</si>
  <si>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</si>
  <si>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</si>
  <si>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</si>
  <si>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</si>
  <si>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</si>
  <si>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</si>
  <si>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</si>
  <si>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</si>
  <si>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</si>
  <si>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</si>
  <si>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</si>
  <si>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</si>
  <si>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</si>
  <si>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</si>
  <si>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</si>
  <si>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</si>
  <si>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</si>
  <si>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</si>
  <si>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</si>
  <si>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</si>
  <si>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</si>
  <si>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</si>
  <si>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</si>
  <si>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</si>
  <si>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</si>
  <si>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</si>
  <si>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</si>
  <si>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</si>
  <si>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</si>
  <si>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</si>
  <si>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</si>
  <si>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</si>
  <si>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</si>
  <si>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</si>
  <si>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</si>
  <si>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</si>
  <si>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</si>
  <si>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</si>
  <si>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</si>
  <si>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</si>
  <si>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</si>
  <si>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</si>
  <si>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</si>
  <si>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</si>
  <si>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Water Supply</t>
  </si>
  <si>
    <t>Land transport</t>
  </si>
  <si>
    <t>Air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</si>
  <si>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</si>
  <si>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</si>
  <si>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</si>
  <si>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</si>
  <si>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</si>
  <si>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Ownership of dweiilngs</t>
  </si>
  <si>
    <t>Real estate services</t>
  </si>
  <si>
    <t>Renting of machinery &amp; equipment</t>
  </si>
  <si>
    <t>Research &amp; Development Services</t>
  </si>
  <si>
    <t>Legal services</t>
  </si>
  <si>
    <t>Public administration and defence</t>
  </si>
  <si>
    <t>Education services</t>
  </si>
  <si>
    <t>Human health and social care services</t>
  </si>
  <si>
    <t>Community, social and personal services</t>
  </si>
  <si>
    <t>cif</t>
  </si>
  <si>
    <t>Total</t>
  </si>
  <si>
    <t>IIUSE</t>
  </si>
  <si>
    <t>PFCE</t>
  </si>
  <si>
    <t>GFCE</t>
  </si>
  <si>
    <t>GFCF</t>
  </si>
  <si>
    <t>Valuables</t>
  </si>
  <si>
    <t>CIS</t>
  </si>
  <si>
    <t>EXP</t>
  </si>
  <si>
    <t>TFUSE</t>
  </si>
  <si>
    <t>Total Use</t>
  </si>
  <si>
    <t>Repair &amp; Maintenace of Motor Vehicle</t>
  </si>
  <si>
    <t>Recreation, entertainment and radio &amp; TV broadcasting  and other services</t>
  </si>
  <si>
    <t>GVA</t>
  </si>
  <si>
    <t>Mfg of wood and of products of wood and cork, except furniture; manufacture of articles of straw and plaiting material</t>
  </si>
  <si>
    <t>Use 2012-13</t>
  </si>
  <si>
    <t>Supply 2012-13</t>
  </si>
  <si>
    <t>CE</t>
  </si>
  <si>
    <t>OS</t>
  </si>
  <si>
    <t>Production Taxes less Subsidies</t>
  </si>
  <si>
    <t>CFC</t>
  </si>
  <si>
    <t>Output</t>
  </si>
  <si>
    <t>Total IIUSE</t>
  </si>
  <si>
    <t>Use Table  2012-13</t>
  </si>
  <si>
    <t>Supply Table 2012-13</t>
  </si>
  <si>
    <t>Product_ID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</si>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</sst>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(* #,##0.00_);_(* \(#,##0.00\);_(* &quot;-&quot;??_);_(@_)"/>
    <numFmt numFmtId="165" formatCode="0_)"/>
    <numFmt numFmtId="166" formatCode="0.0"/>
    <numFmt numFmtId="167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b/>
      <sz val="6.15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angal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7" fillId="0" borderId="0"/>
    <xf numFmtId="0" fontId="6" fillId="0" borderId="0"/>
    <xf numFmtId="0" fontId="6" fillId="0" borderId="0"/>
    <xf numFmtId="165" fontId="8" fillId="0" borderId="0"/>
    <xf numFmtId="0" fontId="7" fillId="0" borderId="0"/>
    <xf numFmtId="0" fontId="8" fillId="0" borderId="0"/>
    <xf numFmtId="9" fontId="6" fillId="0" borderId="0" applyFont="0" applyFill="0" applyBorder="0" applyAlignment="0" applyProtection="0"/>
    <xf numFmtId="0" fontId="9" fillId="0" borderId="0" applyNumberFormat="0" applyFill="0" applyBorder="0" applyProtection="0">
      <alignment horizontal="left"/>
    </xf>
    <xf numFmtId="43" fontId="1" fillId="0" borderId="0" applyFont="0" applyFill="0" applyBorder="0" applyAlignment="0" applyProtection="0"/>
  </cellStyleXfs>
  <cellXfs count="20">
    <xf numFmtId="0" fontId="0" fillId="0" borderId="0" xfId="0"/>
    <xf numFmtId="1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/>
    <xf numFmtId="1" fontId="10" fillId="0" borderId="1" xfId="3" applyNumberFormat="1" applyFont="1" applyFill="1" applyBorder="1" applyAlignment="1">
      <alignment vertical="center"/>
    </xf>
    <xf numFmtId="1" fontId="11" fillId="0" borderId="1" xfId="3" applyNumberFormat="1" applyFont="1" applyFill="1" applyBorder="1" applyAlignment="1">
      <alignment vertical="center"/>
    </xf>
    <xf numFmtId="166" fontId="2" fillId="0" borderId="1" xfId="0" applyNumberFormat="1" applyFont="1" applyFill="1" applyBorder="1"/>
    <xf numFmtId="1" fontId="13" fillId="0" borderId="1" xfId="0" applyNumberFormat="1" applyFont="1" applyFill="1" applyBorder="1"/>
    <xf numFmtId="2" fontId="13" fillId="0" borderId="1" xfId="0" applyNumberFormat="1" applyFont="1" applyFill="1" applyBorder="1"/>
    <xf numFmtId="1" fontId="13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justify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166" fontId="15" fillId="0" borderId="1" xfId="0" applyNumberFormat="1" applyFont="1" applyFill="1" applyBorder="1"/>
    <xf numFmtId="1" fontId="12" fillId="0" borderId="1" xfId="0" applyNumberFormat="1" applyFont="1" applyFill="1" applyBorder="1"/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167" fontId="2" fillId="2" borderId="1" xfId="14" applyNumberFormat="1" applyFont="1" applyFill="1" applyBorder="1"/>
    <xf numFmtId="1" fontId="13" fillId="2" borderId="1" xfId="0" applyNumberFormat="1" applyFont="1" applyFill="1" applyBorder="1" applyAlignment="1">
      <alignment wrapText="1"/>
    </xf>
    <xf numFmtId="9" fontId="0" fillId="0" borderId="0" xfId="0" applyNumberFormat="1"/>
  </cellXfs>
  <cellStyles count="15">
    <cellStyle name="Comma" xfId="14" builtinId="3"/>
    <cellStyle name="Comma 2" xfId="1"/>
    <cellStyle name="Normal" xfId="0" builtinId="0"/>
    <cellStyle name="Normal 12 2" xfId="2"/>
    <cellStyle name="Normal 2" xfId="3"/>
    <cellStyle name="Normal 2 2" xfId="4"/>
    <cellStyle name="Normal 2 3" xfId="5"/>
    <cellStyle name="Normal 3" xfId="6"/>
    <cellStyle name="Normal 3 2" xfId="7"/>
    <cellStyle name="Normal 4" xfId="8"/>
    <cellStyle name="Normal 4 2" xfId="9"/>
    <cellStyle name="Normal 5" xfId="10"/>
    <cellStyle name="Normal 5 2" xfId="11"/>
    <cellStyle name="Percent 2" xfId="12"/>
    <cellStyle name="s7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45"/>
  <sheetViews>
    <sheetView zoomScale="80" zoomScaleNormal="80" workbookViewId="0">
      <pane xSplit="2" ySplit="3" topLeftCell="C4" activePane="bottomRight" state="frozen"/>
      <selection activeCell="BQ149" sqref="BQ149"/>
      <selection pane="topRight" activeCell="BQ149" sqref="BQ149"/>
      <selection pane="bottomLeft" activeCell="BQ149" sqref="BQ149"/>
      <selection pane="bottomRight" activeCell="B1" sqref="B1:B1048576"/>
    </sheetView>
  </sheetViews>
  <sheetFormatPr defaultColWidth="9.140625" defaultRowHeight="15" x14ac:dyDescent="0.25"/>
  <cols>
    <col min="1" max="1" width="6" style="6" customWidth="1"/>
    <col min="2" max="2" width="14.28515625" style="18" customWidth="1"/>
    <col min="3" max="3" width="14.7109375" style="2" customWidth="1"/>
    <col min="4" max="4" width="9.42578125" style="2" customWidth="1"/>
    <col min="5" max="5" width="10.42578125" style="2" customWidth="1"/>
    <col min="6" max="7" width="9.28515625" style="2" customWidth="1"/>
    <col min="8" max="8" width="10.85546875" style="2" customWidth="1"/>
    <col min="9" max="11" width="9.28515625" style="2" customWidth="1"/>
    <col min="12" max="14" width="9.28515625" style="2" bestFit="1" customWidth="1"/>
    <col min="15" max="15" width="9.42578125" style="2" bestFit="1" customWidth="1"/>
    <col min="16" max="18" width="9.28515625" style="2" bestFit="1" customWidth="1"/>
    <col min="19" max="19" width="9.42578125" style="2" bestFit="1" customWidth="1"/>
    <col min="20" max="21" width="9.28515625" style="2" bestFit="1" customWidth="1"/>
    <col min="22" max="22" width="9.42578125" style="2" bestFit="1" customWidth="1"/>
    <col min="23" max="24" width="9.28515625" style="2" bestFit="1" customWidth="1"/>
    <col min="25" max="25" width="10.5703125" style="2" bestFit="1" customWidth="1"/>
    <col min="26" max="26" width="9.28515625" style="2" bestFit="1" customWidth="1"/>
    <col min="27" max="30" width="9.42578125" style="2" bestFit="1" customWidth="1"/>
    <col min="31" max="31" width="15.28515625" style="2" bestFit="1" customWidth="1"/>
    <col min="32" max="32" width="11.28515625" style="2" customWidth="1"/>
    <col min="33" max="33" width="9.42578125" style="2" bestFit="1" customWidth="1"/>
    <col min="34" max="34" width="9.28515625" style="2" bestFit="1" customWidth="1"/>
    <col min="35" max="35" width="9.42578125" style="2" bestFit="1" customWidth="1"/>
    <col min="36" max="36" width="11.140625" style="2" customWidth="1"/>
    <col min="37" max="37" width="9.28515625" style="2" bestFit="1" customWidth="1"/>
    <col min="38" max="39" width="9.42578125" style="2" bestFit="1" customWidth="1"/>
    <col min="40" max="42" width="9.28515625" style="2" bestFit="1" customWidth="1"/>
    <col min="43" max="43" width="10.5703125" style="2" customWidth="1"/>
    <col min="44" max="44" width="11.140625" style="2" customWidth="1"/>
    <col min="45" max="45" width="9.28515625" style="2" customWidth="1"/>
    <col min="46" max="46" width="9.42578125" style="2" customWidth="1"/>
    <col min="47" max="47" width="9.28515625" style="2" customWidth="1"/>
    <col min="48" max="48" width="11.28515625" style="2" customWidth="1"/>
    <col min="49" max="50" width="9.28515625" style="2" customWidth="1"/>
    <col min="51" max="51" width="9.42578125" style="2" customWidth="1"/>
    <col min="52" max="52" width="9.28515625" style="2" customWidth="1"/>
    <col min="53" max="53" width="9.42578125" style="2" customWidth="1"/>
    <col min="54" max="54" width="10.5703125" style="2" customWidth="1"/>
    <col min="55" max="60" width="9.42578125" style="2" customWidth="1"/>
    <col min="61" max="61" width="11.28515625" style="2" customWidth="1"/>
    <col min="62" max="62" width="9.42578125" style="2" customWidth="1"/>
    <col min="63" max="63" width="12.28515625" style="2" customWidth="1"/>
    <col min="64" max="64" width="11.5703125" style="2" customWidth="1"/>
    <col min="65" max="65" width="11.7109375" style="2" customWidth="1"/>
    <col min="66" max="66" width="12.42578125" style="2" customWidth="1"/>
    <col min="67" max="67" width="10.5703125" style="2" customWidth="1"/>
    <col min="68" max="68" width="10.28515625" style="2" customWidth="1"/>
    <col min="69" max="69" width="12.7109375" style="2" customWidth="1"/>
    <col min="70" max="70" width="11.140625" style="2" customWidth="1"/>
    <col min="71" max="71" width="14.7109375" style="2" customWidth="1"/>
    <col min="72" max="73" width="12" style="2" customWidth="1"/>
    <col min="74" max="74" width="11.28515625" style="2" customWidth="1"/>
    <col min="75" max="75" width="10.140625" style="2" customWidth="1"/>
    <col min="76" max="76" width="10.5703125" style="2" customWidth="1"/>
    <col min="77" max="77" width="12.42578125" style="2" customWidth="1"/>
    <col min="78" max="78" width="11.42578125" style="2" customWidth="1"/>
    <col min="79" max="79" width="13.28515625" style="2" customWidth="1"/>
    <col min="80" max="83" width="9.140625" style="1"/>
    <col min="84" max="16384" width="9.140625" style="2"/>
  </cols>
  <sheetData>
    <row r="1" spans="1:83" s="6" customFormat="1" x14ac:dyDescent="0.25">
      <c r="B1" s="18" t="s">
        <v>225</v>
      </c>
      <c r="C1" s="6" t="s">
        <v>0</v>
      </c>
      <c r="K1" s="6" t="s">
        <v>233</v>
      </c>
      <c r="BB1" s="7"/>
      <c r="BT1" s="6">
        <f>BV1-BU1</f>
        <v>0</v>
      </c>
      <c r="CB1" s="8"/>
      <c r="CC1" s="8"/>
      <c r="CD1" s="8"/>
      <c r="CE1" s="8"/>
    </row>
    <row r="2" spans="1:83" s="6" customFormat="1" ht="80.25" customHeight="1" x14ac:dyDescent="0.25">
      <c r="B2" s="18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67</v>
      </c>
      <c r="BR2" s="8" t="s">
        <v>68</v>
      </c>
      <c r="BS2" s="8" t="s">
        <v>69</v>
      </c>
      <c r="BT2" s="8" t="s">
        <v>70</v>
      </c>
      <c r="BU2" s="8" t="s">
        <v>71</v>
      </c>
      <c r="BV2" s="8" t="s">
        <v>72</v>
      </c>
      <c r="BW2" s="8" t="s">
        <v>73</v>
      </c>
      <c r="BX2" s="8" t="s">
        <v>74</v>
      </c>
      <c r="BY2" s="8" t="s">
        <v>75</v>
      </c>
      <c r="BZ2" s="8" t="s">
        <v>76</v>
      </c>
      <c r="CA2" s="8" t="s">
        <v>77</v>
      </c>
      <c r="CB2" s="8"/>
      <c r="CC2" s="8"/>
      <c r="CD2" s="8"/>
      <c r="CE2" s="8"/>
    </row>
    <row r="3" spans="1:83" ht="30" x14ac:dyDescent="0.25">
      <c r="A3" s="6" t="s">
        <v>78</v>
      </c>
      <c r="B3" s="18" t="s">
        <v>79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</row>
    <row r="4" spans="1:83" x14ac:dyDescent="0.25">
      <c r="A4" s="6">
        <v>1</v>
      </c>
      <c r="B4" s="18" t="s">
        <v>80</v>
      </c>
      <c r="C4" s="2">
        <v>20994881.552820519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BK4" s="2">
        <v>0</v>
      </c>
      <c r="BQ4" s="2">
        <f t="shared" ref="BQ4:BQ67" si="0">SUM(C4:BP4)</f>
        <v>20994881.552820519</v>
      </c>
      <c r="BR4" s="2">
        <v>-2108571.0828499938</v>
      </c>
      <c r="BS4" s="2">
        <f>BR4+BQ4</f>
        <v>18886310.469970524</v>
      </c>
      <c r="BT4" s="2">
        <v>77.03</v>
      </c>
      <c r="BV4" s="2">
        <f>BT4+BU4</f>
        <v>77.03</v>
      </c>
      <c r="BW4" s="2">
        <v>2.5514115488323295E-2</v>
      </c>
      <c r="BX4" s="2">
        <f>BV4+BW4</f>
        <v>77.055514115488322</v>
      </c>
      <c r="BY4" s="2">
        <f>BX4+BS4</f>
        <v>18886387.52548464</v>
      </c>
      <c r="BZ4" s="2">
        <v>2683763.3469604901</v>
      </c>
      <c r="CA4" s="2">
        <f>BY4+BZ4</f>
        <v>21570150.872445129</v>
      </c>
    </row>
    <row r="5" spans="1:83" x14ac:dyDescent="0.25">
      <c r="A5" s="6">
        <v>2</v>
      </c>
      <c r="B5" s="18" t="s">
        <v>81</v>
      </c>
      <c r="C5" s="2">
        <v>13947660.855387263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BK5" s="2">
        <v>0</v>
      </c>
      <c r="BQ5" s="2">
        <f t="shared" si="0"/>
        <v>13947660.855387263</v>
      </c>
      <c r="BR5" s="2">
        <v>-2651836.0143072098</v>
      </c>
      <c r="BS5" s="2">
        <f t="shared" ref="BS5:BS68" si="1">BR5+BQ5</f>
        <v>11295824.841080053</v>
      </c>
      <c r="BT5" s="2">
        <v>147.69</v>
      </c>
      <c r="BV5" s="2">
        <f t="shared" ref="BV5:BV68" si="2">BT5+BU5</f>
        <v>147.69</v>
      </c>
      <c r="BW5" s="2">
        <v>0.73835964542940802</v>
      </c>
      <c r="BX5" s="2">
        <f t="shared" ref="BX5:BX68" si="3">BV5+BW5</f>
        <v>148.4283596454294</v>
      </c>
      <c r="BY5" s="2">
        <f t="shared" ref="BY5:BY68" si="4">BX5+BS5</f>
        <v>11295973.269439699</v>
      </c>
      <c r="BZ5" s="2">
        <v>1887810.9884263801</v>
      </c>
      <c r="CA5" s="2">
        <f t="shared" ref="CA5:CA68" si="5">BY5+BZ5</f>
        <v>13183784.257866079</v>
      </c>
    </row>
    <row r="6" spans="1:83" x14ac:dyDescent="0.25">
      <c r="A6" s="6">
        <v>3</v>
      </c>
      <c r="B6" s="18" t="s">
        <v>82</v>
      </c>
      <c r="C6" s="2">
        <v>5513210.0508038029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BK6" s="2">
        <v>0</v>
      </c>
      <c r="BQ6" s="2">
        <f t="shared" si="0"/>
        <v>5513210.0508038029</v>
      </c>
      <c r="BR6" s="2">
        <v>-132657.61574632194</v>
      </c>
      <c r="BS6" s="2">
        <f t="shared" si="1"/>
        <v>5380552.4350574808</v>
      </c>
      <c r="BT6" s="2">
        <v>11013.800000000001</v>
      </c>
      <c r="BV6" s="2">
        <f t="shared" si="2"/>
        <v>11013.800000000001</v>
      </c>
      <c r="BW6" s="2">
        <v>4.0311769175599999</v>
      </c>
      <c r="BX6" s="2">
        <f t="shared" si="3"/>
        <v>11017.831176917562</v>
      </c>
      <c r="BY6" s="2">
        <f t="shared" si="4"/>
        <v>5391570.2662343988</v>
      </c>
      <c r="BZ6" s="2">
        <v>1149724.1363988114</v>
      </c>
      <c r="CA6" s="2">
        <f t="shared" si="5"/>
        <v>6541294.4026332106</v>
      </c>
    </row>
    <row r="7" spans="1:83" x14ac:dyDescent="0.25">
      <c r="A7" s="6">
        <v>4</v>
      </c>
      <c r="B7" s="18" t="s">
        <v>83</v>
      </c>
      <c r="C7" s="2">
        <v>2943991.1031570025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BK7" s="2">
        <v>0</v>
      </c>
      <c r="BQ7" s="2">
        <f t="shared" si="0"/>
        <v>2943991.1031570025</v>
      </c>
      <c r="BR7" s="2">
        <v>-77004.892122026504</v>
      </c>
      <c r="BS7" s="2">
        <f t="shared" si="1"/>
        <v>2866986.2110349759</v>
      </c>
      <c r="BV7" s="2">
        <f t="shared" si="2"/>
        <v>0</v>
      </c>
      <c r="BW7" s="2">
        <v>0</v>
      </c>
      <c r="BX7" s="2">
        <f t="shared" si="3"/>
        <v>0</v>
      </c>
      <c r="BY7" s="2">
        <f t="shared" si="4"/>
        <v>2866986.2110349759</v>
      </c>
      <c r="BZ7" s="2">
        <v>289525.79062748101</v>
      </c>
      <c r="CA7" s="2">
        <f t="shared" si="5"/>
        <v>3156512.0016624569</v>
      </c>
    </row>
    <row r="8" spans="1:83" x14ac:dyDescent="0.25">
      <c r="A8" s="6">
        <v>5</v>
      </c>
      <c r="B8" s="18" t="s">
        <v>84</v>
      </c>
      <c r="C8" s="2">
        <v>1229973.7201204775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BK8" s="2">
        <v>0</v>
      </c>
      <c r="BQ8" s="2">
        <f t="shared" si="0"/>
        <v>1229973.7201204775</v>
      </c>
      <c r="BR8" s="2">
        <v>-11171.69120485553</v>
      </c>
      <c r="BS8" s="2">
        <f t="shared" si="1"/>
        <v>1218802.028915622</v>
      </c>
      <c r="BV8" s="2">
        <f t="shared" si="2"/>
        <v>0</v>
      </c>
      <c r="BW8" s="2">
        <v>0</v>
      </c>
      <c r="BX8" s="2">
        <f t="shared" si="3"/>
        <v>0</v>
      </c>
      <c r="BY8" s="2">
        <f t="shared" si="4"/>
        <v>1218802.028915622</v>
      </c>
      <c r="BZ8" s="2">
        <v>199513.60911276098</v>
      </c>
      <c r="CA8" s="2">
        <f t="shared" si="5"/>
        <v>1418315.638028383</v>
      </c>
    </row>
    <row r="9" spans="1:83" x14ac:dyDescent="0.25">
      <c r="A9" s="6">
        <v>6</v>
      </c>
      <c r="B9" s="18" t="s">
        <v>85</v>
      </c>
      <c r="C9" s="2">
        <v>2431235.303159832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BK9" s="2">
        <v>0</v>
      </c>
      <c r="BQ9" s="2">
        <f t="shared" si="0"/>
        <v>2431235.303159832</v>
      </c>
      <c r="BR9" s="2">
        <v>-38494.282488560944</v>
      </c>
      <c r="BS9" s="2">
        <f t="shared" si="1"/>
        <v>2392741.0206712713</v>
      </c>
      <c r="BV9" s="2">
        <f t="shared" si="2"/>
        <v>0</v>
      </c>
      <c r="BW9" s="2">
        <v>0</v>
      </c>
      <c r="BX9" s="2">
        <f t="shared" si="3"/>
        <v>0</v>
      </c>
      <c r="BY9" s="2">
        <f t="shared" si="4"/>
        <v>2392741.0206712713</v>
      </c>
      <c r="BZ9" s="2">
        <v>394369.83246134949</v>
      </c>
      <c r="CA9" s="2">
        <f t="shared" si="5"/>
        <v>2787110.8531326209</v>
      </c>
    </row>
    <row r="10" spans="1:83" x14ac:dyDescent="0.25">
      <c r="A10" s="6">
        <v>7</v>
      </c>
      <c r="B10" s="18" t="s">
        <v>86</v>
      </c>
      <c r="C10" s="2">
        <v>2171323.8688428579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BK10" s="2">
        <v>0</v>
      </c>
      <c r="BQ10" s="2">
        <f t="shared" si="0"/>
        <v>2171323.8688428579</v>
      </c>
      <c r="BR10" s="2">
        <v>-208119.16462993438</v>
      </c>
      <c r="BS10" s="2">
        <f t="shared" si="1"/>
        <v>1963204.7042129235</v>
      </c>
      <c r="BT10" s="2">
        <v>28.950000000000003</v>
      </c>
      <c r="BV10" s="2">
        <f t="shared" si="2"/>
        <v>28.950000000000003</v>
      </c>
      <c r="BW10" s="2">
        <v>5.9492782139999996</v>
      </c>
      <c r="BX10" s="2">
        <f t="shared" si="3"/>
        <v>34.899278214000006</v>
      </c>
      <c r="BY10" s="2">
        <f t="shared" si="4"/>
        <v>1963239.6034911375</v>
      </c>
      <c r="BZ10" s="2">
        <v>221839.246233991</v>
      </c>
      <c r="CA10" s="2">
        <f t="shared" si="5"/>
        <v>2185078.8497251286</v>
      </c>
    </row>
    <row r="11" spans="1:83" ht="30" x14ac:dyDescent="0.25">
      <c r="A11" s="6">
        <v>8</v>
      </c>
      <c r="B11" s="18" t="s">
        <v>87</v>
      </c>
      <c r="C11" s="2">
        <v>2992842.1749335453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BK11" s="2">
        <v>0</v>
      </c>
      <c r="BQ11" s="2">
        <f t="shared" si="0"/>
        <v>2992842.1749335453</v>
      </c>
      <c r="BR11" s="2">
        <v>78384.1237119242</v>
      </c>
      <c r="BS11" s="2">
        <f t="shared" si="1"/>
        <v>3071226.2986454694</v>
      </c>
      <c r="BT11" s="2">
        <v>0</v>
      </c>
      <c r="BV11" s="2">
        <f t="shared" si="2"/>
        <v>0</v>
      </c>
      <c r="BW11" s="2">
        <v>2.0134431502035</v>
      </c>
      <c r="BX11" s="2">
        <f t="shared" si="3"/>
        <v>2.0134431502035</v>
      </c>
      <c r="BY11" s="2">
        <f t="shared" si="4"/>
        <v>3071228.3120886195</v>
      </c>
      <c r="BZ11" s="2">
        <v>559654.37010311196</v>
      </c>
      <c r="CA11" s="2">
        <f t="shared" si="5"/>
        <v>3630882.6821917314</v>
      </c>
    </row>
    <row r="12" spans="1:83" ht="30" x14ac:dyDescent="0.25">
      <c r="A12" s="6">
        <v>9</v>
      </c>
      <c r="B12" s="18" t="s">
        <v>88</v>
      </c>
      <c r="C12" s="2">
        <v>5767522.0894817049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BK12" s="2">
        <v>0</v>
      </c>
      <c r="BQ12" s="2">
        <f t="shared" si="0"/>
        <v>5767522.0894817049</v>
      </c>
      <c r="BR12" s="2">
        <v>236878.8870109031</v>
      </c>
      <c r="BS12" s="2">
        <f t="shared" si="1"/>
        <v>6004400.976492608</v>
      </c>
      <c r="BT12" s="2">
        <v>30404.600000000002</v>
      </c>
      <c r="BV12" s="2">
        <f t="shared" si="2"/>
        <v>30404.600000000002</v>
      </c>
      <c r="BW12" s="2">
        <v>2043.6078025735915</v>
      </c>
      <c r="BX12" s="2">
        <f t="shared" si="3"/>
        <v>32448.207802573594</v>
      </c>
      <c r="BY12" s="2">
        <f t="shared" si="4"/>
        <v>6036849.1842951812</v>
      </c>
      <c r="BZ12" s="2">
        <v>1060120.28068291</v>
      </c>
      <c r="CA12" s="2">
        <f t="shared" si="5"/>
        <v>7096969.4649780914</v>
      </c>
    </row>
    <row r="13" spans="1:83" x14ac:dyDescent="0.25">
      <c r="A13" s="6">
        <v>10</v>
      </c>
      <c r="B13" s="18" t="s">
        <v>89</v>
      </c>
      <c r="C13" s="2">
        <v>7255537.0937781949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BK13" s="2">
        <v>0</v>
      </c>
      <c r="BQ13" s="2">
        <f t="shared" si="0"/>
        <v>7255537.0937781949</v>
      </c>
      <c r="BR13" s="2">
        <v>-560134.81930865825</v>
      </c>
      <c r="BS13" s="2">
        <f t="shared" si="1"/>
        <v>6695402.2744695367</v>
      </c>
      <c r="BV13" s="2">
        <f t="shared" si="2"/>
        <v>0</v>
      </c>
      <c r="BX13" s="2">
        <f t="shared" si="3"/>
        <v>0</v>
      </c>
      <c r="BY13" s="2">
        <f t="shared" si="4"/>
        <v>6695402.2744695367</v>
      </c>
      <c r="BZ13" s="2">
        <v>1974897.9377342199</v>
      </c>
      <c r="CA13" s="2">
        <f t="shared" si="5"/>
        <v>8670300.212203756</v>
      </c>
    </row>
    <row r="14" spans="1:83" ht="30" x14ac:dyDescent="0.25">
      <c r="A14" s="6">
        <v>11</v>
      </c>
      <c r="B14" s="18" t="s">
        <v>90</v>
      </c>
      <c r="C14" s="2">
        <v>473570.37099586515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BK14" s="2">
        <v>0</v>
      </c>
      <c r="BQ14" s="2">
        <f t="shared" si="0"/>
        <v>473570.37099586515</v>
      </c>
      <c r="BR14" s="2">
        <v>0</v>
      </c>
      <c r="BS14" s="2">
        <f t="shared" si="1"/>
        <v>473570.37099586515</v>
      </c>
      <c r="BT14" s="2">
        <v>45516.759999999995</v>
      </c>
      <c r="BV14" s="2">
        <f t="shared" si="2"/>
        <v>45516.759999999995</v>
      </c>
      <c r="BW14" s="2">
        <v>0</v>
      </c>
      <c r="BX14" s="2">
        <f t="shared" si="3"/>
        <v>45516.759999999995</v>
      </c>
      <c r="BY14" s="2">
        <f t="shared" si="4"/>
        <v>519087.13099586515</v>
      </c>
      <c r="BZ14" s="2">
        <v>272969.85172357102</v>
      </c>
      <c r="CA14" s="2">
        <f t="shared" si="5"/>
        <v>792056.98271943617</v>
      </c>
    </row>
    <row r="15" spans="1:83" x14ac:dyDescent="0.25">
      <c r="A15" s="6">
        <v>12</v>
      </c>
      <c r="B15" s="18" t="s">
        <v>91</v>
      </c>
      <c r="C15" s="2">
        <v>8860065.9197489284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BK15" s="2">
        <v>0</v>
      </c>
      <c r="BQ15" s="2">
        <f t="shared" si="0"/>
        <v>8860065.9197489284</v>
      </c>
      <c r="BR15" s="2">
        <v>-620125.7830696262</v>
      </c>
      <c r="BS15" s="2">
        <f t="shared" si="1"/>
        <v>8239940.136679302</v>
      </c>
      <c r="BV15" s="2">
        <f t="shared" si="2"/>
        <v>0</v>
      </c>
      <c r="BW15" s="2">
        <v>0</v>
      </c>
      <c r="BX15" s="2">
        <f t="shared" si="3"/>
        <v>0</v>
      </c>
      <c r="BY15" s="2">
        <f t="shared" si="4"/>
        <v>8239940.136679302</v>
      </c>
      <c r="BZ15" s="2">
        <v>2893090.3820170695</v>
      </c>
      <c r="CA15" s="2">
        <f t="shared" si="5"/>
        <v>11133030.518696371</v>
      </c>
    </row>
    <row r="16" spans="1:83" x14ac:dyDescent="0.25">
      <c r="A16" s="6">
        <v>13</v>
      </c>
      <c r="B16" s="18" t="s">
        <v>92</v>
      </c>
      <c r="C16" s="2">
        <v>1164112.8351059218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BK16" s="2">
        <v>0</v>
      </c>
      <c r="BQ16" s="2">
        <f t="shared" si="0"/>
        <v>1164112.8351059218</v>
      </c>
      <c r="BR16" s="2">
        <v>-1104.4182915459801</v>
      </c>
      <c r="BS16" s="2">
        <f t="shared" si="1"/>
        <v>1163008.4168143759</v>
      </c>
      <c r="BT16" s="2">
        <v>15.14</v>
      </c>
      <c r="BV16" s="2">
        <f t="shared" si="2"/>
        <v>15.14</v>
      </c>
      <c r="BW16" s="2">
        <v>1.3310540850867201</v>
      </c>
      <c r="BX16" s="2">
        <f t="shared" si="3"/>
        <v>16.47105408508672</v>
      </c>
      <c r="BY16" s="2">
        <f t="shared" si="4"/>
        <v>1163024.887868461</v>
      </c>
      <c r="BZ16" s="2">
        <v>150612.85868219801</v>
      </c>
      <c r="CA16" s="2">
        <f t="shared" si="5"/>
        <v>1313637.746550659</v>
      </c>
    </row>
    <row r="17" spans="1:79" x14ac:dyDescent="0.25">
      <c r="A17" s="6">
        <v>14</v>
      </c>
      <c r="B17" s="18" t="s">
        <v>93</v>
      </c>
      <c r="C17" s="2">
        <v>802715.76745084161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BK17" s="2">
        <v>0</v>
      </c>
      <c r="BQ17" s="2">
        <f t="shared" si="0"/>
        <v>802715.76745084161</v>
      </c>
      <c r="BR17" s="2">
        <v>-21549.942402256682</v>
      </c>
      <c r="BS17" s="2">
        <f t="shared" si="1"/>
        <v>781165.82504858496</v>
      </c>
      <c r="BV17" s="2">
        <f t="shared" si="2"/>
        <v>0</v>
      </c>
      <c r="BW17" s="2">
        <v>0</v>
      </c>
      <c r="BX17" s="2">
        <f t="shared" si="3"/>
        <v>0</v>
      </c>
      <c r="BY17" s="2">
        <f t="shared" si="4"/>
        <v>781165.82504858496</v>
      </c>
      <c r="BZ17" s="2">
        <v>225411.69580027199</v>
      </c>
      <c r="CA17" s="2">
        <f t="shared" si="5"/>
        <v>1006577.520848857</v>
      </c>
    </row>
    <row r="18" spans="1:79" x14ac:dyDescent="0.25">
      <c r="A18" s="6">
        <v>15</v>
      </c>
      <c r="B18" s="18" t="s">
        <v>94</v>
      </c>
      <c r="C18" s="2">
        <v>979931.29613127408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BK18" s="2">
        <v>0</v>
      </c>
      <c r="BQ18" s="2">
        <f t="shared" si="0"/>
        <v>979931.29613127408</v>
      </c>
      <c r="BR18" s="2">
        <v>-10751.801876888541</v>
      </c>
      <c r="BS18" s="2">
        <f t="shared" si="1"/>
        <v>969179.49425438559</v>
      </c>
      <c r="BV18" s="2">
        <f t="shared" si="2"/>
        <v>0</v>
      </c>
      <c r="BW18" s="2">
        <v>0</v>
      </c>
      <c r="BX18" s="2">
        <f t="shared" si="3"/>
        <v>0</v>
      </c>
      <c r="BY18" s="2">
        <f t="shared" si="4"/>
        <v>969179.49425438559</v>
      </c>
      <c r="BZ18" s="2">
        <v>265998.292768438</v>
      </c>
      <c r="CA18" s="2">
        <f t="shared" si="5"/>
        <v>1235177.7870228235</v>
      </c>
    </row>
    <row r="19" spans="1:79" x14ac:dyDescent="0.25">
      <c r="A19" s="6">
        <v>16</v>
      </c>
      <c r="B19" s="18" t="s">
        <v>95</v>
      </c>
      <c r="C19" s="2">
        <v>772156.00240111921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BK19" s="2">
        <v>0</v>
      </c>
      <c r="BQ19" s="2">
        <f t="shared" si="0"/>
        <v>772156.00240111921</v>
      </c>
      <c r="BR19" s="2">
        <v>-3298.1678571919911</v>
      </c>
      <c r="BS19" s="2">
        <f t="shared" si="1"/>
        <v>768857.83454392722</v>
      </c>
      <c r="BT19" s="2">
        <v>56953.440000000002</v>
      </c>
      <c r="BV19" s="2">
        <f t="shared" si="2"/>
        <v>56953.440000000002</v>
      </c>
      <c r="BW19" s="2">
        <v>350.35892029137864</v>
      </c>
      <c r="BX19" s="2">
        <f t="shared" si="3"/>
        <v>57303.798920291381</v>
      </c>
      <c r="BY19" s="2">
        <f t="shared" si="4"/>
        <v>826161.63346421858</v>
      </c>
      <c r="BZ19" s="2">
        <v>161370.51379643101</v>
      </c>
      <c r="CA19" s="2">
        <f t="shared" si="5"/>
        <v>987532.1472606496</v>
      </c>
    </row>
    <row r="20" spans="1:79" x14ac:dyDescent="0.25">
      <c r="A20" s="6">
        <v>17</v>
      </c>
      <c r="B20" s="18" t="s">
        <v>96</v>
      </c>
      <c r="C20" s="2">
        <v>1527275.8075883181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BK20" s="2">
        <v>0</v>
      </c>
      <c r="BQ20" s="2">
        <f t="shared" si="0"/>
        <v>1527275.8075883181</v>
      </c>
      <c r="BR20" s="2">
        <v>0</v>
      </c>
      <c r="BS20" s="2">
        <f t="shared" si="1"/>
        <v>1527275.8075883181</v>
      </c>
      <c r="BV20" s="2">
        <f t="shared" si="2"/>
        <v>0</v>
      </c>
      <c r="BW20" s="2">
        <v>0</v>
      </c>
      <c r="BX20" s="2">
        <f t="shared" si="3"/>
        <v>0</v>
      </c>
      <c r="BY20" s="2">
        <f t="shared" si="4"/>
        <v>1527275.8075883181</v>
      </c>
      <c r="BZ20" s="2">
        <v>499820.75103244599</v>
      </c>
      <c r="CA20" s="2">
        <f t="shared" si="5"/>
        <v>2027096.5586207642</v>
      </c>
    </row>
    <row r="21" spans="1:79" x14ac:dyDescent="0.25">
      <c r="A21" s="6">
        <v>18</v>
      </c>
      <c r="B21" s="18" t="s">
        <v>97</v>
      </c>
      <c r="C21" s="2">
        <v>14422094.88575786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BK21" s="2">
        <v>0</v>
      </c>
      <c r="BQ21" s="2">
        <f t="shared" si="0"/>
        <v>14422094.88575786</v>
      </c>
      <c r="BR21" s="2">
        <v>90885.137449854068</v>
      </c>
      <c r="BS21" s="2">
        <f t="shared" si="1"/>
        <v>14512980.023207715</v>
      </c>
      <c r="BT21" s="2">
        <v>300.15000000000003</v>
      </c>
      <c r="BV21" s="2">
        <f t="shared" si="2"/>
        <v>300.15000000000003</v>
      </c>
      <c r="BW21" s="2">
        <v>4883.5996587438931</v>
      </c>
      <c r="BX21" s="2">
        <f t="shared" si="3"/>
        <v>5183.7496587438927</v>
      </c>
      <c r="BY21" s="2">
        <f t="shared" si="4"/>
        <v>14518163.77286646</v>
      </c>
      <c r="BZ21" s="2">
        <v>5211934.8560789097</v>
      </c>
      <c r="CA21" s="2">
        <f t="shared" si="5"/>
        <v>19730098.628945369</v>
      </c>
    </row>
    <row r="22" spans="1:79" x14ac:dyDescent="0.25">
      <c r="A22" s="6">
        <v>19</v>
      </c>
      <c r="B22" s="18" t="s">
        <v>98</v>
      </c>
      <c r="C22" s="2">
        <v>21302698.276259217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BK22" s="2">
        <v>0</v>
      </c>
      <c r="BQ22" s="2">
        <f t="shared" si="0"/>
        <v>21302698.276259217</v>
      </c>
      <c r="BR22" s="2">
        <v>6271.2407402488188</v>
      </c>
      <c r="BS22" s="2">
        <f t="shared" si="1"/>
        <v>21308969.516999464</v>
      </c>
      <c r="BT22" s="2">
        <v>60861.34</v>
      </c>
      <c r="BV22" s="2">
        <f t="shared" si="2"/>
        <v>60861.34</v>
      </c>
      <c r="BW22" s="2">
        <v>3682.8840087598001</v>
      </c>
      <c r="BX22" s="2">
        <f t="shared" si="3"/>
        <v>64544.224008759797</v>
      </c>
      <c r="BY22" s="2">
        <f t="shared" si="4"/>
        <v>21373513.741008226</v>
      </c>
      <c r="BZ22" s="2">
        <v>7387765.84458437</v>
      </c>
      <c r="CA22" s="2">
        <f t="shared" si="5"/>
        <v>28761279.585592598</v>
      </c>
    </row>
    <row r="23" spans="1:79" ht="30" x14ac:dyDescent="0.25">
      <c r="A23" s="6">
        <v>20</v>
      </c>
      <c r="B23" s="18" t="s">
        <v>99</v>
      </c>
      <c r="C23" s="2">
        <v>17250728.346179724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BK23" s="2">
        <v>0</v>
      </c>
      <c r="BQ23" s="2">
        <f t="shared" si="0"/>
        <v>17250728.346179724</v>
      </c>
      <c r="BR23" s="2">
        <v>-1640957.1115690842</v>
      </c>
      <c r="BS23" s="2">
        <f t="shared" si="1"/>
        <v>15609771.23461064</v>
      </c>
      <c r="BT23" s="2">
        <v>208664.88999999996</v>
      </c>
      <c r="BV23" s="2">
        <f t="shared" si="2"/>
        <v>208664.88999999996</v>
      </c>
      <c r="BW23" s="2">
        <v>1382.6128802105457</v>
      </c>
      <c r="BX23" s="2">
        <f t="shared" si="3"/>
        <v>210047.50288021049</v>
      </c>
      <c r="BY23" s="2">
        <f t="shared" si="4"/>
        <v>15819818.73749085</v>
      </c>
      <c r="BZ23" s="2">
        <v>8027265.0263631996</v>
      </c>
      <c r="CA23" s="2">
        <f t="shared" si="5"/>
        <v>23847083.763854049</v>
      </c>
    </row>
    <row r="24" spans="1:79" x14ac:dyDescent="0.25">
      <c r="A24" s="6">
        <v>21</v>
      </c>
      <c r="B24" s="18" t="s">
        <v>100</v>
      </c>
      <c r="D24" s="2">
        <v>37217154.025229394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BK24" s="2">
        <v>0</v>
      </c>
      <c r="BQ24" s="2">
        <f t="shared" si="0"/>
        <v>37217154.025229394</v>
      </c>
      <c r="BR24" s="2">
        <v>0</v>
      </c>
      <c r="BS24" s="2">
        <f t="shared" si="1"/>
        <v>37217154.025229394</v>
      </c>
      <c r="BV24" s="2">
        <f t="shared" si="2"/>
        <v>0</v>
      </c>
      <c r="BW24" s="2">
        <v>0</v>
      </c>
      <c r="BX24" s="2">
        <f t="shared" si="3"/>
        <v>0</v>
      </c>
      <c r="BY24" s="2">
        <f t="shared" si="4"/>
        <v>37217154.025229394</v>
      </c>
      <c r="BZ24" s="2">
        <v>7880232.9344413402</v>
      </c>
      <c r="CA24" s="2">
        <f t="shared" si="5"/>
        <v>45097386.959670737</v>
      </c>
    </row>
    <row r="25" spans="1:79" ht="15.75" x14ac:dyDescent="0.25">
      <c r="A25" s="6">
        <v>22</v>
      </c>
      <c r="B25" s="18" t="s">
        <v>101</v>
      </c>
      <c r="D25" s="2">
        <v>53869.645179930201</v>
      </c>
      <c r="E25" s="3"/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BK25" s="2">
        <v>0</v>
      </c>
      <c r="BQ25" s="2">
        <f t="shared" si="0"/>
        <v>53869.645179930201</v>
      </c>
      <c r="BR25" s="2">
        <v>-3.6424298751304094</v>
      </c>
      <c r="BS25" s="2">
        <f t="shared" si="1"/>
        <v>53866.002750055071</v>
      </c>
      <c r="BV25" s="2">
        <f t="shared" si="2"/>
        <v>0</v>
      </c>
      <c r="BW25" s="2">
        <v>0</v>
      </c>
      <c r="BX25" s="2">
        <f t="shared" si="3"/>
        <v>0</v>
      </c>
      <c r="BY25" s="2">
        <f t="shared" si="4"/>
        <v>53866.002750055071</v>
      </c>
      <c r="BZ25" s="2">
        <v>9856.0899371308751</v>
      </c>
      <c r="CA25" s="2">
        <f t="shared" si="5"/>
        <v>63722.092687185948</v>
      </c>
    </row>
    <row r="26" spans="1:79" ht="30" x14ac:dyDescent="0.25">
      <c r="A26" s="6">
        <v>23</v>
      </c>
      <c r="B26" s="18" t="s">
        <v>102</v>
      </c>
      <c r="D26" s="2">
        <v>6725448.0355226509</v>
      </c>
      <c r="F26" s="4"/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BK26" s="2">
        <v>0</v>
      </c>
      <c r="BQ26" s="2">
        <f t="shared" si="0"/>
        <v>6725448.0355226509</v>
      </c>
      <c r="BR26" s="2">
        <v>1.039849103794666</v>
      </c>
      <c r="BS26" s="2">
        <f t="shared" si="1"/>
        <v>6725449.0753717544</v>
      </c>
      <c r="BT26" s="2">
        <v>612.12</v>
      </c>
      <c r="BV26" s="2">
        <f t="shared" si="2"/>
        <v>612.12</v>
      </c>
      <c r="BW26" s="2">
        <v>132.99812436420407</v>
      </c>
      <c r="BX26" s="2">
        <f t="shared" si="3"/>
        <v>745.11812436420405</v>
      </c>
      <c r="BY26" s="2">
        <f t="shared" si="4"/>
        <v>6726194.1934961183</v>
      </c>
      <c r="BZ26" s="2">
        <v>1707536.1681174999</v>
      </c>
      <c r="CA26" s="2">
        <f t="shared" si="5"/>
        <v>8433730.3616136182</v>
      </c>
    </row>
    <row r="27" spans="1:79" ht="45" x14ac:dyDescent="0.25">
      <c r="A27" s="6">
        <v>24</v>
      </c>
      <c r="B27" s="18" t="s">
        <v>103</v>
      </c>
      <c r="D27" s="2">
        <v>12114430.061258636</v>
      </c>
      <c r="F27" s="3"/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BK27" s="2">
        <v>0</v>
      </c>
      <c r="BQ27" s="2">
        <f t="shared" si="0"/>
        <v>12114430.061258636</v>
      </c>
      <c r="BR27" s="2">
        <v>96006.236942329007</v>
      </c>
      <c r="BS27" s="2">
        <f t="shared" si="1"/>
        <v>12210436.298200965</v>
      </c>
      <c r="BT27" s="2">
        <v>370260.52000000008</v>
      </c>
      <c r="BV27" s="2">
        <f t="shared" si="2"/>
        <v>370260.52000000008</v>
      </c>
      <c r="BW27" s="2">
        <v>60436.071675297673</v>
      </c>
      <c r="BX27" s="2">
        <f t="shared" si="3"/>
        <v>430696.59167529776</v>
      </c>
      <c r="BY27" s="2">
        <f t="shared" si="4"/>
        <v>12641132.889876263</v>
      </c>
      <c r="BZ27" s="2">
        <v>2201039.7866373877</v>
      </c>
      <c r="CA27" s="2">
        <f t="shared" si="5"/>
        <v>14842172.676513651</v>
      </c>
    </row>
    <row r="28" spans="1:79" x14ac:dyDescent="0.25">
      <c r="A28" s="6">
        <v>25</v>
      </c>
      <c r="B28" s="18" t="s">
        <v>104</v>
      </c>
      <c r="E28" s="2">
        <v>7885476.8441798612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BK28" s="2">
        <v>0</v>
      </c>
      <c r="BQ28" s="2">
        <f t="shared" si="0"/>
        <v>7885476.8441798612</v>
      </c>
      <c r="BR28" s="2">
        <v>362041.99537608091</v>
      </c>
      <c r="BS28" s="2">
        <f t="shared" si="1"/>
        <v>8247518.8395559425</v>
      </c>
      <c r="BV28" s="2">
        <f t="shared" si="2"/>
        <v>0</v>
      </c>
      <c r="BW28" s="2">
        <v>0</v>
      </c>
      <c r="BX28" s="2">
        <f t="shared" si="3"/>
        <v>0</v>
      </c>
      <c r="BY28" s="2">
        <f t="shared" si="4"/>
        <v>8247518.8395559425</v>
      </c>
      <c r="BZ28" s="2">
        <v>2103243.0767038772</v>
      </c>
      <c r="CA28" s="2">
        <f t="shared" si="5"/>
        <v>10350761.91625982</v>
      </c>
    </row>
    <row r="29" spans="1:79" x14ac:dyDescent="0.25">
      <c r="A29" s="6">
        <v>26</v>
      </c>
      <c r="B29" s="18" t="s">
        <v>105</v>
      </c>
      <c r="E29" s="2">
        <v>5490939.5503468961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BK29" s="2">
        <v>0</v>
      </c>
      <c r="BQ29" s="2">
        <f t="shared" si="0"/>
        <v>5490939.5503468961</v>
      </c>
      <c r="BR29" s="2">
        <v>-678.15642694533005</v>
      </c>
      <c r="BS29" s="2">
        <f t="shared" si="1"/>
        <v>5490261.3939199504</v>
      </c>
      <c r="BT29" s="2">
        <v>239.10999999999999</v>
      </c>
      <c r="BV29" s="2">
        <f t="shared" si="2"/>
        <v>239.10999999999999</v>
      </c>
      <c r="BW29" s="2">
        <v>128.99049062235244</v>
      </c>
      <c r="BX29" s="2">
        <f t="shared" si="3"/>
        <v>368.10049062235242</v>
      </c>
      <c r="BY29" s="2">
        <f t="shared" si="4"/>
        <v>5490629.4944105726</v>
      </c>
      <c r="BZ29" s="2">
        <v>1333763.7945719999</v>
      </c>
      <c r="CA29" s="2">
        <f t="shared" si="5"/>
        <v>6824393.288982572</v>
      </c>
    </row>
    <row r="30" spans="1:79" ht="30" x14ac:dyDescent="0.25">
      <c r="A30" s="6">
        <v>27</v>
      </c>
      <c r="B30" s="18" t="s">
        <v>106</v>
      </c>
      <c r="E30" s="2">
        <v>3016298.6397973923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BK30" s="2">
        <v>0</v>
      </c>
      <c r="BQ30" s="2">
        <f t="shared" si="0"/>
        <v>3016298.6397973923</v>
      </c>
      <c r="BR30" s="2">
        <v>769.68794166575776</v>
      </c>
      <c r="BS30" s="2">
        <f t="shared" si="1"/>
        <v>3017068.3277390581</v>
      </c>
      <c r="BT30" s="2">
        <v>1292294.469999999</v>
      </c>
      <c r="BV30" s="2">
        <f t="shared" si="2"/>
        <v>1292294.469999999</v>
      </c>
      <c r="BW30" s="2">
        <v>121660.83558714029</v>
      </c>
      <c r="BX30" s="2">
        <f t="shared" si="3"/>
        <v>1413955.3055871394</v>
      </c>
      <c r="BY30" s="2">
        <f t="shared" si="4"/>
        <v>4431023.633326197</v>
      </c>
      <c r="BZ30" s="2">
        <v>830435.94314182003</v>
      </c>
      <c r="CA30" s="2">
        <f t="shared" si="5"/>
        <v>5261459.576468017</v>
      </c>
    </row>
    <row r="31" spans="1:79" x14ac:dyDescent="0.25">
      <c r="A31" s="6">
        <v>28</v>
      </c>
      <c r="B31" s="18" t="s">
        <v>107</v>
      </c>
      <c r="F31" s="2">
        <v>5469533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BK31" s="2">
        <v>0</v>
      </c>
      <c r="BQ31" s="2">
        <f t="shared" si="0"/>
        <v>5469533</v>
      </c>
      <c r="BR31" s="2">
        <v>-47633.436257705893</v>
      </c>
      <c r="BS31" s="2">
        <f t="shared" si="1"/>
        <v>5421899.563742294</v>
      </c>
      <c r="BT31" s="2">
        <v>6028.4800000000005</v>
      </c>
      <c r="BV31" s="2">
        <f t="shared" si="2"/>
        <v>6028.4800000000005</v>
      </c>
      <c r="BW31" s="2">
        <v>2149.826532125473</v>
      </c>
      <c r="BX31" s="2">
        <f t="shared" si="3"/>
        <v>8178.3065321254735</v>
      </c>
      <c r="BY31" s="2">
        <f t="shared" si="4"/>
        <v>5430077.8702744199</v>
      </c>
      <c r="BZ31" s="2">
        <v>1887354.3056388781</v>
      </c>
      <c r="CA31" s="2">
        <f t="shared" si="5"/>
        <v>7317432.1759132985</v>
      </c>
    </row>
    <row r="32" spans="1:79" x14ac:dyDescent="0.25">
      <c r="A32" s="6">
        <v>29</v>
      </c>
      <c r="B32" s="18" t="s">
        <v>108</v>
      </c>
      <c r="F32" s="2">
        <v>3959713.3831500001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BK32" s="2">
        <v>0</v>
      </c>
      <c r="BQ32" s="2">
        <f t="shared" si="0"/>
        <v>3959713.3831500001</v>
      </c>
      <c r="BR32" s="2">
        <v>-34556.435201737106</v>
      </c>
      <c r="BS32" s="2">
        <f t="shared" si="1"/>
        <v>3925156.947948263</v>
      </c>
      <c r="BT32" s="2">
        <v>23612.289999999997</v>
      </c>
      <c r="BV32" s="2">
        <f t="shared" si="2"/>
        <v>23612.289999999997</v>
      </c>
      <c r="BX32" s="2">
        <f t="shared" si="3"/>
        <v>23612.289999999997</v>
      </c>
      <c r="BY32" s="2">
        <f t="shared" si="4"/>
        <v>3948769.2379482631</v>
      </c>
      <c r="BZ32" s="2">
        <v>1400798.3854702993</v>
      </c>
      <c r="CA32" s="2">
        <f t="shared" si="5"/>
        <v>5349567.6234185621</v>
      </c>
    </row>
    <row r="33" spans="1:79" ht="30" x14ac:dyDescent="0.25">
      <c r="A33" s="6">
        <v>30</v>
      </c>
      <c r="B33" s="18" t="s">
        <v>109</v>
      </c>
      <c r="G33" s="2">
        <v>9882368.47602381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BK33" s="2">
        <v>0</v>
      </c>
      <c r="BQ33" s="2">
        <f t="shared" si="0"/>
        <v>9882368.47602381</v>
      </c>
      <c r="BR33" s="2">
        <v>55820.040273903731</v>
      </c>
      <c r="BS33" s="2">
        <f t="shared" si="1"/>
        <v>9938188.5162977129</v>
      </c>
      <c r="BT33" s="2">
        <v>9281368.2800000012</v>
      </c>
      <c r="BV33" s="2">
        <f t="shared" si="2"/>
        <v>9281368.2800000012</v>
      </c>
      <c r="BW33" s="2">
        <v>1094.1863401294997</v>
      </c>
      <c r="BX33" s="2">
        <f t="shared" si="3"/>
        <v>9282462.4663401302</v>
      </c>
      <c r="BY33" s="2">
        <f t="shared" si="4"/>
        <v>19220650.982637845</v>
      </c>
      <c r="BZ33" s="2">
        <v>7160951.0624082703</v>
      </c>
      <c r="CA33" s="2">
        <f t="shared" si="5"/>
        <v>26381602.045046113</v>
      </c>
    </row>
    <row r="34" spans="1:79" x14ac:dyDescent="0.25">
      <c r="A34" s="6">
        <v>31</v>
      </c>
      <c r="B34" s="18" t="s">
        <v>7</v>
      </c>
      <c r="G34" s="2">
        <v>0</v>
      </c>
      <c r="H34" s="2">
        <v>0</v>
      </c>
      <c r="I34" s="2">
        <v>6142793.7305131974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BK34" s="2">
        <v>0</v>
      </c>
      <c r="BQ34" s="2">
        <f t="shared" si="0"/>
        <v>6142793.7305131974</v>
      </c>
      <c r="BR34" s="2">
        <v>147041.14465118272</v>
      </c>
      <c r="BS34" s="2">
        <f t="shared" si="1"/>
        <v>6289834.8751643803</v>
      </c>
      <c r="BT34" s="2">
        <v>759866.15</v>
      </c>
      <c r="BV34" s="2">
        <f t="shared" si="2"/>
        <v>759866.15</v>
      </c>
      <c r="BW34" s="2">
        <v>0.212231941122</v>
      </c>
      <c r="BX34" s="2">
        <f t="shared" si="3"/>
        <v>759866.3622319412</v>
      </c>
      <c r="BY34" s="2">
        <f t="shared" si="4"/>
        <v>7049701.2373963213</v>
      </c>
      <c r="BZ34" s="2">
        <v>1599065.1462907547</v>
      </c>
      <c r="CA34" s="2">
        <f t="shared" si="5"/>
        <v>8648766.3836870752</v>
      </c>
    </row>
    <row r="35" spans="1:79" ht="30" x14ac:dyDescent="0.25">
      <c r="A35" s="6">
        <v>32</v>
      </c>
      <c r="B35" s="18" t="s">
        <v>110</v>
      </c>
      <c r="G35" s="2">
        <v>0</v>
      </c>
      <c r="H35" s="2">
        <v>17686771.410462257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BK35" s="2">
        <v>0</v>
      </c>
      <c r="BQ35" s="2">
        <f t="shared" si="0"/>
        <v>17686771.410462257</v>
      </c>
      <c r="BR35" s="2">
        <v>1215673.4132500633</v>
      </c>
      <c r="BS35" s="2">
        <f t="shared" si="1"/>
        <v>18902444.823712319</v>
      </c>
      <c r="BT35" s="2">
        <v>78560171.480000004</v>
      </c>
      <c r="BV35" s="2">
        <f t="shared" si="2"/>
        <v>78560171.480000004</v>
      </c>
      <c r="BW35" s="2">
        <v>115.95117796482918</v>
      </c>
      <c r="BX35" s="2">
        <f t="shared" si="3"/>
        <v>78560287.431177974</v>
      </c>
      <c r="BY35" s="2">
        <f t="shared" si="4"/>
        <v>97462732.254890293</v>
      </c>
      <c r="BZ35" s="2">
        <v>993205.02298985468</v>
      </c>
      <c r="CA35" s="2">
        <f t="shared" si="5"/>
        <v>98455937.277880147</v>
      </c>
    </row>
    <row r="36" spans="1:79" x14ac:dyDescent="0.25">
      <c r="A36" s="6">
        <v>33</v>
      </c>
      <c r="B36" s="18" t="s">
        <v>111</v>
      </c>
      <c r="G36" s="2">
        <v>0</v>
      </c>
      <c r="H36" s="2">
        <v>0</v>
      </c>
      <c r="I36" s="2">
        <v>0</v>
      </c>
      <c r="J36" s="2">
        <v>4928449.1403772542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BK36" s="2">
        <v>0</v>
      </c>
      <c r="BQ36" s="2">
        <f t="shared" si="0"/>
        <v>4928449.1403772542</v>
      </c>
      <c r="BR36" s="2">
        <v>130734.10487297752</v>
      </c>
      <c r="BS36" s="2">
        <f t="shared" si="1"/>
        <v>5059183.2452502316</v>
      </c>
      <c r="BT36" s="2">
        <v>258099.41000000003</v>
      </c>
      <c r="BV36" s="2">
        <f t="shared" si="2"/>
        <v>258099.41000000003</v>
      </c>
      <c r="BW36" s="2">
        <v>5280.0863270244899</v>
      </c>
      <c r="BX36" s="2">
        <f t="shared" si="3"/>
        <v>263379.49632702454</v>
      </c>
      <c r="BY36" s="2">
        <f t="shared" si="4"/>
        <v>5322562.7415772565</v>
      </c>
      <c r="BZ36" s="2">
        <v>3876756.4159774398</v>
      </c>
      <c r="CA36" s="2">
        <f t="shared" si="5"/>
        <v>9199319.1575546972</v>
      </c>
    </row>
    <row r="37" spans="1:79" ht="30" x14ac:dyDescent="0.25">
      <c r="A37" s="6">
        <v>34</v>
      </c>
      <c r="B37" s="18" t="s">
        <v>112</v>
      </c>
      <c r="G37" s="2">
        <v>0</v>
      </c>
      <c r="H37" s="2">
        <v>0</v>
      </c>
      <c r="I37" s="2">
        <v>0</v>
      </c>
      <c r="J37" s="2">
        <v>0</v>
      </c>
      <c r="K37" s="2">
        <v>192730.04648441958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BK37" s="2">
        <v>0</v>
      </c>
      <c r="BQ37" s="2">
        <f t="shared" si="0"/>
        <v>192730.04648441958</v>
      </c>
      <c r="BR37" s="2">
        <v>5.3440654373687085E-2</v>
      </c>
      <c r="BS37" s="2">
        <f t="shared" si="1"/>
        <v>192730.09992507394</v>
      </c>
      <c r="BT37" s="2">
        <v>283924.61000000004</v>
      </c>
      <c r="BV37" s="2">
        <f t="shared" si="2"/>
        <v>283924.61000000004</v>
      </c>
      <c r="BW37" s="2">
        <v>33739.885155465345</v>
      </c>
      <c r="BX37" s="2">
        <f t="shared" si="3"/>
        <v>317664.49515546538</v>
      </c>
      <c r="BY37" s="2">
        <f t="shared" si="4"/>
        <v>510394.59508053935</v>
      </c>
      <c r="BZ37" s="2">
        <v>89976.580113813601</v>
      </c>
      <c r="CA37" s="2">
        <f t="shared" si="5"/>
        <v>600371.17519435298</v>
      </c>
    </row>
    <row r="38" spans="1:79" x14ac:dyDescent="0.25">
      <c r="A38" s="6">
        <v>35</v>
      </c>
      <c r="B38" s="18" t="s">
        <v>113</v>
      </c>
      <c r="G38" s="2">
        <v>0</v>
      </c>
      <c r="H38" s="2">
        <v>0</v>
      </c>
      <c r="I38" s="2">
        <v>0</v>
      </c>
      <c r="J38" s="2">
        <v>0</v>
      </c>
      <c r="K38" s="2">
        <v>120034.85005159955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BK38" s="2">
        <v>0</v>
      </c>
      <c r="BQ38" s="2">
        <f t="shared" si="0"/>
        <v>120034.85005159955</v>
      </c>
      <c r="BR38" s="2">
        <v>9481.0887342503484</v>
      </c>
      <c r="BS38" s="2">
        <f t="shared" si="1"/>
        <v>129515.9387858499</v>
      </c>
      <c r="BT38" s="2">
        <v>15370.32</v>
      </c>
      <c r="BV38" s="2">
        <f t="shared" si="2"/>
        <v>15370.32</v>
      </c>
      <c r="BW38" s="2">
        <v>945.90642396444048</v>
      </c>
      <c r="BX38" s="2">
        <f t="shared" si="3"/>
        <v>16316.226423964441</v>
      </c>
      <c r="BY38" s="2">
        <f t="shared" si="4"/>
        <v>145832.16520981432</v>
      </c>
      <c r="BZ38" s="2">
        <v>68212.582111411495</v>
      </c>
      <c r="CA38" s="2">
        <f t="shared" si="5"/>
        <v>214044.74732122582</v>
      </c>
    </row>
    <row r="39" spans="1:79" x14ac:dyDescent="0.25">
      <c r="A39" s="6">
        <v>36</v>
      </c>
      <c r="B39" s="18" t="s">
        <v>114</v>
      </c>
      <c r="G39" s="2">
        <v>0</v>
      </c>
      <c r="H39" s="2">
        <v>0</v>
      </c>
      <c r="I39" s="2">
        <v>0</v>
      </c>
      <c r="J39" s="2">
        <v>0</v>
      </c>
      <c r="K39" s="2">
        <v>94426.176571654694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BK39" s="2">
        <v>0</v>
      </c>
      <c r="BQ39" s="2">
        <f t="shared" si="0"/>
        <v>94426.176571654694</v>
      </c>
      <c r="BR39" s="2">
        <v>1888.2729089726924</v>
      </c>
      <c r="BS39" s="2">
        <f t="shared" si="1"/>
        <v>96314.449480627387</v>
      </c>
      <c r="BT39" s="2">
        <v>3098314.19</v>
      </c>
      <c r="BV39" s="2">
        <f t="shared" si="2"/>
        <v>3098314.19</v>
      </c>
      <c r="BW39" s="2">
        <v>369.60866568797155</v>
      </c>
      <c r="BX39" s="2">
        <f t="shared" si="3"/>
        <v>3098683.7986656879</v>
      </c>
      <c r="BY39" s="2">
        <f t="shared" si="4"/>
        <v>3194998.2481463151</v>
      </c>
      <c r="BZ39" s="2">
        <v>86298.610959738406</v>
      </c>
      <c r="CA39" s="2">
        <f t="shared" si="5"/>
        <v>3281296.8591060536</v>
      </c>
    </row>
    <row r="40" spans="1:79" ht="30" x14ac:dyDescent="0.25">
      <c r="A40" s="6">
        <v>37</v>
      </c>
      <c r="B40" s="18" t="s">
        <v>115</v>
      </c>
      <c r="G40" s="2">
        <v>0</v>
      </c>
      <c r="H40" s="2">
        <v>0</v>
      </c>
      <c r="I40" s="2">
        <v>0</v>
      </c>
      <c r="J40" s="2">
        <v>0</v>
      </c>
      <c r="K40" s="2">
        <v>1206600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BK40" s="2">
        <v>0</v>
      </c>
      <c r="BQ40" s="2">
        <f t="shared" si="0"/>
        <v>1206600</v>
      </c>
      <c r="BR40" s="2">
        <v>5351.5689818048959</v>
      </c>
      <c r="BS40" s="2">
        <f t="shared" si="1"/>
        <v>1211951.5689818049</v>
      </c>
      <c r="BT40" s="2">
        <v>352577.37000000005</v>
      </c>
      <c r="BV40" s="2">
        <f t="shared" si="2"/>
        <v>352577.37000000005</v>
      </c>
      <c r="BW40" s="2">
        <v>5014.1079196813462</v>
      </c>
      <c r="BX40" s="2">
        <f t="shared" si="3"/>
        <v>357591.47791968141</v>
      </c>
      <c r="BY40" s="2">
        <f t="shared" si="4"/>
        <v>1569543.0469014863</v>
      </c>
      <c r="BZ40" s="2">
        <v>450902.32648201002</v>
      </c>
      <c r="CA40" s="2">
        <f t="shared" si="5"/>
        <v>2020445.3733834964</v>
      </c>
    </row>
    <row r="41" spans="1:79" x14ac:dyDescent="0.25">
      <c r="A41" s="6">
        <v>38</v>
      </c>
      <c r="B41" s="18" t="s">
        <v>116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720296.65027773823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BK41" s="2">
        <v>0</v>
      </c>
      <c r="BQ41" s="2">
        <f t="shared" si="0"/>
        <v>720296.65027773823</v>
      </c>
      <c r="BR41" s="2">
        <v>0.34480699981251034</v>
      </c>
      <c r="BS41" s="2">
        <f t="shared" si="1"/>
        <v>720296.99508473801</v>
      </c>
      <c r="BT41" s="2">
        <v>166722.31999999998</v>
      </c>
      <c r="BV41" s="2">
        <f t="shared" si="2"/>
        <v>166722.31999999998</v>
      </c>
      <c r="BW41" s="2">
        <v>3118.3774476375406</v>
      </c>
      <c r="BX41" s="2">
        <f t="shared" si="3"/>
        <v>169840.69744763753</v>
      </c>
      <c r="BY41" s="2">
        <f t="shared" si="4"/>
        <v>890137.69253237557</v>
      </c>
      <c r="BZ41" s="2">
        <v>504250.68689570797</v>
      </c>
      <c r="CA41" s="2">
        <f t="shared" si="5"/>
        <v>1394388.3794280835</v>
      </c>
    </row>
    <row r="42" spans="1:79" x14ac:dyDescent="0.25">
      <c r="A42" s="6">
        <v>39</v>
      </c>
      <c r="B42" s="18" t="s">
        <v>117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800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BK42" s="2">
        <v>0</v>
      </c>
      <c r="BQ42" s="2">
        <v>800</v>
      </c>
      <c r="BR42" s="2">
        <v>0.26888392252562998</v>
      </c>
      <c r="BS42" s="2">
        <f t="shared" si="1"/>
        <v>800.26888392252567</v>
      </c>
      <c r="BV42" s="2">
        <f t="shared" si="2"/>
        <v>0</v>
      </c>
      <c r="BW42" s="2">
        <v>44318.999528338762</v>
      </c>
      <c r="BX42" s="2">
        <f t="shared" si="3"/>
        <v>44318.999528338762</v>
      </c>
      <c r="BY42" s="2">
        <f t="shared" si="4"/>
        <v>45119.268412261285</v>
      </c>
      <c r="BZ42" s="2">
        <v>384.09302587373998</v>
      </c>
      <c r="CA42" s="2">
        <f t="shared" si="5"/>
        <v>45503.361438135027</v>
      </c>
    </row>
    <row r="43" spans="1:79" ht="45" x14ac:dyDescent="0.25">
      <c r="A43" s="6">
        <v>40</v>
      </c>
      <c r="B43" s="18" t="s">
        <v>118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8228037.2366863014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BK43" s="2">
        <v>0</v>
      </c>
      <c r="BQ43" s="2">
        <f t="shared" si="0"/>
        <v>8228037.2366863014</v>
      </c>
      <c r="BR43" s="2">
        <v>36138.795170268953</v>
      </c>
      <c r="BS43" s="2">
        <f t="shared" si="1"/>
        <v>8264176.0318565704</v>
      </c>
      <c r="BT43" s="2">
        <v>1114505.73</v>
      </c>
      <c r="BV43" s="2">
        <f t="shared" si="2"/>
        <v>1114505.73</v>
      </c>
      <c r="BW43" s="2">
        <v>852038.39402606792</v>
      </c>
      <c r="BX43" s="2">
        <f t="shared" si="3"/>
        <v>1966544.124026068</v>
      </c>
      <c r="BY43" s="2">
        <f t="shared" si="4"/>
        <v>10230720.155882638</v>
      </c>
      <c r="BZ43" s="2">
        <v>5354784.9983700002</v>
      </c>
      <c r="CA43" s="2">
        <f t="shared" si="5"/>
        <v>15585505.154252637</v>
      </c>
    </row>
    <row r="44" spans="1:79" ht="60" x14ac:dyDescent="0.25">
      <c r="A44" s="6">
        <v>41</v>
      </c>
      <c r="B44" s="18" t="s">
        <v>119</v>
      </c>
      <c r="M44" s="2">
        <v>5961663.1897292491</v>
      </c>
      <c r="N44" s="2">
        <v>0</v>
      </c>
      <c r="O44" s="2">
        <v>0</v>
      </c>
      <c r="P44" s="2">
        <v>10606.295213103202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BK44" s="2">
        <v>0</v>
      </c>
      <c r="BQ44" s="2">
        <f t="shared" si="0"/>
        <v>5972269.4849423524</v>
      </c>
      <c r="BR44" s="2">
        <v>147683.00822334905</v>
      </c>
      <c r="BS44" s="2">
        <f t="shared" si="1"/>
        <v>6119952.4931657016</v>
      </c>
      <c r="BT44" s="2">
        <v>6141.91</v>
      </c>
      <c r="BV44" s="2">
        <f t="shared" si="2"/>
        <v>6141.91</v>
      </c>
      <c r="BW44" s="2">
        <v>1080.4680618270895</v>
      </c>
      <c r="BX44" s="2">
        <f t="shared" si="3"/>
        <v>7222.3780618270894</v>
      </c>
      <c r="BY44" s="2">
        <f t="shared" si="4"/>
        <v>6127174.8712275289</v>
      </c>
      <c r="BZ44" s="2">
        <v>794922.18945819198</v>
      </c>
      <c r="CA44" s="2">
        <f t="shared" si="5"/>
        <v>6922097.0606857212</v>
      </c>
    </row>
    <row r="45" spans="1:79" ht="45" x14ac:dyDescent="0.25">
      <c r="A45" s="6">
        <v>42</v>
      </c>
      <c r="B45" s="18" t="s">
        <v>120</v>
      </c>
      <c r="M45" s="2">
        <v>485167.85351072199</v>
      </c>
      <c r="N45" s="2">
        <v>0</v>
      </c>
      <c r="O45" s="2">
        <v>0</v>
      </c>
      <c r="P45" s="2">
        <v>427.00048812178994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BK45" s="2">
        <v>0</v>
      </c>
      <c r="BQ45" s="2">
        <f t="shared" si="0"/>
        <v>485594.85399884376</v>
      </c>
      <c r="BR45" s="2">
        <v>1347.8481504518797</v>
      </c>
      <c r="BS45" s="2">
        <f t="shared" si="1"/>
        <v>486942.70214929566</v>
      </c>
      <c r="BT45" s="2">
        <v>815.07</v>
      </c>
      <c r="BV45" s="2">
        <f t="shared" si="2"/>
        <v>815.07</v>
      </c>
      <c r="BW45" s="2">
        <v>223.31107748648</v>
      </c>
      <c r="BX45" s="2">
        <f t="shared" si="3"/>
        <v>1038.3810774864801</v>
      </c>
      <c r="BY45" s="2">
        <f t="shared" si="4"/>
        <v>487981.08322678215</v>
      </c>
      <c r="BZ45" s="2">
        <v>254873.72924108</v>
      </c>
      <c r="CA45" s="2">
        <f t="shared" si="5"/>
        <v>742854.81246786215</v>
      </c>
    </row>
    <row r="46" spans="1:79" ht="45" x14ac:dyDescent="0.25">
      <c r="A46" s="6">
        <v>43</v>
      </c>
      <c r="B46" s="18" t="s">
        <v>121</v>
      </c>
      <c r="M46" s="2">
        <v>2524184.6884863102</v>
      </c>
      <c r="N46" s="2">
        <v>0</v>
      </c>
      <c r="O46" s="2">
        <v>0</v>
      </c>
      <c r="P46" s="2">
        <v>3625.9196715827816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BK46" s="2">
        <v>0</v>
      </c>
      <c r="BQ46" s="2">
        <f t="shared" si="0"/>
        <v>2527810.6081578932</v>
      </c>
      <c r="BR46" s="2">
        <v>73765.412057859343</v>
      </c>
      <c r="BS46" s="2">
        <f t="shared" si="1"/>
        <v>2601576.0202157525</v>
      </c>
      <c r="BT46" s="2">
        <v>15421.819999999994</v>
      </c>
      <c r="BV46" s="2">
        <f t="shared" si="2"/>
        <v>15421.819999999994</v>
      </c>
      <c r="BW46" s="2">
        <v>13636.762978815734</v>
      </c>
      <c r="BX46" s="2">
        <f t="shared" si="3"/>
        <v>29058.582978815728</v>
      </c>
      <c r="BY46" s="2">
        <f t="shared" si="4"/>
        <v>2630634.6031945683</v>
      </c>
      <c r="BZ46" s="2">
        <v>329235.176514444</v>
      </c>
      <c r="CA46" s="2">
        <f t="shared" si="5"/>
        <v>2959869.7797090122</v>
      </c>
    </row>
    <row r="47" spans="1:79" ht="60" x14ac:dyDescent="0.25">
      <c r="A47" s="6">
        <v>44</v>
      </c>
      <c r="B47" s="18" t="s">
        <v>122</v>
      </c>
      <c r="M47" s="2">
        <v>1302741.1294839382</v>
      </c>
      <c r="N47" s="2">
        <v>0</v>
      </c>
      <c r="O47" s="2">
        <v>0</v>
      </c>
      <c r="P47" s="2">
        <v>1979780.3627925699</v>
      </c>
      <c r="Q47" s="2">
        <v>73603.447509843318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BK47" s="2">
        <v>0</v>
      </c>
      <c r="BQ47" s="2">
        <f t="shared" si="0"/>
        <v>3356124.9397863518</v>
      </c>
      <c r="BR47" s="2">
        <v>38519.486726745956</v>
      </c>
      <c r="BS47" s="2">
        <f t="shared" si="1"/>
        <v>3394644.4265130977</v>
      </c>
      <c r="BT47" s="2">
        <v>357238.17999999982</v>
      </c>
      <c r="BV47" s="2">
        <f t="shared" si="2"/>
        <v>357238.17999999982</v>
      </c>
      <c r="BW47" s="2">
        <v>83784.970162693411</v>
      </c>
      <c r="BX47" s="2">
        <f t="shared" si="3"/>
        <v>441023.15016269323</v>
      </c>
      <c r="BY47" s="2">
        <f t="shared" si="4"/>
        <v>3835667.5766757908</v>
      </c>
      <c r="BZ47" s="2">
        <v>1102180.7236538599</v>
      </c>
      <c r="CA47" s="2">
        <f t="shared" si="5"/>
        <v>4937848.3003296508</v>
      </c>
    </row>
    <row r="48" spans="1:79" x14ac:dyDescent="0.25">
      <c r="A48" s="6">
        <v>45</v>
      </c>
      <c r="B48" s="18" t="s">
        <v>123</v>
      </c>
      <c r="M48" s="2">
        <v>430359.7553605297</v>
      </c>
      <c r="N48" s="2">
        <v>17112907.567860655</v>
      </c>
      <c r="O48" s="2">
        <v>0</v>
      </c>
      <c r="P48" s="2">
        <v>165750.67620646581</v>
      </c>
      <c r="Q48" s="2">
        <v>14502.392111578472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BK48" s="2">
        <v>0</v>
      </c>
      <c r="BQ48" s="2">
        <f t="shared" si="0"/>
        <v>17723520.391539227</v>
      </c>
      <c r="BR48" s="2">
        <v>177463.72887997021</v>
      </c>
      <c r="BS48" s="2">
        <f t="shared" si="1"/>
        <v>17900984.120419197</v>
      </c>
      <c r="BT48" s="2">
        <v>17596.769999999997</v>
      </c>
      <c r="BV48" s="2">
        <f t="shared" si="2"/>
        <v>17596.769999999997</v>
      </c>
      <c r="BW48" s="2">
        <v>8983.5059038100626</v>
      </c>
      <c r="BX48" s="2">
        <f t="shared" si="3"/>
        <v>26580.275903810059</v>
      </c>
      <c r="BY48" s="2">
        <f t="shared" si="4"/>
        <v>17927564.396323007</v>
      </c>
      <c r="BZ48" s="2">
        <v>1034259.67605475</v>
      </c>
      <c r="CA48" s="2">
        <f t="shared" si="5"/>
        <v>18961824.072377756</v>
      </c>
    </row>
    <row r="49" spans="1:79" ht="30" x14ac:dyDescent="0.25">
      <c r="A49" s="6">
        <v>46</v>
      </c>
      <c r="B49" s="18" t="s">
        <v>124</v>
      </c>
      <c r="M49" s="2">
        <v>8766756.226542322</v>
      </c>
      <c r="N49" s="2">
        <v>0</v>
      </c>
      <c r="O49" s="2">
        <v>681072.48657748452</v>
      </c>
      <c r="P49" s="2">
        <v>170802.78705815738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BK49" s="2">
        <v>0</v>
      </c>
      <c r="BQ49" s="2">
        <f t="shared" si="0"/>
        <v>9618631.5001779646</v>
      </c>
      <c r="BR49" s="2">
        <v>345730.46728243836</v>
      </c>
      <c r="BS49" s="2">
        <f t="shared" si="1"/>
        <v>9964361.9674604032</v>
      </c>
      <c r="BT49" s="2">
        <v>6151348.5000000009</v>
      </c>
      <c r="BV49" s="2">
        <f t="shared" si="2"/>
        <v>6151348.5000000009</v>
      </c>
      <c r="BW49" s="2">
        <v>734842.30904483795</v>
      </c>
      <c r="BX49" s="2">
        <f t="shared" si="3"/>
        <v>6886190.8090448389</v>
      </c>
      <c r="BY49" s="2">
        <f t="shared" si="4"/>
        <v>16850552.776505243</v>
      </c>
      <c r="BZ49" s="2">
        <v>3205676.0235699401</v>
      </c>
      <c r="CA49" s="2">
        <f t="shared" si="5"/>
        <v>20056228.800075185</v>
      </c>
    </row>
    <row r="50" spans="1:79" ht="75" x14ac:dyDescent="0.25">
      <c r="A50" s="6">
        <v>47</v>
      </c>
      <c r="B50" s="18" t="s">
        <v>125</v>
      </c>
      <c r="M50" s="2">
        <v>117462.64668443931</v>
      </c>
      <c r="N50" s="2">
        <v>0</v>
      </c>
      <c r="O50" s="2">
        <v>16392768.620216692</v>
      </c>
      <c r="P50" s="2">
        <v>4962815.3628254645</v>
      </c>
      <c r="Q50" s="2">
        <v>19025.734327223738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BK50" s="2">
        <v>0</v>
      </c>
      <c r="BQ50" s="2">
        <f t="shared" si="0"/>
        <v>21492072.364053819</v>
      </c>
      <c r="BR50" s="2">
        <v>14784.019819076477</v>
      </c>
      <c r="BS50" s="2">
        <f t="shared" si="1"/>
        <v>21506856.383872896</v>
      </c>
      <c r="BT50" s="2">
        <v>1011242.64</v>
      </c>
      <c r="BV50" s="2">
        <f t="shared" si="2"/>
        <v>1011242.64</v>
      </c>
      <c r="BW50" s="2">
        <v>17915.007227551192</v>
      </c>
      <c r="BX50" s="2">
        <f t="shared" si="3"/>
        <v>1029157.6472275512</v>
      </c>
      <c r="BY50" s="2">
        <f t="shared" si="4"/>
        <v>22536014.031100448</v>
      </c>
      <c r="BZ50" s="2">
        <v>5386126.5138352215</v>
      </c>
      <c r="CA50" s="2">
        <f t="shared" si="5"/>
        <v>27922140.54493567</v>
      </c>
    </row>
    <row r="51" spans="1:79" x14ac:dyDescent="0.25">
      <c r="A51" s="6">
        <v>48</v>
      </c>
      <c r="B51" s="18" t="s">
        <v>126</v>
      </c>
      <c r="M51" s="2">
        <v>0</v>
      </c>
      <c r="N51" s="2">
        <v>0</v>
      </c>
      <c r="O51" s="2">
        <v>0</v>
      </c>
      <c r="P51" s="2">
        <v>6206027.6721755192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BK51" s="2">
        <v>0</v>
      </c>
      <c r="BQ51" s="2">
        <f t="shared" si="0"/>
        <v>6206027.6721755192</v>
      </c>
      <c r="BR51" s="2">
        <v>567259.12313686439</v>
      </c>
      <c r="BS51" s="2">
        <f t="shared" si="1"/>
        <v>6773286.7953123832</v>
      </c>
      <c r="BT51" s="2">
        <v>340365.98000000004</v>
      </c>
      <c r="BV51" s="2">
        <f t="shared" si="2"/>
        <v>340365.98000000004</v>
      </c>
      <c r="BW51" s="2">
        <v>49928.638963176374</v>
      </c>
      <c r="BX51" s="2">
        <f t="shared" si="3"/>
        <v>390294.61896317638</v>
      </c>
      <c r="BY51" s="2">
        <f t="shared" si="4"/>
        <v>7163581.4142755596</v>
      </c>
      <c r="BZ51" s="2">
        <v>1584629.7464439</v>
      </c>
      <c r="CA51" s="2">
        <f t="shared" si="5"/>
        <v>8748211.1607194599</v>
      </c>
    </row>
    <row r="52" spans="1:79" ht="45" x14ac:dyDescent="0.25">
      <c r="A52" s="6">
        <v>49</v>
      </c>
      <c r="B52" s="18" t="s">
        <v>127</v>
      </c>
      <c r="M52" s="2">
        <v>0</v>
      </c>
      <c r="N52" s="2">
        <v>0</v>
      </c>
      <c r="O52" s="2">
        <v>0</v>
      </c>
      <c r="P52" s="2">
        <v>3253583.8842369253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BK52" s="2">
        <v>0</v>
      </c>
      <c r="BQ52" s="2">
        <f t="shared" si="0"/>
        <v>3253583.8842369253</v>
      </c>
      <c r="BR52" s="2">
        <v>121577.19808555339</v>
      </c>
      <c r="BS52" s="2">
        <f t="shared" si="1"/>
        <v>3375161.0823224788</v>
      </c>
      <c r="BT52" s="2">
        <v>12028.75</v>
      </c>
      <c r="BV52" s="2">
        <f t="shared" si="2"/>
        <v>12028.75</v>
      </c>
      <c r="BW52" s="2">
        <v>8504.6413191393549</v>
      </c>
      <c r="BX52" s="2">
        <f t="shared" si="3"/>
        <v>20533.391319139355</v>
      </c>
      <c r="BY52" s="2">
        <f t="shared" si="4"/>
        <v>3395694.4736416182</v>
      </c>
      <c r="BZ52" s="2">
        <v>427611.34480618441</v>
      </c>
      <c r="CA52" s="2">
        <f t="shared" si="5"/>
        <v>3823305.8184478027</v>
      </c>
    </row>
    <row r="53" spans="1:79" ht="30" x14ac:dyDescent="0.25">
      <c r="A53" s="6">
        <v>50</v>
      </c>
      <c r="B53" s="18" t="s">
        <v>128</v>
      </c>
      <c r="M53" s="2">
        <v>532063.95419185003</v>
      </c>
      <c r="N53" s="2">
        <v>141460.28858098885</v>
      </c>
      <c r="O53" s="2">
        <v>6146923.6128059197</v>
      </c>
      <c r="P53" s="2">
        <v>6723535.4804682583</v>
      </c>
      <c r="Q53" s="2">
        <v>100567.92444910959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1038195.2816521869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BK53" s="2">
        <v>0</v>
      </c>
      <c r="BQ53" s="2">
        <f t="shared" si="0"/>
        <v>14682746.542148313</v>
      </c>
      <c r="BR53" s="2">
        <v>382803.89753023611</v>
      </c>
      <c r="BS53" s="2">
        <f t="shared" si="1"/>
        <v>15065550.439678548</v>
      </c>
      <c r="BT53" s="2">
        <v>340787.94</v>
      </c>
      <c r="BV53" s="2">
        <f t="shared" si="2"/>
        <v>340787.94</v>
      </c>
      <c r="BW53" s="2">
        <v>218572.05176742392</v>
      </c>
      <c r="BX53" s="2">
        <f t="shared" si="3"/>
        <v>559359.99176742393</v>
      </c>
      <c r="BY53" s="2">
        <f t="shared" si="4"/>
        <v>15624910.431445971</v>
      </c>
      <c r="BZ53" s="2">
        <v>2065778.1258562782</v>
      </c>
      <c r="CA53" s="2">
        <f t="shared" si="5"/>
        <v>17690688.557302248</v>
      </c>
    </row>
    <row r="54" spans="1:79" ht="30" x14ac:dyDescent="0.25">
      <c r="A54" s="6">
        <v>51</v>
      </c>
      <c r="B54" s="18" t="s">
        <v>129</v>
      </c>
      <c r="M54" s="2">
        <v>43576.013390550579</v>
      </c>
      <c r="N54" s="2">
        <v>0</v>
      </c>
      <c r="O54" s="2">
        <v>0</v>
      </c>
      <c r="P54" s="2">
        <v>110391.82903712401</v>
      </c>
      <c r="Q54" s="2">
        <v>4388232.4103096696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40469.536739851399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BK54" s="2">
        <v>0</v>
      </c>
      <c r="BQ54" s="2">
        <f t="shared" si="0"/>
        <v>4582669.7894771956</v>
      </c>
      <c r="BR54" s="2">
        <v>1165534.6623913171</v>
      </c>
      <c r="BS54" s="2">
        <f t="shared" si="1"/>
        <v>5748204.4518685127</v>
      </c>
      <c r="BT54" s="2">
        <v>136097.18</v>
      </c>
      <c r="BV54" s="2">
        <f t="shared" si="2"/>
        <v>136097.18</v>
      </c>
      <c r="BW54" s="2">
        <v>45109.070620864535</v>
      </c>
      <c r="BX54" s="2">
        <f t="shared" si="3"/>
        <v>181206.25062086454</v>
      </c>
      <c r="BY54" s="2">
        <f t="shared" si="4"/>
        <v>5929410.702489377</v>
      </c>
      <c r="BZ54" s="2">
        <v>814811.92261134298</v>
      </c>
      <c r="CA54" s="2">
        <f t="shared" si="5"/>
        <v>6744222.6251007197</v>
      </c>
    </row>
    <row r="55" spans="1:79" ht="30" x14ac:dyDescent="0.25">
      <c r="A55" s="6">
        <v>52</v>
      </c>
      <c r="B55" s="18" t="s">
        <v>130</v>
      </c>
      <c r="M55" s="2">
        <v>42746.243983722983</v>
      </c>
      <c r="N55" s="2">
        <v>815.24799223660784</v>
      </c>
      <c r="O55" s="2">
        <v>0</v>
      </c>
      <c r="P55" s="2">
        <v>36339.256041973196</v>
      </c>
      <c r="Q55" s="2">
        <v>1265251.9016968943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BK55" s="2">
        <v>0</v>
      </c>
      <c r="BQ55" s="2">
        <f t="shared" si="0"/>
        <v>1345152.6497148271</v>
      </c>
      <c r="BR55" s="2">
        <v>127656.85394212211</v>
      </c>
      <c r="BS55" s="2">
        <f t="shared" si="1"/>
        <v>1472809.5036569491</v>
      </c>
      <c r="BT55" s="2">
        <v>63116.719999999994</v>
      </c>
      <c r="BV55" s="2">
        <f t="shared" si="2"/>
        <v>63116.719999999994</v>
      </c>
      <c r="BW55" s="2">
        <v>1454.3722975560386</v>
      </c>
      <c r="BX55" s="2">
        <f t="shared" si="3"/>
        <v>64571.092297556032</v>
      </c>
      <c r="BY55" s="2">
        <f t="shared" si="4"/>
        <v>1537380.5959545053</v>
      </c>
      <c r="BZ55" s="2">
        <v>494461.71689063997</v>
      </c>
      <c r="CA55" s="2">
        <f t="shared" si="5"/>
        <v>2031842.3128451454</v>
      </c>
    </row>
    <row r="56" spans="1:79" x14ac:dyDescent="0.25">
      <c r="A56" s="6">
        <v>53</v>
      </c>
      <c r="B56" s="18" t="s">
        <v>131</v>
      </c>
      <c r="M56" s="2">
        <v>0</v>
      </c>
      <c r="N56" s="2">
        <v>0</v>
      </c>
      <c r="O56" s="2">
        <v>0</v>
      </c>
      <c r="P56" s="2">
        <v>2178016.7384826844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BK56" s="2">
        <v>0</v>
      </c>
      <c r="BQ56" s="2">
        <f t="shared" si="0"/>
        <v>2178016.7384826844</v>
      </c>
      <c r="BR56" s="2">
        <v>72556.032855202953</v>
      </c>
      <c r="BS56" s="2">
        <f t="shared" si="1"/>
        <v>2250572.7713378873</v>
      </c>
      <c r="BT56" s="2">
        <v>27452.489999999994</v>
      </c>
      <c r="BV56" s="2">
        <f t="shared" si="2"/>
        <v>27452.489999999994</v>
      </c>
      <c r="BW56" s="2">
        <v>4672.4374121103319</v>
      </c>
      <c r="BX56" s="2">
        <f t="shared" si="3"/>
        <v>32124.927412110326</v>
      </c>
      <c r="BY56" s="2">
        <f t="shared" si="4"/>
        <v>2282697.6987499977</v>
      </c>
      <c r="BZ56" s="2">
        <v>1099737.5126201799</v>
      </c>
      <c r="CA56" s="2">
        <f t="shared" si="5"/>
        <v>3382435.2113701776</v>
      </c>
    </row>
    <row r="57" spans="1:79" ht="30" x14ac:dyDescent="0.25">
      <c r="A57" s="6">
        <v>54</v>
      </c>
      <c r="B57" s="18" t="s">
        <v>132</v>
      </c>
      <c r="M57" s="2">
        <v>0</v>
      </c>
      <c r="N57" s="2">
        <v>0</v>
      </c>
      <c r="O57" s="2">
        <v>0</v>
      </c>
      <c r="P57" s="2">
        <v>331844.74009660643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BK57" s="2">
        <v>0</v>
      </c>
      <c r="BQ57" s="2">
        <f t="shared" si="0"/>
        <v>331844.74009660643</v>
      </c>
      <c r="BR57" s="2">
        <v>41848.524984519652</v>
      </c>
      <c r="BS57" s="2">
        <f t="shared" si="1"/>
        <v>373693.26508112607</v>
      </c>
      <c r="BT57" s="2">
        <v>57683.9</v>
      </c>
      <c r="BV57" s="2">
        <f t="shared" si="2"/>
        <v>57683.9</v>
      </c>
      <c r="BW57" s="2">
        <v>4221.3969947224296</v>
      </c>
      <c r="BX57" s="2">
        <f t="shared" si="3"/>
        <v>61905.296994722434</v>
      </c>
      <c r="BY57" s="2">
        <f t="shared" si="4"/>
        <v>435598.56207584852</v>
      </c>
      <c r="BZ57" s="2">
        <v>138276.80607750459</v>
      </c>
      <c r="CA57" s="2">
        <f t="shared" si="5"/>
        <v>573875.36815335311</v>
      </c>
    </row>
    <row r="58" spans="1:79" ht="30" x14ac:dyDescent="0.25">
      <c r="A58" s="6">
        <v>55</v>
      </c>
      <c r="B58" s="18" t="s">
        <v>133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5142638.1165584913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BK58" s="2">
        <v>0</v>
      </c>
      <c r="BQ58" s="2">
        <f t="shared" si="0"/>
        <v>5142638.1165584913</v>
      </c>
      <c r="BR58" s="2">
        <v>2140839.5641246606</v>
      </c>
      <c r="BS58" s="2">
        <f t="shared" si="1"/>
        <v>7283477.6806831518</v>
      </c>
      <c r="BT58" s="2">
        <v>24695.86</v>
      </c>
      <c r="BV58" s="2">
        <f t="shared" si="2"/>
        <v>24695.86</v>
      </c>
      <c r="BW58" s="2">
        <v>435483.86708179978</v>
      </c>
      <c r="BX58" s="2">
        <f t="shared" si="3"/>
        <v>460179.72708179976</v>
      </c>
      <c r="BY58" s="2">
        <f t="shared" si="4"/>
        <v>7743657.4077649517</v>
      </c>
      <c r="BZ58" s="2">
        <v>1399609.6662684099</v>
      </c>
      <c r="CA58" s="2">
        <f t="shared" si="5"/>
        <v>9143267.0740333609</v>
      </c>
    </row>
    <row r="59" spans="1:79" ht="45" x14ac:dyDescent="0.25">
      <c r="A59" s="6">
        <v>56</v>
      </c>
      <c r="B59" s="18" t="s">
        <v>134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18679039.315923132</v>
      </c>
      <c r="T59" s="2">
        <v>1192318.44865365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BK59" s="2">
        <v>0</v>
      </c>
      <c r="BQ59" s="2">
        <f t="shared" si="0"/>
        <v>19871357.764576782</v>
      </c>
      <c r="BR59" s="2">
        <v>837036.07261463627</v>
      </c>
      <c r="BS59" s="2">
        <f t="shared" si="1"/>
        <v>20708393.837191418</v>
      </c>
      <c r="BT59" s="2">
        <v>452701.9</v>
      </c>
      <c r="BV59" s="2">
        <f t="shared" si="2"/>
        <v>452701.9</v>
      </c>
      <c r="BW59" s="2">
        <v>177522.28879697443</v>
      </c>
      <c r="BX59" s="2">
        <f t="shared" si="3"/>
        <v>630224.18879697449</v>
      </c>
      <c r="BY59" s="2">
        <f t="shared" si="4"/>
        <v>21338618.025988393</v>
      </c>
      <c r="BZ59" s="2">
        <v>5978172.2863469599</v>
      </c>
      <c r="CA59" s="2">
        <f t="shared" si="5"/>
        <v>27316790.312335353</v>
      </c>
    </row>
    <row r="60" spans="1:79" ht="45" x14ac:dyDescent="0.25">
      <c r="A60" s="6">
        <v>57</v>
      </c>
      <c r="B60" s="18" t="s">
        <v>135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9292556.3239403404</v>
      </c>
      <c r="T60" s="2">
        <v>241327.67633470899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1544939.405315344</v>
      </c>
      <c r="AH60" s="2">
        <v>0</v>
      </c>
      <c r="AI60" s="2">
        <v>268000.16783253389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BK60" s="2">
        <v>0</v>
      </c>
      <c r="BQ60" s="2">
        <f t="shared" si="0"/>
        <v>11346823.573422927</v>
      </c>
      <c r="BR60" s="2">
        <v>487824.71441986819</v>
      </c>
      <c r="BS60" s="2">
        <f t="shared" si="1"/>
        <v>11834648.287842795</v>
      </c>
      <c r="BT60" s="2">
        <v>1132711.05</v>
      </c>
      <c r="BV60" s="2">
        <f t="shared" si="2"/>
        <v>1132711.05</v>
      </c>
      <c r="BW60" s="2">
        <v>108300.886879839</v>
      </c>
      <c r="BX60" s="2">
        <f t="shared" si="3"/>
        <v>1241011.936879839</v>
      </c>
      <c r="BY60" s="2">
        <f t="shared" si="4"/>
        <v>13075660.224722635</v>
      </c>
      <c r="BZ60" s="2">
        <v>6933375.3583435202</v>
      </c>
      <c r="CA60" s="2">
        <f t="shared" si="5"/>
        <v>20009035.583066154</v>
      </c>
    </row>
    <row r="61" spans="1:79" ht="45" x14ac:dyDescent="0.25">
      <c r="A61" s="6">
        <v>58</v>
      </c>
      <c r="B61" s="18" t="s">
        <v>136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2379295.8092402299</v>
      </c>
      <c r="T61" s="2">
        <v>2036.8149283979403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BK61" s="2">
        <v>0</v>
      </c>
      <c r="BQ61" s="2">
        <f t="shared" si="0"/>
        <v>2381332.6241686279</v>
      </c>
      <c r="BR61" s="2">
        <v>32121.229958928423</v>
      </c>
      <c r="BS61" s="2">
        <f t="shared" si="1"/>
        <v>2413453.8541275561</v>
      </c>
      <c r="BT61" s="2">
        <v>43920.819999999992</v>
      </c>
      <c r="BV61" s="2">
        <f t="shared" si="2"/>
        <v>43920.819999999992</v>
      </c>
      <c r="BW61" s="2">
        <v>60591.534357433731</v>
      </c>
      <c r="BX61" s="2">
        <f t="shared" si="3"/>
        <v>104512.35435743372</v>
      </c>
      <c r="BY61" s="2">
        <f t="shared" si="4"/>
        <v>2517966.2084849896</v>
      </c>
      <c r="BZ61" s="2">
        <v>1125538.38709926</v>
      </c>
      <c r="CA61" s="2">
        <f t="shared" si="5"/>
        <v>3643504.5955842496</v>
      </c>
    </row>
    <row r="62" spans="1:79" ht="30" x14ac:dyDescent="0.25">
      <c r="A62" s="6">
        <v>59</v>
      </c>
      <c r="B62" s="18" t="s">
        <v>137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4903732.5973475901</v>
      </c>
      <c r="T62" s="2">
        <v>82013.354695839909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BK62" s="2">
        <v>0</v>
      </c>
      <c r="BQ62" s="2">
        <f t="shared" si="0"/>
        <v>4985745.9520434299</v>
      </c>
      <c r="BR62" s="2">
        <v>88256.566992419743</v>
      </c>
      <c r="BS62" s="2">
        <f t="shared" si="1"/>
        <v>5074002.5190358497</v>
      </c>
      <c r="BT62" s="2">
        <v>45675.439999999995</v>
      </c>
      <c r="BV62" s="2">
        <f t="shared" si="2"/>
        <v>45675.439999999995</v>
      </c>
      <c r="BW62" s="2">
        <v>2340.4148706878455</v>
      </c>
      <c r="BX62" s="2">
        <f t="shared" si="3"/>
        <v>48015.854870687843</v>
      </c>
      <c r="BY62" s="2">
        <f t="shared" si="4"/>
        <v>5122018.3739065379</v>
      </c>
      <c r="BZ62" s="2">
        <v>1464392.9526514325</v>
      </c>
      <c r="CA62" s="2">
        <f t="shared" si="5"/>
        <v>6586411.3265579706</v>
      </c>
    </row>
    <row r="63" spans="1:79" ht="30" x14ac:dyDescent="0.25">
      <c r="A63" s="6">
        <v>60</v>
      </c>
      <c r="B63" s="18" t="s">
        <v>138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1083500.88153444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BK63" s="2">
        <v>0</v>
      </c>
      <c r="BQ63" s="2">
        <f t="shared" si="0"/>
        <v>1083500.88153444</v>
      </c>
      <c r="BR63" s="2">
        <v>-16097.359792245441</v>
      </c>
      <c r="BS63" s="2">
        <f t="shared" si="1"/>
        <v>1067403.5217421944</v>
      </c>
      <c r="BT63" s="2">
        <v>38507.1</v>
      </c>
      <c r="BV63" s="2">
        <f t="shared" si="2"/>
        <v>38507.1</v>
      </c>
      <c r="BW63" s="2">
        <v>29656.31826953229</v>
      </c>
      <c r="BX63" s="2">
        <f t="shared" si="3"/>
        <v>68163.418269532296</v>
      </c>
      <c r="BY63" s="2">
        <f t="shared" si="4"/>
        <v>1135566.9400117267</v>
      </c>
      <c r="BZ63" s="2">
        <v>185484.06313968389</v>
      </c>
      <c r="CA63" s="2">
        <f t="shared" si="5"/>
        <v>1321051.0031514105</v>
      </c>
    </row>
    <row r="64" spans="1:79" ht="30" x14ac:dyDescent="0.25">
      <c r="A64" s="6">
        <v>61</v>
      </c>
      <c r="B64" s="18" t="s">
        <v>139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1906671.6567381169</v>
      </c>
      <c r="T64" s="2">
        <v>9596178.2108065505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BK64" s="2">
        <v>0</v>
      </c>
      <c r="BQ64" s="2">
        <f t="shared" si="0"/>
        <v>11502849.867544668</v>
      </c>
      <c r="BR64" s="2">
        <v>551701.9382450527</v>
      </c>
      <c r="BS64" s="2">
        <f t="shared" si="1"/>
        <v>12054551.80578972</v>
      </c>
      <c r="BT64" s="2">
        <v>178839.49000000005</v>
      </c>
      <c r="BV64" s="2">
        <f t="shared" si="2"/>
        <v>178839.49000000005</v>
      </c>
      <c r="BW64" s="2">
        <v>1829314.54037555</v>
      </c>
      <c r="BX64" s="2">
        <f t="shared" si="3"/>
        <v>2008154.03037555</v>
      </c>
      <c r="BY64" s="2">
        <f t="shared" si="4"/>
        <v>14062705.83616527</v>
      </c>
      <c r="BZ64" s="2">
        <v>2556807.2714971299</v>
      </c>
      <c r="CA64" s="2">
        <f t="shared" si="5"/>
        <v>16619513.1076624</v>
      </c>
    </row>
    <row r="65" spans="1:79" ht="30" x14ac:dyDescent="0.25">
      <c r="A65" s="6">
        <v>62</v>
      </c>
      <c r="B65" s="18" t="s">
        <v>140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6573154.8325062403</v>
      </c>
      <c r="T65" s="2">
        <v>172967.07667138241</v>
      </c>
      <c r="U65" s="2">
        <v>502757.17977130588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19321.067765114574</v>
      </c>
      <c r="AO65" s="2">
        <v>0</v>
      </c>
      <c r="AP65" s="2">
        <v>0</v>
      </c>
      <c r="BK65" s="2">
        <v>0</v>
      </c>
      <c r="BQ65" s="2">
        <f t="shared" si="0"/>
        <v>7268200.1567140436</v>
      </c>
      <c r="BR65" s="2">
        <v>294588.27489537525</v>
      </c>
      <c r="BS65" s="2">
        <f t="shared" si="1"/>
        <v>7562788.4316094192</v>
      </c>
      <c r="BT65" s="2">
        <v>677165.7700000006</v>
      </c>
      <c r="BV65" s="2">
        <f t="shared" si="2"/>
        <v>677165.7700000006</v>
      </c>
      <c r="BW65" s="2">
        <v>166313.06481842682</v>
      </c>
      <c r="BX65" s="2">
        <f t="shared" si="3"/>
        <v>843478.83481842745</v>
      </c>
      <c r="BY65" s="2">
        <f t="shared" si="4"/>
        <v>8406267.2664278466</v>
      </c>
      <c r="BZ65" s="2">
        <v>1461269.9680779779</v>
      </c>
      <c r="CA65" s="2">
        <f t="shared" si="5"/>
        <v>9867537.2345058247</v>
      </c>
    </row>
    <row r="66" spans="1:79" ht="30" x14ac:dyDescent="0.25">
      <c r="A66" s="6">
        <v>63</v>
      </c>
      <c r="B66" s="18" t="s">
        <v>141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3176438.2174975723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53596.59656427439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BK66" s="2">
        <v>0</v>
      </c>
      <c r="BQ66" s="2">
        <f t="shared" si="0"/>
        <v>3230034.8140618466</v>
      </c>
      <c r="BR66" s="2">
        <v>127972.39632464273</v>
      </c>
      <c r="BS66" s="2">
        <f t="shared" si="1"/>
        <v>3358007.2103864895</v>
      </c>
      <c r="BT66" s="2">
        <v>210569.79</v>
      </c>
      <c r="BV66" s="2">
        <f t="shared" si="2"/>
        <v>210569.79</v>
      </c>
      <c r="BW66" s="2">
        <v>107744.85652531373</v>
      </c>
      <c r="BX66" s="2">
        <f t="shared" si="3"/>
        <v>318314.64652531373</v>
      </c>
      <c r="BY66" s="2">
        <f t="shared" si="4"/>
        <v>3676321.8569118031</v>
      </c>
      <c r="BZ66" s="2">
        <v>860220.84029350244</v>
      </c>
      <c r="CA66" s="2">
        <f t="shared" si="5"/>
        <v>4536542.6972053051</v>
      </c>
    </row>
    <row r="67" spans="1:79" ht="75" x14ac:dyDescent="0.25">
      <c r="A67" s="6">
        <v>64</v>
      </c>
      <c r="B67" s="18" t="s">
        <v>142</v>
      </c>
      <c r="M67" s="2">
        <v>9946.651977971047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52403.320148791398</v>
      </c>
      <c r="T67" s="2">
        <v>122056.7322079044</v>
      </c>
      <c r="U67" s="2">
        <v>1874824.3572201792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0.73038351780061039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BK67" s="2">
        <v>0</v>
      </c>
      <c r="BQ67" s="2">
        <f t="shared" si="0"/>
        <v>2059231.7919383636</v>
      </c>
      <c r="BR67" s="2">
        <v>68281.537110221354</v>
      </c>
      <c r="BS67" s="2">
        <f t="shared" si="1"/>
        <v>2127513.3290485851</v>
      </c>
      <c r="BT67" s="2">
        <v>371087.6399999999</v>
      </c>
      <c r="BV67" s="2">
        <f t="shared" si="2"/>
        <v>371087.6399999999</v>
      </c>
      <c r="BW67" s="2">
        <v>34674.286895054611</v>
      </c>
      <c r="BX67" s="2">
        <f t="shared" si="3"/>
        <v>405761.92689505452</v>
      </c>
      <c r="BY67" s="2">
        <f t="shared" si="4"/>
        <v>2533275.2559436397</v>
      </c>
      <c r="BZ67" s="2">
        <v>640278.24630859366</v>
      </c>
      <c r="CA67" s="2">
        <f t="shared" si="5"/>
        <v>3173553.5022522332</v>
      </c>
    </row>
    <row r="68" spans="1:79" ht="60" x14ac:dyDescent="0.25">
      <c r="A68" s="6">
        <v>65</v>
      </c>
      <c r="B68" s="18" t="s">
        <v>143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5847542.4952212162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BK68" s="2">
        <v>0</v>
      </c>
      <c r="BQ68" s="2">
        <f t="shared" ref="BQ68:BQ132" si="6">SUM(C68:BP68)</f>
        <v>5847542.4952212162</v>
      </c>
      <c r="BR68" s="2">
        <v>636577.4706354189</v>
      </c>
      <c r="BS68" s="2">
        <f t="shared" si="1"/>
        <v>6484119.965856635</v>
      </c>
      <c r="BT68" s="2">
        <v>728953.2899999998</v>
      </c>
      <c r="BV68" s="2">
        <f t="shared" si="2"/>
        <v>728953.2899999998</v>
      </c>
      <c r="BW68" s="2">
        <v>13601.593415944631</v>
      </c>
      <c r="BX68" s="2">
        <f t="shared" si="3"/>
        <v>742554.88341594441</v>
      </c>
      <c r="BY68" s="2">
        <f t="shared" si="4"/>
        <v>7226674.849272579</v>
      </c>
      <c r="BZ68" s="2">
        <v>1256185.04885187</v>
      </c>
      <c r="CA68" s="2">
        <f t="shared" si="5"/>
        <v>8482859.898124449</v>
      </c>
    </row>
    <row r="69" spans="1:79" ht="45" x14ac:dyDescent="0.25">
      <c r="A69" s="6">
        <v>66</v>
      </c>
      <c r="B69" s="18" t="s">
        <v>144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227901.61816580701</v>
      </c>
      <c r="AL69" s="2">
        <v>7696875.2858730238</v>
      </c>
      <c r="AM69" s="2">
        <v>1204199.9848817531</v>
      </c>
      <c r="AN69" s="2">
        <v>0</v>
      </c>
      <c r="AO69" s="2">
        <v>0</v>
      </c>
      <c r="AP69" s="2">
        <v>0</v>
      </c>
      <c r="BK69" s="2">
        <v>0</v>
      </c>
      <c r="BQ69" s="2">
        <f t="shared" si="6"/>
        <v>9128976.8889205828</v>
      </c>
      <c r="BR69" s="2">
        <v>548160.59633300477</v>
      </c>
      <c r="BS69" s="2">
        <f t="shared" ref="BS69:BS133" si="7">BR69+BQ69</f>
        <v>9677137.4852535874</v>
      </c>
      <c r="BT69" s="2">
        <v>2009630.1900000002</v>
      </c>
      <c r="BV69" s="2">
        <f t="shared" ref="BV69:BV132" si="8">BT69+BU69</f>
        <v>2009630.1900000002</v>
      </c>
      <c r="BW69" s="2">
        <v>63534.75553767816</v>
      </c>
      <c r="BX69" s="2">
        <f t="shared" ref="BX69:BX132" si="9">BV69+BW69</f>
        <v>2073164.9455376784</v>
      </c>
      <c r="BY69" s="2">
        <f t="shared" ref="BY69:BY133" si="10">BX69+BS69</f>
        <v>11750302.430791266</v>
      </c>
      <c r="BZ69" s="2">
        <v>1551303.5277231154</v>
      </c>
      <c r="CA69" s="2">
        <f t="shared" ref="CA69:CA133" si="11">BY69+BZ69</f>
        <v>13301605.958514381</v>
      </c>
    </row>
    <row r="70" spans="1:79" ht="60" x14ac:dyDescent="0.25">
      <c r="A70" s="6">
        <v>67</v>
      </c>
      <c r="B70" s="18" t="s">
        <v>145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22823.940098279509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367996.3928869348</v>
      </c>
      <c r="AM70" s="2">
        <v>3503967.1862755627</v>
      </c>
      <c r="AN70" s="2">
        <v>0</v>
      </c>
      <c r="AO70" s="2">
        <v>0</v>
      </c>
      <c r="AP70" s="2">
        <v>0</v>
      </c>
      <c r="BK70" s="2">
        <v>0</v>
      </c>
      <c r="BQ70" s="2">
        <f t="shared" si="6"/>
        <v>3894787.5192607772</v>
      </c>
      <c r="BR70" s="2">
        <v>17862.540058303206</v>
      </c>
      <c r="BS70" s="2">
        <f t="shared" si="7"/>
        <v>3912650.0593190803</v>
      </c>
      <c r="BT70" s="2">
        <v>353157.5199999999</v>
      </c>
      <c r="BV70" s="2">
        <f t="shared" si="8"/>
        <v>353157.5199999999</v>
      </c>
      <c r="BW70" s="2">
        <v>16062.358814894849</v>
      </c>
      <c r="BX70" s="2">
        <f t="shared" si="9"/>
        <v>369219.87881489476</v>
      </c>
      <c r="BY70" s="2">
        <f t="shared" si="10"/>
        <v>4281869.9381339755</v>
      </c>
      <c r="BZ70" s="2">
        <v>763367.02134284098</v>
      </c>
      <c r="CA70" s="2">
        <f t="shared" si="11"/>
        <v>5045236.9594768165</v>
      </c>
    </row>
    <row r="71" spans="1:79" ht="30" x14ac:dyDescent="0.25">
      <c r="A71" s="6">
        <v>68</v>
      </c>
      <c r="B71" s="18" t="s">
        <v>146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75822.046412262542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7173478.9143670266</v>
      </c>
      <c r="AO71" s="2">
        <v>0</v>
      </c>
      <c r="AP71" s="2">
        <v>0</v>
      </c>
      <c r="BK71" s="2">
        <v>0</v>
      </c>
      <c r="BQ71" s="2">
        <f t="shared" si="6"/>
        <v>7249300.9607792888</v>
      </c>
      <c r="BR71" s="2">
        <v>127397.93400741482</v>
      </c>
      <c r="BS71" s="2">
        <f t="shared" si="7"/>
        <v>7376698.8947867034</v>
      </c>
      <c r="BT71" s="2">
        <v>376542.66000000003</v>
      </c>
      <c r="BV71" s="2">
        <f t="shared" si="8"/>
        <v>376542.66000000003</v>
      </c>
      <c r="BW71" s="2">
        <v>0</v>
      </c>
      <c r="BX71" s="2">
        <f t="shared" si="9"/>
        <v>376542.66000000003</v>
      </c>
      <c r="BY71" s="2">
        <f t="shared" si="10"/>
        <v>7753241.5547867035</v>
      </c>
      <c r="BZ71" s="2">
        <v>1411338.92781038</v>
      </c>
      <c r="CA71" s="2">
        <f t="shared" si="11"/>
        <v>9164580.4825970829</v>
      </c>
    </row>
    <row r="72" spans="1:79" ht="30" x14ac:dyDescent="0.25">
      <c r="A72" s="6">
        <v>69</v>
      </c>
      <c r="B72" s="18" t="s">
        <v>147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175166.87524727234</v>
      </c>
      <c r="V72" s="2">
        <v>0</v>
      </c>
      <c r="W72" s="2">
        <v>0</v>
      </c>
      <c r="X72" s="2">
        <v>36534.895525254826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1503862.2860550915</v>
      </c>
      <c r="AF72" s="2">
        <v>0</v>
      </c>
      <c r="AG72" s="2">
        <v>0</v>
      </c>
      <c r="AH72" s="2">
        <v>0</v>
      </c>
      <c r="AI72" s="2">
        <v>6555714.1400598399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BK72" s="2">
        <v>0</v>
      </c>
      <c r="BQ72" s="2">
        <f t="shared" si="6"/>
        <v>8271278.1968874587</v>
      </c>
      <c r="BR72" s="2">
        <v>435351.08235623525</v>
      </c>
      <c r="BS72" s="2">
        <f t="shared" si="7"/>
        <v>8706629.2792436946</v>
      </c>
      <c r="BT72" s="2">
        <v>1979294.3399999985</v>
      </c>
      <c r="BV72" s="2">
        <f t="shared" si="8"/>
        <v>1979294.3399999985</v>
      </c>
      <c r="BW72" s="2">
        <v>117000.67161417849</v>
      </c>
      <c r="BX72" s="2">
        <f t="shared" si="9"/>
        <v>2096295.0116141769</v>
      </c>
      <c r="BY72" s="2">
        <f t="shared" si="10"/>
        <v>10802924.290857872</v>
      </c>
      <c r="BZ72" s="2">
        <v>2425665.0594331338</v>
      </c>
      <c r="CA72" s="2">
        <f t="shared" si="11"/>
        <v>13228589.350291006</v>
      </c>
    </row>
    <row r="73" spans="1:79" ht="30" x14ac:dyDescent="0.25">
      <c r="A73" s="6">
        <v>70</v>
      </c>
      <c r="B73" s="18" t="s">
        <v>148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151.40878776952349</v>
      </c>
      <c r="AC73" s="2">
        <v>0</v>
      </c>
      <c r="AD73" s="2">
        <v>0</v>
      </c>
      <c r="AE73" s="2">
        <v>289755.14567120676</v>
      </c>
      <c r="AF73" s="2">
        <v>0</v>
      </c>
      <c r="AG73" s="2">
        <v>3925918.9077736125</v>
      </c>
      <c r="AH73" s="2">
        <v>58198.933292700865</v>
      </c>
      <c r="AI73" s="2">
        <v>12947962.8319607</v>
      </c>
      <c r="AJ73" s="2">
        <v>0</v>
      </c>
      <c r="AK73" s="2">
        <v>0</v>
      </c>
      <c r="AL73" s="2">
        <v>116524.70724273923</v>
      </c>
      <c r="AM73" s="2">
        <v>645840.85984392895</v>
      </c>
      <c r="AN73" s="2">
        <v>0</v>
      </c>
      <c r="AO73" s="2">
        <v>0</v>
      </c>
      <c r="AP73" s="2">
        <v>0</v>
      </c>
      <c r="BK73" s="2">
        <v>0</v>
      </c>
      <c r="BQ73" s="2">
        <f t="shared" si="6"/>
        <v>17984352.794572659</v>
      </c>
      <c r="BR73" s="2">
        <v>1097360.45362455</v>
      </c>
      <c r="BS73" s="2">
        <f t="shared" si="7"/>
        <v>19081713.248197209</v>
      </c>
      <c r="BT73" s="2">
        <v>5228653.4799999967</v>
      </c>
      <c r="BV73" s="2">
        <f t="shared" si="8"/>
        <v>5228653.4799999967</v>
      </c>
      <c r="BW73" s="2">
        <v>303705.08380596706</v>
      </c>
      <c r="BX73" s="2">
        <f t="shared" si="9"/>
        <v>5532358.5638059638</v>
      </c>
      <c r="BY73" s="2">
        <f t="shared" si="10"/>
        <v>24614071.812003173</v>
      </c>
      <c r="BZ73" s="2">
        <v>2208598.456097526</v>
      </c>
      <c r="CA73" s="2">
        <f t="shared" si="11"/>
        <v>26822670.268100698</v>
      </c>
    </row>
    <row r="74" spans="1:79" ht="30" x14ac:dyDescent="0.25">
      <c r="A74" s="6">
        <v>71</v>
      </c>
      <c r="B74" s="18" t="s">
        <v>149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123772738.82670313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6.3224619646766655E-3</v>
      </c>
      <c r="AM74" s="2">
        <v>0</v>
      </c>
      <c r="AN74" s="2">
        <v>0</v>
      </c>
      <c r="AO74" s="2">
        <v>0</v>
      </c>
      <c r="AP74" s="2">
        <v>0</v>
      </c>
      <c r="BK74" s="2">
        <v>0</v>
      </c>
      <c r="BQ74" s="2">
        <f t="shared" si="6"/>
        <v>123772738.83302559</v>
      </c>
      <c r="BR74" s="2">
        <v>15437660.446380045</v>
      </c>
      <c r="BS74" s="2">
        <f t="shared" si="7"/>
        <v>139210399.27940562</v>
      </c>
      <c r="BT74" s="2">
        <v>10626944.630000001</v>
      </c>
      <c r="BV74" s="2">
        <f t="shared" si="8"/>
        <v>10626944.630000001</v>
      </c>
      <c r="BW74" s="2">
        <v>15531.548063155598</v>
      </c>
      <c r="BX74" s="2">
        <f t="shared" si="9"/>
        <v>10642476.178063156</v>
      </c>
      <c r="BY74" s="2">
        <f t="shared" si="10"/>
        <v>149852875.45746878</v>
      </c>
      <c r="BZ74" s="2">
        <f>14316298.6222189+99027</f>
        <v>14415325.622218899</v>
      </c>
      <c r="CA74" s="2">
        <f t="shared" si="11"/>
        <v>164268201.07968768</v>
      </c>
    </row>
    <row r="75" spans="1:79" ht="30" x14ac:dyDescent="0.25">
      <c r="A75" s="6">
        <v>72</v>
      </c>
      <c r="B75" s="18" t="s">
        <v>150</v>
      </c>
      <c r="C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7006924.5251635015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6.3224619646766655E-3</v>
      </c>
      <c r="AM75" s="2">
        <v>0</v>
      </c>
      <c r="AN75" s="2">
        <v>0</v>
      </c>
      <c r="AO75" s="2">
        <v>0</v>
      </c>
      <c r="AP75" s="2">
        <v>0</v>
      </c>
      <c r="BK75" s="2">
        <v>0</v>
      </c>
      <c r="BQ75" s="2">
        <f t="shared" si="6"/>
        <v>7006924.5314859636</v>
      </c>
      <c r="BR75" s="2">
        <v>4147.2764646273217</v>
      </c>
      <c r="BS75" s="2">
        <f t="shared" si="7"/>
        <v>7011071.8079505907</v>
      </c>
      <c r="BT75" s="2">
        <v>4260.07</v>
      </c>
      <c r="BV75" s="2">
        <f t="shared" si="8"/>
        <v>4260.07</v>
      </c>
      <c r="BW75" s="2">
        <v>3595.0563773618901</v>
      </c>
      <c r="BX75" s="2">
        <f t="shared" si="9"/>
        <v>7855.1263773618903</v>
      </c>
      <c r="BY75" s="2">
        <f t="shared" si="10"/>
        <v>7018926.9343279526</v>
      </c>
      <c r="BZ75" s="2">
        <v>630122.42391763302</v>
      </c>
      <c r="CA75" s="2">
        <f t="shared" si="11"/>
        <v>7649049.3582455851</v>
      </c>
    </row>
    <row r="76" spans="1:79" ht="30" x14ac:dyDescent="0.25">
      <c r="A76" s="6">
        <v>73</v>
      </c>
      <c r="B76" s="18" t="s">
        <v>151</v>
      </c>
      <c r="C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2320.0186139442494</v>
      </c>
      <c r="R76" s="2">
        <v>0</v>
      </c>
      <c r="S76" s="2">
        <v>13232.119967748373</v>
      </c>
      <c r="T76" s="2">
        <v>0</v>
      </c>
      <c r="U76" s="2">
        <v>0</v>
      </c>
      <c r="V76" s="2">
        <v>40255.536003168505</v>
      </c>
      <c r="W76" s="2">
        <v>0</v>
      </c>
      <c r="X76" s="2">
        <v>6457.8340107575259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371334.59201966401</v>
      </c>
      <c r="AG76" s="2">
        <v>5495288.4099682998</v>
      </c>
      <c r="AH76" s="2">
        <v>216124.1179163307</v>
      </c>
      <c r="AI76" s="2">
        <v>25893.958549977571</v>
      </c>
      <c r="AJ76" s="2">
        <v>27189.848341510959</v>
      </c>
      <c r="AK76" s="2">
        <v>0</v>
      </c>
      <c r="AL76" s="2">
        <v>6.3224619646766655E-3</v>
      </c>
      <c r="AM76" s="2">
        <v>0</v>
      </c>
      <c r="AN76" s="2">
        <v>0</v>
      </c>
      <c r="AO76" s="2">
        <v>0</v>
      </c>
      <c r="AP76" s="2">
        <v>0</v>
      </c>
      <c r="BK76" s="2">
        <v>0</v>
      </c>
      <c r="BQ76" s="2">
        <f t="shared" si="6"/>
        <v>6198096.4417138631</v>
      </c>
      <c r="BR76" s="2">
        <v>219564.97475800585</v>
      </c>
      <c r="BS76" s="2">
        <f t="shared" si="7"/>
        <v>6417661.4164718688</v>
      </c>
      <c r="BT76" s="2">
        <v>2917895.7499999991</v>
      </c>
      <c r="BV76" s="2">
        <f t="shared" si="8"/>
        <v>2917895.7499999991</v>
      </c>
      <c r="BW76" s="2">
        <v>843657.59315221314</v>
      </c>
      <c r="BX76" s="2">
        <f t="shared" si="9"/>
        <v>3761553.343152212</v>
      </c>
      <c r="BY76" s="2">
        <f t="shared" si="10"/>
        <v>10179214.759624081</v>
      </c>
      <c r="BZ76" s="2">
        <v>602915.01844485372</v>
      </c>
      <c r="CA76" s="2">
        <f t="shared" si="11"/>
        <v>10782129.778068934</v>
      </c>
    </row>
    <row r="77" spans="1:79" ht="30" x14ac:dyDescent="0.25">
      <c r="A77" s="6">
        <v>74</v>
      </c>
      <c r="B77" s="18" t="s">
        <v>152</v>
      </c>
      <c r="C77" s="2">
        <v>0</v>
      </c>
      <c r="M77" s="2">
        <v>358.17776683004018</v>
      </c>
      <c r="N77" s="2">
        <v>0</v>
      </c>
      <c r="O77" s="2">
        <v>0</v>
      </c>
      <c r="P77" s="2">
        <v>0</v>
      </c>
      <c r="Q77" s="2">
        <v>187751.40181440901</v>
      </c>
      <c r="R77" s="2">
        <v>0</v>
      </c>
      <c r="S77" s="2">
        <v>0</v>
      </c>
      <c r="T77" s="2">
        <v>0</v>
      </c>
      <c r="U77" s="2">
        <v>0</v>
      </c>
      <c r="V77" s="2">
        <v>2.6339155853580194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7989542.7935798801</v>
      </c>
      <c r="AG77" s="2">
        <v>11145963.857599527</v>
      </c>
      <c r="AH77" s="2">
        <v>4357103.7526867297</v>
      </c>
      <c r="AI77" s="2">
        <v>308978.21838620579</v>
      </c>
      <c r="AJ77" s="2">
        <v>51514.763590779621</v>
      </c>
      <c r="AK77" s="2">
        <v>0</v>
      </c>
      <c r="AL77" s="2">
        <v>6.3224619646766655E-3</v>
      </c>
      <c r="AM77" s="2">
        <v>0</v>
      </c>
      <c r="AN77" s="2">
        <v>0</v>
      </c>
      <c r="AO77" s="2">
        <v>0</v>
      </c>
      <c r="AP77" s="2">
        <v>0</v>
      </c>
      <c r="BK77" s="2">
        <v>0</v>
      </c>
      <c r="BQ77" s="2">
        <f t="shared" si="6"/>
        <v>24041215.605662409</v>
      </c>
      <c r="BR77" s="2">
        <v>273973.99145032023</v>
      </c>
      <c r="BS77" s="2">
        <f t="shared" si="7"/>
        <v>24315189.59711273</v>
      </c>
      <c r="BT77" s="2">
        <v>10627837.589999991</v>
      </c>
      <c r="BV77" s="2">
        <f t="shared" si="8"/>
        <v>10627837.589999991</v>
      </c>
      <c r="BW77" s="2">
        <v>842233.08314080094</v>
      </c>
      <c r="BX77" s="2">
        <f t="shared" si="9"/>
        <v>11470070.673140792</v>
      </c>
      <c r="BY77" s="2">
        <f t="shared" si="10"/>
        <v>35785260.270253524</v>
      </c>
      <c r="BZ77" s="2">
        <v>3891952.0749914101</v>
      </c>
      <c r="CA77" s="2">
        <f t="shared" si="11"/>
        <v>39677212.345244937</v>
      </c>
    </row>
    <row r="78" spans="1:79" x14ac:dyDescent="0.25">
      <c r="A78" s="6">
        <v>75</v>
      </c>
      <c r="B78" s="18" t="s">
        <v>153</v>
      </c>
      <c r="C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8412965.8154611103</v>
      </c>
      <c r="AH78" s="2">
        <v>0</v>
      </c>
      <c r="AI78" s="2">
        <v>0</v>
      </c>
      <c r="AJ78" s="2">
        <v>0</v>
      </c>
      <c r="AK78" s="2">
        <v>0</v>
      </c>
      <c r="AL78" s="2">
        <v>6.3224619646766655E-3</v>
      </c>
      <c r="AM78" s="2">
        <v>0</v>
      </c>
      <c r="AN78" s="2">
        <v>0</v>
      </c>
      <c r="AO78" s="2">
        <v>0</v>
      </c>
      <c r="AP78" s="2">
        <v>0</v>
      </c>
      <c r="BK78" s="2">
        <v>0</v>
      </c>
      <c r="BQ78" s="2">
        <f t="shared" si="6"/>
        <v>8412965.8217835724</v>
      </c>
      <c r="BR78" s="2">
        <v>-91897.431498310674</v>
      </c>
      <c r="BS78" s="2">
        <f t="shared" si="7"/>
        <v>8321068.3902852619</v>
      </c>
      <c r="BT78" s="2">
        <v>4041245.1900000004</v>
      </c>
      <c r="BV78" s="2">
        <f t="shared" si="8"/>
        <v>4041245.1900000004</v>
      </c>
      <c r="BW78" s="2">
        <v>4942.3122079753739</v>
      </c>
      <c r="BX78" s="2">
        <f t="shared" si="9"/>
        <v>4046187.5022079758</v>
      </c>
      <c r="BY78" s="2">
        <f t="shared" si="10"/>
        <v>12367255.892493237</v>
      </c>
      <c r="BZ78" s="2">
        <v>699432.60497232003</v>
      </c>
      <c r="CA78" s="2">
        <f t="shared" si="11"/>
        <v>13066688.497465556</v>
      </c>
    </row>
    <row r="79" spans="1:79" x14ac:dyDescent="0.25">
      <c r="A79" s="6">
        <v>76</v>
      </c>
      <c r="B79" s="18" t="s">
        <v>154</v>
      </c>
      <c r="C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2549740.0511503369</v>
      </c>
      <c r="AH79" s="2">
        <v>51690.018520858117</v>
      </c>
      <c r="AI79" s="2">
        <v>0</v>
      </c>
      <c r="AJ79" s="2">
        <v>0</v>
      </c>
      <c r="AK79" s="2">
        <v>0</v>
      </c>
      <c r="AL79" s="2">
        <v>6.3224619646766655E-3</v>
      </c>
      <c r="AM79" s="2">
        <v>0</v>
      </c>
      <c r="AN79" s="2">
        <v>0</v>
      </c>
      <c r="AO79" s="2">
        <v>0</v>
      </c>
      <c r="AP79" s="2">
        <v>0</v>
      </c>
      <c r="BK79" s="2">
        <v>0</v>
      </c>
      <c r="BQ79" s="2">
        <f t="shared" si="6"/>
        <v>2601430.0759936571</v>
      </c>
      <c r="BR79" s="2">
        <v>53653.978096669598</v>
      </c>
      <c r="BS79" s="2">
        <f t="shared" si="7"/>
        <v>2655084.0540903267</v>
      </c>
      <c r="BV79" s="2">
        <f t="shared" si="8"/>
        <v>0</v>
      </c>
      <c r="BW79" s="2">
        <v>0</v>
      </c>
      <c r="BX79" s="2">
        <f t="shared" si="9"/>
        <v>0</v>
      </c>
      <c r="BY79" s="2">
        <f t="shared" si="10"/>
        <v>2655084.0540903267</v>
      </c>
      <c r="BZ79" s="2">
        <v>318184.34668629401</v>
      </c>
      <c r="CA79" s="2">
        <f t="shared" si="11"/>
        <v>2973268.4007766205</v>
      </c>
    </row>
    <row r="80" spans="1:79" ht="45" x14ac:dyDescent="0.25">
      <c r="A80" s="6">
        <v>77</v>
      </c>
      <c r="B80" s="18" t="s">
        <v>155</v>
      </c>
      <c r="C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66581.91292876417</v>
      </c>
      <c r="AG80" s="2">
        <v>4669635.3471852317</v>
      </c>
      <c r="AH80" s="2">
        <v>0</v>
      </c>
      <c r="AI80" s="2">
        <v>83265.380159506967</v>
      </c>
      <c r="AJ80" s="2">
        <v>0</v>
      </c>
      <c r="AK80" s="2">
        <v>0</v>
      </c>
      <c r="AL80" s="2">
        <v>6.3224619646766655E-3</v>
      </c>
      <c r="AM80" s="2">
        <v>0</v>
      </c>
      <c r="AN80" s="2">
        <v>0</v>
      </c>
      <c r="AO80" s="2">
        <v>0</v>
      </c>
      <c r="AP80" s="2">
        <v>0</v>
      </c>
      <c r="BK80" s="2">
        <v>0</v>
      </c>
      <c r="BQ80" s="2">
        <f t="shared" si="6"/>
        <v>4819482.6465959642</v>
      </c>
      <c r="BR80" s="2">
        <v>392663.65421060065</v>
      </c>
      <c r="BS80" s="2">
        <f t="shared" si="7"/>
        <v>5212146.3008065652</v>
      </c>
      <c r="BT80" s="2">
        <v>839755.78000000026</v>
      </c>
      <c r="BV80" s="2">
        <f t="shared" si="8"/>
        <v>839755.78000000026</v>
      </c>
      <c r="BW80" s="2">
        <v>380974.66070352844</v>
      </c>
      <c r="BX80" s="2">
        <f t="shared" si="9"/>
        <v>1220730.4407035287</v>
      </c>
      <c r="BY80" s="2">
        <f t="shared" si="10"/>
        <v>6432876.7415100941</v>
      </c>
      <c r="BZ80" s="2">
        <v>1639816.78067855</v>
      </c>
      <c r="CA80" s="2">
        <f t="shared" si="11"/>
        <v>8072693.5221886439</v>
      </c>
    </row>
    <row r="81" spans="1:79" ht="30" x14ac:dyDescent="0.25">
      <c r="A81" s="6">
        <v>78</v>
      </c>
      <c r="B81" s="18" t="s">
        <v>156</v>
      </c>
      <c r="C81" s="2">
        <v>0</v>
      </c>
      <c r="M81" s="2">
        <v>91297.045979727409</v>
      </c>
      <c r="N81" s="2">
        <v>0</v>
      </c>
      <c r="O81" s="2">
        <v>23018.66101302782</v>
      </c>
      <c r="P81" s="2">
        <v>16722.533402283807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1353183.848539931</v>
      </c>
      <c r="AH81" s="2">
        <v>14516630.978796858</v>
      </c>
      <c r="AI81" s="2">
        <v>0</v>
      </c>
      <c r="AJ81" s="2">
        <v>0</v>
      </c>
      <c r="AK81" s="2">
        <v>0</v>
      </c>
      <c r="AL81" s="2">
        <v>6.3224619646766655E-3</v>
      </c>
      <c r="AM81" s="2">
        <v>0</v>
      </c>
      <c r="AN81" s="2">
        <v>0</v>
      </c>
      <c r="AO81" s="2">
        <v>0</v>
      </c>
      <c r="AP81" s="2">
        <v>0</v>
      </c>
      <c r="BK81" s="2">
        <v>0</v>
      </c>
      <c r="BQ81" s="2">
        <f t="shared" si="6"/>
        <v>16000853.07405429</v>
      </c>
      <c r="BR81" s="2">
        <v>849593.97252831026</v>
      </c>
      <c r="BS81" s="2">
        <f t="shared" si="7"/>
        <v>16850447.046582598</v>
      </c>
      <c r="BT81" s="2">
        <v>956667.41999999993</v>
      </c>
      <c r="BV81" s="2">
        <f t="shared" si="8"/>
        <v>956667.41999999993</v>
      </c>
      <c r="BW81" s="2">
        <v>191479.63038852744</v>
      </c>
      <c r="BX81" s="2">
        <f t="shared" si="9"/>
        <v>1148147.0503885273</v>
      </c>
      <c r="BY81" s="2">
        <f t="shared" si="10"/>
        <v>17998594.096971124</v>
      </c>
      <c r="BZ81" s="2">
        <v>1995695.4720744265</v>
      </c>
      <c r="CA81" s="2">
        <f t="shared" si="11"/>
        <v>19994289.569045551</v>
      </c>
    </row>
    <row r="82" spans="1:79" ht="45" x14ac:dyDescent="0.25">
      <c r="A82" s="6">
        <v>79</v>
      </c>
      <c r="B82" s="18" t="s">
        <v>157</v>
      </c>
      <c r="C82" s="2">
        <v>0</v>
      </c>
      <c r="M82" s="2">
        <v>74331.284421783945</v>
      </c>
      <c r="N82" s="2">
        <v>2247.738705976964</v>
      </c>
      <c r="O82" s="2">
        <v>20911.529327543085</v>
      </c>
      <c r="P82" s="2">
        <v>168231.72562512304</v>
      </c>
      <c r="Q82" s="2">
        <v>172.76751124151139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25786.857950957503</v>
      </c>
      <c r="AG82" s="2">
        <v>5398554.3525419487</v>
      </c>
      <c r="AH82" s="2">
        <v>228571.37569339396</v>
      </c>
      <c r="AI82" s="2">
        <v>0</v>
      </c>
      <c r="AJ82" s="2">
        <v>0</v>
      </c>
      <c r="AK82" s="2">
        <v>4171.6452223451652</v>
      </c>
      <c r="AL82" s="2">
        <v>6.3224619646766655E-3</v>
      </c>
      <c r="AM82" s="2">
        <v>0</v>
      </c>
      <c r="AN82" s="2">
        <v>0</v>
      </c>
      <c r="AO82" s="2">
        <v>0</v>
      </c>
      <c r="AP82" s="2">
        <v>0</v>
      </c>
      <c r="BK82" s="2">
        <v>0</v>
      </c>
      <c r="BQ82" s="2">
        <f t="shared" si="6"/>
        <v>5922979.2833227757</v>
      </c>
      <c r="BR82" s="2">
        <v>757989.20809272223</v>
      </c>
      <c r="BS82" s="2">
        <f t="shared" si="7"/>
        <v>6680968.4914154978</v>
      </c>
      <c r="BT82" s="2">
        <v>566343.06000000017</v>
      </c>
      <c r="BV82" s="2">
        <f t="shared" si="8"/>
        <v>566343.06000000017</v>
      </c>
      <c r="BW82" s="2">
        <v>819298.60377117188</v>
      </c>
      <c r="BX82" s="2">
        <f t="shared" si="9"/>
        <v>1385641.6637711721</v>
      </c>
      <c r="BY82" s="2">
        <f t="shared" si="10"/>
        <v>8066610.1551866699</v>
      </c>
      <c r="BZ82" s="2">
        <v>921401.28408386034</v>
      </c>
      <c r="CA82" s="2">
        <f t="shared" si="11"/>
        <v>8988011.4392705299</v>
      </c>
    </row>
    <row r="83" spans="1:79" ht="30" x14ac:dyDescent="0.25">
      <c r="A83" s="6">
        <v>80</v>
      </c>
      <c r="B83" s="18" t="s">
        <v>158</v>
      </c>
      <c r="C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3718433.5757205244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2641760.9219645439</v>
      </c>
      <c r="AH83" s="2">
        <v>0</v>
      </c>
      <c r="AI83" s="2">
        <v>0</v>
      </c>
      <c r="AJ83" s="2">
        <v>0</v>
      </c>
      <c r="AK83" s="2">
        <v>0</v>
      </c>
      <c r="AL83" s="2">
        <v>6.3224619646766655E-3</v>
      </c>
      <c r="AM83" s="2">
        <v>0</v>
      </c>
      <c r="AN83" s="2">
        <v>0</v>
      </c>
      <c r="AO83" s="2">
        <v>0</v>
      </c>
      <c r="AP83" s="2">
        <v>0</v>
      </c>
      <c r="BK83" s="2">
        <v>0</v>
      </c>
      <c r="BQ83" s="2">
        <f t="shared" si="6"/>
        <v>6360194.5040075304</v>
      </c>
      <c r="BR83" s="2">
        <v>57174.0271898434</v>
      </c>
      <c r="BS83" s="2">
        <f t="shared" si="7"/>
        <v>6417368.5311973738</v>
      </c>
      <c r="BV83" s="2">
        <f t="shared" si="8"/>
        <v>0</v>
      </c>
      <c r="BW83" s="2">
        <v>0</v>
      </c>
      <c r="BX83" s="2">
        <f t="shared" si="9"/>
        <v>0</v>
      </c>
      <c r="BY83" s="2">
        <f t="shared" si="10"/>
        <v>6417368.5311973738</v>
      </c>
      <c r="BZ83" s="2">
        <v>887151.51739151892</v>
      </c>
      <c r="CA83" s="2">
        <f t="shared" si="11"/>
        <v>7304520.0485888924</v>
      </c>
    </row>
    <row r="84" spans="1:79" ht="60" x14ac:dyDescent="0.25">
      <c r="A84" s="6">
        <v>81</v>
      </c>
      <c r="B84" s="18" t="s">
        <v>159</v>
      </c>
      <c r="C84" s="2">
        <v>0</v>
      </c>
      <c r="M84" s="2">
        <v>33223.888860392122</v>
      </c>
      <c r="N84" s="2">
        <v>0</v>
      </c>
      <c r="O84" s="2">
        <v>0</v>
      </c>
      <c r="P84" s="2">
        <v>15568.227455632838</v>
      </c>
      <c r="Q84" s="2">
        <v>0</v>
      </c>
      <c r="R84" s="2">
        <v>0</v>
      </c>
      <c r="S84" s="2">
        <v>105.98274196642029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2325193.4667325402</v>
      </c>
      <c r="AG84" s="2">
        <v>2081204.6520692371</v>
      </c>
      <c r="AH84" s="2">
        <v>724856.7947973538</v>
      </c>
      <c r="AI84" s="2">
        <v>88014.024130296064</v>
      </c>
      <c r="AJ84" s="2">
        <v>35320.408543104269</v>
      </c>
      <c r="AK84" s="2">
        <v>0</v>
      </c>
      <c r="AL84" s="2">
        <v>6.3224619646766655E-3</v>
      </c>
      <c r="AM84" s="2">
        <v>0</v>
      </c>
      <c r="AN84" s="2">
        <v>0</v>
      </c>
      <c r="AO84" s="2">
        <v>0</v>
      </c>
      <c r="AP84" s="2">
        <v>0</v>
      </c>
      <c r="BK84" s="2">
        <v>0</v>
      </c>
      <c r="BQ84" s="2">
        <f t="shared" si="6"/>
        <v>5303487.4516529851</v>
      </c>
      <c r="BR84" s="2">
        <v>285395.40915731422</v>
      </c>
      <c r="BS84" s="2">
        <f t="shared" si="7"/>
        <v>5588882.8608102994</v>
      </c>
      <c r="BT84" s="2">
        <v>336359.62000000023</v>
      </c>
      <c r="BV84" s="2">
        <f t="shared" si="8"/>
        <v>336359.62000000023</v>
      </c>
      <c r="BW84" s="2">
        <v>393908.36616998952</v>
      </c>
      <c r="BX84" s="2">
        <f t="shared" si="9"/>
        <v>730267.98616998969</v>
      </c>
      <c r="BY84" s="2">
        <f t="shared" si="10"/>
        <v>6319150.8469802886</v>
      </c>
      <c r="BZ84" s="2">
        <v>797573.55972385348</v>
      </c>
      <c r="CA84" s="2">
        <f t="shared" si="11"/>
        <v>7116724.4067041418</v>
      </c>
    </row>
    <row r="85" spans="1:79" x14ac:dyDescent="0.25">
      <c r="A85" s="6">
        <v>82</v>
      </c>
      <c r="B85" s="18" t="s">
        <v>160</v>
      </c>
      <c r="C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13545123.956922019</v>
      </c>
      <c r="AK85" s="2">
        <v>0</v>
      </c>
      <c r="AL85" s="2">
        <v>6.3224619646766655E-3</v>
      </c>
      <c r="AM85" s="2">
        <v>0</v>
      </c>
      <c r="AN85" s="2">
        <v>0</v>
      </c>
      <c r="AO85" s="2">
        <v>0</v>
      </c>
      <c r="AP85" s="2">
        <v>0</v>
      </c>
      <c r="BK85" s="2">
        <v>0</v>
      </c>
      <c r="BQ85" s="2">
        <f t="shared" si="6"/>
        <v>13545123.963244481</v>
      </c>
      <c r="BR85" s="2">
        <v>1394446.7642827237</v>
      </c>
      <c r="BS85" s="2">
        <f t="shared" si="7"/>
        <v>14939570.727527205</v>
      </c>
      <c r="BT85" s="2">
        <v>247124.69999999995</v>
      </c>
      <c r="BV85" s="2">
        <f t="shared" si="8"/>
        <v>247124.69999999995</v>
      </c>
      <c r="BW85" s="2">
        <v>40928.738138997243</v>
      </c>
      <c r="BX85" s="2">
        <f t="shared" si="9"/>
        <v>288053.43813899718</v>
      </c>
      <c r="BY85" s="2">
        <f t="shared" si="10"/>
        <v>15227624.165666202</v>
      </c>
      <c r="BZ85" s="2">
        <v>4294701.7729049297</v>
      </c>
      <c r="CA85" s="2">
        <f t="shared" si="11"/>
        <v>19522325.938571133</v>
      </c>
    </row>
    <row r="86" spans="1:79" ht="45" x14ac:dyDescent="0.25">
      <c r="A86" s="6">
        <v>83</v>
      </c>
      <c r="B86" s="18" t="s">
        <v>161</v>
      </c>
      <c r="C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231894.16579663625</v>
      </c>
      <c r="Y86" s="2">
        <v>0</v>
      </c>
      <c r="Z86" s="2">
        <v>0</v>
      </c>
      <c r="AA86" s="2">
        <v>0</v>
      </c>
      <c r="AB86" s="2">
        <v>0</v>
      </c>
      <c r="AC86" s="2">
        <v>261297.92689795719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15216482.87514421</v>
      </c>
      <c r="AK86" s="2">
        <v>0</v>
      </c>
      <c r="AL86" s="2">
        <v>6.3224619646766655E-3</v>
      </c>
      <c r="AM86" s="2">
        <v>0</v>
      </c>
      <c r="AN86" s="2">
        <v>3566.084141932381</v>
      </c>
      <c r="AO86" s="2">
        <v>0</v>
      </c>
      <c r="AP86" s="2">
        <v>8255.9859157281062</v>
      </c>
      <c r="BK86" s="2">
        <v>0</v>
      </c>
      <c r="BQ86" s="2">
        <f t="shared" si="6"/>
        <v>15721497.044218926</v>
      </c>
      <c r="BR86" s="2">
        <v>1444867.6777401746</v>
      </c>
      <c r="BS86" s="2">
        <f t="shared" si="7"/>
        <v>17166364.721959099</v>
      </c>
      <c r="BT86" s="2">
        <v>1182413.840000001</v>
      </c>
      <c r="BV86" s="2">
        <f t="shared" si="8"/>
        <v>1182413.840000001</v>
      </c>
      <c r="BW86" s="2">
        <v>318248.84719269641</v>
      </c>
      <c r="BX86" s="2">
        <f t="shared" si="9"/>
        <v>1500662.6871926975</v>
      </c>
      <c r="BY86" s="2">
        <f t="shared" si="10"/>
        <v>18667027.409151796</v>
      </c>
      <c r="BZ86" s="2">
        <v>4335975.4631509213</v>
      </c>
      <c r="CA86" s="2">
        <f t="shared" si="11"/>
        <v>23003002.872302718</v>
      </c>
    </row>
    <row r="87" spans="1:79" ht="30" x14ac:dyDescent="0.25">
      <c r="A87" s="6">
        <v>84</v>
      </c>
      <c r="B87" s="18" t="s">
        <v>162</v>
      </c>
      <c r="C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17980595.807988402</v>
      </c>
      <c r="W87" s="2">
        <v>382938.64485747827</v>
      </c>
      <c r="X87" s="2">
        <v>960490.63490025303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6.3224619646766655E-3</v>
      </c>
      <c r="AM87" s="2">
        <v>0</v>
      </c>
      <c r="AN87" s="2">
        <v>91236.893916099303</v>
      </c>
      <c r="AO87" s="2">
        <v>0</v>
      </c>
      <c r="AP87" s="2">
        <v>0</v>
      </c>
      <c r="BK87" s="2">
        <v>0</v>
      </c>
      <c r="BQ87" s="2">
        <f t="shared" si="6"/>
        <v>19415261.987984695</v>
      </c>
      <c r="BR87" s="2">
        <v>56.258619737670621</v>
      </c>
      <c r="BS87" s="2">
        <f t="shared" si="7"/>
        <v>19415318.246604431</v>
      </c>
      <c r="BT87" s="2">
        <v>3067194.4</v>
      </c>
      <c r="BV87" s="2">
        <f t="shared" si="8"/>
        <v>3067194.4</v>
      </c>
      <c r="BW87" s="2">
        <v>620826.15009676712</v>
      </c>
      <c r="BX87" s="2">
        <f t="shared" si="9"/>
        <v>3688020.550096767</v>
      </c>
      <c r="BY87" s="2">
        <f t="shared" si="10"/>
        <v>23103338.7967012</v>
      </c>
      <c r="BZ87" s="2">
        <v>1983957.7013032685</v>
      </c>
      <c r="CA87" s="2">
        <f t="shared" si="11"/>
        <v>25087296.49800447</v>
      </c>
    </row>
    <row r="88" spans="1:79" ht="45" x14ac:dyDescent="0.25">
      <c r="A88" s="6">
        <v>85</v>
      </c>
      <c r="B88" s="18" t="s">
        <v>163</v>
      </c>
      <c r="C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5044643.32950316</v>
      </c>
      <c r="W88" s="2">
        <v>21156.105595797464</v>
      </c>
      <c r="X88" s="2">
        <v>489030.67972839001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6.3224619646766655E-3</v>
      </c>
      <c r="AM88" s="2">
        <v>0</v>
      </c>
      <c r="AN88" s="2">
        <v>0</v>
      </c>
      <c r="AO88" s="2">
        <v>0</v>
      </c>
      <c r="AP88" s="2">
        <v>0</v>
      </c>
      <c r="BK88" s="2">
        <v>0</v>
      </c>
      <c r="BQ88" s="2">
        <f t="shared" si="6"/>
        <v>5554830.1211498091</v>
      </c>
      <c r="BR88" s="2">
        <v>307562.27670873993</v>
      </c>
      <c r="BS88" s="2">
        <f t="shared" si="7"/>
        <v>5862392.3978585489</v>
      </c>
      <c r="BT88" s="2">
        <v>186738.42</v>
      </c>
      <c r="BV88" s="2">
        <f t="shared" si="8"/>
        <v>186738.42</v>
      </c>
      <c r="BW88" s="2">
        <v>0</v>
      </c>
      <c r="BX88" s="2">
        <f t="shared" si="9"/>
        <v>186738.42</v>
      </c>
      <c r="BY88" s="2">
        <f t="shared" si="10"/>
        <v>6049130.8178585488</v>
      </c>
      <c r="BZ88" s="2">
        <v>740666.49864684255</v>
      </c>
      <c r="CA88" s="2">
        <f t="shared" si="11"/>
        <v>6789797.3165053912</v>
      </c>
    </row>
    <row r="89" spans="1:79" ht="30" x14ac:dyDescent="0.25">
      <c r="A89" s="6">
        <v>86</v>
      </c>
      <c r="B89" s="18" t="s">
        <v>164</v>
      </c>
      <c r="C89" s="2">
        <v>0</v>
      </c>
      <c r="M89" s="2">
        <v>0</v>
      </c>
      <c r="N89" s="2">
        <v>0</v>
      </c>
      <c r="O89" s="2">
        <v>0</v>
      </c>
      <c r="P89" s="2">
        <v>0.364758838435778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34151168.958533324</v>
      </c>
      <c r="W89" s="2">
        <v>359879.16185750481</v>
      </c>
      <c r="X89" s="2">
        <v>3230161.0956724701</v>
      </c>
      <c r="Y89" s="2">
        <v>0</v>
      </c>
      <c r="Z89" s="2">
        <v>0</v>
      </c>
      <c r="AA89" s="2">
        <v>0</v>
      </c>
      <c r="AB89" s="2">
        <v>259.87927836157871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6.3224619646766655E-3</v>
      </c>
      <c r="AM89" s="2">
        <v>0</v>
      </c>
      <c r="AN89" s="2">
        <v>0</v>
      </c>
      <c r="AO89" s="2">
        <v>0</v>
      </c>
      <c r="AP89" s="2">
        <v>0</v>
      </c>
      <c r="BK89" s="2">
        <v>0</v>
      </c>
      <c r="BQ89" s="2">
        <f t="shared" si="6"/>
        <v>37741469.466422968</v>
      </c>
      <c r="BR89" s="2">
        <v>3432000.0138515732</v>
      </c>
      <c r="BS89" s="2">
        <f t="shared" si="7"/>
        <v>41173469.480274543</v>
      </c>
      <c r="BT89" s="2">
        <v>6389422.3000000026</v>
      </c>
      <c r="BV89" s="2">
        <f t="shared" si="8"/>
        <v>6389422.3000000026</v>
      </c>
      <c r="BW89" s="2">
        <v>900876.19355981296</v>
      </c>
      <c r="BX89" s="2">
        <f t="shared" si="9"/>
        <v>7290298.4935598159</v>
      </c>
      <c r="BY89" s="2">
        <f t="shared" si="10"/>
        <v>48463767.973834358</v>
      </c>
      <c r="BZ89" s="2">
        <v>10202977.033220172</v>
      </c>
      <c r="CA89" s="2">
        <f t="shared" si="11"/>
        <v>58666745.00705453</v>
      </c>
    </row>
    <row r="90" spans="1:79" ht="60" x14ac:dyDescent="0.25">
      <c r="A90" s="6">
        <v>87</v>
      </c>
      <c r="B90" s="18" t="s">
        <v>165</v>
      </c>
      <c r="C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6832542.946994409</v>
      </c>
      <c r="W90" s="2">
        <v>12765161.556212358</v>
      </c>
      <c r="X90" s="2">
        <v>590445.57102537528</v>
      </c>
      <c r="Y90" s="2">
        <v>0</v>
      </c>
      <c r="Z90" s="2">
        <v>0</v>
      </c>
      <c r="AA90" s="2">
        <v>0</v>
      </c>
      <c r="AB90" s="2">
        <v>0</v>
      </c>
      <c r="AC90" s="2">
        <v>908041.90082063724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17096.062545105036</v>
      </c>
      <c r="AK90" s="2">
        <v>0</v>
      </c>
      <c r="AL90" s="2">
        <v>6.3224619646766655E-3</v>
      </c>
      <c r="AM90" s="2">
        <v>0</v>
      </c>
      <c r="AN90" s="2">
        <v>0</v>
      </c>
      <c r="AO90" s="2">
        <v>0</v>
      </c>
      <c r="AP90" s="2">
        <v>0</v>
      </c>
      <c r="BK90" s="2">
        <v>0</v>
      </c>
      <c r="BQ90" s="2">
        <f t="shared" si="6"/>
        <v>21113288.043920349</v>
      </c>
      <c r="BR90" s="2">
        <v>816594.83519116836</v>
      </c>
      <c r="BS90" s="2">
        <f t="shared" si="7"/>
        <v>21929882.879111517</v>
      </c>
      <c r="BT90" s="2">
        <v>3312990.9499999993</v>
      </c>
      <c r="BV90" s="2">
        <f t="shared" si="8"/>
        <v>3312990.9499999993</v>
      </c>
      <c r="BW90" s="2">
        <v>118986.19730266837</v>
      </c>
      <c r="BX90" s="2">
        <f t="shared" si="9"/>
        <v>3431977.1473026676</v>
      </c>
      <c r="BY90" s="2">
        <f t="shared" si="10"/>
        <v>25361860.026414186</v>
      </c>
      <c r="BZ90" s="2">
        <v>1990617.1822848001</v>
      </c>
      <c r="CA90" s="2">
        <f t="shared" si="11"/>
        <v>27352477.208698984</v>
      </c>
    </row>
    <row r="91" spans="1:79" ht="30" x14ac:dyDescent="0.25">
      <c r="A91" s="6">
        <v>88</v>
      </c>
      <c r="B91" s="18" t="s">
        <v>166</v>
      </c>
      <c r="C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3732651.6112315301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518495.14827585325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6.3224619646766655E-3</v>
      </c>
      <c r="AM91" s="2">
        <v>0</v>
      </c>
      <c r="AN91" s="2">
        <v>0</v>
      </c>
      <c r="AO91" s="2">
        <v>0</v>
      </c>
      <c r="AP91" s="2">
        <v>0</v>
      </c>
      <c r="BK91" s="2">
        <v>0</v>
      </c>
      <c r="BQ91" s="2">
        <f t="shared" si="6"/>
        <v>4251146.7658298453</v>
      </c>
      <c r="BR91" s="2">
        <v>67292.390995772264</v>
      </c>
      <c r="BS91" s="2">
        <f t="shared" si="7"/>
        <v>4318439.1568256179</v>
      </c>
      <c r="BT91" s="2">
        <v>475690.02999999991</v>
      </c>
      <c r="BV91" s="2">
        <f t="shared" si="8"/>
        <v>475690.02999999991</v>
      </c>
      <c r="BW91" s="2">
        <v>64406.943807769996</v>
      </c>
      <c r="BX91" s="2">
        <f t="shared" si="9"/>
        <v>540096.97380776994</v>
      </c>
      <c r="BY91" s="2">
        <f t="shared" si="10"/>
        <v>4858536.1306333877</v>
      </c>
      <c r="BZ91" s="2">
        <v>961833.77655214304</v>
      </c>
      <c r="CA91" s="2">
        <f t="shared" si="11"/>
        <v>5820369.9071855303</v>
      </c>
    </row>
    <row r="92" spans="1:79" ht="45" x14ac:dyDescent="0.25">
      <c r="A92" s="6">
        <v>89</v>
      </c>
      <c r="B92" s="18" t="s">
        <v>167</v>
      </c>
      <c r="C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3456650.3401369238</v>
      </c>
      <c r="W92" s="2">
        <v>3362038.9070049576</v>
      </c>
      <c r="X92" s="2">
        <v>12376943.714263326</v>
      </c>
      <c r="Y92" s="2">
        <v>197010.3004083219</v>
      </c>
      <c r="Z92" s="2">
        <v>0</v>
      </c>
      <c r="AA92" s="2">
        <v>61240.189447968762</v>
      </c>
      <c r="AB92" s="2">
        <v>244.94293352255241</v>
      </c>
      <c r="AC92" s="2">
        <v>752307.48656530445</v>
      </c>
      <c r="AD92" s="2">
        <v>1192624.0097561548</v>
      </c>
      <c r="AE92" s="2">
        <v>0</v>
      </c>
      <c r="AF92" s="2">
        <v>0</v>
      </c>
      <c r="AG92" s="2">
        <v>0</v>
      </c>
      <c r="AH92" s="2">
        <v>0</v>
      </c>
      <c r="AI92" s="2">
        <v>180733.56068941584</v>
      </c>
      <c r="AJ92" s="2">
        <v>0</v>
      </c>
      <c r="AK92" s="2">
        <v>0</v>
      </c>
      <c r="AL92" s="2">
        <v>6.3224619646766655E-3</v>
      </c>
      <c r="AM92" s="2">
        <v>0</v>
      </c>
      <c r="AN92" s="2">
        <v>0</v>
      </c>
      <c r="AO92" s="2">
        <v>0</v>
      </c>
      <c r="AP92" s="2">
        <v>23135.170478793516</v>
      </c>
      <c r="BK92" s="2">
        <v>0</v>
      </c>
      <c r="BQ92" s="2">
        <f t="shared" si="6"/>
        <v>21602928.628007151</v>
      </c>
      <c r="BR92" s="2">
        <v>2468470.4953589337</v>
      </c>
      <c r="BS92" s="2">
        <f t="shared" si="7"/>
        <v>24071399.123366084</v>
      </c>
      <c r="BT92" s="2">
        <v>1604820.7099999981</v>
      </c>
      <c r="BV92" s="2">
        <f t="shared" si="8"/>
        <v>1604820.7099999981</v>
      </c>
      <c r="BW92" s="2">
        <v>398199.61550588685</v>
      </c>
      <c r="BX92" s="2">
        <f t="shared" si="9"/>
        <v>2003020.3255058848</v>
      </c>
      <c r="BY92" s="2">
        <f t="shared" si="10"/>
        <v>26074419.44887197</v>
      </c>
      <c r="BZ92" s="2">
        <v>2005007.3225106488</v>
      </c>
      <c r="CA92" s="2">
        <f t="shared" si="11"/>
        <v>28079426.771382619</v>
      </c>
    </row>
    <row r="93" spans="1:79" ht="60" x14ac:dyDescent="0.25">
      <c r="A93" s="6">
        <v>90</v>
      </c>
      <c r="B93" s="18" t="s">
        <v>168</v>
      </c>
      <c r="C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184329.8214382109</v>
      </c>
      <c r="Y93" s="2">
        <v>0</v>
      </c>
      <c r="Z93" s="2">
        <v>0</v>
      </c>
      <c r="AA93" s="2">
        <v>0</v>
      </c>
      <c r="AB93" s="2">
        <v>0</v>
      </c>
      <c r="AC93" s="2">
        <v>143.10027796138829</v>
      </c>
      <c r="AD93" s="2">
        <v>4801604.8553548837</v>
      </c>
      <c r="AE93" s="2">
        <v>0</v>
      </c>
      <c r="AF93" s="2">
        <v>0</v>
      </c>
      <c r="AG93" s="2">
        <v>0</v>
      </c>
      <c r="AH93" s="2">
        <v>0</v>
      </c>
      <c r="AI93" s="2">
        <v>1935.9660159171879</v>
      </c>
      <c r="AJ93" s="2">
        <v>0</v>
      </c>
      <c r="AK93" s="2">
        <v>30672.395577879768</v>
      </c>
      <c r="AL93" s="2">
        <v>6.3224619646766655E-3</v>
      </c>
      <c r="AM93" s="2">
        <v>0</v>
      </c>
      <c r="AN93" s="2">
        <v>0</v>
      </c>
      <c r="AO93" s="2">
        <v>0</v>
      </c>
      <c r="AP93" s="2">
        <v>5632.7632296601068</v>
      </c>
      <c r="BK93" s="2">
        <v>0</v>
      </c>
      <c r="BQ93" s="2">
        <f t="shared" si="6"/>
        <v>5024318.9082169747</v>
      </c>
      <c r="BR93" s="2">
        <v>128143.06744235495</v>
      </c>
      <c r="BS93" s="2">
        <f t="shared" si="7"/>
        <v>5152461.9756593294</v>
      </c>
      <c r="BT93" s="2">
        <v>115037.73000000001</v>
      </c>
      <c r="BV93" s="2">
        <f t="shared" si="8"/>
        <v>115037.73000000001</v>
      </c>
      <c r="BW93" s="2">
        <v>130395.54446815832</v>
      </c>
      <c r="BX93" s="2">
        <f t="shared" si="9"/>
        <v>245433.27446815831</v>
      </c>
      <c r="BY93" s="2">
        <f t="shared" si="10"/>
        <v>5397895.2501274878</v>
      </c>
      <c r="BZ93" s="2">
        <v>858671.25146680535</v>
      </c>
      <c r="CA93" s="2">
        <f t="shared" si="11"/>
        <v>6256566.5015942929</v>
      </c>
    </row>
    <row r="94" spans="1:79" ht="75" x14ac:dyDescent="0.25">
      <c r="A94" s="6">
        <v>91</v>
      </c>
      <c r="B94" s="18" t="s">
        <v>169</v>
      </c>
      <c r="C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21212.754914799982</v>
      </c>
      <c r="Y94" s="2">
        <v>0</v>
      </c>
      <c r="Z94" s="2">
        <v>0</v>
      </c>
      <c r="AA94" s="2">
        <v>0</v>
      </c>
      <c r="AB94" s="2">
        <v>0</v>
      </c>
      <c r="AC94" s="2">
        <v>20932.124099530811</v>
      </c>
      <c r="AD94" s="2">
        <v>944432.75170029688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1741.9753721597094</v>
      </c>
      <c r="AL94" s="2">
        <v>6.3224619646766655E-3</v>
      </c>
      <c r="AM94" s="2">
        <v>0</v>
      </c>
      <c r="AN94" s="2">
        <v>0</v>
      </c>
      <c r="AO94" s="2">
        <v>0</v>
      </c>
      <c r="AP94" s="2">
        <v>883.69910042103868</v>
      </c>
      <c r="BK94" s="2">
        <v>0</v>
      </c>
      <c r="BQ94" s="2">
        <f t="shared" si="6"/>
        <v>989203.31150967046</v>
      </c>
      <c r="BR94" s="2">
        <v>49238.55704712397</v>
      </c>
      <c r="BS94" s="2">
        <f t="shared" si="7"/>
        <v>1038441.8685567945</v>
      </c>
      <c r="BT94" s="2">
        <v>2172705.7000000002</v>
      </c>
      <c r="BV94" s="2">
        <f t="shared" si="8"/>
        <v>2172705.7000000002</v>
      </c>
      <c r="BW94" s="2">
        <v>457767.93648647901</v>
      </c>
      <c r="BX94" s="2">
        <f t="shared" si="9"/>
        <v>2630473.6364864791</v>
      </c>
      <c r="BY94" s="2">
        <f t="shared" si="10"/>
        <v>3668915.5050432738</v>
      </c>
      <c r="BZ94" s="2">
        <v>169267.72377917016</v>
      </c>
      <c r="CA94" s="2">
        <f t="shared" si="11"/>
        <v>3838183.2288224441</v>
      </c>
    </row>
    <row r="95" spans="1:79" ht="60" x14ac:dyDescent="0.25">
      <c r="A95" s="6">
        <v>92</v>
      </c>
      <c r="B95" s="18" t="s">
        <v>170</v>
      </c>
      <c r="C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2887.0693491968541</v>
      </c>
      <c r="X95" s="2">
        <v>49572.55132748207</v>
      </c>
      <c r="Y95" s="2">
        <v>0</v>
      </c>
      <c r="Z95" s="2">
        <v>0</v>
      </c>
      <c r="AA95" s="2">
        <v>0</v>
      </c>
      <c r="AB95" s="2">
        <v>0</v>
      </c>
      <c r="AC95" s="2">
        <v>2038.5130618346266</v>
      </c>
      <c r="AD95" s="2">
        <v>2651260.8338419399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6.3224619646766655E-3</v>
      </c>
      <c r="AM95" s="2">
        <v>0</v>
      </c>
      <c r="AN95" s="2">
        <v>0</v>
      </c>
      <c r="AO95" s="2">
        <v>0</v>
      </c>
      <c r="AP95" s="2">
        <v>7867.8788844248947</v>
      </c>
      <c r="BK95" s="2">
        <v>0</v>
      </c>
      <c r="BQ95" s="2">
        <f t="shared" si="6"/>
        <v>2713626.8527873405</v>
      </c>
      <c r="BR95" s="2">
        <v>-54023.558504709028</v>
      </c>
      <c r="BS95" s="2">
        <f t="shared" si="7"/>
        <v>2659603.2942826315</v>
      </c>
      <c r="BT95" s="2">
        <v>4120021.21</v>
      </c>
      <c r="BV95" s="2">
        <f t="shared" si="8"/>
        <v>4120021.21</v>
      </c>
      <c r="BW95" s="2">
        <v>362242.88007725286</v>
      </c>
      <c r="BX95" s="2">
        <f t="shared" si="9"/>
        <v>4482264.0900772531</v>
      </c>
      <c r="BY95" s="2">
        <f t="shared" si="10"/>
        <v>7141867.384359885</v>
      </c>
      <c r="BZ95" s="2">
        <v>258489.00611748974</v>
      </c>
      <c r="CA95" s="2">
        <f t="shared" si="11"/>
        <v>7400356.3904773751</v>
      </c>
    </row>
    <row r="96" spans="1:79" x14ac:dyDescent="0.25">
      <c r="A96" s="6">
        <v>93</v>
      </c>
      <c r="B96" s="18" t="s">
        <v>171</v>
      </c>
      <c r="C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298441.9224996182</v>
      </c>
      <c r="W96" s="2">
        <v>8305.4960866098882</v>
      </c>
      <c r="X96" s="2">
        <v>867815.14179373195</v>
      </c>
      <c r="Y96" s="2">
        <v>0</v>
      </c>
      <c r="Z96" s="2">
        <v>107.92128088915479</v>
      </c>
      <c r="AA96" s="2">
        <v>0</v>
      </c>
      <c r="AB96" s="2">
        <v>19696.016054395754</v>
      </c>
      <c r="AC96" s="2">
        <v>131599.15424956122</v>
      </c>
      <c r="AD96" s="2">
        <v>2737573.6465118579</v>
      </c>
      <c r="AE96" s="2">
        <v>0</v>
      </c>
      <c r="AF96" s="2">
        <v>0</v>
      </c>
      <c r="AG96" s="2">
        <v>0</v>
      </c>
      <c r="AH96" s="2">
        <v>0</v>
      </c>
      <c r="AI96" s="2">
        <v>348987.1170094526</v>
      </c>
      <c r="AJ96" s="2">
        <v>0</v>
      </c>
      <c r="AK96" s="2">
        <v>0</v>
      </c>
      <c r="AL96" s="2">
        <v>6.3224619646766655E-3</v>
      </c>
      <c r="AM96" s="2">
        <v>0</v>
      </c>
      <c r="AN96" s="2">
        <v>398.46372819878178</v>
      </c>
      <c r="AO96" s="2">
        <v>0</v>
      </c>
      <c r="AP96" s="2">
        <v>38439.748271531062</v>
      </c>
      <c r="BK96" s="2">
        <v>0</v>
      </c>
      <c r="BQ96" s="2">
        <f t="shared" si="6"/>
        <v>4451364.6338083092</v>
      </c>
      <c r="BR96" s="2">
        <v>357830.34437222092</v>
      </c>
      <c r="BS96" s="2">
        <f t="shared" si="7"/>
        <v>4809194.9781805305</v>
      </c>
      <c r="BT96" s="2">
        <v>5375454.910000002</v>
      </c>
      <c r="BV96" s="2">
        <f t="shared" si="8"/>
        <v>5375454.910000002</v>
      </c>
      <c r="BW96" s="2">
        <v>374544.48975191143</v>
      </c>
      <c r="BX96" s="2">
        <f t="shared" si="9"/>
        <v>5749999.3997519137</v>
      </c>
      <c r="BY96" s="2">
        <f t="shared" si="10"/>
        <v>10559194.377932444</v>
      </c>
      <c r="BZ96" s="2">
        <v>389162.81520076335</v>
      </c>
      <c r="CA96" s="2">
        <f t="shared" si="11"/>
        <v>10948357.193133207</v>
      </c>
    </row>
    <row r="97" spans="1:79" ht="45" x14ac:dyDescent="0.25">
      <c r="A97" s="6">
        <v>94</v>
      </c>
      <c r="B97" s="18" t="s">
        <v>172</v>
      </c>
      <c r="C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104994.73179660444</v>
      </c>
      <c r="X97" s="2">
        <v>966225.21313975542</v>
      </c>
      <c r="Y97" s="2">
        <v>951078.809606847</v>
      </c>
      <c r="Z97" s="2">
        <v>12711.164890985849</v>
      </c>
      <c r="AA97" s="2">
        <v>0</v>
      </c>
      <c r="AB97" s="2">
        <v>701.56134621311298</v>
      </c>
      <c r="AC97" s="2">
        <v>3677647.3483740329</v>
      </c>
      <c r="AD97" s="2">
        <v>17880500.906446684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6.3224619646766655E-3</v>
      </c>
      <c r="AM97" s="2">
        <v>0</v>
      </c>
      <c r="AN97" s="2">
        <v>58639.237157153984</v>
      </c>
      <c r="AO97" s="2">
        <v>0</v>
      </c>
      <c r="AP97" s="2">
        <v>19744.473813819019</v>
      </c>
      <c r="BK97" s="2">
        <v>0</v>
      </c>
      <c r="BQ97" s="2">
        <f t="shared" si="6"/>
        <v>23672243.452894561</v>
      </c>
      <c r="BR97" s="2">
        <v>3476146.7657320476</v>
      </c>
      <c r="BS97" s="2">
        <f t="shared" si="7"/>
        <v>27148390.218626607</v>
      </c>
      <c r="BT97" s="2">
        <v>13921401.350972772</v>
      </c>
      <c r="BV97" s="2">
        <f t="shared" si="8"/>
        <v>13921401.350972772</v>
      </c>
      <c r="BW97" s="2">
        <v>2000017.772041972</v>
      </c>
      <c r="BX97" s="2">
        <f t="shared" si="9"/>
        <v>15921419.123014744</v>
      </c>
      <c r="BY97" s="2">
        <f t="shared" si="10"/>
        <v>43069809.341641352</v>
      </c>
      <c r="BZ97" s="2">
        <v>2394908.73716432</v>
      </c>
      <c r="CA97" s="2">
        <f t="shared" si="11"/>
        <v>45464718.07880567</v>
      </c>
    </row>
    <row r="98" spans="1:79" ht="45" x14ac:dyDescent="0.25">
      <c r="A98" s="6">
        <v>95</v>
      </c>
      <c r="B98" s="18" t="s">
        <v>173</v>
      </c>
      <c r="C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5065.0115608203514</v>
      </c>
      <c r="X98" s="2">
        <v>151511.15246907095</v>
      </c>
      <c r="Y98" s="2">
        <v>210674.41480652438</v>
      </c>
      <c r="Z98" s="2">
        <v>6834.3410353892459</v>
      </c>
      <c r="AA98" s="2">
        <v>11610.056055454497</v>
      </c>
      <c r="AB98" s="2">
        <v>97.219317812374271</v>
      </c>
      <c r="AC98" s="2">
        <v>6379854.0089669833</v>
      </c>
      <c r="AD98" s="2">
        <v>539814.99126945785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6.3224619646766655E-3</v>
      </c>
      <c r="AM98" s="2">
        <v>0</v>
      </c>
      <c r="AN98" s="2">
        <v>0</v>
      </c>
      <c r="AO98" s="2">
        <v>0</v>
      </c>
      <c r="AP98" s="2">
        <v>8308.3305593977293</v>
      </c>
      <c r="BK98" s="2">
        <v>0</v>
      </c>
      <c r="BQ98" s="2">
        <f t="shared" si="6"/>
        <v>7313769.5323633729</v>
      </c>
      <c r="BR98" s="2">
        <v>1322420.9182110887</v>
      </c>
      <c r="BS98" s="2">
        <f t="shared" si="7"/>
        <v>8636190.4505744614</v>
      </c>
      <c r="BT98" s="2">
        <v>1497717.6499999997</v>
      </c>
      <c r="BV98" s="2">
        <f t="shared" si="8"/>
        <v>1497717.6499999997</v>
      </c>
      <c r="BW98" s="2">
        <v>110210.89647062586</v>
      </c>
      <c r="BX98" s="2">
        <f t="shared" si="9"/>
        <v>1607928.5464706256</v>
      </c>
      <c r="BY98" s="2">
        <f t="shared" si="10"/>
        <v>10244118.997045087</v>
      </c>
      <c r="BZ98" s="2">
        <v>865309.21685024002</v>
      </c>
      <c r="CA98" s="2">
        <f t="shared" si="11"/>
        <v>11109428.213895326</v>
      </c>
    </row>
    <row r="99" spans="1:79" ht="30" x14ac:dyDescent="0.25">
      <c r="A99" s="6">
        <v>96</v>
      </c>
      <c r="B99" s="18" t="s">
        <v>174</v>
      </c>
      <c r="C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79625.290492803397</v>
      </c>
      <c r="X99" s="2">
        <v>9000.6034619182228</v>
      </c>
      <c r="Y99" s="2">
        <v>117290.5998489131</v>
      </c>
      <c r="Z99" s="2">
        <v>0</v>
      </c>
      <c r="AA99" s="2">
        <v>15313.46682205871</v>
      </c>
      <c r="AB99" s="2">
        <v>46.150104696001776</v>
      </c>
      <c r="AC99" s="2">
        <v>2405446.0391187193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6.3224619646766655E-3</v>
      </c>
      <c r="AM99" s="2">
        <v>0</v>
      </c>
      <c r="AN99" s="2">
        <v>0</v>
      </c>
      <c r="AO99" s="2">
        <v>0</v>
      </c>
      <c r="AP99" s="2">
        <v>96.499170000000007</v>
      </c>
      <c r="BK99" s="2">
        <v>0</v>
      </c>
      <c r="BQ99" s="2">
        <f t="shared" si="6"/>
        <v>2626818.6553415712</v>
      </c>
      <c r="BR99" s="2">
        <v>107676.00804868266</v>
      </c>
      <c r="BS99" s="2">
        <f t="shared" si="7"/>
        <v>2734494.6633902537</v>
      </c>
      <c r="BT99" s="2">
        <v>1486926.7899999998</v>
      </c>
      <c r="BV99" s="2">
        <f t="shared" si="8"/>
        <v>1486926.7899999998</v>
      </c>
      <c r="BW99" s="2">
        <v>37582.447576226761</v>
      </c>
      <c r="BX99" s="2">
        <f t="shared" si="9"/>
        <v>1524509.2375762265</v>
      </c>
      <c r="BY99" s="2">
        <f t="shared" si="10"/>
        <v>4259003.9009664804</v>
      </c>
      <c r="BZ99" s="2">
        <v>313265.07300425577</v>
      </c>
      <c r="CA99" s="2">
        <f t="shared" si="11"/>
        <v>4572268.9739707364</v>
      </c>
    </row>
    <row r="100" spans="1:79" x14ac:dyDescent="0.25">
      <c r="A100" s="6">
        <v>97</v>
      </c>
      <c r="B100" s="18" t="s">
        <v>175</v>
      </c>
      <c r="C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548.09254665905235</v>
      </c>
      <c r="Y100" s="2">
        <v>23386.580539880055</v>
      </c>
      <c r="Z100" s="2">
        <v>0</v>
      </c>
      <c r="AA100" s="2">
        <v>41113.854596731348</v>
      </c>
      <c r="AB100" s="2">
        <v>0</v>
      </c>
      <c r="AC100" s="2">
        <v>1687957.3196572333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6.3224619646766655E-3</v>
      </c>
      <c r="AM100" s="2">
        <v>0</v>
      </c>
      <c r="AN100" s="2">
        <v>0</v>
      </c>
      <c r="AO100" s="2">
        <v>0</v>
      </c>
      <c r="AP100" s="2">
        <v>0</v>
      </c>
      <c r="BK100" s="2">
        <v>0</v>
      </c>
      <c r="BQ100" s="2">
        <f t="shared" si="6"/>
        <v>1753005.8536629656</v>
      </c>
      <c r="BR100" s="2">
        <v>143900.0323622014</v>
      </c>
      <c r="BS100" s="2">
        <f t="shared" si="7"/>
        <v>1896905.8860251671</v>
      </c>
      <c r="BT100" s="2">
        <v>484879.27000000008</v>
      </c>
      <c r="BV100" s="2">
        <f t="shared" si="8"/>
        <v>484879.27000000008</v>
      </c>
      <c r="BW100" s="2">
        <v>9595.9994603556061</v>
      </c>
      <c r="BX100" s="2">
        <f t="shared" si="9"/>
        <v>494475.26946035569</v>
      </c>
      <c r="BY100" s="2">
        <f t="shared" si="10"/>
        <v>2391381.1554855229</v>
      </c>
      <c r="BZ100" s="2">
        <v>317679.26212099515</v>
      </c>
      <c r="CA100" s="2">
        <f t="shared" si="11"/>
        <v>2709060.4176065181</v>
      </c>
    </row>
    <row r="101" spans="1:79" ht="30" x14ac:dyDescent="0.25">
      <c r="A101" s="6">
        <v>98</v>
      </c>
      <c r="B101" s="18" t="s">
        <v>176</v>
      </c>
      <c r="C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14789.858970937925</v>
      </c>
      <c r="Y101" s="2">
        <v>82761.109016227114</v>
      </c>
      <c r="Z101" s="2">
        <v>0</v>
      </c>
      <c r="AA101" s="2">
        <v>29600.391193043077</v>
      </c>
      <c r="AB101" s="2">
        <v>45.419088536222517</v>
      </c>
      <c r="AC101" s="2">
        <v>3308591.5308999792</v>
      </c>
      <c r="AD101" s="2">
        <v>113300.49519992081</v>
      </c>
      <c r="AE101" s="2">
        <v>0</v>
      </c>
      <c r="AF101" s="2">
        <v>0</v>
      </c>
      <c r="AG101" s="2">
        <v>0</v>
      </c>
      <c r="AH101" s="2">
        <v>0</v>
      </c>
      <c r="AI101" s="2">
        <v>5700.3184016012037</v>
      </c>
      <c r="AJ101" s="2">
        <v>0</v>
      </c>
      <c r="AK101" s="2">
        <v>0</v>
      </c>
      <c r="AL101" s="2">
        <v>6.3224619646766655E-3</v>
      </c>
      <c r="AM101" s="2">
        <v>0</v>
      </c>
      <c r="AN101" s="2">
        <v>0</v>
      </c>
      <c r="AO101" s="2">
        <v>0</v>
      </c>
      <c r="AP101" s="2">
        <v>0</v>
      </c>
      <c r="BK101" s="2">
        <v>0</v>
      </c>
      <c r="BQ101" s="2">
        <f t="shared" si="6"/>
        <v>3554789.1290927073</v>
      </c>
      <c r="BR101" s="2">
        <v>476082.28482259577</v>
      </c>
      <c r="BS101" s="2">
        <f t="shared" si="7"/>
        <v>4030871.4139153031</v>
      </c>
      <c r="BT101" s="2">
        <v>887452.2300000001</v>
      </c>
      <c r="BV101" s="2">
        <f t="shared" si="8"/>
        <v>887452.2300000001</v>
      </c>
      <c r="BW101" s="2">
        <v>19031.927342113075</v>
      </c>
      <c r="BX101" s="2">
        <f t="shared" si="9"/>
        <v>906484.15734211321</v>
      </c>
      <c r="BY101" s="2">
        <f t="shared" si="10"/>
        <v>4937355.5712574162</v>
      </c>
      <c r="BZ101" s="2">
        <v>318404.95075345202</v>
      </c>
      <c r="CA101" s="2">
        <f t="shared" si="11"/>
        <v>5255760.5220108684</v>
      </c>
    </row>
    <row r="102" spans="1:79" ht="30" x14ac:dyDescent="0.25">
      <c r="A102" s="6">
        <v>99</v>
      </c>
      <c r="B102" s="18" t="s">
        <v>177</v>
      </c>
      <c r="C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3541.5386304001313</v>
      </c>
      <c r="Y102" s="2">
        <v>44175.480745360117</v>
      </c>
      <c r="Z102" s="2">
        <v>19834.639221465946</v>
      </c>
      <c r="AA102" s="2">
        <v>332525.86546071456</v>
      </c>
      <c r="AB102" s="2">
        <v>21.833901461780222</v>
      </c>
      <c r="AC102" s="2">
        <v>768.01315429406191</v>
      </c>
      <c r="AD102" s="2">
        <v>3.4239051803325351</v>
      </c>
      <c r="AE102" s="2">
        <v>0</v>
      </c>
      <c r="AF102" s="2">
        <v>0</v>
      </c>
      <c r="AG102" s="2">
        <v>0</v>
      </c>
      <c r="AH102" s="2">
        <v>0</v>
      </c>
      <c r="AI102" s="2">
        <v>1210.7577852162626</v>
      </c>
      <c r="AJ102" s="2">
        <v>0</v>
      </c>
      <c r="AK102" s="2">
        <v>0</v>
      </c>
      <c r="AL102" s="2">
        <v>6.3224619646766655E-3</v>
      </c>
      <c r="AM102" s="2">
        <v>0</v>
      </c>
      <c r="AN102" s="2">
        <v>0</v>
      </c>
      <c r="AO102" s="2">
        <v>0</v>
      </c>
      <c r="AP102" s="2">
        <v>0</v>
      </c>
      <c r="BK102" s="2">
        <v>0</v>
      </c>
      <c r="BQ102" s="2">
        <f t="shared" si="6"/>
        <v>402081.55912655516</v>
      </c>
      <c r="BR102" s="2">
        <v>227068.28649874622</v>
      </c>
      <c r="BS102" s="2">
        <f t="shared" si="7"/>
        <v>629149.84562530136</v>
      </c>
      <c r="BT102" s="2">
        <v>5681014.4500000002</v>
      </c>
      <c r="BV102" s="2">
        <f t="shared" si="8"/>
        <v>5681014.4500000002</v>
      </c>
      <c r="BW102" s="2">
        <v>48376.263281058462</v>
      </c>
      <c r="BX102" s="2">
        <f t="shared" si="9"/>
        <v>5729390.7132810587</v>
      </c>
      <c r="BY102" s="2">
        <f t="shared" si="10"/>
        <v>6358540.5589063596</v>
      </c>
      <c r="BZ102" s="2">
        <v>131327.76578302201</v>
      </c>
      <c r="CA102" s="2">
        <f t="shared" si="11"/>
        <v>6489868.3246893818</v>
      </c>
    </row>
    <row r="103" spans="1:79" ht="45" x14ac:dyDescent="0.25">
      <c r="A103" s="6">
        <v>100</v>
      </c>
      <c r="B103" s="18" t="s">
        <v>178</v>
      </c>
      <c r="C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25467.953592996735</v>
      </c>
      <c r="Y103" s="2">
        <v>118099.40300530365</v>
      </c>
      <c r="Z103" s="2">
        <v>18511.932808314872</v>
      </c>
      <c r="AA103" s="2">
        <v>4921.0638628741199</v>
      </c>
      <c r="AB103" s="2">
        <v>10.5497341168753</v>
      </c>
      <c r="AC103" s="2">
        <v>996852.53412438766</v>
      </c>
      <c r="AD103" s="2">
        <v>221655.0276140073</v>
      </c>
      <c r="AE103" s="2">
        <v>0</v>
      </c>
      <c r="AF103" s="2">
        <v>0</v>
      </c>
      <c r="AG103" s="2">
        <v>0</v>
      </c>
      <c r="AH103" s="2">
        <v>0</v>
      </c>
      <c r="AI103" s="2">
        <v>17777.576678386285</v>
      </c>
      <c r="AJ103" s="2">
        <v>0</v>
      </c>
      <c r="AK103" s="2">
        <v>0</v>
      </c>
      <c r="AL103" s="2">
        <v>6.3224619646766655E-3</v>
      </c>
      <c r="AM103" s="2">
        <v>0</v>
      </c>
      <c r="AN103" s="2">
        <v>0</v>
      </c>
      <c r="AO103" s="2">
        <v>0</v>
      </c>
      <c r="AP103" s="2">
        <v>296.70584816537729</v>
      </c>
      <c r="BK103" s="2">
        <v>0</v>
      </c>
      <c r="BQ103" s="2">
        <f t="shared" si="6"/>
        <v>1403592.7535910145</v>
      </c>
      <c r="BR103" s="2">
        <v>1050679.4396278115</v>
      </c>
      <c r="BS103" s="2">
        <f t="shared" si="7"/>
        <v>2454272.1932188263</v>
      </c>
      <c r="BT103" s="2">
        <v>4549712.0300000031</v>
      </c>
      <c r="BV103" s="2">
        <f t="shared" si="8"/>
        <v>4549712.0300000031</v>
      </c>
      <c r="BW103" s="2">
        <v>413399.63435083465</v>
      </c>
      <c r="BX103" s="2">
        <f t="shared" si="9"/>
        <v>4963111.6643508375</v>
      </c>
      <c r="BY103" s="2">
        <f t="shared" si="10"/>
        <v>7417383.8575696638</v>
      </c>
      <c r="BZ103" s="2">
        <v>126181.61627247201</v>
      </c>
      <c r="CA103" s="2">
        <f t="shared" si="11"/>
        <v>7543565.4738421356</v>
      </c>
    </row>
    <row r="104" spans="1:79" ht="45" x14ac:dyDescent="0.25">
      <c r="A104" s="6">
        <v>101</v>
      </c>
      <c r="B104" s="18" t="s">
        <v>179</v>
      </c>
      <c r="C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30264.041048000803</v>
      </c>
      <c r="Y104" s="2">
        <v>3614046.3421582747</v>
      </c>
      <c r="Z104" s="2">
        <v>2047049.2749312252</v>
      </c>
      <c r="AA104" s="2">
        <v>725054.03905318654</v>
      </c>
      <c r="AB104" s="2">
        <v>561648.61142389476</v>
      </c>
      <c r="AC104" s="2">
        <v>786771.22463116853</v>
      </c>
      <c r="AD104" s="2">
        <v>288459.77624401887</v>
      </c>
      <c r="AE104" s="2">
        <v>0</v>
      </c>
      <c r="AF104" s="2">
        <v>0</v>
      </c>
      <c r="AG104" s="2">
        <v>0</v>
      </c>
      <c r="AH104" s="2">
        <v>0</v>
      </c>
      <c r="AI104" s="2">
        <v>12004.969342794759</v>
      </c>
      <c r="AJ104" s="2">
        <v>0</v>
      </c>
      <c r="AK104" s="2">
        <v>0</v>
      </c>
      <c r="AL104" s="2">
        <v>6.3224619646766655E-3</v>
      </c>
      <c r="AM104" s="2">
        <v>17290.460405458041</v>
      </c>
      <c r="AN104" s="2">
        <v>0</v>
      </c>
      <c r="AO104" s="2">
        <v>0</v>
      </c>
      <c r="AP104" s="2">
        <v>389349.50446238054</v>
      </c>
      <c r="BK104" s="2">
        <v>0</v>
      </c>
      <c r="BQ104" s="2">
        <f t="shared" si="6"/>
        <v>8471938.2500228658</v>
      </c>
      <c r="BR104" s="2">
        <v>525087.25728182809</v>
      </c>
      <c r="BS104" s="2">
        <f t="shared" si="7"/>
        <v>8997025.5073046945</v>
      </c>
      <c r="BT104" s="2">
        <v>1776162.06</v>
      </c>
      <c r="BV104" s="2">
        <f t="shared" si="8"/>
        <v>1776162.06</v>
      </c>
      <c r="BW104" s="2">
        <v>52217.501557067146</v>
      </c>
      <c r="BX104" s="2">
        <f t="shared" si="9"/>
        <v>1828379.5615570671</v>
      </c>
      <c r="BY104" s="2">
        <f t="shared" si="10"/>
        <v>10825405.068861762</v>
      </c>
      <c r="BZ104" s="2">
        <v>1292375.9346024201</v>
      </c>
      <c r="CA104" s="2">
        <f t="shared" si="11"/>
        <v>12117781.003464183</v>
      </c>
    </row>
    <row r="105" spans="1:79" ht="60" x14ac:dyDescent="0.25">
      <c r="A105" s="6">
        <v>102</v>
      </c>
      <c r="B105" s="18" t="s">
        <v>180</v>
      </c>
      <c r="C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167572.86332752873</v>
      </c>
      <c r="Y105" s="2">
        <v>80856.411046208741</v>
      </c>
      <c r="Z105" s="2">
        <v>0</v>
      </c>
      <c r="AA105" s="2">
        <v>164597.48424453239</v>
      </c>
      <c r="AB105" s="2">
        <v>831534.76741193142</v>
      </c>
      <c r="AC105" s="2">
        <v>625124.76314537134</v>
      </c>
      <c r="AD105" s="2">
        <v>679395.36250009458</v>
      </c>
      <c r="AE105" s="2">
        <v>0</v>
      </c>
      <c r="AF105" s="2">
        <v>0</v>
      </c>
      <c r="AG105" s="2">
        <v>0</v>
      </c>
      <c r="AH105" s="2">
        <v>0</v>
      </c>
      <c r="AI105" s="2">
        <v>39629.923846417703</v>
      </c>
      <c r="AJ105" s="2">
        <v>34307.109555693009</v>
      </c>
      <c r="AK105" s="2">
        <v>0</v>
      </c>
      <c r="AL105" s="2">
        <v>6.3224619646766655E-3</v>
      </c>
      <c r="AM105" s="2">
        <v>0</v>
      </c>
      <c r="AN105" s="2">
        <v>0</v>
      </c>
      <c r="AO105" s="2">
        <v>1411130.1885009999</v>
      </c>
      <c r="AP105" s="2">
        <v>8498.2801780463833</v>
      </c>
      <c r="BK105" s="2">
        <v>0</v>
      </c>
      <c r="BQ105" s="2">
        <f t="shared" si="6"/>
        <v>4042647.160079286</v>
      </c>
      <c r="BR105" s="2">
        <v>108194.49221963035</v>
      </c>
      <c r="BS105" s="2">
        <f t="shared" si="7"/>
        <v>4150841.6522989161</v>
      </c>
      <c r="BT105" s="2">
        <v>3737802.649999999</v>
      </c>
      <c r="BV105" s="2">
        <f t="shared" si="8"/>
        <v>3737802.649999999</v>
      </c>
      <c r="BW105" s="2">
        <v>60816.798553999848</v>
      </c>
      <c r="BX105" s="2">
        <f t="shared" si="9"/>
        <v>3798619.448553999</v>
      </c>
      <c r="BY105" s="2">
        <f t="shared" si="10"/>
        <v>7949461.1008529151</v>
      </c>
      <c r="BZ105" s="2">
        <v>859933.11357523524</v>
      </c>
      <c r="CA105" s="2">
        <f t="shared" si="11"/>
        <v>8809394.214428151</v>
      </c>
    </row>
    <row r="106" spans="1:79" ht="30" x14ac:dyDescent="0.25">
      <c r="A106" s="6">
        <v>103</v>
      </c>
      <c r="B106" s="18" t="s">
        <v>181</v>
      </c>
      <c r="C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326340.89875816012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6.3224619646766655E-3</v>
      </c>
      <c r="AM106" s="2">
        <v>0</v>
      </c>
      <c r="AN106" s="2">
        <v>0</v>
      </c>
      <c r="AO106" s="2">
        <v>661.53890641421879</v>
      </c>
      <c r="AP106" s="2">
        <v>0</v>
      </c>
      <c r="BK106" s="2">
        <v>0</v>
      </c>
      <c r="BQ106" s="2">
        <f t="shared" si="6"/>
        <v>327002.4439870363</v>
      </c>
      <c r="BR106" s="2">
        <v>64873.46336144708</v>
      </c>
      <c r="BS106" s="2">
        <f t="shared" si="7"/>
        <v>391875.90734848339</v>
      </c>
      <c r="BT106" s="2">
        <v>162208.62000000002</v>
      </c>
      <c r="BV106" s="2">
        <f t="shared" si="8"/>
        <v>162208.62000000002</v>
      </c>
      <c r="BW106" s="2">
        <v>0</v>
      </c>
      <c r="BX106" s="2">
        <f t="shared" si="9"/>
        <v>162208.62000000002</v>
      </c>
      <c r="BY106" s="2">
        <f t="shared" si="10"/>
        <v>554084.52734848345</v>
      </c>
      <c r="BZ106" s="2">
        <v>124816.16081630019</v>
      </c>
      <c r="CA106" s="2">
        <f t="shared" si="11"/>
        <v>678900.68816478364</v>
      </c>
    </row>
    <row r="107" spans="1:79" ht="30" x14ac:dyDescent="0.25">
      <c r="A107" s="6">
        <v>104</v>
      </c>
      <c r="B107" s="18" t="s">
        <v>182</v>
      </c>
      <c r="C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11785.579906062227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71346.113530838687</v>
      </c>
      <c r="AE107" s="2">
        <v>956045.56962714996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6.3224619646766655E-3</v>
      </c>
      <c r="AM107" s="2">
        <v>0</v>
      </c>
      <c r="AN107" s="2">
        <v>0</v>
      </c>
      <c r="AO107" s="2">
        <v>0</v>
      </c>
      <c r="AP107" s="2">
        <v>32.901470000000003</v>
      </c>
      <c r="BK107" s="2">
        <v>0</v>
      </c>
      <c r="BQ107" s="2">
        <f t="shared" si="6"/>
        <v>1039210.1708565129</v>
      </c>
      <c r="BR107" s="2">
        <v>6556.849060762619</v>
      </c>
      <c r="BS107" s="2">
        <f t="shared" si="7"/>
        <v>1045767.0199172755</v>
      </c>
      <c r="BT107" s="2">
        <v>3928518.8699999996</v>
      </c>
      <c r="BV107" s="2">
        <f t="shared" si="8"/>
        <v>3928518.8699999996</v>
      </c>
      <c r="BW107" s="2">
        <v>0</v>
      </c>
      <c r="BX107" s="2">
        <f t="shared" si="9"/>
        <v>3928518.8699999996</v>
      </c>
      <c r="BY107" s="2">
        <f t="shared" si="10"/>
        <v>4974285.8899172749</v>
      </c>
      <c r="BZ107" s="2">
        <v>0</v>
      </c>
      <c r="CA107" s="2">
        <f t="shared" si="11"/>
        <v>4974285.8899172749</v>
      </c>
    </row>
    <row r="108" spans="1:79" ht="30" x14ac:dyDescent="0.25">
      <c r="A108" s="6">
        <v>105</v>
      </c>
      <c r="B108" s="18" t="s">
        <v>183</v>
      </c>
      <c r="C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40996.586758100493</v>
      </c>
      <c r="Y108" s="2">
        <v>0</v>
      </c>
      <c r="Z108" s="2">
        <v>0</v>
      </c>
      <c r="AA108" s="2">
        <v>0</v>
      </c>
      <c r="AB108" s="2">
        <v>0</v>
      </c>
      <c r="AC108" s="2">
        <v>89673.220021546571</v>
      </c>
      <c r="AD108" s="2">
        <v>32096.566227097079</v>
      </c>
      <c r="AE108" s="2">
        <v>540595.77933734294</v>
      </c>
      <c r="AF108" s="2">
        <v>0</v>
      </c>
      <c r="AG108" s="2">
        <v>0</v>
      </c>
      <c r="AH108" s="2">
        <v>0</v>
      </c>
      <c r="AI108" s="2">
        <v>0</v>
      </c>
      <c r="AJ108" s="2">
        <v>6038.5553328620645</v>
      </c>
      <c r="AK108" s="2">
        <v>0</v>
      </c>
      <c r="AL108" s="2">
        <v>6.3224619646766655E-3</v>
      </c>
      <c r="AM108" s="2">
        <v>0</v>
      </c>
      <c r="AN108" s="2">
        <v>0</v>
      </c>
      <c r="AO108" s="2">
        <v>0</v>
      </c>
      <c r="AP108" s="2">
        <v>0</v>
      </c>
      <c r="BK108" s="2">
        <v>0</v>
      </c>
      <c r="BQ108" s="2">
        <f t="shared" si="6"/>
        <v>709400.71399941121</v>
      </c>
      <c r="BR108" s="2">
        <v>97259.249754001183</v>
      </c>
      <c r="BS108" s="2">
        <f t="shared" si="7"/>
        <v>806659.96375341236</v>
      </c>
      <c r="BT108" s="2">
        <v>206389.62000000002</v>
      </c>
      <c r="BV108" s="2">
        <f t="shared" si="8"/>
        <v>206389.62000000002</v>
      </c>
      <c r="BW108" s="2">
        <v>12549.759342835225</v>
      </c>
      <c r="BX108" s="2">
        <f t="shared" si="9"/>
        <v>218939.37934283525</v>
      </c>
      <c r="BY108" s="2">
        <f t="shared" si="10"/>
        <v>1025599.3430962476</v>
      </c>
      <c r="BZ108" s="2">
        <v>62945.933527687499</v>
      </c>
      <c r="CA108" s="2">
        <f t="shared" si="11"/>
        <v>1088545.2766239352</v>
      </c>
    </row>
    <row r="109" spans="1:79" ht="30" x14ac:dyDescent="0.25">
      <c r="A109" s="6">
        <v>106</v>
      </c>
      <c r="B109" s="18" t="s">
        <v>184</v>
      </c>
      <c r="C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132836.76677101239</v>
      </c>
      <c r="Y109" s="2">
        <v>0</v>
      </c>
      <c r="Z109" s="2">
        <v>0</v>
      </c>
      <c r="AA109" s="2">
        <v>0</v>
      </c>
      <c r="AB109" s="2">
        <v>0</v>
      </c>
      <c r="AC109" s="2">
        <v>79269.532196829023</v>
      </c>
      <c r="AD109" s="2">
        <v>866658.04952561506</v>
      </c>
      <c r="AE109" s="2">
        <v>38586872.821240753</v>
      </c>
      <c r="AF109" s="2">
        <v>0</v>
      </c>
      <c r="AG109" s="2">
        <v>0</v>
      </c>
      <c r="AH109" s="2">
        <v>0</v>
      </c>
      <c r="AI109" s="2">
        <v>72758.568036672586</v>
      </c>
      <c r="AJ109" s="2">
        <v>0</v>
      </c>
      <c r="AK109" s="2">
        <v>0</v>
      </c>
      <c r="AL109" s="2">
        <v>6.3224619646766655E-3</v>
      </c>
      <c r="AM109" s="2">
        <v>0</v>
      </c>
      <c r="AN109" s="2">
        <v>0</v>
      </c>
      <c r="AO109" s="2">
        <v>0</v>
      </c>
      <c r="AP109" s="2">
        <v>0</v>
      </c>
      <c r="BK109" s="2">
        <v>0</v>
      </c>
      <c r="BQ109" s="2">
        <f t="shared" si="6"/>
        <v>39738395.744093344</v>
      </c>
      <c r="BR109" s="2">
        <v>2821000.0606741086</v>
      </c>
      <c r="BS109" s="2">
        <f t="shared" si="7"/>
        <v>42559395.804767452</v>
      </c>
      <c r="BT109" s="2">
        <v>2395247.13</v>
      </c>
      <c r="BV109" s="2">
        <f t="shared" si="8"/>
        <v>2395247.13</v>
      </c>
      <c r="BW109" s="2">
        <v>287409.59547712374</v>
      </c>
      <c r="BX109" s="2">
        <f t="shared" si="9"/>
        <v>2682656.7254771236</v>
      </c>
      <c r="BY109" s="2">
        <f t="shared" si="10"/>
        <v>45242052.530244574</v>
      </c>
      <c r="BZ109" s="2">
        <v>6840731.0804089298</v>
      </c>
      <c r="CA109" s="2">
        <f t="shared" si="11"/>
        <v>52082783.610653505</v>
      </c>
    </row>
    <row r="110" spans="1:79" ht="30" x14ac:dyDescent="0.25">
      <c r="A110" s="6">
        <v>107</v>
      </c>
      <c r="B110" s="18" t="s">
        <v>185</v>
      </c>
      <c r="C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2554.3933541699121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108269.68285700234</v>
      </c>
      <c r="AE110" s="2">
        <v>10563131.963152399</v>
      </c>
      <c r="AF110" s="2">
        <v>0</v>
      </c>
      <c r="AG110" s="2">
        <v>0</v>
      </c>
      <c r="AH110" s="2">
        <v>0</v>
      </c>
      <c r="AI110" s="2">
        <v>27537.686082559067</v>
      </c>
      <c r="AJ110" s="2">
        <v>0</v>
      </c>
      <c r="AK110" s="2">
        <v>0</v>
      </c>
      <c r="AL110" s="2">
        <v>6.3224619646766655E-3</v>
      </c>
      <c r="AM110" s="2">
        <v>0</v>
      </c>
      <c r="AN110" s="2">
        <v>0</v>
      </c>
      <c r="AO110" s="2">
        <v>0</v>
      </c>
      <c r="AP110" s="2">
        <v>0</v>
      </c>
      <c r="BK110" s="2">
        <v>0</v>
      </c>
      <c r="BQ110" s="2">
        <f t="shared" si="6"/>
        <v>10701493.731768593</v>
      </c>
      <c r="BR110" s="2">
        <v>463785.7657179737</v>
      </c>
      <c r="BS110" s="2">
        <f t="shared" si="7"/>
        <v>11165279.497486567</v>
      </c>
      <c r="BT110" s="2">
        <v>276036.58</v>
      </c>
      <c r="BV110" s="2">
        <f t="shared" si="8"/>
        <v>276036.58</v>
      </c>
      <c r="BW110" s="2">
        <v>0</v>
      </c>
      <c r="BX110" s="2">
        <f t="shared" si="9"/>
        <v>276036.58</v>
      </c>
      <c r="BY110" s="2">
        <f t="shared" si="10"/>
        <v>11441316.077486567</v>
      </c>
      <c r="BZ110" s="2">
        <v>849668.17889861984</v>
      </c>
      <c r="CA110" s="2">
        <f t="shared" si="11"/>
        <v>12290984.256385187</v>
      </c>
    </row>
    <row r="111" spans="1:79" ht="30" x14ac:dyDescent="0.25">
      <c r="A111" s="6">
        <v>108</v>
      </c>
      <c r="B111" s="18" t="s">
        <v>186</v>
      </c>
      <c r="C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7785.2382142223078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39389.370756551194</v>
      </c>
      <c r="AE111" s="2">
        <v>2586897.9304375802</v>
      </c>
      <c r="AF111" s="2">
        <v>0</v>
      </c>
      <c r="AG111" s="2">
        <v>0</v>
      </c>
      <c r="AH111" s="2">
        <v>0</v>
      </c>
      <c r="AI111" s="2">
        <v>7208.1197641293174</v>
      </c>
      <c r="AJ111" s="2">
        <v>0</v>
      </c>
      <c r="AK111" s="2">
        <v>0</v>
      </c>
      <c r="AL111" s="2">
        <v>6.3224619646766655E-3</v>
      </c>
      <c r="AM111" s="2">
        <v>0</v>
      </c>
      <c r="AN111" s="2">
        <v>0</v>
      </c>
      <c r="AO111" s="2">
        <v>0</v>
      </c>
      <c r="AP111" s="2">
        <v>0</v>
      </c>
      <c r="BK111" s="2">
        <v>0</v>
      </c>
      <c r="BQ111" s="2">
        <f t="shared" si="6"/>
        <v>2641280.6654949449</v>
      </c>
      <c r="BR111" s="2">
        <v>30570.849335608313</v>
      </c>
      <c r="BS111" s="2">
        <f t="shared" si="7"/>
        <v>2671851.5148305534</v>
      </c>
      <c r="BT111" s="2">
        <v>25379.250000000004</v>
      </c>
      <c r="BV111" s="2">
        <f t="shared" si="8"/>
        <v>25379.250000000004</v>
      </c>
      <c r="BW111" s="2">
        <v>0</v>
      </c>
      <c r="BX111" s="2">
        <f t="shared" si="9"/>
        <v>25379.250000000004</v>
      </c>
      <c r="BY111" s="2">
        <f t="shared" si="10"/>
        <v>2697230.7648305534</v>
      </c>
      <c r="BZ111" s="2">
        <v>369572.88537899876</v>
      </c>
      <c r="CA111" s="2">
        <f t="shared" si="11"/>
        <v>3066803.6502095521</v>
      </c>
    </row>
    <row r="112" spans="1:79" ht="30" x14ac:dyDescent="0.25">
      <c r="A112" s="6">
        <v>109</v>
      </c>
      <c r="B112" s="18" t="s">
        <v>187</v>
      </c>
      <c r="C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30.150677825349931</v>
      </c>
      <c r="AE112" s="2">
        <v>365695.01429900102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6.3224619646766655E-3</v>
      </c>
      <c r="AM112" s="2">
        <v>0</v>
      </c>
      <c r="AN112" s="2">
        <v>0</v>
      </c>
      <c r="AO112" s="2">
        <v>0</v>
      </c>
      <c r="AP112" s="2">
        <v>0</v>
      </c>
      <c r="BK112" s="2">
        <v>0</v>
      </c>
      <c r="BQ112" s="2">
        <f t="shared" si="6"/>
        <v>365725.17129928828</v>
      </c>
      <c r="BR112" s="2">
        <v>997.78557980526386</v>
      </c>
      <c r="BS112" s="2">
        <f t="shared" si="7"/>
        <v>366722.95687909354</v>
      </c>
      <c r="BT112" s="2">
        <v>2571978.2599999998</v>
      </c>
      <c r="BV112" s="2">
        <f t="shared" si="8"/>
        <v>2571978.2599999998</v>
      </c>
      <c r="BW112" s="2">
        <v>0</v>
      </c>
      <c r="BX112" s="2">
        <f t="shared" si="9"/>
        <v>2571978.2599999998</v>
      </c>
      <c r="BY112" s="2">
        <f t="shared" si="10"/>
        <v>2938701.2168790931</v>
      </c>
      <c r="BZ112" s="2">
        <v>8781.0821169152005</v>
      </c>
      <c r="CA112" s="2">
        <f t="shared" si="11"/>
        <v>2947482.2989960085</v>
      </c>
    </row>
    <row r="113" spans="1:79" ht="45" x14ac:dyDescent="0.25">
      <c r="A113" s="6">
        <v>110</v>
      </c>
      <c r="B113" s="18" t="s">
        <v>188</v>
      </c>
      <c r="C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105521.33110187188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150627.10638109932</v>
      </c>
      <c r="AE113" s="2">
        <v>1815896.4944509901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13624.365102068659</v>
      </c>
      <c r="AL113" s="2">
        <v>6.3224619646766655E-3</v>
      </c>
      <c r="AM113" s="2">
        <v>0</v>
      </c>
      <c r="AN113" s="2">
        <v>0</v>
      </c>
      <c r="AO113" s="2">
        <v>0</v>
      </c>
      <c r="AP113" s="2">
        <v>0</v>
      </c>
      <c r="BK113" s="2">
        <v>0</v>
      </c>
      <c r="BQ113" s="2">
        <f t="shared" si="6"/>
        <v>2085669.303358492</v>
      </c>
      <c r="BR113" s="2">
        <v>2893.3871926840111</v>
      </c>
      <c r="BS113" s="2">
        <f t="shared" si="7"/>
        <v>2088562.690551176</v>
      </c>
      <c r="BT113" s="2">
        <v>0</v>
      </c>
      <c r="BV113" s="2">
        <f t="shared" si="8"/>
        <v>0</v>
      </c>
      <c r="BW113" s="2">
        <v>0</v>
      </c>
      <c r="BX113" s="2">
        <f t="shared" si="9"/>
        <v>0</v>
      </c>
      <c r="BY113" s="2">
        <f t="shared" si="10"/>
        <v>2088562.690551176</v>
      </c>
      <c r="BZ113" s="2">
        <v>260388.62653427399</v>
      </c>
      <c r="CA113" s="2">
        <f t="shared" si="11"/>
        <v>2348951.31708545</v>
      </c>
    </row>
    <row r="114" spans="1:79" ht="30" x14ac:dyDescent="0.25">
      <c r="A114" s="6">
        <v>111</v>
      </c>
      <c r="B114" s="18" t="s">
        <v>189</v>
      </c>
      <c r="C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63544.513417694478</v>
      </c>
      <c r="T114" s="2">
        <v>0</v>
      </c>
      <c r="U114" s="2">
        <v>0</v>
      </c>
      <c r="V114" s="2">
        <v>0</v>
      </c>
      <c r="W114" s="2">
        <v>2130665.4586430728</v>
      </c>
      <c r="X114" s="2">
        <v>2515.1120888707683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97851.773647375332</v>
      </c>
      <c r="AK114" s="2">
        <v>0</v>
      </c>
      <c r="AL114" s="2">
        <v>6.3224619646766655E-3</v>
      </c>
      <c r="AM114" s="2">
        <v>0</v>
      </c>
      <c r="AN114" s="2">
        <v>0</v>
      </c>
      <c r="AO114" s="2">
        <v>13612794.648364369</v>
      </c>
      <c r="AP114" s="2">
        <v>0</v>
      </c>
      <c r="BK114" s="2">
        <v>0</v>
      </c>
      <c r="BQ114" s="2">
        <f t="shared" si="6"/>
        <v>15907371.512483845</v>
      </c>
      <c r="BR114" s="2">
        <v>368705.87087218749</v>
      </c>
      <c r="BS114" s="2">
        <f t="shared" si="7"/>
        <v>16276077.383356033</v>
      </c>
      <c r="BT114" s="2">
        <v>45585601.849999972</v>
      </c>
      <c r="BV114" s="2">
        <f t="shared" si="8"/>
        <v>45585601.849999972</v>
      </c>
      <c r="BW114" s="2">
        <v>174416.91114500465</v>
      </c>
      <c r="BX114" s="2">
        <f t="shared" si="9"/>
        <v>45760018.761144973</v>
      </c>
      <c r="BY114" s="2">
        <f t="shared" si="10"/>
        <v>62036096.144501008</v>
      </c>
      <c r="BZ114" s="2">
        <v>1212153.4753286701</v>
      </c>
      <c r="CA114" s="2">
        <f t="shared" si="11"/>
        <v>63248249.619829677</v>
      </c>
    </row>
    <row r="115" spans="1:79" ht="30" x14ac:dyDescent="0.25">
      <c r="A115" s="6">
        <v>112</v>
      </c>
      <c r="B115" s="18" t="s">
        <v>190</v>
      </c>
      <c r="C115" s="2">
        <v>0</v>
      </c>
      <c r="M115" s="2">
        <v>0</v>
      </c>
      <c r="N115" s="2">
        <v>9.033821060482758</v>
      </c>
      <c r="O115" s="2">
        <v>2.47672444458393</v>
      </c>
      <c r="P115" s="2">
        <v>4013.4571432390267</v>
      </c>
      <c r="Q115" s="2">
        <v>0</v>
      </c>
      <c r="R115" s="2">
        <v>0</v>
      </c>
      <c r="S115" s="2">
        <v>58039.363756485196</v>
      </c>
      <c r="T115" s="2">
        <v>7727.0953115497359</v>
      </c>
      <c r="U115" s="2">
        <v>55020.843946278008</v>
      </c>
      <c r="V115" s="2">
        <v>0</v>
      </c>
      <c r="W115" s="2">
        <v>131559.6520015063</v>
      </c>
      <c r="X115" s="2">
        <v>3104828.7606052542</v>
      </c>
      <c r="Y115" s="2">
        <v>2272.3405939599802</v>
      </c>
      <c r="Z115" s="2">
        <v>46812.126519770412</v>
      </c>
      <c r="AA115" s="2">
        <v>6855.2165780823807</v>
      </c>
      <c r="AB115" s="2">
        <v>9437.3618796072624</v>
      </c>
      <c r="AC115" s="2">
        <v>54469.03131771028</v>
      </c>
      <c r="AD115" s="2">
        <v>454509.14538029494</v>
      </c>
      <c r="AE115" s="2">
        <v>1523900.63612422</v>
      </c>
      <c r="AF115" s="2">
        <v>23602.924217907901</v>
      </c>
      <c r="AG115" s="2">
        <v>199221.07488411231</v>
      </c>
      <c r="AH115" s="2">
        <v>530.81309585663246</v>
      </c>
      <c r="AI115" s="2">
        <v>231931.68885454163</v>
      </c>
      <c r="AJ115" s="2">
        <v>354433.88786988624</v>
      </c>
      <c r="AK115" s="2">
        <v>287857.44751666614</v>
      </c>
      <c r="AL115" s="2">
        <v>67163.388631564012</v>
      </c>
      <c r="AM115" s="2">
        <v>67483.60057900683</v>
      </c>
      <c r="AN115" s="2">
        <v>70974.725346997569</v>
      </c>
      <c r="AO115" s="2">
        <v>777189.31977377587</v>
      </c>
      <c r="AP115" s="2">
        <v>15437.285231575746</v>
      </c>
      <c r="BK115" s="2">
        <v>0</v>
      </c>
      <c r="BQ115" s="2">
        <f t="shared" si="6"/>
        <v>7555282.6977053508</v>
      </c>
      <c r="BR115" s="2">
        <v>823239.07264291751</v>
      </c>
      <c r="BS115" s="2">
        <f t="shared" si="7"/>
        <v>8378521.7703482686</v>
      </c>
      <c r="BT115" s="2">
        <v>3596803.98</v>
      </c>
      <c r="BV115" s="2">
        <f t="shared" si="8"/>
        <v>3596803.98</v>
      </c>
      <c r="BW115" s="2">
        <v>18898.41901580901</v>
      </c>
      <c r="BX115" s="2">
        <f t="shared" si="9"/>
        <v>3615702.3990158089</v>
      </c>
      <c r="BY115" s="2">
        <f t="shared" si="10"/>
        <v>11994224.169364078</v>
      </c>
      <c r="BZ115" s="2">
        <v>1895364.84022766</v>
      </c>
      <c r="CA115" s="2">
        <f t="shared" si="11"/>
        <v>13889589.009591738</v>
      </c>
    </row>
    <row r="116" spans="1:79" ht="60" x14ac:dyDescent="0.25">
      <c r="A116" s="6">
        <v>113</v>
      </c>
      <c r="B116" s="18" t="s">
        <v>191</v>
      </c>
      <c r="C116" s="2">
        <v>0</v>
      </c>
      <c r="M116" s="2">
        <v>107.30228141190307</v>
      </c>
      <c r="N116" s="2">
        <v>52.550481858613715</v>
      </c>
      <c r="O116" s="2">
        <v>1147.84294</v>
      </c>
      <c r="P116" s="2">
        <v>5821.0724735447293</v>
      </c>
      <c r="Q116" s="2">
        <v>3134.7010028179448</v>
      </c>
      <c r="R116" s="2">
        <v>1417.4914889172132</v>
      </c>
      <c r="S116" s="2">
        <v>7474.7087692166861</v>
      </c>
      <c r="T116" s="2">
        <v>0</v>
      </c>
      <c r="U116" s="2">
        <v>0</v>
      </c>
      <c r="V116" s="2">
        <v>80678.962057481112</v>
      </c>
      <c r="W116" s="2">
        <v>1084.5831483877109</v>
      </c>
      <c r="X116" s="2">
        <v>1441.0120653010561</v>
      </c>
      <c r="Y116" s="2">
        <v>0</v>
      </c>
      <c r="Z116" s="2">
        <v>0</v>
      </c>
      <c r="AA116" s="2">
        <v>0</v>
      </c>
      <c r="AB116" s="2">
        <v>0</v>
      </c>
      <c r="AC116" s="2">
        <v>8.7324707513932349</v>
      </c>
      <c r="AD116" s="2">
        <v>21834.520984294555</v>
      </c>
      <c r="AE116" s="2">
        <v>15595.952304862738</v>
      </c>
      <c r="AF116" s="2">
        <v>690069.50787315355</v>
      </c>
      <c r="AG116" s="2">
        <v>6083.6012133585991</v>
      </c>
      <c r="AH116" s="2">
        <v>1.0013519248108276</v>
      </c>
      <c r="AI116" s="2">
        <v>284.83031832080553</v>
      </c>
      <c r="AJ116" s="2">
        <v>8646.8074173687255</v>
      </c>
      <c r="AK116" s="2">
        <v>0.36501</v>
      </c>
      <c r="AL116" s="2">
        <v>2233.247438681421</v>
      </c>
      <c r="AM116" s="2">
        <v>0</v>
      </c>
      <c r="AN116" s="2">
        <v>0</v>
      </c>
      <c r="AO116" s="2">
        <v>104.11208537149456</v>
      </c>
      <c r="AP116" s="2">
        <v>0</v>
      </c>
      <c r="AQ116" s="2">
        <v>233638400</v>
      </c>
      <c r="BK116" s="2">
        <v>0</v>
      </c>
      <c r="BQ116" s="2">
        <f t="shared" si="6"/>
        <v>234485622.90517703</v>
      </c>
      <c r="BR116" s="2">
        <v>402490.7699871959</v>
      </c>
      <c r="BS116" s="2">
        <f t="shared" si="7"/>
        <v>234888113.67516422</v>
      </c>
      <c r="BT116" s="2">
        <v>602864.03164305794</v>
      </c>
      <c r="BV116" s="2">
        <f t="shared" si="8"/>
        <v>602864.03164305794</v>
      </c>
      <c r="BW116" s="2">
        <v>0</v>
      </c>
      <c r="BX116" s="2">
        <f t="shared" si="9"/>
        <v>602864.03164305794</v>
      </c>
      <c r="BY116" s="2">
        <f t="shared" si="10"/>
        <v>235490977.70680729</v>
      </c>
      <c r="BZ116" s="2">
        <v>0</v>
      </c>
      <c r="CA116" s="2">
        <f t="shared" si="11"/>
        <v>235490977.70680729</v>
      </c>
    </row>
    <row r="117" spans="1:79" x14ac:dyDescent="0.25">
      <c r="A117" s="6">
        <v>114</v>
      </c>
      <c r="B117" s="18" t="s">
        <v>42</v>
      </c>
      <c r="C117" s="2">
        <v>0</v>
      </c>
      <c r="M117" s="2">
        <v>7263.3202841049833</v>
      </c>
      <c r="N117" s="2">
        <v>522.40332276727736</v>
      </c>
      <c r="O117" s="2">
        <v>9071.5977454662443</v>
      </c>
      <c r="P117" s="2">
        <v>311472.52629703697</v>
      </c>
      <c r="Q117" s="2">
        <v>15086.004747286595</v>
      </c>
      <c r="R117" s="2">
        <v>4491.8793424550131</v>
      </c>
      <c r="S117" s="2">
        <v>69025.778030911795</v>
      </c>
      <c r="T117" s="2">
        <v>3990.8938522428725</v>
      </c>
      <c r="U117" s="2">
        <v>1255.9800772155977</v>
      </c>
      <c r="V117" s="2">
        <v>646267.40516276739</v>
      </c>
      <c r="W117" s="2">
        <v>60310.904906563686</v>
      </c>
      <c r="X117" s="2">
        <v>21203.996880062987</v>
      </c>
      <c r="Y117" s="2">
        <v>12.593508981531645</v>
      </c>
      <c r="Z117" s="2">
        <v>1.0947468071119638E-5</v>
      </c>
      <c r="AA117" s="2">
        <v>0</v>
      </c>
      <c r="AB117" s="2">
        <v>4.8227454579917559</v>
      </c>
      <c r="AC117" s="2">
        <v>37555.546678452032</v>
      </c>
      <c r="AD117" s="2">
        <v>29195.873388897275</v>
      </c>
      <c r="AE117" s="2">
        <v>26365.83457259128</v>
      </c>
      <c r="AF117" s="2">
        <v>71197.951595652048</v>
      </c>
      <c r="AG117" s="2">
        <v>35378.380893147965</v>
      </c>
      <c r="AH117" s="2">
        <v>2173.5131491467228</v>
      </c>
      <c r="AI117" s="2">
        <v>22648.399593502101</v>
      </c>
      <c r="AJ117" s="2">
        <v>175080.04138020819</v>
      </c>
      <c r="AK117" s="2">
        <v>30.061509999999998</v>
      </c>
      <c r="AL117" s="2">
        <v>6079.59502998887</v>
      </c>
      <c r="AM117" s="2">
        <v>211.95908165944701</v>
      </c>
      <c r="AN117" s="2">
        <v>399.07185236794487</v>
      </c>
      <c r="AO117" s="2">
        <v>1388.5423829843858</v>
      </c>
      <c r="AP117" s="2">
        <v>0</v>
      </c>
      <c r="AR117" s="2">
        <v>47819600</v>
      </c>
      <c r="BK117" s="2">
        <v>0</v>
      </c>
      <c r="BQ117" s="2">
        <f t="shared" si="6"/>
        <v>49377284.878022864</v>
      </c>
      <c r="BR117" s="2">
        <v>-114954.06583745436</v>
      </c>
      <c r="BS117" s="2">
        <f t="shared" si="7"/>
        <v>49262330.812185407</v>
      </c>
      <c r="BT117" s="2">
        <v>0</v>
      </c>
      <c r="BV117" s="2">
        <f t="shared" si="8"/>
        <v>0</v>
      </c>
      <c r="BW117" s="2">
        <v>0</v>
      </c>
      <c r="BX117" s="2">
        <f t="shared" si="9"/>
        <v>0</v>
      </c>
      <c r="BY117" s="2">
        <f t="shared" si="10"/>
        <v>49262330.812185407</v>
      </c>
      <c r="BZ117" s="2">
        <v>0</v>
      </c>
      <c r="CA117" s="2">
        <f t="shared" si="11"/>
        <v>49262330.812185407</v>
      </c>
    </row>
    <row r="118" spans="1:79" x14ac:dyDescent="0.25">
      <c r="A118" s="6">
        <v>115</v>
      </c>
      <c r="B118" s="18" t="s">
        <v>43</v>
      </c>
      <c r="C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24462.880369222676</v>
      </c>
      <c r="AG118" s="2">
        <v>3552.6785175429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S118" s="2">
        <v>8022826.7246962991</v>
      </c>
      <c r="BK118" s="2">
        <v>0</v>
      </c>
      <c r="BQ118" s="2">
        <f t="shared" si="6"/>
        <v>8050842.2835830646</v>
      </c>
      <c r="BR118" s="2">
        <v>-49207.480229458153</v>
      </c>
      <c r="BS118" s="2">
        <f t="shared" si="7"/>
        <v>8001634.8033536067</v>
      </c>
      <c r="BT118" s="2">
        <v>0</v>
      </c>
      <c r="BV118" s="2">
        <f t="shared" si="8"/>
        <v>0</v>
      </c>
      <c r="BW118" s="2">
        <v>26399.558278039007</v>
      </c>
      <c r="BX118" s="2">
        <f t="shared" si="9"/>
        <v>26399.558278039007</v>
      </c>
      <c r="BY118" s="2">
        <f t="shared" si="10"/>
        <v>8028034.3616316458</v>
      </c>
      <c r="BZ118" s="2">
        <v>0</v>
      </c>
      <c r="CA118" s="2">
        <f t="shared" si="11"/>
        <v>8028034.3616316458</v>
      </c>
    </row>
    <row r="119" spans="1:79" x14ac:dyDescent="0.25">
      <c r="A119" s="6">
        <v>116</v>
      </c>
      <c r="B119" s="18" t="s">
        <v>192</v>
      </c>
      <c r="C119" s="2">
        <v>4292572.2955366503</v>
      </c>
      <c r="M119" s="2">
        <v>0</v>
      </c>
      <c r="N119" s="2">
        <v>0</v>
      </c>
      <c r="O119" s="2">
        <v>0</v>
      </c>
      <c r="P119" s="2">
        <v>20692.6449498976</v>
      </c>
      <c r="Q119" s="2">
        <v>5442.4668818284299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177.80416752706716</v>
      </c>
      <c r="AG119" s="2">
        <v>39212.269646354704</v>
      </c>
      <c r="AH119" s="2">
        <v>0</v>
      </c>
      <c r="AI119" s="2">
        <v>0</v>
      </c>
      <c r="AJ119" s="2">
        <v>0</v>
      </c>
      <c r="AK119" s="2">
        <v>0</v>
      </c>
      <c r="AL119" s="2">
        <v>9542.9535564579983</v>
      </c>
      <c r="AM119" s="2">
        <v>0</v>
      </c>
      <c r="AN119" s="2">
        <v>0</v>
      </c>
      <c r="AO119" s="2">
        <v>0</v>
      </c>
      <c r="AP119" s="2">
        <v>0</v>
      </c>
      <c r="AT119" s="2">
        <v>6218360.8868116587</v>
      </c>
      <c r="BK119" s="2">
        <v>0</v>
      </c>
      <c r="BQ119" s="2">
        <f t="shared" si="6"/>
        <v>10586001.321550373</v>
      </c>
      <c r="BR119" s="2">
        <v>-2392.84663385868</v>
      </c>
      <c r="BS119" s="2">
        <f t="shared" si="7"/>
        <v>10583608.474916514</v>
      </c>
      <c r="BT119" s="2">
        <v>0</v>
      </c>
      <c r="BV119" s="2">
        <f t="shared" si="8"/>
        <v>0</v>
      </c>
      <c r="BW119" s="2">
        <v>0</v>
      </c>
      <c r="BX119" s="2">
        <f t="shared" si="9"/>
        <v>0</v>
      </c>
      <c r="BY119" s="2">
        <f t="shared" si="10"/>
        <v>10583608.474916514</v>
      </c>
      <c r="BZ119" s="2">
        <v>0</v>
      </c>
      <c r="CA119" s="2">
        <f t="shared" si="11"/>
        <v>10583608.474916514</v>
      </c>
    </row>
    <row r="120" spans="1:79" x14ac:dyDescent="0.25">
      <c r="A120" s="6">
        <v>117</v>
      </c>
      <c r="B120" s="18" t="s">
        <v>52</v>
      </c>
      <c r="C120" s="2">
        <v>0</v>
      </c>
      <c r="M120" s="2">
        <v>527502.0760187133</v>
      </c>
      <c r="N120" s="2">
        <v>188688.39674658602</v>
      </c>
      <c r="O120" s="2">
        <v>746268.90898708242</v>
      </c>
      <c r="P120" s="2">
        <v>357867.81713280623</v>
      </c>
      <c r="Q120" s="2">
        <v>200242.53007169583</v>
      </c>
      <c r="R120" s="2">
        <v>56597.039061267147</v>
      </c>
      <c r="S120" s="2">
        <v>1214288.0625344513</v>
      </c>
      <c r="T120" s="2">
        <v>126860.43604444287</v>
      </c>
      <c r="U120" s="2">
        <v>106238.5730755127</v>
      </c>
      <c r="V120" s="2">
        <v>924761.9195366432</v>
      </c>
      <c r="W120" s="2">
        <v>53803.949156447372</v>
      </c>
      <c r="X120" s="2">
        <v>484497.24160959246</v>
      </c>
      <c r="Y120" s="2">
        <v>516772.04652167932</v>
      </c>
      <c r="Z120" s="2">
        <v>102614.98651164371</v>
      </c>
      <c r="AA120" s="2">
        <v>91449.766610101171</v>
      </c>
      <c r="AB120" s="2">
        <v>15213.157217792324</v>
      </c>
      <c r="AC120" s="2">
        <v>372706.55218867795</v>
      </c>
      <c r="AD120" s="2">
        <v>798781.37344458373</v>
      </c>
      <c r="AE120" s="2">
        <v>1675490.6332555085</v>
      </c>
      <c r="AF120" s="2">
        <v>427166.05200236861</v>
      </c>
      <c r="AG120" s="2">
        <v>964575.22051670321</v>
      </c>
      <c r="AH120" s="2">
        <v>450347.88271982881</v>
      </c>
      <c r="AI120" s="2">
        <v>214507.54147095419</v>
      </c>
      <c r="AJ120" s="2">
        <v>576333.06939194014</v>
      </c>
      <c r="AK120" s="2">
        <v>369611.52931457915</v>
      </c>
      <c r="AL120" s="2">
        <v>65422.749672017555</v>
      </c>
      <c r="AM120" s="2">
        <v>108607.63611421271</v>
      </c>
      <c r="AN120" s="2">
        <v>355211.21150118788</v>
      </c>
      <c r="AO120" s="2">
        <v>166949.77325142216</v>
      </c>
      <c r="AP120" s="2">
        <v>181138.18562075973</v>
      </c>
      <c r="BB120" s="2">
        <v>126254512.70608233</v>
      </c>
      <c r="BK120" s="2">
        <v>0</v>
      </c>
      <c r="BQ120" s="2">
        <f t="shared" si="6"/>
        <v>138695029.02338353</v>
      </c>
      <c r="BR120" s="2">
        <v>99027.291896656767</v>
      </c>
      <c r="BS120" s="2">
        <f t="shared" si="7"/>
        <v>138794056.3152802</v>
      </c>
      <c r="BT120" s="2">
        <v>0</v>
      </c>
      <c r="BV120" s="2">
        <f t="shared" si="8"/>
        <v>0</v>
      </c>
      <c r="BW120" s="2">
        <v>0</v>
      </c>
      <c r="BX120" s="2">
        <f t="shared" si="9"/>
        <v>0</v>
      </c>
      <c r="BY120" s="2">
        <f t="shared" si="10"/>
        <v>138794056.3152802</v>
      </c>
      <c r="BZ120" s="2">
        <v>-138794056.31527999</v>
      </c>
      <c r="CA120" s="2">
        <f t="shared" si="11"/>
        <v>0</v>
      </c>
    </row>
    <row r="121" spans="1:79" ht="45" x14ac:dyDescent="0.25">
      <c r="A121" s="6">
        <v>118</v>
      </c>
      <c r="B121" s="18" t="s">
        <v>220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BB121" s="2">
        <v>1297983.4100093786</v>
      </c>
      <c r="BQ121" s="2">
        <f t="shared" si="6"/>
        <v>1297983.4100093786</v>
      </c>
      <c r="BR121" s="2">
        <v>0</v>
      </c>
      <c r="BS121" s="2">
        <f t="shared" si="7"/>
        <v>1297983.4100093786</v>
      </c>
      <c r="BT121" s="2">
        <v>0</v>
      </c>
      <c r="BV121" s="2">
        <f t="shared" si="8"/>
        <v>0</v>
      </c>
      <c r="BX121" s="2">
        <f t="shared" si="9"/>
        <v>0</v>
      </c>
      <c r="BY121" s="2">
        <f t="shared" si="10"/>
        <v>1297983.4100093786</v>
      </c>
      <c r="BZ121" s="2">
        <v>0</v>
      </c>
      <c r="CA121" s="2">
        <f t="shared" si="11"/>
        <v>1297983.4100093786</v>
      </c>
    </row>
    <row r="122" spans="1:79" ht="30" x14ac:dyDescent="0.25">
      <c r="A122" s="6">
        <v>119</v>
      </c>
      <c r="B122" s="18" t="s">
        <v>53</v>
      </c>
      <c r="C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BC122" s="2">
        <v>29390415.878330089</v>
      </c>
      <c r="BK122" s="2">
        <v>0</v>
      </c>
      <c r="BQ122" s="2">
        <f t="shared" si="6"/>
        <v>29390415.878330089</v>
      </c>
      <c r="BR122" s="2">
        <v>152830.17107678892</v>
      </c>
      <c r="BS122" s="2">
        <f t="shared" si="7"/>
        <v>29543246.049406879</v>
      </c>
      <c r="BT122" s="2">
        <v>0</v>
      </c>
      <c r="BV122" s="2">
        <f t="shared" si="8"/>
        <v>0</v>
      </c>
      <c r="BW122" s="2">
        <v>0</v>
      </c>
      <c r="BX122" s="2">
        <f t="shared" si="9"/>
        <v>0</v>
      </c>
      <c r="BY122" s="2">
        <f t="shared" si="10"/>
        <v>29543246.049406879</v>
      </c>
      <c r="BZ122" s="2">
        <v>0</v>
      </c>
      <c r="CA122" s="2">
        <f t="shared" si="11"/>
        <v>29543246.049406879</v>
      </c>
    </row>
    <row r="123" spans="1:79" ht="30" x14ac:dyDescent="0.25">
      <c r="A123" s="6">
        <v>120</v>
      </c>
      <c r="B123" s="18" t="s">
        <v>45</v>
      </c>
      <c r="C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U123" s="2">
        <v>11259300</v>
      </c>
      <c r="BK123" s="2">
        <v>0</v>
      </c>
      <c r="BQ123" s="2">
        <f t="shared" si="6"/>
        <v>11259300</v>
      </c>
      <c r="BR123" s="2">
        <v>8006.0185993172499</v>
      </c>
      <c r="BS123" s="2">
        <f t="shared" si="7"/>
        <v>11267306.018599316</v>
      </c>
      <c r="BT123" s="2">
        <v>0</v>
      </c>
      <c r="BV123" s="2">
        <f t="shared" si="8"/>
        <v>0</v>
      </c>
      <c r="BW123" s="2">
        <v>0</v>
      </c>
      <c r="BX123" s="2">
        <f t="shared" si="9"/>
        <v>0</v>
      </c>
      <c r="BY123" s="2">
        <f t="shared" si="10"/>
        <v>11267306.018599316</v>
      </c>
      <c r="BZ123" s="2">
        <v>-8629329</v>
      </c>
      <c r="CA123" s="2">
        <f t="shared" si="11"/>
        <v>2637977.0185993165</v>
      </c>
    </row>
    <row r="124" spans="1:79" x14ac:dyDescent="0.25">
      <c r="A124" s="6">
        <v>121</v>
      </c>
      <c r="B124" s="18" t="s">
        <v>193</v>
      </c>
      <c r="C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V124" s="2">
        <v>67546054.55897963</v>
      </c>
      <c r="BK124" s="2">
        <v>0</v>
      </c>
      <c r="BQ124" s="2">
        <f t="shared" si="6"/>
        <v>67546054.55897963</v>
      </c>
      <c r="BR124" s="2">
        <v>397704.91395152779</v>
      </c>
      <c r="BS124" s="2">
        <f t="shared" si="7"/>
        <v>67943759.472931162</v>
      </c>
      <c r="BT124" s="2">
        <v>0</v>
      </c>
      <c r="BV124" s="2">
        <f t="shared" si="8"/>
        <v>0</v>
      </c>
      <c r="BW124" s="2">
        <v>0</v>
      </c>
      <c r="BX124" s="2">
        <f t="shared" si="9"/>
        <v>0</v>
      </c>
      <c r="BY124" s="2">
        <f t="shared" si="10"/>
        <v>67943759.472931162</v>
      </c>
      <c r="BZ124" s="2">
        <v>-36071198.462450869</v>
      </c>
      <c r="CA124" s="2">
        <f t="shared" si="11"/>
        <v>31872561.010480292</v>
      </c>
    </row>
    <row r="125" spans="1:79" x14ac:dyDescent="0.25">
      <c r="A125" s="6">
        <v>122</v>
      </c>
      <c r="B125" s="18" t="s">
        <v>194</v>
      </c>
      <c r="C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X125" s="2">
        <v>6211412.5647440339</v>
      </c>
      <c r="BK125" s="2">
        <v>0</v>
      </c>
      <c r="BQ125" s="2">
        <f t="shared" si="6"/>
        <v>6211412.5647440339</v>
      </c>
      <c r="BR125" s="2">
        <v>69181.95481496281</v>
      </c>
      <c r="BS125" s="2">
        <f t="shared" si="7"/>
        <v>6280594.5195589969</v>
      </c>
      <c r="BT125" s="2">
        <v>2571791.3463693275</v>
      </c>
      <c r="BU125" s="2">
        <f>-BT125/2</f>
        <v>-1285895.6731846638</v>
      </c>
      <c r="BV125" s="2">
        <f t="shared" si="8"/>
        <v>1285895.6731846638</v>
      </c>
      <c r="BW125" s="2">
        <v>0</v>
      </c>
      <c r="BX125" s="2">
        <f t="shared" si="9"/>
        <v>1285895.6731846638</v>
      </c>
      <c r="BY125" s="2">
        <f t="shared" si="10"/>
        <v>7566490.1927436609</v>
      </c>
      <c r="BZ125" s="2">
        <v>-694156.95249064977</v>
      </c>
      <c r="CA125" s="2">
        <f t="shared" si="11"/>
        <v>6872333.2402530108</v>
      </c>
    </row>
    <row r="126" spans="1:79" ht="30" x14ac:dyDescent="0.25">
      <c r="A126" s="6">
        <v>123</v>
      </c>
      <c r="B126" s="18" t="s">
        <v>47</v>
      </c>
      <c r="C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W126" s="2">
        <v>2039570.6055947733</v>
      </c>
      <c r="BK126" s="2">
        <v>0</v>
      </c>
      <c r="BQ126" s="2">
        <f t="shared" si="6"/>
        <v>2039570.6055947733</v>
      </c>
      <c r="BR126" s="2">
        <v>201496.7152816976</v>
      </c>
      <c r="BS126" s="2">
        <f t="shared" si="7"/>
        <v>2241067.3208764708</v>
      </c>
      <c r="BT126" s="2">
        <v>7087035.2536302824</v>
      </c>
      <c r="BU126" s="2">
        <f>-BT126/2</f>
        <v>-3543517.6268151412</v>
      </c>
      <c r="BV126" s="2">
        <f t="shared" si="8"/>
        <v>3543517.6268151412</v>
      </c>
      <c r="BW126" s="2">
        <v>0</v>
      </c>
      <c r="BX126" s="2">
        <f t="shared" si="9"/>
        <v>3543517.6268151412</v>
      </c>
      <c r="BY126" s="2">
        <f t="shared" si="10"/>
        <v>5784584.9476916119</v>
      </c>
      <c r="BZ126" s="2">
        <v>-1869800.9869553312</v>
      </c>
      <c r="CA126" s="2">
        <f t="shared" si="11"/>
        <v>3914783.9607362808</v>
      </c>
    </row>
    <row r="127" spans="1:79" ht="60" x14ac:dyDescent="0.25">
      <c r="A127" s="6">
        <v>124</v>
      </c>
      <c r="B127" s="18" t="s">
        <v>195</v>
      </c>
      <c r="C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Y127" s="2">
        <v>14598322.333120318</v>
      </c>
      <c r="BK127" s="2">
        <v>0</v>
      </c>
      <c r="BQ127" s="2">
        <f t="shared" si="6"/>
        <v>14598322.333120318</v>
      </c>
      <c r="BR127" s="2">
        <v>440561.70720011601</v>
      </c>
      <c r="BS127" s="2">
        <f t="shared" si="7"/>
        <v>15038884.040320434</v>
      </c>
      <c r="BT127" s="2">
        <v>0</v>
      </c>
      <c r="BV127" s="2">
        <f t="shared" si="8"/>
        <v>0</v>
      </c>
      <c r="BW127" s="2">
        <v>0</v>
      </c>
      <c r="BX127" s="2">
        <f t="shared" si="9"/>
        <v>0</v>
      </c>
      <c r="BY127" s="2">
        <f t="shared" si="10"/>
        <v>15038884.040320434</v>
      </c>
      <c r="BZ127" s="2">
        <v>-13186860.671198238</v>
      </c>
      <c r="CA127" s="2">
        <f t="shared" si="11"/>
        <v>1852023.369122196</v>
      </c>
    </row>
    <row r="128" spans="1:79" ht="30" x14ac:dyDescent="0.25">
      <c r="A128" s="6">
        <v>125</v>
      </c>
      <c r="B128" s="18" t="s">
        <v>196</v>
      </c>
      <c r="C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Z128" s="2">
        <v>1285328.9993622196</v>
      </c>
      <c r="BK128" s="2">
        <v>0</v>
      </c>
      <c r="BQ128" s="2">
        <f t="shared" si="6"/>
        <v>1285328.9993622196</v>
      </c>
      <c r="BR128" s="2">
        <v>-41317.327113044339</v>
      </c>
      <c r="BS128" s="2">
        <f t="shared" si="7"/>
        <v>1244011.6722491751</v>
      </c>
      <c r="BT128" s="2">
        <v>0</v>
      </c>
      <c r="BV128" s="2">
        <f t="shared" si="8"/>
        <v>0</v>
      </c>
      <c r="BW128" s="2">
        <v>0</v>
      </c>
      <c r="BX128" s="2">
        <f t="shared" si="9"/>
        <v>0</v>
      </c>
      <c r="BY128" s="2">
        <f t="shared" si="10"/>
        <v>1244011.6722491751</v>
      </c>
      <c r="BZ128" s="2">
        <v>0</v>
      </c>
      <c r="CA128" s="2">
        <f t="shared" si="11"/>
        <v>1244011.6722491751</v>
      </c>
    </row>
    <row r="129" spans="1:79" ht="30" x14ac:dyDescent="0.25">
      <c r="A129" s="6">
        <v>126</v>
      </c>
      <c r="B129" s="18" t="s">
        <v>197</v>
      </c>
      <c r="C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BA129" s="2">
        <v>39404174.839537472</v>
      </c>
      <c r="BK129" s="2">
        <v>0</v>
      </c>
      <c r="BQ129" s="2">
        <f t="shared" si="6"/>
        <v>39404174.839537472</v>
      </c>
      <c r="BR129" s="2">
        <v>607491.11181410204</v>
      </c>
      <c r="BS129" s="2">
        <f t="shared" si="7"/>
        <v>40011665.951351576</v>
      </c>
      <c r="BT129" s="2">
        <v>1246007.8394542441</v>
      </c>
      <c r="BV129" s="2">
        <f t="shared" si="8"/>
        <v>1246007.8394542441</v>
      </c>
      <c r="BW129" s="2">
        <v>0</v>
      </c>
      <c r="BX129" s="2">
        <f t="shared" si="9"/>
        <v>1246007.8394542441</v>
      </c>
      <c r="BY129" s="2">
        <f t="shared" si="10"/>
        <v>41257673.790805817</v>
      </c>
      <c r="BZ129" s="2">
        <v>0</v>
      </c>
      <c r="CA129" s="2">
        <f t="shared" si="11"/>
        <v>41257673.790805817</v>
      </c>
    </row>
    <row r="130" spans="1:79" ht="30" x14ac:dyDescent="0.25">
      <c r="A130" s="6">
        <v>127</v>
      </c>
      <c r="B130" s="18" t="s">
        <v>198</v>
      </c>
      <c r="C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BD130" s="2">
        <v>62163179.610400625</v>
      </c>
      <c r="BK130" s="2">
        <v>0</v>
      </c>
      <c r="BQ130" s="2">
        <f t="shared" si="6"/>
        <v>62163179.610400625</v>
      </c>
      <c r="BR130" s="2">
        <v>615665.25345310895</v>
      </c>
      <c r="BS130" s="2">
        <f t="shared" si="7"/>
        <v>62778844.86385373</v>
      </c>
      <c r="BT130" s="2">
        <v>4806259.5592423566</v>
      </c>
      <c r="BV130" s="2">
        <f t="shared" si="8"/>
        <v>4806259.5592423566</v>
      </c>
      <c r="BW130" s="2">
        <v>0</v>
      </c>
      <c r="BX130" s="2">
        <f t="shared" si="9"/>
        <v>4806259.5592423566</v>
      </c>
      <c r="BY130" s="2">
        <f t="shared" si="10"/>
        <v>67585104.423096091</v>
      </c>
      <c r="BZ130" s="2">
        <v>0</v>
      </c>
      <c r="CA130" s="2">
        <f t="shared" si="11"/>
        <v>67585104.423096091</v>
      </c>
    </row>
    <row r="131" spans="1:79" ht="30" x14ac:dyDescent="0.25">
      <c r="A131" s="6">
        <v>128</v>
      </c>
      <c r="B131" s="18" t="s">
        <v>199</v>
      </c>
      <c r="C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BE131" s="2">
        <v>11950620.389599374</v>
      </c>
      <c r="BK131" s="2">
        <v>0</v>
      </c>
      <c r="BQ131" s="2">
        <f t="shared" si="6"/>
        <v>11950620.389599374</v>
      </c>
      <c r="BR131" s="2">
        <v>1130836.6912916871</v>
      </c>
      <c r="BS131" s="2">
        <f t="shared" si="7"/>
        <v>13081457.080891062</v>
      </c>
      <c r="BT131" s="2">
        <v>902553.05918588967</v>
      </c>
      <c r="BU131" s="2">
        <f>-BT131/2</f>
        <v>-451276.52959294483</v>
      </c>
      <c r="BV131" s="2">
        <f t="shared" si="8"/>
        <v>451276.52959294483</v>
      </c>
      <c r="BW131" s="2">
        <v>0</v>
      </c>
      <c r="BX131" s="2">
        <f t="shared" si="9"/>
        <v>451276.52959294483</v>
      </c>
      <c r="BY131" s="2">
        <f t="shared" si="10"/>
        <v>13532733.610484006</v>
      </c>
      <c r="BZ131" s="2">
        <v>0</v>
      </c>
      <c r="CA131" s="2">
        <f t="shared" si="11"/>
        <v>13532733.610484006</v>
      </c>
    </row>
    <row r="132" spans="1:79" ht="30" x14ac:dyDescent="0.25">
      <c r="A132" s="6">
        <v>129</v>
      </c>
      <c r="B132" s="18" t="s">
        <v>200</v>
      </c>
      <c r="C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BF132" s="2">
        <v>67114344.710778445</v>
      </c>
      <c r="BK132" s="2">
        <v>0</v>
      </c>
      <c r="BQ132" s="2">
        <f t="shared" si="6"/>
        <v>67114344.710778445</v>
      </c>
      <c r="BR132" s="2">
        <v>0</v>
      </c>
      <c r="BS132" s="2">
        <f t="shared" si="7"/>
        <v>67114344.710778445</v>
      </c>
      <c r="BT132" s="2">
        <v>0</v>
      </c>
      <c r="BV132" s="2">
        <f t="shared" si="8"/>
        <v>0</v>
      </c>
      <c r="BW132" s="2">
        <v>0</v>
      </c>
      <c r="BX132" s="2">
        <f t="shared" si="9"/>
        <v>0</v>
      </c>
      <c r="BY132" s="2">
        <f t="shared" si="10"/>
        <v>67114344.710778445</v>
      </c>
      <c r="BZ132" s="2">
        <v>0</v>
      </c>
      <c r="CA132" s="2">
        <f t="shared" si="11"/>
        <v>67114344.710778445</v>
      </c>
    </row>
    <row r="133" spans="1:79" ht="30" x14ac:dyDescent="0.25">
      <c r="A133" s="6">
        <v>130</v>
      </c>
      <c r="B133" s="18" t="s">
        <v>201</v>
      </c>
      <c r="C133" s="2">
        <v>0</v>
      </c>
      <c r="M133" s="2">
        <v>3094.4823326193173</v>
      </c>
      <c r="N133" s="2">
        <v>1376.6881425359393</v>
      </c>
      <c r="O133" s="2">
        <v>3363.7552649014956</v>
      </c>
      <c r="P133" s="2">
        <v>3265.8305201526264</v>
      </c>
      <c r="Q133" s="2">
        <v>31860.812339059772</v>
      </c>
      <c r="R133" s="2">
        <v>440.88863746852985</v>
      </c>
      <c r="S133" s="2">
        <v>4328.5120199454041</v>
      </c>
      <c r="T133" s="2">
        <v>553.5335712380562</v>
      </c>
      <c r="U133" s="2">
        <v>582.02249602734582</v>
      </c>
      <c r="V133" s="2">
        <v>45503.75273358405</v>
      </c>
      <c r="W133" s="2">
        <v>24842.5345542783</v>
      </c>
      <c r="X133" s="2">
        <v>6938.5700561795456</v>
      </c>
      <c r="Y133" s="2">
        <v>16131.809835369468</v>
      </c>
      <c r="Z133" s="2">
        <v>323.41423989994718</v>
      </c>
      <c r="AA133" s="2">
        <v>7883.5868778643244</v>
      </c>
      <c r="AB133" s="2">
        <v>477.16478991202484</v>
      </c>
      <c r="AC133" s="2">
        <v>3144.9065391108575</v>
      </c>
      <c r="AD133" s="2">
        <v>79029.997862504533</v>
      </c>
      <c r="AE133" s="2">
        <v>3534.0658123032299</v>
      </c>
      <c r="AF133" s="2">
        <v>24470.170766298361</v>
      </c>
      <c r="AG133" s="2">
        <v>33382.23261647371</v>
      </c>
      <c r="AH133" s="2">
        <v>14857.93952522711</v>
      </c>
      <c r="AI133" s="2">
        <v>2434.7342462793126</v>
      </c>
      <c r="AJ133" s="2">
        <v>4434.1243329034232</v>
      </c>
      <c r="AK133" s="2">
        <v>600.25502011528988</v>
      </c>
      <c r="AL133" s="2">
        <v>3227.3228926687361</v>
      </c>
      <c r="AM133" s="2">
        <v>7547.8186193444853</v>
      </c>
      <c r="AN133" s="2">
        <v>96.876986640919171</v>
      </c>
      <c r="AO133" s="2">
        <v>241438.968611752</v>
      </c>
      <c r="AP133" s="2">
        <v>2708.8100722938825</v>
      </c>
      <c r="BK133" s="2">
        <v>0</v>
      </c>
      <c r="BL133" s="2">
        <v>14067128.581156166</v>
      </c>
      <c r="BQ133" s="2">
        <f t="shared" ref="BQ133:BQ143" si="12">SUM(C133:BP133)</f>
        <v>14639004.163471118</v>
      </c>
      <c r="BR133" s="2">
        <v>595346.85861529328</v>
      </c>
      <c r="BS133" s="2">
        <f t="shared" si="7"/>
        <v>15234351.022086412</v>
      </c>
      <c r="BT133" s="2">
        <v>0</v>
      </c>
      <c r="BV133" s="2">
        <f t="shared" ref="BV133:BV137" si="13">BT133+BU133</f>
        <v>0</v>
      </c>
      <c r="BW133" s="2">
        <v>0</v>
      </c>
      <c r="BX133" s="2">
        <f t="shared" ref="BX133:BX144" si="14">BV133+BW133</f>
        <v>0</v>
      </c>
      <c r="BY133" s="2">
        <f t="shared" si="10"/>
        <v>15234351.022086412</v>
      </c>
      <c r="BZ133" s="2">
        <v>0</v>
      </c>
      <c r="CA133" s="2">
        <f t="shared" si="11"/>
        <v>15234351.022086412</v>
      </c>
    </row>
    <row r="134" spans="1:79" ht="45" x14ac:dyDescent="0.25">
      <c r="A134" s="6">
        <v>131</v>
      </c>
      <c r="B134" s="18" t="s">
        <v>202</v>
      </c>
      <c r="C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BK134" s="2">
        <v>0</v>
      </c>
      <c r="BM134" s="2">
        <v>2745411.5109024178</v>
      </c>
      <c r="BQ134" s="2">
        <f t="shared" si="12"/>
        <v>2745411.5109024178</v>
      </c>
      <c r="BR134" s="2">
        <v>4076.2871364127982</v>
      </c>
      <c r="BS134" s="2">
        <f t="shared" ref="BS134:BS143" si="15">BR134+BQ134</f>
        <v>2749487.7980388305</v>
      </c>
      <c r="BT134" s="2">
        <v>0</v>
      </c>
      <c r="BV134" s="2">
        <f t="shared" si="13"/>
        <v>0</v>
      </c>
      <c r="BW134" s="2">
        <v>0</v>
      </c>
      <c r="BX134" s="2">
        <f t="shared" si="14"/>
        <v>0</v>
      </c>
      <c r="BY134" s="2">
        <f t="shared" ref="BY134:BY144" si="16">BX134+BS134</f>
        <v>2749487.7980388305</v>
      </c>
      <c r="BZ134" s="2">
        <v>0</v>
      </c>
      <c r="CA134" s="2">
        <f t="shared" ref="CA134:CA143" si="17">BY134+BZ134</f>
        <v>2749487.7980388305</v>
      </c>
    </row>
    <row r="135" spans="1:79" ht="45" x14ac:dyDescent="0.25">
      <c r="A135" s="6">
        <v>132</v>
      </c>
      <c r="B135" s="18" t="s">
        <v>203</v>
      </c>
      <c r="C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BK135" s="2">
        <v>4958009.8699051086</v>
      </c>
      <c r="BQ135" s="2">
        <f t="shared" si="12"/>
        <v>4958009.8699051086</v>
      </c>
      <c r="BR135" s="2">
        <v>12810.507126855942</v>
      </c>
      <c r="BS135" s="2">
        <f t="shared" si="15"/>
        <v>4970820.3770319642</v>
      </c>
      <c r="BT135" s="2">
        <v>136022.31013338931</v>
      </c>
      <c r="BV135" s="2">
        <f t="shared" si="13"/>
        <v>136022.31013338931</v>
      </c>
      <c r="BW135" s="2">
        <v>0</v>
      </c>
      <c r="BX135" s="2">
        <f t="shared" si="14"/>
        <v>136022.31013338931</v>
      </c>
      <c r="BY135" s="2">
        <f t="shared" si="16"/>
        <v>5106842.6871653534</v>
      </c>
      <c r="BZ135" s="2">
        <v>0</v>
      </c>
      <c r="CA135" s="2">
        <f t="shared" si="17"/>
        <v>5106842.6871653534</v>
      </c>
    </row>
    <row r="136" spans="1:79" x14ac:dyDescent="0.25">
      <c r="A136" s="6">
        <v>133</v>
      </c>
      <c r="B136" s="18" t="s">
        <v>204</v>
      </c>
      <c r="C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BI136" s="2">
        <v>5012574.0913581848</v>
      </c>
      <c r="BK136" s="2">
        <v>0</v>
      </c>
      <c r="BQ136" s="2">
        <f t="shared" si="12"/>
        <v>5012574.0913581848</v>
      </c>
      <c r="BR136" s="2">
        <v>25269.222289737008</v>
      </c>
      <c r="BS136" s="2">
        <f t="shared" si="15"/>
        <v>5037843.3136479221</v>
      </c>
      <c r="BT136" s="2">
        <v>0</v>
      </c>
      <c r="BV136" s="2">
        <f t="shared" si="13"/>
        <v>0</v>
      </c>
      <c r="BW136" s="2">
        <v>0</v>
      </c>
      <c r="BX136" s="2">
        <f t="shared" si="14"/>
        <v>0</v>
      </c>
      <c r="BY136" s="2">
        <f t="shared" si="16"/>
        <v>5037843.3136479221</v>
      </c>
      <c r="BZ136" s="2">
        <v>0</v>
      </c>
      <c r="CA136" s="2">
        <f t="shared" si="17"/>
        <v>5037843.3136479221</v>
      </c>
    </row>
    <row r="137" spans="1:79" ht="45" x14ac:dyDescent="0.25">
      <c r="A137" s="6">
        <v>134</v>
      </c>
      <c r="B137" s="18" t="s">
        <v>61</v>
      </c>
      <c r="C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BK137" s="2">
        <v>27039942.646333538</v>
      </c>
      <c r="BQ137" s="2">
        <f t="shared" si="12"/>
        <v>27039942.646333538</v>
      </c>
      <c r="BR137" s="2">
        <v>2125731.1869566874</v>
      </c>
      <c r="BS137" s="2">
        <f t="shared" si="15"/>
        <v>29165673.833290227</v>
      </c>
      <c r="BT137" s="2">
        <v>25654874.358478919</v>
      </c>
      <c r="BV137" s="2">
        <f t="shared" si="13"/>
        <v>25654874.358478919</v>
      </c>
      <c r="BW137" s="2">
        <v>0</v>
      </c>
      <c r="BX137" s="2">
        <f t="shared" si="14"/>
        <v>25654874.358478919</v>
      </c>
      <c r="BY137" s="2">
        <f t="shared" si="16"/>
        <v>54820548.191769145</v>
      </c>
      <c r="BZ137" s="2">
        <v>0</v>
      </c>
      <c r="CA137" s="2">
        <f t="shared" si="17"/>
        <v>54820548.191769145</v>
      </c>
    </row>
    <row r="138" spans="1:79" ht="45" x14ac:dyDescent="0.25">
      <c r="A138" s="6">
        <v>135</v>
      </c>
      <c r="B138" s="18" t="s">
        <v>60</v>
      </c>
      <c r="C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BJ138" s="2">
        <v>41252188.572529063</v>
      </c>
      <c r="BK138" s="2">
        <v>0</v>
      </c>
      <c r="BQ138" s="2">
        <f t="shared" si="12"/>
        <v>41252188.572529063</v>
      </c>
      <c r="BR138" s="2">
        <v>4104459.3940847949</v>
      </c>
      <c r="BS138" s="2">
        <f t="shared" si="15"/>
        <v>45356647.966613859</v>
      </c>
      <c r="BT138" s="2">
        <v>755556.49880748475</v>
      </c>
      <c r="BV138" s="2">
        <f>BT138+BU138</f>
        <v>755556.49880748475</v>
      </c>
      <c r="BW138" s="2">
        <v>0</v>
      </c>
      <c r="BX138" s="2">
        <f t="shared" si="14"/>
        <v>755556.49880748475</v>
      </c>
      <c r="BY138" s="2">
        <f t="shared" si="16"/>
        <v>46112204.465421341</v>
      </c>
      <c r="BZ138" s="2">
        <v>0</v>
      </c>
      <c r="CA138" s="2">
        <f t="shared" si="17"/>
        <v>46112204.465421341</v>
      </c>
    </row>
    <row r="139" spans="1:79" ht="45" x14ac:dyDescent="0.25">
      <c r="A139" s="6">
        <v>136</v>
      </c>
      <c r="B139" s="18" t="s">
        <v>205</v>
      </c>
      <c r="C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BK139" s="2">
        <v>0</v>
      </c>
      <c r="BP139" s="2">
        <v>71910800</v>
      </c>
      <c r="BQ139" s="2">
        <f t="shared" si="12"/>
        <v>71910800</v>
      </c>
      <c r="BR139" s="2">
        <v>0</v>
      </c>
      <c r="BS139" s="2">
        <f t="shared" si="15"/>
        <v>71910800</v>
      </c>
      <c r="BT139" s="2">
        <v>0</v>
      </c>
      <c r="BV139" s="2">
        <f t="shared" ref="BV139:BV143" si="18">BT139+BU139</f>
        <v>0</v>
      </c>
      <c r="BW139" s="2">
        <v>0</v>
      </c>
      <c r="BX139" s="2">
        <f t="shared" si="14"/>
        <v>0</v>
      </c>
      <c r="BY139" s="2">
        <f t="shared" si="16"/>
        <v>71910800</v>
      </c>
      <c r="BZ139" s="2">
        <v>0</v>
      </c>
      <c r="CA139" s="2">
        <f t="shared" si="17"/>
        <v>71910800</v>
      </c>
    </row>
    <row r="140" spans="1:79" ht="30" x14ac:dyDescent="0.25">
      <c r="A140" s="6">
        <v>137</v>
      </c>
      <c r="B140" s="18" t="s">
        <v>206</v>
      </c>
      <c r="C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BG140" s="2">
        <v>39200954.948748544</v>
      </c>
      <c r="BK140" s="2">
        <v>0</v>
      </c>
      <c r="BQ140" s="2">
        <f t="shared" si="12"/>
        <v>39200954.948748544</v>
      </c>
      <c r="BR140" s="2">
        <v>246722.52212791718</v>
      </c>
      <c r="BS140" s="2">
        <f t="shared" si="15"/>
        <v>39447677.470876463</v>
      </c>
      <c r="BT140" s="2">
        <v>0</v>
      </c>
      <c r="BV140" s="2">
        <f t="shared" si="18"/>
        <v>0</v>
      </c>
      <c r="BW140" s="2">
        <v>0</v>
      </c>
      <c r="BX140" s="2">
        <f t="shared" si="14"/>
        <v>0</v>
      </c>
      <c r="BY140" s="2">
        <f t="shared" si="16"/>
        <v>39447677.470876463</v>
      </c>
      <c r="BZ140" s="2">
        <v>0</v>
      </c>
      <c r="CA140" s="2">
        <f t="shared" si="17"/>
        <v>39447677.470876463</v>
      </c>
    </row>
    <row r="141" spans="1:79" ht="45" x14ac:dyDescent="0.25">
      <c r="A141" s="6">
        <v>138</v>
      </c>
      <c r="B141" s="18" t="s">
        <v>207</v>
      </c>
      <c r="C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BH141" s="2">
        <v>20248061.804411434</v>
      </c>
      <c r="BK141" s="2">
        <v>0</v>
      </c>
      <c r="BQ141" s="2">
        <f t="shared" si="12"/>
        <v>20248061.804411434</v>
      </c>
      <c r="BR141" s="2">
        <v>-25100.35684329303</v>
      </c>
      <c r="BS141" s="2">
        <f t="shared" si="15"/>
        <v>20222961.447568141</v>
      </c>
      <c r="BT141" s="2">
        <v>0</v>
      </c>
      <c r="BV141" s="2">
        <f t="shared" si="18"/>
        <v>0</v>
      </c>
      <c r="BW141" s="2">
        <v>0</v>
      </c>
      <c r="BX141" s="2">
        <f t="shared" si="14"/>
        <v>0</v>
      </c>
      <c r="BY141" s="2">
        <f t="shared" si="16"/>
        <v>20222961.447568141</v>
      </c>
      <c r="BZ141" s="2">
        <v>0</v>
      </c>
      <c r="CA141" s="2">
        <f t="shared" si="17"/>
        <v>20222961.447568141</v>
      </c>
    </row>
    <row r="142" spans="1:79" ht="60" x14ac:dyDescent="0.25">
      <c r="A142" s="6">
        <v>139</v>
      </c>
      <c r="B142" s="18" t="s">
        <v>208</v>
      </c>
      <c r="C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BK142" s="2">
        <v>0</v>
      </c>
      <c r="BN142" s="2">
        <v>22033425.647240419</v>
      </c>
      <c r="BQ142" s="2">
        <f t="shared" si="12"/>
        <v>22033425.647240419</v>
      </c>
      <c r="BR142" s="2">
        <v>-11456.760260837826</v>
      </c>
      <c r="BS142" s="2">
        <f t="shared" si="15"/>
        <v>22021968.88697958</v>
      </c>
      <c r="BT142" s="2">
        <v>0</v>
      </c>
      <c r="BV142" s="2">
        <f t="shared" si="18"/>
        <v>0</v>
      </c>
      <c r="BW142" s="2">
        <v>0</v>
      </c>
      <c r="BX142" s="2">
        <f t="shared" si="14"/>
        <v>0</v>
      </c>
      <c r="BY142" s="2">
        <f t="shared" si="16"/>
        <v>22021968.88697958</v>
      </c>
      <c r="BZ142" s="2">
        <v>0</v>
      </c>
      <c r="CA142" s="2">
        <f t="shared" si="17"/>
        <v>22021968.88697958</v>
      </c>
    </row>
    <row r="143" spans="1:79" ht="90" x14ac:dyDescent="0.25">
      <c r="A143" s="6">
        <v>140</v>
      </c>
      <c r="B143" s="18" t="s">
        <v>221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11304844.019322703</v>
      </c>
      <c r="BP143" s="2">
        <v>0</v>
      </c>
      <c r="BQ143" s="2">
        <f t="shared" si="12"/>
        <v>11304844.019322703</v>
      </c>
      <c r="BR143" s="2">
        <v>953154.59745247872</v>
      </c>
      <c r="BS143" s="2">
        <f t="shared" si="15"/>
        <v>12257998.616775181</v>
      </c>
      <c r="BT143" s="2">
        <v>163835.74305503906</v>
      </c>
      <c r="BV143" s="2">
        <f t="shared" si="18"/>
        <v>163835.74305503906</v>
      </c>
      <c r="BW143" s="2">
        <v>0</v>
      </c>
      <c r="BX143" s="2">
        <f t="shared" si="14"/>
        <v>163835.74305503906</v>
      </c>
      <c r="BY143" s="2">
        <f t="shared" si="16"/>
        <v>12421834.359830219</v>
      </c>
      <c r="BZ143" s="2">
        <v>0</v>
      </c>
      <c r="CA143" s="2">
        <f t="shared" si="17"/>
        <v>12421834.359830219</v>
      </c>
    </row>
    <row r="144" spans="1:79" x14ac:dyDescent="0.25">
      <c r="B144" s="18" t="s">
        <v>209</v>
      </c>
      <c r="BQ144" s="2">
        <f>SUM(C144:BP144)</f>
        <v>0</v>
      </c>
      <c r="BT144" s="2">
        <f>-BU144</f>
        <v>-5280689.8295927504</v>
      </c>
      <c r="BU144" s="2">
        <f>-SUM(BU4:BU143)</f>
        <v>5280689.8295927504</v>
      </c>
      <c r="BV144" s="2">
        <f t="shared" ref="BV144" si="19">BT144+BU144</f>
        <v>0</v>
      </c>
      <c r="BX144" s="2">
        <f t="shared" si="14"/>
        <v>0</v>
      </c>
      <c r="BY144" s="2">
        <f t="shared" si="16"/>
        <v>0</v>
      </c>
    </row>
    <row r="145" spans="2:79" x14ac:dyDescent="0.25">
      <c r="B145" s="18" t="s">
        <v>210</v>
      </c>
      <c r="C145" s="2">
        <f t="shared" ref="C145:AH145" si="20">SUM(C4:C144)</f>
        <v>137096099.61564091</v>
      </c>
      <c r="D145" s="2">
        <f t="shared" si="20"/>
        <v>56110901.767190613</v>
      </c>
      <c r="E145" s="2">
        <f t="shared" si="20"/>
        <v>16392715.034324151</v>
      </c>
      <c r="F145" s="2">
        <f t="shared" si="20"/>
        <v>9429246.3831500001</v>
      </c>
      <c r="G145" s="2">
        <f t="shared" si="20"/>
        <v>9882368.47602381</v>
      </c>
      <c r="H145" s="2">
        <f t="shared" si="20"/>
        <v>17686771.410462257</v>
      </c>
      <c r="I145" s="2">
        <f t="shared" si="20"/>
        <v>6142793.7305131974</v>
      </c>
      <c r="J145" s="2">
        <f t="shared" si="20"/>
        <v>4928449.1403772542</v>
      </c>
      <c r="K145" s="2">
        <f t="shared" si="20"/>
        <v>1613791.0731076738</v>
      </c>
      <c r="L145" s="2">
        <f t="shared" si="20"/>
        <v>8949133.8869640399</v>
      </c>
      <c r="M145" s="2">
        <f t="shared" si="20"/>
        <v>20953845.931287192</v>
      </c>
      <c r="N145" s="2">
        <f t="shared" si="20"/>
        <v>17448079.915654667</v>
      </c>
      <c r="O145" s="2">
        <f t="shared" si="20"/>
        <v>24024549.491602562</v>
      </c>
      <c r="P145" s="2">
        <f t="shared" si="20"/>
        <v>27037204.204553109</v>
      </c>
      <c r="Q145" s="2">
        <f t="shared" si="20"/>
        <v>6307194.5133866016</v>
      </c>
      <c r="R145" s="2">
        <f t="shared" si="20"/>
        <v>5205585.4150885986</v>
      </c>
      <c r="S145" s="2">
        <f t="shared" si="20"/>
        <v>50041651.294436105</v>
      </c>
      <c r="T145" s="2">
        <f t="shared" si="20"/>
        <v>11548030.273077907</v>
      </c>
      <c r="U145" s="2">
        <f t="shared" si="20"/>
        <v>5892284.0493313633</v>
      </c>
      <c r="V145" s="2">
        <f t="shared" si="20"/>
        <v>69501513.515065074</v>
      </c>
      <c r="W145" s="2">
        <f t="shared" si="20"/>
        <v>19494319.057224382</v>
      </c>
      <c r="X145" s="2">
        <f t="shared" si="20"/>
        <v>28145188.424638446</v>
      </c>
      <c r="Y145" s="2">
        <f t="shared" si="20"/>
        <v>5974568.2416418511</v>
      </c>
      <c r="Z145" s="2">
        <f t="shared" si="20"/>
        <v>2254799.8014505315</v>
      </c>
      <c r="AA145" s="2">
        <f t="shared" si="20"/>
        <v>1492164.9808026119</v>
      </c>
      <c r="AB145" s="2">
        <f t="shared" si="20"/>
        <v>1765931.7647736415</v>
      </c>
      <c r="AC145" s="2">
        <f t="shared" si="20"/>
        <v>22582200.509458039</v>
      </c>
      <c r="AD145" s="2">
        <f t="shared" si="20"/>
        <v>35220889.17963694</v>
      </c>
      <c r="AE145" s="17">
        <f t="shared" si="20"/>
        <v>60453640.126341</v>
      </c>
      <c r="AF145" s="2">
        <f t="shared" si="20"/>
        <v>142819250.26607057</v>
      </c>
      <c r="AG145" s="2">
        <f t="shared" si="20"/>
        <v>51579225.846248858</v>
      </c>
      <c r="AH145" s="2">
        <f t="shared" si="20"/>
        <v>20621087.121546213</v>
      </c>
      <c r="AI145" s="2">
        <f t="shared" ref="AI145:BN145" si="21">SUM(AI4:AI144)</f>
        <v>21518717.075779501</v>
      </c>
      <c r="AJ145" s="2">
        <f t="shared" si="21"/>
        <v>30149853.28401497</v>
      </c>
      <c r="AK145" s="2">
        <f t="shared" si="21"/>
        <v>6783754.8834163556</v>
      </c>
      <c r="AL145" s="2">
        <f t="shared" si="21"/>
        <v>8335065.9024450229</v>
      </c>
      <c r="AM145" s="2">
        <f t="shared" si="21"/>
        <v>5555149.5058009252</v>
      </c>
      <c r="AN145" s="2">
        <f t="shared" si="21"/>
        <v>7773322.5467627198</v>
      </c>
      <c r="AO145" s="2">
        <f t="shared" si="21"/>
        <v>16211657.09187709</v>
      </c>
      <c r="AP145" s="2">
        <f t="shared" si="21"/>
        <v>709826.22230699705</v>
      </c>
      <c r="AQ145" s="2">
        <f t="shared" si="21"/>
        <v>233638400</v>
      </c>
      <c r="AR145" s="2">
        <f t="shared" si="21"/>
        <v>47819600</v>
      </c>
      <c r="AS145" s="2">
        <f t="shared" si="21"/>
        <v>8022826.7246962991</v>
      </c>
      <c r="AT145" s="2">
        <f t="shared" si="21"/>
        <v>6218360.8868116587</v>
      </c>
      <c r="AU145" s="2">
        <f t="shared" si="21"/>
        <v>11259300</v>
      </c>
      <c r="AV145" s="2">
        <f t="shared" si="21"/>
        <v>67546054.55897963</v>
      </c>
      <c r="AW145" s="2">
        <f t="shared" si="21"/>
        <v>2039570.6055947733</v>
      </c>
      <c r="AX145" s="2">
        <f t="shared" si="21"/>
        <v>6211412.5647440339</v>
      </c>
      <c r="AY145" s="2">
        <f t="shared" si="21"/>
        <v>14598322.333120318</v>
      </c>
      <c r="AZ145" s="2">
        <f t="shared" si="21"/>
        <v>1285328.9993622196</v>
      </c>
      <c r="BA145" s="2">
        <f t="shared" si="21"/>
        <v>39404174.839537472</v>
      </c>
      <c r="BB145" s="2">
        <f t="shared" si="21"/>
        <v>127552496.11609171</v>
      </c>
      <c r="BC145" s="2">
        <f t="shared" si="21"/>
        <v>29390415.878330089</v>
      </c>
      <c r="BD145" s="2">
        <f t="shared" si="21"/>
        <v>62163179.610400625</v>
      </c>
      <c r="BE145" s="2">
        <f t="shared" si="21"/>
        <v>11950620.389599374</v>
      </c>
      <c r="BF145" s="2">
        <f t="shared" si="21"/>
        <v>67114344.710778445</v>
      </c>
      <c r="BG145" s="2">
        <f t="shared" si="21"/>
        <v>39200954.948748544</v>
      </c>
      <c r="BH145" s="2">
        <f t="shared" si="21"/>
        <v>20248061.804411434</v>
      </c>
      <c r="BI145" s="2">
        <f t="shared" si="21"/>
        <v>5012574.0913581848</v>
      </c>
      <c r="BJ145" s="2">
        <f t="shared" si="21"/>
        <v>41252188.572529063</v>
      </c>
      <c r="BK145" s="2">
        <f t="shared" si="21"/>
        <v>31997952.516238645</v>
      </c>
      <c r="BL145" s="2">
        <f t="shared" si="21"/>
        <v>14067128.581156166</v>
      </c>
      <c r="BM145" s="2">
        <f t="shared" si="21"/>
        <v>2745411.5109024178</v>
      </c>
      <c r="BN145" s="2">
        <f t="shared" si="21"/>
        <v>22033425.647240419</v>
      </c>
      <c r="BO145" s="2">
        <f t="shared" ref="BO145:CA145" si="22">SUM(BO4:BO144)</f>
        <v>11304844.019322703</v>
      </c>
      <c r="BP145" s="2">
        <f t="shared" si="22"/>
        <v>71910800</v>
      </c>
      <c r="BQ145" s="2">
        <f t="shared" si="22"/>
        <v>1991620570.8634276</v>
      </c>
      <c r="BR145" s="2">
        <f t="shared" si="22"/>
        <v>57776455.070102356</v>
      </c>
      <c r="BS145" s="2">
        <f t="shared" si="22"/>
        <v>2049397025.9335301</v>
      </c>
      <c r="BT145" s="2">
        <f t="shared" si="22"/>
        <v>308971661.65137982</v>
      </c>
      <c r="BU145" s="2">
        <f t="shared" si="22"/>
        <v>0</v>
      </c>
      <c r="BV145" s="2">
        <f t="shared" si="22"/>
        <v>308971661.65137988</v>
      </c>
      <c r="BW145" s="2">
        <f t="shared" si="22"/>
        <v>16355644.92989764</v>
      </c>
      <c r="BX145" s="2">
        <f t="shared" si="22"/>
        <v>325327306.58127755</v>
      </c>
      <c r="BY145" s="2">
        <f t="shared" si="22"/>
        <v>2374724332.5148087</v>
      </c>
      <c r="BZ145" s="2">
        <f t="shared" si="22"/>
        <v>-0.29189658723771572</v>
      </c>
      <c r="CA145" s="2">
        <f t="shared" si="22"/>
        <v>2374724332.2229118</v>
      </c>
    </row>
  </sheetData>
  <autoFilter ref="A3:CB147"/>
  <pageMargins left="0.15748031496062992" right="0.15748031496062992" top="0.27559055118110237" bottom="0.23622047244094491" header="0.31496062992125984" footer="0.23622047244094491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153"/>
  <sheetViews>
    <sheetView zoomScale="86" zoomScaleNormal="86" workbookViewId="0">
      <pane xSplit="2" ySplit="4" topLeftCell="BM8" activePane="bottomRight" state="frozen"/>
      <selection activeCell="BQ149" sqref="BQ149"/>
      <selection pane="topRight" activeCell="BQ149" sqref="BQ149"/>
      <selection pane="bottomLeft" activeCell="BQ149" sqref="BQ149"/>
      <selection pane="bottomRight" activeCell="BY145" sqref="BY145"/>
    </sheetView>
  </sheetViews>
  <sheetFormatPr defaultColWidth="9.140625" defaultRowHeight="15" x14ac:dyDescent="0.25"/>
  <cols>
    <col min="1" max="1" width="5.7109375" style="6" customWidth="1"/>
    <col min="2" max="2" width="23.42578125" style="6" customWidth="1"/>
    <col min="3" max="3" width="13.7109375" style="2" customWidth="1"/>
    <col min="4" max="4" width="11.28515625" style="2" customWidth="1"/>
    <col min="5" max="5" width="10.7109375" style="2" customWidth="1"/>
    <col min="6" max="6" width="9.7109375" style="2" customWidth="1"/>
    <col min="7" max="7" width="10.7109375" style="2" customWidth="1"/>
    <col min="8" max="8" width="16.28515625" style="2" bestFit="1" customWidth="1"/>
    <col min="9" max="12" width="9.28515625" style="2" customWidth="1"/>
    <col min="13" max="13" width="10.42578125" style="2" customWidth="1"/>
    <col min="14" max="14" width="14.7109375" style="2" customWidth="1"/>
    <col min="15" max="15" width="10.5703125" style="2" customWidth="1"/>
    <col min="16" max="16" width="11.85546875" style="2" customWidth="1"/>
    <col min="17" max="18" width="9.28515625" style="2" customWidth="1"/>
    <col min="19" max="19" width="10.140625" style="2" customWidth="1"/>
    <col min="20" max="21" width="9.28515625" style="2" customWidth="1"/>
    <col min="22" max="22" width="10.28515625" style="2" customWidth="1"/>
    <col min="23" max="24" width="9.28515625" style="2" customWidth="1"/>
    <col min="25" max="25" width="9.5703125" style="2" customWidth="1"/>
    <col min="26" max="26" width="9.28515625" style="2" customWidth="1"/>
    <col min="27" max="29" width="9.42578125" style="2" customWidth="1"/>
    <col min="30" max="30" width="10.28515625" style="2" customWidth="1"/>
    <col min="31" max="31" width="10.7109375" style="2" customWidth="1"/>
    <col min="32" max="32" width="9.85546875" style="2" customWidth="1"/>
    <col min="33" max="33" width="11.28515625" style="2" customWidth="1"/>
    <col min="34" max="34" width="9.5703125" style="2" customWidth="1"/>
    <col min="35" max="35" width="10.85546875" style="2" customWidth="1"/>
    <col min="36" max="36" width="11.42578125" style="2" customWidth="1"/>
    <col min="37" max="37" width="10.42578125" style="2" customWidth="1"/>
    <col min="38" max="39" width="9.42578125" style="2" customWidth="1"/>
    <col min="40" max="40" width="9.28515625" style="2" customWidth="1"/>
    <col min="41" max="41" width="10.5703125" style="2" customWidth="1"/>
    <col min="42" max="42" width="9.28515625" style="2" customWidth="1"/>
    <col min="43" max="43" width="11.28515625" style="2" customWidth="1"/>
    <col min="44" max="44" width="10.5703125" style="2" customWidth="1"/>
    <col min="45" max="45" width="10" style="2" customWidth="1"/>
    <col min="46" max="46" width="9.28515625" style="2" customWidth="1"/>
    <col min="47" max="47" width="10.5703125" style="2" customWidth="1"/>
    <col min="48" max="48" width="12" style="2" customWidth="1"/>
    <col min="49" max="50" width="9.28515625" style="2" customWidth="1"/>
    <col min="51" max="51" width="9.85546875" style="2" customWidth="1"/>
    <col min="52" max="52" width="9.28515625" style="2" customWidth="1"/>
    <col min="53" max="53" width="10.5703125" style="2" customWidth="1"/>
    <col min="54" max="54" width="11.42578125" style="2" customWidth="1"/>
    <col min="55" max="55" width="10.5703125" style="2" customWidth="1"/>
    <col min="56" max="56" width="10.28515625" style="2" customWidth="1"/>
    <col min="57" max="57" width="10" style="2" customWidth="1"/>
    <col min="58" max="60" width="10.140625" style="2" customWidth="1"/>
    <col min="61" max="61" width="10.7109375" style="2" customWidth="1"/>
    <col min="62" max="62" width="11.28515625" style="2" customWidth="1"/>
    <col min="63" max="63" width="13.42578125" style="2" customWidth="1"/>
    <col min="64" max="64" width="10.85546875" style="2" customWidth="1"/>
    <col min="65" max="65" width="10.140625" style="2" customWidth="1"/>
    <col min="66" max="66" width="10.85546875" style="2" customWidth="1"/>
    <col min="67" max="67" width="10.42578125" style="2" customWidth="1"/>
    <col min="68" max="68" width="12.42578125" style="2" bestFit="1" customWidth="1"/>
    <col min="69" max="69" width="15.7109375" style="2" bestFit="1" customWidth="1"/>
    <col min="70" max="70" width="12.42578125" style="2" customWidth="1"/>
    <col min="71" max="71" width="11.28515625" style="2" customWidth="1"/>
    <col min="72" max="72" width="12.140625" style="2" customWidth="1"/>
    <col min="73" max="73" width="11.85546875" style="2" customWidth="1"/>
    <col min="74" max="74" width="10.28515625" style="2" customWidth="1"/>
    <col min="75" max="75" width="11.85546875" style="2" customWidth="1"/>
    <col min="76" max="77" width="13.28515625" style="2" customWidth="1"/>
    <col min="78" max="79" width="9.140625" style="2"/>
    <col min="80" max="80" width="16.28515625" style="2" customWidth="1"/>
    <col min="81" max="16384" width="9.140625" style="2"/>
  </cols>
  <sheetData>
    <row r="1" spans="1:77" s="6" customFormat="1" x14ac:dyDescent="0.25">
      <c r="B1" s="6" t="s">
        <v>224</v>
      </c>
      <c r="D1" s="6" t="s">
        <v>0</v>
      </c>
      <c r="G1" s="6" t="s">
        <v>232</v>
      </c>
    </row>
    <row r="2" spans="1:77" s="6" customFormat="1" x14ac:dyDescent="0.25"/>
    <row r="3" spans="1:77" s="6" customFormat="1" ht="68.25" customHeight="1" x14ac:dyDescent="0.25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223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  <c r="BD3" s="8" t="s">
        <v>54</v>
      </c>
      <c r="BE3" s="8" t="s">
        <v>55</v>
      </c>
      <c r="BF3" s="8" t="s">
        <v>56</v>
      </c>
      <c r="BG3" s="8" t="s">
        <v>57</v>
      </c>
      <c r="BH3" s="8" t="s">
        <v>58</v>
      </c>
      <c r="BI3" s="8" t="s">
        <v>59</v>
      </c>
      <c r="BJ3" s="8" t="s">
        <v>60</v>
      </c>
      <c r="BK3" s="8" t="s">
        <v>61</v>
      </c>
      <c r="BL3" s="8" t="s">
        <v>62</v>
      </c>
      <c r="BM3" s="8" t="s">
        <v>63</v>
      </c>
      <c r="BN3" s="8" t="s">
        <v>64</v>
      </c>
      <c r="BO3" s="8" t="s">
        <v>65</v>
      </c>
      <c r="BP3" s="8" t="s">
        <v>66</v>
      </c>
      <c r="BQ3" s="8" t="s">
        <v>211</v>
      </c>
      <c r="BR3" s="8" t="s">
        <v>212</v>
      </c>
      <c r="BS3" s="8" t="s">
        <v>213</v>
      </c>
      <c r="BT3" s="8" t="s">
        <v>214</v>
      </c>
      <c r="BU3" s="8" t="s">
        <v>215</v>
      </c>
      <c r="BV3" s="8" t="s">
        <v>216</v>
      </c>
      <c r="BW3" s="8" t="s">
        <v>217</v>
      </c>
      <c r="BX3" s="8" t="s">
        <v>218</v>
      </c>
      <c r="BY3" s="8" t="s">
        <v>219</v>
      </c>
    </row>
    <row r="4" spans="1:77" x14ac:dyDescent="0.25">
      <c r="A4" s="6" t="s">
        <v>78</v>
      </c>
      <c r="B4" s="6" t="s">
        <v>79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2">
        <v>37</v>
      </c>
      <c r="AN4" s="2">
        <v>38</v>
      </c>
      <c r="AO4" s="2">
        <v>39</v>
      </c>
      <c r="AP4" s="2">
        <v>40</v>
      </c>
      <c r="AQ4" s="2">
        <v>41</v>
      </c>
      <c r="AR4" s="2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  <c r="AY4" s="2">
        <v>49</v>
      </c>
      <c r="AZ4" s="2">
        <v>50</v>
      </c>
      <c r="BA4" s="2">
        <v>51</v>
      </c>
      <c r="BB4" s="2">
        <v>52</v>
      </c>
      <c r="BC4" s="2">
        <v>53</v>
      </c>
      <c r="BD4" s="2">
        <v>54</v>
      </c>
      <c r="BE4" s="2">
        <v>55</v>
      </c>
      <c r="BF4" s="2">
        <v>56</v>
      </c>
      <c r="BG4" s="2">
        <v>57</v>
      </c>
      <c r="BH4" s="2">
        <v>58</v>
      </c>
      <c r="BI4" s="2">
        <v>59</v>
      </c>
      <c r="BJ4" s="2">
        <v>60</v>
      </c>
      <c r="BK4" s="2">
        <v>61</v>
      </c>
      <c r="BL4" s="2">
        <v>62</v>
      </c>
      <c r="BM4" s="2">
        <v>63</v>
      </c>
      <c r="BN4" s="2">
        <v>64</v>
      </c>
      <c r="BO4" s="2">
        <v>65</v>
      </c>
      <c r="BP4" s="2">
        <v>66</v>
      </c>
    </row>
    <row r="5" spans="1:77" x14ac:dyDescent="0.25">
      <c r="A5" s="6">
        <v>1</v>
      </c>
      <c r="B5" s="6" t="s">
        <v>80</v>
      </c>
      <c r="C5" s="2">
        <v>2702858.6819639234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13894686.137517596</v>
      </c>
      <c r="P5" s="2">
        <v>1393286.1523890265</v>
      </c>
      <c r="Q5" s="2">
        <v>1025967.3941195558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106410.55889746253</v>
      </c>
      <c r="BQ5" s="2">
        <f t="shared" ref="BQ5:BQ36" si="0">SUM(C5:BP5)</f>
        <v>19123208.924887564</v>
      </c>
      <c r="BR5" s="2">
        <v>2393729.8252244438</v>
      </c>
      <c r="BV5" s="2">
        <v>0</v>
      </c>
      <c r="BW5" s="2">
        <v>53212.119999999995</v>
      </c>
      <c r="BX5" s="2">
        <f>SUM(BR5:BW5)</f>
        <v>2446941.9452244439</v>
      </c>
      <c r="BY5" s="2">
        <f>+BQ5+BX5</f>
        <v>21570150.870112009</v>
      </c>
    </row>
    <row r="6" spans="1:77" x14ac:dyDescent="0.25">
      <c r="A6" s="6">
        <v>2</v>
      </c>
      <c r="B6" s="6" t="s">
        <v>81</v>
      </c>
      <c r="C6" s="2">
        <v>3581764.0044266316</v>
      </c>
      <c r="D6" s="2">
        <v>508234.68542522303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3203770.8003801396</v>
      </c>
      <c r="P6" s="2">
        <v>452149.29513799556</v>
      </c>
      <c r="Q6" s="2">
        <v>179993.39030007986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820305.62011787842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552667.1751870244</v>
      </c>
      <c r="BQ6" s="2">
        <f t="shared" si="0"/>
        <v>9298884.9709749743</v>
      </c>
      <c r="BR6" s="2">
        <v>2575840.1461728518</v>
      </c>
      <c r="BV6" s="2">
        <v>256800</v>
      </c>
      <c r="BW6" s="2">
        <v>1052259.1400000001</v>
      </c>
      <c r="BX6" s="2">
        <f t="shared" ref="BX6:BX69" si="1">SUM(BR6:BW6)</f>
        <v>3884899.2861728519</v>
      </c>
      <c r="BY6" s="2">
        <f t="shared" ref="BY6:BY69" si="2">+BQ6+BX6</f>
        <v>13183784.257147826</v>
      </c>
    </row>
    <row r="7" spans="1:77" x14ac:dyDescent="0.25">
      <c r="A7" s="6">
        <v>3</v>
      </c>
      <c r="B7" s="6" t="s">
        <v>82</v>
      </c>
      <c r="C7" s="2">
        <v>209328.89159859915</v>
      </c>
      <c r="D7" s="2">
        <v>1075966.3683024929</v>
      </c>
      <c r="E7" s="2">
        <v>0</v>
      </c>
      <c r="F7" s="2">
        <v>7527.4239792580629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317156.60525099159</v>
      </c>
      <c r="P7" s="2">
        <v>202921.56120715523</v>
      </c>
      <c r="Q7" s="2">
        <v>250763.83619306568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267143.32927850611</v>
      </c>
      <c r="AH7" s="2">
        <v>145952.01444207763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24392.109137474949</v>
      </c>
      <c r="BQ7" s="2">
        <f t="shared" si="0"/>
        <v>2501152.1393896216</v>
      </c>
      <c r="BR7" s="2">
        <v>3124621.4821864967</v>
      </c>
      <c r="BV7" s="2">
        <v>97061.670826799105</v>
      </c>
      <c r="BW7" s="2">
        <v>818459.11</v>
      </c>
      <c r="BX7" s="2">
        <f t="shared" si="1"/>
        <v>4040142.2630132958</v>
      </c>
      <c r="BY7" s="2">
        <f t="shared" si="2"/>
        <v>6541294.4024029169</v>
      </c>
    </row>
    <row r="8" spans="1:77" x14ac:dyDescent="0.25">
      <c r="A8" s="6">
        <v>4</v>
      </c>
      <c r="B8" s="6" t="s">
        <v>83</v>
      </c>
      <c r="C8" s="2">
        <v>220928.38225278305</v>
      </c>
      <c r="D8" s="2">
        <v>636193.83125729475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320130.63958735584</v>
      </c>
      <c r="P8" s="2">
        <v>283095.94501280715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1127051.1034064873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70085.082431504299</v>
      </c>
      <c r="BQ8" s="2">
        <f t="shared" si="0"/>
        <v>2657484.9839482326</v>
      </c>
      <c r="BR8" s="2">
        <v>477627.01751263213</v>
      </c>
      <c r="BV8" s="2">
        <v>21400</v>
      </c>
      <c r="BX8" s="2">
        <f t="shared" si="1"/>
        <v>499027.01751263213</v>
      </c>
      <c r="BY8" s="2">
        <f t="shared" si="2"/>
        <v>3156512.0014608647</v>
      </c>
    </row>
    <row r="9" spans="1:77" x14ac:dyDescent="0.25">
      <c r="A9" s="6">
        <v>5</v>
      </c>
      <c r="B9" s="6" t="s">
        <v>84</v>
      </c>
      <c r="C9" s="2">
        <v>4617.8966430439241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1274885.5512447604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f t="shared" si="0"/>
        <v>1279503.4478878044</v>
      </c>
      <c r="BR9" s="2">
        <v>131512.18995554699</v>
      </c>
      <c r="BV9" s="2">
        <v>7300</v>
      </c>
      <c r="BX9" s="2">
        <f t="shared" si="1"/>
        <v>138812.18995554699</v>
      </c>
      <c r="BY9" s="2">
        <f t="shared" si="2"/>
        <v>1418315.6378433513</v>
      </c>
    </row>
    <row r="10" spans="1:77" x14ac:dyDescent="0.25">
      <c r="A10" s="6">
        <v>6</v>
      </c>
      <c r="B10" s="6" t="s">
        <v>85</v>
      </c>
      <c r="C10" s="2">
        <v>36849.567131316733</v>
      </c>
      <c r="D10" s="2">
        <v>695992.80236791761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868997.95186354732</v>
      </c>
      <c r="P10" s="2">
        <v>22728.609823693077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68082.506335857353</v>
      </c>
      <c r="BQ10" s="2">
        <f t="shared" si="0"/>
        <v>1692651.4375223322</v>
      </c>
      <c r="BR10" s="2">
        <v>1078721.0862365121</v>
      </c>
      <c r="BV10" s="2">
        <v>15738.329173200851</v>
      </c>
      <c r="BX10" s="2">
        <f t="shared" si="1"/>
        <v>1094459.4154097128</v>
      </c>
      <c r="BY10" s="2">
        <f t="shared" si="2"/>
        <v>2787110.8529320452</v>
      </c>
    </row>
    <row r="11" spans="1:77" x14ac:dyDescent="0.25">
      <c r="A11" s="6">
        <v>7</v>
      </c>
      <c r="B11" s="6" t="s">
        <v>86</v>
      </c>
      <c r="C11" s="2">
        <v>64776.200645042634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305027.89104279317</v>
      </c>
      <c r="N11" s="2">
        <v>0</v>
      </c>
      <c r="O11" s="2">
        <v>4803.3454779212552</v>
      </c>
      <c r="P11" s="2">
        <v>28754.570149932391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f t="shared" si="0"/>
        <v>403362.00731568947</v>
      </c>
      <c r="BR11" s="2">
        <v>1375180.6423754585</v>
      </c>
      <c r="BW11" s="2">
        <v>406536.19999999995</v>
      </c>
      <c r="BX11" s="2">
        <f t="shared" si="1"/>
        <v>1781716.8423754585</v>
      </c>
      <c r="BY11" s="2">
        <f t="shared" si="2"/>
        <v>2185078.8496911479</v>
      </c>
    </row>
    <row r="12" spans="1:77" x14ac:dyDescent="0.25">
      <c r="A12" s="6">
        <v>8</v>
      </c>
      <c r="B12" s="6" t="s">
        <v>87</v>
      </c>
      <c r="C12" s="2">
        <v>217637.34907170371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2570334.0371057256</v>
      </c>
      <c r="N12" s="2">
        <v>0</v>
      </c>
      <c r="O12" s="2">
        <v>598.37762170087512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f t="shared" si="0"/>
        <v>2788569.7637991305</v>
      </c>
      <c r="BR12" s="2">
        <v>396642.06814305088</v>
      </c>
      <c r="BW12" s="2">
        <v>445670.85000000009</v>
      </c>
      <c r="BX12" s="2">
        <f t="shared" si="1"/>
        <v>842312.91814305098</v>
      </c>
      <c r="BY12" s="2">
        <f t="shared" si="2"/>
        <v>3630882.6819421817</v>
      </c>
    </row>
    <row r="13" spans="1:77" x14ac:dyDescent="0.25">
      <c r="A13" s="6">
        <v>9</v>
      </c>
      <c r="B13" s="6" t="s">
        <v>88</v>
      </c>
      <c r="C13" s="2">
        <v>633839.79574290593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4621525.7410433702</v>
      </c>
      <c r="N13" s="2">
        <v>0</v>
      </c>
      <c r="O13" s="2">
        <v>27505.135445341271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6003.1039022691602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f t="shared" si="0"/>
        <v>5288873.7761338865</v>
      </c>
      <c r="BR13" s="2">
        <v>1469505.0383913803</v>
      </c>
      <c r="BW13" s="2">
        <v>338590.65</v>
      </c>
      <c r="BX13" s="2">
        <f t="shared" si="1"/>
        <v>1808095.6883913805</v>
      </c>
      <c r="BY13" s="2">
        <f t="shared" si="2"/>
        <v>7096969.4645252675</v>
      </c>
    </row>
    <row r="14" spans="1:77" x14ac:dyDescent="0.25">
      <c r="A14" s="6">
        <v>10</v>
      </c>
      <c r="B14" s="6" t="s">
        <v>89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8669831.7679385338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77.663736510430098</v>
      </c>
      <c r="AH14" s="2">
        <v>8.520110943514025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f t="shared" si="0"/>
        <v>8669917.9517859891</v>
      </c>
      <c r="BW14" s="2">
        <v>382.26</v>
      </c>
      <c r="BX14" s="2">
        <f t="shared" si="1"/>
        <v>382.26</v>
      </c>
      <c r="BY14" s="2">
        <f t="shared" si="2"/>
        <v>8670300.2117859889</v>
      </c>
    </row>
    <row r="15" spans="1:77" x14ac:dyDescent="0.25">
      <c r="A15" s="6">
        <v>11</v>
      </c>
      <c r="B15" s="6" t="s">
        <v>90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792056.9827494045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f t="shared" si="0"/>
        <v>792056.9827494045</v>
      </c>
      <c r="BR15" s="2">
        <v>-6.8134278990328312E-5</v>
      </c>
      <c r="BX15" s="2">
        <f t="shared" si="1"/>
        <v>-6.8134278990328312E-5</v>
      </c>
      <c r="BY15" s="2">
        <f t="shared" si="2"/>
        <v>792056.98268127022</v>
      </c>
    </row>
    <row r="16" spans="1:77" x14ac:dyDescent="0.25">
      <c r="A16" s="6">
        <v>12</v>
      </c>
      <c r="B16" s="6" t="s">
        <v>91</v>
      </c>
      <c r="C16" s="2">
        <v>1978657.4267140394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8814371.48366783</v>
      </c>
      <c r="Q16" s="2">
        <v>9315.1155003911117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f t="shared" si="0"/>
        <v>10802344.025882259</v>
      </c>
      <c r="BR16" s="2">
        <v>330686.49168511399</v>
      </c>
      <c r="BX16" s="2">
        <f t="shared" si="1"/>
        <v>330686.49168511399</v>
      </c>
      <c r="BY16" s="2">
        <f t="shared" si="2"/>
        <v>11133030.517567374</v>
      </c>
    </row>
    <row r="17" spans="1:77" x14ac:dyDescent="0.25">
      <c r="A17" s="6">
        <v>13</v>
      </c>
      <c r="B17" s="6" t="s">
        <v>92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498259.07299599267</v>
      </c>
      <c r="N17" s="2">
        <v>0</v>
      </c>
      <c r="O17" s="2">
        <v>0</v>
      </c>
      <c r="P17" s="2">
        <v>26275.774007058717</v>
      </c>
      <c r="Q17" s="2">
        <v>4888.2206840996505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0.1262888855526336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f t="shared" si="0"/>
        <v>529423.19397603662</v>
      </c>
      <c r="BR17" s="2">
        <v>754913.86252228043</v>
      </c>
      <c r="BW17" s="2">
        <v>29300.69</v>
      </c>
      <c r="BX17" s="2">
        <f t="shared" si="1"/>
        <v>784214.55252228037</v>
      </c>
      <c r="BY17" s="2">
        <f t="shared" si="2"/>
        <v>1313637.746498317</v>
      </c>
    </row>
    <row r="18" spans="1:77" x14ac:dyDescent="0.25">
      <c r="A18" s="6">
        <v>14</v>
      </c>
      <c r="B18" s="6" t="s">
        <v>93</v>
      </c>
      <c r="C18" s="2">
        <v>12879.309232016598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993698.21156033722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f t="shared" si="0"/>
        <v>1006577.5207923538</v>
      </c>
      <c r="BX18" s="2">
        <f t="shared" si="1"/>
        <v>0</v>
      </c>
      <c r="BY18" s="2">
        <f t="shared" si="2"/>
        <v>1006577.5207923538</v>
      </c>
    </row>
    <row r="19" spans="1:77" x14ac:dyDescent="0.25">
      <c r="A19" s="6">
        <v>15</v>
      </c>
      <c r="B19" s="6" t="s">
        <v>94</v>
      </c>
      <c r="C19" s="2">
        <v>141899.171290531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1093278.6155924057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f t="shared" si="0"/>
        <v>1235177.7868829367</v>
      </c>
      <c r="BX19" s="2">
        <f t="shared" si="1"/>
        <v>0</v>
      </c>
      <c r="BY19" s="2">
        <f t="shared" si="2"/>
        <v>1235177.7868829367</v>
      </c>
    </row>
    <row r="20" spans="1:77" x14ac:dyDescent="0.25">
      <c r="A20" s="6">
        <v>16</v>
      </c>
      <c r="B20" s="6" t="s">
        <v>95</v>
      </c>
      <c r="C20" s="2">
        <v>136868.69639364377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528960.5407993244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f t="shared" si="0"/>
        <v>665829.23719296814</v>
      </c>
      <c r="BW20" s="2">
        <v>321702.91000000003</v>
      </c>
      <c r="BX20" s="2">
        <f t="shared" si="1"/>
        <v>321702.91000000003</v>
      </c>
      <c r="BY20" s="2">
        <f t="shared" si="2"/>
        <v>987532.14719296817</v>
      </c>
    </row>
    <row r="21" spans="1:77" x14ac:dyDescent="0.25">
      <c r="A21" s="6">
        <v>17</v>
      </c>
      <c r="B21" s="6" t="s">
        <v>96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2027096.5588390059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f t="shared" si="0"/>
        <v>2027096.5588390059</v>
      </c>
      <c r="BR21" s="2">
        <v>-3.1119911000132561E-4</v>
      </c>
      <c r="BV21" s="2">
        <v>0</v>
      </c>
      <c r="BX21" s="2">
        <f t="shared" si="1"/>
        <v>-3.1119911000132561E-4</v>
      </c>
      <c r="BY21" s="2">
        <f t="shared" si="2"/>
        <v>2027096.5585278068</v>
      </c>
    </row>
    <row r="22" spans="1:77" x14ac:dyDescent="0.25">
      <c r="A22" s="6">
        <v>18</v>
      </c>
      <c r="B22" s="6" t="s">
        <v>97</v>
      </c>
      <c r="C22" s="2">
        <v>293513.25350019668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567305.23920595145</v>
      </c>
      <c r="N22" s="2">
        <v>117.43221415700044</v>
      </c>
      <c r="O22" s="2">
        <v>0</v>
      </c>
      <c r="P22" s="2">
        <v>1638.8329868147468</v>
      </c>
      <c r="Q22" s="2">
        <v>12571.856491616307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17258.019450670177</v>
      </c>
      <c r="AH22" s="2">
        <v>3224.7755876774518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927514.41511193081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57600.444057305584</v>
      </c>
      <c r="BQ22" s="2">
        <f t="shared" si="0"/>
        <v>1880744.2686063203</v>
      </c>
      <c r="BR22" s="2">
        <v>17651703.450182442</v>
      </c>
      <c r="BW22" s="2">
        <v>197650.91</v>
      </c>
      <c r="BX22" s="2">
        <f t="shared" si="1"/>
        <v>17849354.360182442</v>
      </c>
      <c r="BY22" s="2">
        <f t="shared" si="2"/>
        <v>19730098.628788762</v>
      </c>
    </row>
    <row r="23" spans="1:77" x14ac:dyDescent="0.25">
      <c r="A23" s="6">
        <v>19</v>
      </c>
      <c r="B23" s="6" t="s">
        <v>98</v>
      </c>
      <c r="C23" s="2">
        <v>407596.58806989359</v>
      </c>
      <c r="D23" s="2">
        <v>49596.692463758118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3968579.684769575</v>
      </c>
      <c r="N23" s="2">
        <v>4.8322928197212063</v>
      </c>
      <c r="O23" s="2">
        <v>0</v>
      </c>
      <c r="P23" s="2">
        <v>5287.28650581485</v>
      </c>
      <c r="Q23" s="2">
        <v>175927.30138189421</v>
      </c>
      <c r="R23" s="2">
        <v>0.52943725130373942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2938.2293970459982</v>
      </c>
      <c r="AH23" s="2">
        <v>786.26975276893893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774792.19055110111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109557.27604305488</v>
      </c>
      <c r="BQ23" s="2">
        <f t="shared" si="0"/>
        <v>5495066.8806649772</v>
      </c>
      <c r="BR23" s="2">
        <v>22856601.054427534</v>
      </c>
      <c r="BW23" s="2">
        <v>409611.64999999997</v>
      </c>
      <c r="BX23" s="2">
        <f t="shared" si="1"/>
        <v>23266212.704427533</v>
      </c>
      <c r="BY23" s="2">
        <f t="shared" si="2"/>
        <v>28761279.585092511</v>
      </c>
    </row>
    <row r="24" spans="1:77" x14ac:dyDescent="0.25">
      <c r="A24" s="6">
        <v>20</v>
      </c>
      <c r="B24" s="6" t="s">
        <v>99</v>
      </c>
      <c r="C24" s="2">
        <v>434964.78532372945</v>
      </c>
      <c r="D24" s="2">
        <v>8001726.9164901748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47296.913779826515</v>
      </c>
      <c r="N24" s="2">
        <v>0</v>
      </c>
      <c r="O24" s="2">
        <v>8541.3490972785203</v>
      </c>
      <c r="P24" s="2">
        <v>29635.037934897628</v>
      </c>
      <c r="Q24" s="2">
        <v>997.67799673465754</v>
      </c>
      <c r="R24" s="2">
        <v>16759.844473498964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34600.376830795889</v>
      </c>
      <c r="AH24" s="2">
        <v>418348.43196442927</v>
      </c>
      <c r="AI24" s="2">
        <v>0</v>
      </c>
      <c r="AJ24" s="2">
        <v>0</v>
      </c>
      <c r="AK24" s="2">
        <v>0</v>
      </c>
      <c r="AL24" s="2">
        <v>50199.188865914337</v>
      </c>
      <c r="AM24" s="2">
        <v>0</v>
      </c>
      <c r="AN24" s="2">
        <v>0</v>
      </c>
      <c r="AO24" s="2">
        <v>0</v>
      </c>
      <c r="AP24" s="2">
        <v>0</v>
      </c>
      <c r="AQ24" s="2">
        <v>1847081.4437036905</v>
      </c>
      <c r="AR24" s="2">
        <v>144746.09599796613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513621.28162001411</v>
      </c>
      <c r="BQ24" s="2">
        <f t="shared" si="0"/>
        <v>11548519.344078952</v>
      </c>
      <c r="BR24" s="2">
        <v>12280155.37884322</v>
      </c>
      <c r="BV24" s="2">
        <v>0</v>
      </c>
      <c r="BW24" s="2">
        <v>18409.039999999997</v>
      </c>
      <c r="BX24" s="2">
        <f t="shared" si="1"/>
        <v>12298564.418843219</v>
      </c>
      <c r="BY24" s="2">
        <f t="shared" si="2"/>
        <v>23847083.762922172</v>
      </c>
    </row>
    <row r="25" spans="1:77" x14ac:dyDescent="0.25">
      <c r="A25" s="6">
        <v>21</v>
      </c>
      <c r="B25" s="6" t="s">
        <v>100</v>
      </c>
      <c r="D25" s="2">
        <v>580054.33238384069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12251846.010899842</v>
      </c>
      <c r="O25" s="2">
        <v>0</v>
      </c>
      <c r="P25" s="2">
        <v>6419273.8638003804</v>
      </c>
      <c r="Q25" s="2">
        <v>1743759.5308523849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57099.337402826837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5976129.3313672533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271813.33581513003</v>
      </c>
      <c r="BQ25" s="2">
        <f t="shared" si="0"/>
        <v>27299975.742521662</v>
      </c>
      <c r="BR25" s="2">
        <v>17797411.21386024</v>
      </c>
      <c r="BX25" s="2">
        <f t="shared" si="1"/>
        <v>17797411.21386024</v>
      </c>
      <c r="BY25" s="2">
        <f t="shared" si="2"/>
        <v>45097386.956381902</v>
      </c>
    </row>
    <row r="26" spans="1:77" x14ac:dyDescent="0.25">
      <c r="A26" s="6">
        <v>22</v>
      </c>
      <c r="B26" s="6" t="s">
        <v>101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63721.746797305233</v>
      </c>
      <c r="T26" s="2">
        <v>0.34588681020221479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f t="shared" si="0"/>
        <v>63722.092684115436</v>
      </c>
      <c r="BX26" s="2">
        <f t="shared" si="1"/>
        <v>0</v>
      </c>
      <c r="BY26" s="2">
        <f t="shared" si="2"/>
        <v>63722.092684115436</v>
      </c>
    </row>
    <row r="27" spans="1:77" x14ac:dyDescent="0.25">
      <c r="A27" s="6">
        <v>23</v>
      </c>
      <c r="B27" s="6" t="s">
        <v>102</v>
      </c>
      <c r="D27" s="2">
        <v>29175.187682382224</v>
      </c>
      <c r="E27" s="2">
        <v>0</v>
      </c>
      <c r="F27" s="2">
        <v>209225.40540264422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1418557.9195979645</v>
      </c>
      <c r="N27" s="2">
        <v>0</v>
      </c>
      <c r="O27" s="2">
        <v>0</v>
      </c>
      <c r="P27" s="2">
        <v>257656.49929348062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461.19538871858384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776590.52016944101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561664.85890703113</v>
      </c>
      <c r="BQ27" s="2">
        <f t="shared" si="0"/>
        <v>3253331.5864416622</v>
      </c>
      <c r="BR27" s="2">
        <v>5098994.024862757</v>
      </c>
      <c r="BW27" s="2">
        <v>81404.75</v>
      </c>
      <c r="BX27" s="2">
        <f t="shared" si="1"/>
        <v>5180398.774862757</v>
      </c>
      <c r="BY27" s="2">
        <f t="shared" si="2"/>
        <v>8433730.3613044191</v>
      </c>
    </row>
    <row r="28" spans="1:77" x14ac:dyDescent="0.25">
      <c r="A28" s="6">
        <v>24</v>
      </c>
      <c r="B28" s="6" t="s">
        <v>103</v>
      </c>
      <c r="C28" s="2">
        <v>2462800</v>
      </c>
      <c r="D28" s="2">
        <v>32390.294140348604</v>
      </c>
      <c r="E28" s="2">
        <v>0</v>
      </c>
      <c r="F28" s="2">
        <v>11489.078621068593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764642.49037632393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3986026.0707972068</v>
      </c>
      <c r="T28" s="2">
        <v>0</v>
      </c>
      <c r="U28" s="2">
        <v>3653348.1592091154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747520.49536287971</v>
      </c>
      <c r="AH28" s="2">
        <v>18040.91848615561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587337.59826723393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176962.2108625783</v>
      </c>
      <c r="BQ28" s="2">
        <f t="shared" si="0"/>
        <v>12440557.31612291</v>
      </c>
      <c r="BR28" s="2">
        <v>1531295.4898477781</v>
      </c>
      <c r="BT28" s="2">
        <v>652000</v>
      </c>
      <c r="BW28" s="2">
        <v>218319.87</v>
      </c>
      <c r="BX28" s="2">
        <f t="shared" si="1"/>
        <v>2401615.3598477785</v>
      </c>
      <c r="BY28" s="2">
        <f t="shared" si="2"/>
        <v>14842172.675970688</v>
      </c>
    </row>
    <row r="29" spans="1:77" x14ac:dyDescent="0.25">
      <c r="A29" s="6">
        <v>25</v>
      </c>
      <c r="B29" s="6" t="s">
        <v>104</v>
      </c>
      <c r="C29" s="2">
        <v>0</v>
      </c>
      <c r="D29" s="2">
        <v>22808.093785545709</v>
      </c>
      <c r="E29" s="2">
        <v>11729.313924024789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1920586.9980797539</v>
      </c>
      <c r="AL29" s="2">
        <v>17666.07298456315</v>
      </c>
      <c r="AM29" s="2">
        <v>0</v>
      </c>
      <c r="AN29" s="2">
        <v>1562335.4653255478</v>
      </c>
      <c r="AO29" s="2">
        <v>0</v>
      </c>
      <c r="AP29" s="2">
        <v>0</v>
      </c>
      <c r="AQ29" s="2">
        <v>6815635.7647310747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0.20695426131542263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f t="shared" si="0"/>
        <v>10350761.915784771</v>
      </c>
      <c r="BV29" s="2">
        <v>0</v>
      </c>
      <c r="BX29" s="2">
        <f t="shared" si="1"/>
        <v>0</v>
      </c>
      <c r="BY29" s="2">
        <f t="shared" si="2"/>
        <v>10350761.915784771</v>
      </c>
    </row>
    <row r="30" spans="1:77" x14ac:dyDescent="0.25">
      <c r="A30" s="6">
        <v>26</v>
      </c>
      <c r="B30" s="6" t="s">
        <v>105</v>
      </c>
      <c r="C30" s="2">
        <v>0</v>
      </c>
      <c r="D30" s="2">
        <v>0</v>
      </c>
      <c r="E30" s="2">
        <v>1501.6921352760494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752.96216130877815</v>
      </c>
      <c r="Q30" s="2">
        <v>92.789193371858801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43040.976828933017</v>
      </c>
      <c r="AG30" s="2">
        <v>32921.449540887814</v>
      </c>
      <c r="AH30" s="2">
        <v>0</v>
      </c>
      <c r="AI30" s="2">
        <v>1179.3555909756494</v>
      </c>
      <c r="AJ30" s="2">
        <v>62708.212597297548</v>
      </c>
      <c r="AK30" s="2">
        <v>848205.12388248078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f t="shared" si="0"/>
        <v>990402.56193053152</v>
      </c>
      <c r="BR30" s="2">
        <v>5833538.8570070164</v>
      </c>
      <c r="BV30" s="2">
        <v>0</v>
      </c>
      <c r="BW30" s="2">
        <v>451.86999999999995</v>
      </c>
      <c r="BX30" s="2">
        <f t="shared" si="1"/>
        <v>5833990.7270070165</v>
      </c>
      <c r="BY30" s="2">
        <f t="shared" si="2"/>
        <v>6824393.2889375482</v>
      </c>
    </row>
    <row r="31" spans="1:77" x14ac:dyDescent="0.25">
      <c r="A31" s="6">
        <v>27</v>
      </c>
      <c r="B31" s="6" t="s">
        <v>106</v>
      </c>
      <c r="C31" s="2">
        <v>0</v>
      </c>
      <c r="D31" s="2">
        <v>3868.9774981542459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7913.18826417952</v>
      </c>
      <c r="N31" s="2">
        <v>4.8899280451538445</v>
      </c>
      <c r="O31" s="2">
        <v>64.23621902659346</v>
      </c>
      <c r="P31" s="2">
        <v>476.15978345727552</v>
      </c>
      <c r="Q31" s="2">
        <v>76.885494460853309</v>
      </c>
      <c r="R31" s="2">
        <v>75337.005416406551</v>
      </c>
      <c r="S31" s="2">
        <v>0</v>
      </c>
      <c r="T31" s="2">
        <v>0</v>
      </c>
      <c r="U31" s="2">
        <v>0</v>
      </c>
      <c r="V31" s="2">
        <v>0</v>
      </c>
      <c r="W31" s="2">
        <v>2.18669866282428E-2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99051.914827664004</v>
      </c>
      <c r="AH31" s="2">
        <v>263984.34396445809</v>
      </c>
      <c r="AI31" s="2">
        <v>186769.06057427937</v>
      </c>
      <c r="AJ31" s="2">
        <v>0</v>
      </c>
      <c r="AK31" s="2">
        <v>66107.333553097342</v>
      </c>
      <c r="AL31" s="2">
        <v>781090.9570162259</v>
      </c>
      <c r="AM31" s="2">
        <v>566.30082483606782</v>
      </c>
      <c r="AN31" s="2">
        <v>186560.89740071434</v>
      </c>
      <c r="AO31" s="2">
        <v>324.06207515271024</v>
      </c>
      <c r="AP31" s="2">
        <v>0</v>
      </c>
      <c r="AQ31" s="2">
        <v>81809.240107358157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228.88149224810235</v>
      </c>
      <c r="BQ31" s="2">
        <f t="shared" si="0"/>
        <v>1754234.356306751</v>
      </c>
      <c r="BR31" s="2">
        <v>970695.86007549241</v>
      </c>
      <c r="BV31" s="2">
        <v>0</v>
      </c>
      <c r="BW31" s="2">
        <v>2536529.3600000008</v>
      </c>
      <c r="BX31" s="2">
        <f t="shared" si="1"/>
        <v>3507225.2200754932</v>
      </c>
      <c r="BY31" s="2">
        <f t="shared" si="2"/>
        <v>5261459.576382244</v>
      </c>
    </row>
    <row r="32" spans="1:77" x14ac:dyDescent="0.25">
      <c r="A32" s="6">
        <v>28</v>
      </c>
      <c r="B32" s="6" t="s">
        <v>107</v>
      </c>
      <c r="C32" s="2">
        <v>0</v>
      </c>
      <c r="D32" s="2">
        <v>0</v>
      </c>
      <c r="E32" s="2">
        <v>0</v>
      </c>
      <c r="F32" s="2">
        <v>405930.38019084948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1117059.2400965914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156921.41982167109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f t="shared" si="0"/>
        <v>1679911.0401091119</v>
      </c>
      <c r="BR32" s="2">
        <v>5527622.1256494774</v>
      </c>
      <c r="BV32" s="2">
        <v>0</v>
      </c>
      <c r="BW32" s="2">
        <v>109899.00999999998</v>
      </c>
      <c r="BX32" s="2">
        <f t="shared" si="1"/>
        <v>5637521.1356494771</v>
      </c>
      <c r="BY32" s="2">
        <f t="shared" si="2"/>
        <v>7317432.1757585891</v>
      </c>
    </row>
    <row r="33" spans="1:77" x14ac:dyDescent="0.25">
      <c r="A33" s="6">
        <v>29</v>
      </c>
      <c r="B33" s="6" t="s">
        <v>108</v>
      </c>
      <c r="C33" s="2">
        <v>0</v>
      </c>
      <c r="D33" s="2">
        <v>0</v>
      </c>
      <c r="E33" s="2">
        <v>0</v>
      </c>
      <c r="F33" s="2">
        <v>44270.858856251565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1414966.9689995053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68795.936117692487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101252.09967928538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f t="shared" si="0"/>
        <v>1629285.8636527346</v>
      </c>
      <c r="BR33" s="2">
        <v>3558358.1096110339</v>
      </c>
      <c r="BV33" s="2">
        <v>0</v>
      </c>
      <c r="BW33" s="2">
        <v>161923.65</v>
      </c>
      <c r="BX33" s="2">
        <f t="shared" si="1"/>
        <v>3720281.7596110338</v>
      </c>
      <c r="BY33" s="2">
        <f t="shared" si="2"/>
        <v>5349567.6232637689</v>
      </c>
    </row>
    <row r="34" spans="1:77" x14ac:dyDescent="0.25">
      <c r="A34" s="6">
        <v>30</v>
      </c>
      <c r="B34" s="6" t="s">
        <v>109</v>
      </c>
      <c r="C34" s="2">
        <v>0</v>
      </c>
      <c r="D34" s="2">
        <v>0</v>
      </c>
      <c r="E34" s="2">
        <v>0</v>
      </c>
      <c r="F34" s="2">
        <v>0</v>
      </c>
      <c r="G34" s="2">
        <v>21627.872313716925</v>
      </c>
      <c r="H34" s="2">
        <v>0</v>
      </c>
      <c r="I34" s="2">
        <v>0</v>
      </c>
      <c r="J34" s="2">
        <v>795.78014052878564</v>
      </c>
      <c r="K34" s="2">
        <v>22957.780397186874</v>
      </c>
      <c r="L34" s="2">
        <v>0</v>
      </c>
      <c r="M34" s="2">
        <v>169515.99030196757</v>
      </c>
      <c r="N34" s="2">
        <v>130.7715924410293</v>
      </c>
      <c r="O34" s="2">
        <v>327.35379549401125</v>
      </c>
      <c r="P34" s="2">
        <v>0</v>
      </c>
      <c r="Q34" s="2">
        <v>1020.7941408606434</v>
      </c>
      <c r="R34" s="2">
        <v>5571.3479536596205</v>
      </c>
      <c r="S34" s="2">
        <v>481005.61540971341</v>
      </c>
      <c r="T34" s="2">
        <v>3783.8431518958573</v>
      </c>
      <c r="U34" s="2">
        <v>458.97389264287551</v>
      </c>
      <c r="V34" s="2">
        <v>11020667.779220127</v>
      </c>
      <c r="W34" s="2">
        <v>300196.18055897363</v>
      </c>
      <c r="X34" s="2">
        <v>18331.70852466609</v>
      </c>
      <c r="Y34" s="2">
        <v>0</v>
      </c>
      <c r="Z34" s="2">
        <v>0</v>
      </c>
      <c r="AA34" s="2">
        <v>17.738810626741653</v>
      </c>
      <c r="AB34" s="2">
        <v>2.4133158000515</v>
      </c>
      <c r="AC34" s="2">
        <v>19661.956391649797</v>
      </c>
      <c r="AD34" s="2">
        <v>2947390.8050809903</v>
      </c>
      <c r="AE34" s="2">
        <v>569129.28965446365</v>
      </c>
      <c r="AF34" s="2">
        <v>5924051.3073553676</v>
      </c>
      <c r="AG34" s="2">
        <v>333454.50299493631</v>
      </c>
      <c r="AH34" s="2">
        <v>10201.792191981007</v>
      </c>
      <c r="AI34" s="2">
        <v>371832.65468690364</v>
      </c>
      <c r="AJ34" s="2">
        <v>1245611.4900353632</v>
      </c>
      <c r="AK34" s="2">
        <v>894.58332784295396</v>
      </c>
      <c r="AL34" s="2">
        <v>188186.9823819419</v>
      </c>
      <c r="AM34" s="2">
        <v>0</v>
      </c>
      <c r="AN34" s="2">
        <v>371.9702872818375</v>
      </c>
      <c r="AO34" s="2">
        <v>18.909027460375082</v>
      </c>
      <c r="AP34" s="2">
        <v>0</v>
      </c>
      <c r="AQ34" s="2">
        <v>0</v>
      </c>
      <c r="AR34" s="2">
        <v>2003409.5054989802</v>
      </c>
      <c r="AS34" s="2">
        <v>0</v>
      </c>
      <c r="AT34" s="2">
        <v>177886.26605844198</v>
      </c>
      <c r="AU34" s="2">
        <v>142357.7226553224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f t="shared" si="0"/>
        <v>25980871.681149233</v>
      </c>
      <c r="BR34" s="2">
        <v>253827.23279084504</v>
      </c>
      <c r="BV34" s="2">
        <v>0</v>
      </c>
      <c r="BW34" s="2">
        <v>146903.13000000003</v>
      </c>
      <c r="BX34" s="2">
        <f t="shared" si="1"/>
        <v>400730.3627908451</v>
      </c>
      <c r="BY34" s="2">
        <f t="shared" si="2"/>
        <v>26381602.043940078</v>
      </c>
    </row>
    <row r="35" spans="1:77" x14ac:dyDescent="0.25">
      <c r="A35" s="6">
        <v>31</v>
      </c>
      <c r="B35" s="6" t="s">
        <v>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869.35176960220144</v>
      </c>
      <c r="I35" s="2">
        <v>391.33843663641522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8647505.6931854282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f t="shared" si="0"/>
        <v>8648766.3833916672</v>
      </c>
      <c r="BV35" s="2">
        <v>0</v>
      </c>
      <c r="BX35" s="2">
        <f t="shared" si="1"/>
        <v>0</v>
      </c>
      <c r="BY35" s="2">
        <f t="shared" si="2"/>
        <v>8648766.3833916672</v>
      </c>
    </row>
    <row r="36" spans="1:77" x14ac:dyDescent="0.25">
      <c r="A36" s="6">
        <v>32</v>
      </c>
      <c r="B36" s="6" t="s">
        <v>110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791.38559379324556</v>
      </c>
      <c r="I36" s="2">
        <v>210.50719044455292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98454935.381733194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f t="shared" si="0"/>
        <v>98455937.274517432</v>
      </c>
      <c r="BV36" s="2">
        <v>0</v>
      </c>
      <c r="BX36" s="2">
        <f t="shared" si="1"/>
        <v>0</v>
      </c>
      <c r="BY36" s="2">
        <f t="shared" si="2"/>
        <v>98455937.274517432</v>
      </c>
    </row>
    <row r="37" spans="1:77" x14ac:dyDescent="0.25">
      <c r="A37" s="6">
        <v>33</v>
      </c>
      <c r="B37" s="6" t="s">
        <v>111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8013618.8975136299</v>
      </c>
      <c r="W37" s="2">
        <v>0</v>
      </c>
      <c r="X37" s="2">
        <v>41794.158595255452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f t="shared" ref="BQ37:BQ68" si="3">SUM(C37:BP37)</f>
        <v>8055413.0561088854</v>
      </c>
      <c r="BV37" s="2">
        <v>162170.83109193077</v>
      </c>
      <c r="BW37" s="2">
        <v>981735.27000000014</v>
      </c>
      <c r="BX37" s="2">
        <f t="shared" si="1"/>
        <v>1143906.1010919309</v>
      </c>
      <c r="BY37" s="2">
        <f t="shared" si="2"/>
        <v>9199319.157200817</v>
      </c>
    </row>
    <row r="38" spans="1:77" x14ac:dyDescent="0.25">
      <c r="A38" s="6">
        <v>34</v>
      </c>
      <c r="B38" s="6" t="s">
        <v>112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231471.3404224987</v>
      </c>
      <c r="W38" s="2">
        <v>337552.72192919703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f t="shared" si="3"/>
        <v>569024.06235169573</v>
      </c>
      <c r="BV38" s="2">
        <v>27163.502817372919</v>
      </c>
      <c r="BW38" s="2">
        <v>4183.6100000000006</v>
      </c>
      <c r="BX38" s="2">
        <f t="shared" si="1"/>
        <v>31347.112817372919</v>
      </c>
      <c r="BY38" s="2">
        <f t="shared" si="2"/>
        <v>600371.17516906862</v>
      </c>
    </row>
    <row r="39" spans="1:77" x14ac:dyDescent="0.25">
      <c r="A39" s="6">
        <v>35</v>
      </c>
      <c r="B39" s="6" t="s">
        <v>113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146513.20907051477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0.18448217030117089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f t="shared" si="3"/>
        <v>146513.39355268507</v>
      </c>
      <c r="BV39" s="2">
        <v>3.2737619795457609</v>
      </c>
      <c r="BW39" s="2">
        <v>67528.08</v>
      </c>
      <c r="BX39" s="2">
        <f t="shared" si="1"/>
        <v>67531.353761979553</v>
      </c>
      <c r="BY39" s="2">
        <f t="shared" si="2"/>
        <v>214044.74731466462</v>
      </c>
    </row>
    <row r="40" spans="1:77" x14ac:dyDescent="0.25">
      <c r="A40" s="6">
        <v>36</v>
      </c>
      <c r="B40" s="6" t="s">
        <v>114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16699.406993148925</v>
      </c>
      <c r="X40" s="2">
        <v>3263959.0040289103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3.352438037133959E-2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f t="shared" si="3"/>
        <v>3280658.4445464397</v>
      </c>
      <c r="BV40" s="2">
        <v>399.49441325696188</v>
      </c>
      <c r="BW40" s="2">
        <v>238.92000000000002</v>
      </c>
      <c r="BX40" s="2">
        <f t="shared" si="1"/>
        <v>638.41441325696189</v>
      </c>
      <c r="BY40" s="2">
        <f t="shared" si="2"/>
        <v>3281296.8589596967</v>
      </c>
    </row>
    <row r="41" spans="1:77" x14ac:dyDescent="0.25">
      <c r="A41" s="6">
        <v>37</v>
      </c>
      <c r="B41" s="6" t="s">
        <v>115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1266455.9301199424</v>
      </c>
      <c r="W41" s="2">
        <v>46201.056578161304</v>
      </c>
      <c r="X41" s="2">
        <v>2820.4382309525054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3.4285998866638567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f t="shared" si="3"/>
        <v>1315480.8535289427</v>
      </c>
      <c r="BV41" s="2">
        <v>479594.74979672668</v>
      </c>
      <c r="BW41" s="2">
        <v>225369.77000000002</v>
      </c>
      <c r="BX41" s="2">
        <f t="shared" si="1"/>
        <v>704964.51979672676</v>
      </c>
      <c r="BY41" s="2">
        <f t="shared" si="2"/>
        <v>2020445.3733256694</v>
      </c>
    </row>
    <row r="42" spans="1:77" x14ac:dyDescent="0.25">
      <c r="A42" s="6">
        <v>38</v>
      </c>
      <c r="B42" s="6" t="s">
        <v>116</v>
      </c>
      <c r="C42" s="2">
        <v>0</v>
      </c>
      <c r="D42" s="2">
        <v>0</v>
      </c>
      <c r="E42" s="2">
        <v>0</v>
      </c>
      <c r="F42" s="2">
        <v>31705.882533442298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1335689.3195285674</v>
      </c>
      <c r="AK42" s="2">
        <v>0</v>
      </c>
      <c r="AL42" s="2">
        <v>0</v>
      </c>
      <c r="AM42" s="2">
        <v>0</v>
      </c>
      <c r="AN42" s="2">
        <v>0</v>
      </c>
      <c r="AO42" s="2">
        <v>9.4361348949130522E-3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f t="shared" si="3"/>
        <v>1367395.2114981445</v>
      </c>
      <c r="BR42" s="2">
        <v>-0.10213189735077322</v>
      </c>
      <c r="BV42" s="2">
        <v>0</v>
      </c>
      <c r="BW42" s="2">
        <v>26993.270000000004</v>
      </c>
      <c r="BX42" s="2">
        <f t="shared" si="1"/>
        <v>26993.167868102653</v>
      </c>
      <c r="BY42" s="2">
        <f t="shared" si="2"/>
        <v>1394388.3793662472</v>
      </c>
    </row>
    <row r="43" spans="1:77" x14ac:dyDescent="0.25">
      <c r="A43" s="6">
        <v>39</v>
      </c>
      <c r="B43" s="6" t="s">
        <v>117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43118.992782411813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f t="shared" si="3"/>
        <v>43118.992782411813</v>
      </c>
      <c r="BR43" s="2">
        <v>-7.947098788281437E-2</v>
      </c>
      <c r="BV43" s="2">
        <v>2384.4481247912918</v>
      </c>
      <c r="BX43" s="2">
        <f t="shared" si="1"/>
        <v>2384.368653803409</v>
      </c>
      <c r="BY43" s="2">
        <f t="shared" si="2"/>
        <v>45503.361436215222</v>
      </c>
    </row>
    <row r="44" spans="1:77" x14ac:dyDescent="0.25">
      <c r="A44" s="6">
        <v>40</v>
      </c>
      <c r="B44" s="6" t="s">
        <v>118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1217222.3557342757</v>
      </c>
      <c r="I44" s="2">
        <v>435855.6519321003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6539763.8984712446</v>
      </c>
      <c r="AK44" s="2">
        <v>0</v>
      </c>
      <c r="AL44" s="2">
        <v>0</v>
      </c>
      <c r="AM44" s="2">
        <v>0</v>
      </c>
      <c r="AN44" s="2">
        <v>0</v>
      </c>
      <c r="AO44" s="2">
        <v>1663786.2826724842</v>
      </c>
      <c r="AP44" s="2">
        <v>0</v>
      </c>
      <c r="AQ44" s="2">
        <v>4830602.679264701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f t="shared" si="3"/>
        <v>14687230.868074805</v>
      </c>
      <c r="BV44" s="2">
        <v>84543.395523439685</v>
      </c>
      <c r="BW44" s="2">
        <v>813730.89</v>
      </c>
      <c r="BX44" s="2">
        <f t="shared" si="1"/>
        <v>898274.28552343976</v>
      </c>
      <c r="BY44" s="2">
        <f t="shared" si="2"/>
        <v>15585505.153598245</v>
      </c>
    </row>
    <row r="45" spans="1:77" x14ac:dyDescent="0.25">
      <c r="A45" s="6">
        <v>41</v>
      </c>
      <c r="B45" s="6" t="s">
        <v>119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30330.699410456087</v>
      </c>
      <c r="N45" s="2">
        <v>0</v>
      </c>
      <c r="O45" s="2">
        <v>0</v>
      </c>
      <c r="P45" s="2">
        <v>476.51644976447238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714201.70721641311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149729.08818691975</v>
      </c>
      <c r="BQ45" s="2">
        <f t="shared" si="3"/>
        <v>894738.01126355352</v>
      </c>
      <c r="BR45" s="2">
        <v>4239334.3593354682</v>
      </c>
      <c r="BV45" s="2">
        <v>0</v>
      </c>
      <c r="BW45" s="2">
        <v>1788024.6899999997</v>
      </c>
      <c r="BX45" s="2">
        <f t="shared" si="1"/>
        <v>6027359.0493354676</v>
      </c>
      <c r="BY45" s="2">
        <f t="shared" si="2"/>
        <v>6922097.0605990216</v>
      </c>
    </row>
    <row r="46" spans="1:77" x14ac:dyDescent="0.25">
      <c r="A46" s="6">
        <v>42</v>
      </c>
      <c r="B46" s="6" t="s">
        <v>120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7.6943247846313928E-2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102613.01856542098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70555.985553428298</v>
      </c>
      <c r="BQ46" s="2">
        <f t="shared" si="3"/>
        <v>173169.0810620971</v>
      </c>
      <c r="BR46" s="2">
        <v>557626.8313901606</v>
      </c>
      <c r="BV46" s="2">
        <v>0</v>
      </c>
      <c r="BW46" s="2">
        <v>12058.900000000001</v>
      </c>
      <c r="BX46" s="2">
        <f t="shared" si="1"/>
        <v>569685.73139016062</v>
      </c>
      <c r="BY46" s="2">
        <f t="shared" si="2"/>
        <v>742854.81245225773</v>
      </c>
    </row>
    <row r="47" spans="1:77" x14ac:dyDescent="0.25">
      <c r="A47" s="6">
        <v>43</v>
      </c>
      <c r="B47" s="6" t="s">
        <v>121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0.10599649620097464</v>
      </c>
      <c r="O47" s="2">
        <v>0</v>
      </c>
      <c r="P47" s="2">
        <v>146213.01250243699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42281.408786706073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431676.31152705784</v>
      </c>
      <c r="BQ47" s="2">
        <f t="shared" si="3"/>
        <v>620170.8388126971</v>
      </c>
      <c r="BR47" s="2">
        <v>754060.75084179395</v>
      </c>
      <c r="BV47" s="2">
        <v>0</v>
      </c>
      <c r="BW47" s="2">
        <v>1585638.189999999</v>
      </c>
      <c r="BX47" s="2">
        <f t="shared" si="1"/>
        <v>2339698.9408417931</v>
      </c>
      <c r="BY47" s="2">
        <f t="shared" si="2"/>
        <v>2959869.7796544903</v>
      </c>
    </row>
    <row r="48" spans="1:77" x14ac:dyDescent="0.25">
      <c r="A48" s="6">
        <v>44</v>
      </c>
      <c r="B48" s="6" t="s">
        <v>122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86725.636577564204</v>
      </c>
      <c r="N48" s="2">
        <v>2697.971425966934</v>
      </c>
      <c r="O48" s="2">
        <v>0</v>
      </c>
      <c r="P48" s="2">
        <v>53368.219571910638</v>
      </c>
      <c r="Q48" s="2">
        <v>4165.6558019558006</v>
      </c>
      <c r="R48" s="2">
        <v>73795.874654479616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3334.5173397418121</v>
      </c>
      <c r="AH48" s="2">
        <v>27529.631450644436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336214.34299169638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260202.88894788257</v>
      </c>
      <c r="BQ48" s="2">
        <f t="shared" si="3"/>
        <v>848034.73876184237</v>
      </c>
      <c r="BR48" s="2">
        <v>3885590.2414925471</v>
      </c>
      <c r="BV48" s="2">
        <v>0</v>
      </c>
      <c r="BW48" s="2">
        <v>204223.32</v>
      </c>
      <c r="BX48" s="2">
        <f t="shared" si="1"/>
        <v>4089813.5614925469</v>
      </c>
      <c r="BY48" s="2">
        <f t="shared" si="2"/>
        <v>4937848.3002543896</v>
      </c>
    </row>
    <row r="49" spans="1:77" x14ac:dyDescent="0.25">
      <c r="A49" s="6">
        <v>45</v>
      </c>
      <c r="B49" s="6" t="s">
        <v>123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342440.6713225256</v>
      </c>
      <c r="N49" s="2">
        <v>5663.5675232888052</v>
      </c>
      <c r="O49" s="2">
        <v>0</v>
      </c>
      <c r="P49" s="2">
        <v>812257.10026656894</v>
      </c>
      <c r="Q49" s="2">
        <v>2473.2192214091824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23238.172452648952</v>
      </c>
      <c r="AH49" s="2">
        <v>19722.099803218611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2266351.2917851619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1223624.2463620177</v>
      </c>
      <c r="BQ49" s="2">
        <f t="shared" si="3"/>
        <v>4695770.3687368399</v>
      </c>
      <c r="BR49" s="2">
        <v>14007617.596298171</v>
      </c>
      <c r="BV49" s="2">
        <v>116612.30688209573</v>
      </c>
      <c r="BW49" s="2">
        <v>141823.79999999999</v>
      </c>
      <c r="BX49" s="2">
        <f t="shared" si="1"/>
        <v>14266053.703180268</v>
      </c>
      <c r="BY49" s="2">
        <f t="shared" si="2"/>
        <v>18961824.071917109</v>
      </c>
    </row>
    <row r="50" spans="1:77" x14ac:dyDescent="0.25">
      <c r="A50" s="6">
        <v>46</v>
      </c>
      <c r="B50" s="6" t="s">
        <v>124</v>
      </c>
      <c r="C50" s="2">
        <v>0</v>
      </c>
      <c r="D50" s="2">
        <v>5055427.4309332343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85841.19929533478</v>
      </c>
      <c r="N50" s="2">
        <v>791.55878504879718</v>
      </c>
      <c r="O50" s="2">
        <v>0</v>
      </c>
      <c r="P50" s="2">
        <v>625242.25476251577</v>
      </c>
      <c r="Q50" s="2">
        <v>169.4689806969325</v>
      </c>
      <c r="R50" s="2">
        <v>1758.3278754973728</v>
      </c>
      <c r="S50" s="2">
        <v>0</v>
      </c>
      <c r="T50" s="2">
        <v>0</v>
      </c>
      <c r="U50" s="2">
        <v>0</v>
      </c>
      <c r="V50" s="2">
        <v>0</v>
      </c>
      <c r="W50" s="2">
        <v>0.12691353181072529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1.8907777912818011</v>
      </c>
      <c r="AE50" s="2">
        <v>0</v>
      </c>
      <c r="AF50" s="2">
        <v>0</v>
      </c>
      <c r="AG50" s="2">
        <v>74697.553549445991</v>
      </c>
      <c r="AH50" s="2">
        <v>11223.431906595382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785410.63545431325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57987.639805507861</v>
      </c>
      <c r="BQ50" s="2">
        <f t="shared" si="3"/>
        <v>6698551.5190395135</v>
      </c>
      <c r="BR50" s="2">
        <v>13097461.224837454</v>
      </c>
      <c r="BV50" s="2">
        <v>203405.35553756478</v>
      </c>
      <c r="BW50" s="2">
        <v>56810.7</v>
      </c>
      <c r="BX50" s="2">
        <f t="shared" si="1"/>
        <v>13357677.280375019</v>
      </c>
      <c r="BY50" s="2">
        <f t="shared" si="2"/>
        <v>20056228.79941453</v>
      </c>
    </row>
    <row r="51" spans="1:77" x14ac:dyDescent="0.25">
      <c r="A51" s="6">
        <v>47</v>
      </c>
      <c r="B51" s="6" t="s">
        <v>125</v>
      </c>
      <c r="C51" s="2">
        <v>0</v>
      </c>
      <c r="D51" s="2">
        <v>592258.63705656945</v>
      </c>
      <c r="E51" s="2">
        <v>0</v>
      </c>
      <c r="F51" s="2">
        <v>100418.36441545801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364921.84320868494</v>
      </c>
      <c r="Q51" s="2">
        <v>15172.488000796186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46031.349466221553</v>
      </c>
      <c r="AH51" s="2">
        <v>12580.57094141523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243863.24336428836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1506284.0399022303</v>
      </c>
      <c r="BQ51" s="2">
        <f t="shared" si="3"/>
        <v>2881530.536355664</v>
      </c>
      <c r="BR51" s="2">
        <v>21120975.333273258</v>
      </c>
      <c r="BV51" s="2">
        <v>355936.16505625134</v>
      </c>
      <c r="BW51" s="2">
        <v>3563698.5100000012</v>
      </c>
      <c r="BX51" s="2">
        <f t="shared" si="1"/>
        <v>25040610.008329511</v>
      </c>
      <c r="BY51" s="2">
        <f t="shared" si="2"/>
        <v>27922140.544685174</v>
      </c>
    </row>
    <row r="52" spans="1:77" x14ac:dyDescent="0.25">
      <c r="A52" s="6">
        <v>48</v>
      </c>
      <c r="B52" s="6" t="s">
        <v>126</v>
      </c>
      <c r="C52" s="2">
        <v>0</v>
      </c>
      <c r="D52" s="2">
        <v>320880.05242047244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32922.672630895533</v>
      </c>
      <c r="O52" s="2">
        <v>0</v>
      </c>
      <c r="P52" s="2">
        <v>338105.86801064684</v>
      </c>
      <c r="Q52" s="2">
        <v>46998.120820806478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62787.799288309528</v>
      </c>
      <c r="AH52" s="2">
        <v>169463.95976577481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254530.36990907084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211900.5867082871</v>
      </c>
      <c r="BQ52" s="2">
        <f t="shared" si="3"/>
        <v>1437589.4295542634</v>
      </c>
      <c r="BR52" s="2">
        <v>6278841.346062921</v>
      </c>
      <c r="BV52" s="2">
        <v>111455.69496423658</v>
      </c>
      <c r="BW52" s="2">
        <v>920324.69</v>
      </c>
      <c r="BX52" s="2">
        <f t="shared" si="1"/>
        <v>7310621.731027158</v>
      </c>
      <c r="BY52" s="2">
        <f t="shared" si="2"/>
        <v>8748211.1605814211</v>
      </c>
    </row>
    <row r="53" spans="1:77" x14ac:dyDescent="0.25">
      <c r="A53" s="6">
        <v>49</v>
      </c>
      <c r="B53" s="6" t="s">
        <v>127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298.99195735199089</v>
      </c>
      <c r="Q53" s="2">
        <v>119.78686516088966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268210.40578448086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214043.40504605204</v>
      </c>
      <c r="BQ53" s="2">
        <f t="shared" si="3"/>
        <v>482672.58965304575</v>
      </c>
      <c r="BR53" s="2">
        <v>3226026.9587517544</v>
      </c>
      <c r="BV53" s="2">
        <v>0</v>
      </c>
      <c r="BW53" s="2">
        <v>114606.27</v>
      </c>
      <c r="BX53" s="2">
        <f t="shared" si="1"/>
        <v>3340633.2287517544</v>
      </c>
      <c r="BY53" s="2">
        <f t="shared" si="2"/>
        <v>3823305.8184048003</v>
      </c>
    </row>
    <row r="54" spans="1:77" x14ac:dyDescent="0.25">
      <c r="A54" s="6">
        <v>50</v>
      </c>
      <c r="B54" s="6" t="s">
        <v>128</v>
      </c>
      <c r="C54" s="2">
        <v>0</v>
      </c>
      <c r="D54" s="2">
        <v>440448.78144676954</v>
      </c>
      <c r="E54" s="2">
        <v>0</v>
      </c>
      <c r="F54" s="2">
        <v>23861.50365083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11855.936384863811</v>
      </c>
      <c r="N54" s="2">
        <v>12774.297268158107</v>
      </c>
      <c r="O54" s="2">
        <v>0</v>
      </c>
      <c r="P54" s="2">
        <v>87210.092811068942</v>
      </c>
      <c r="Q54" s="2">
        <v>4340.7408283419263</v>
      </c>
      <c r="R54" s="2">
        <v>71441.473286177075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18477.406976622864</v>
      </c>
      <c r="AH54" s="2">
        <v>39437.949001089066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8609.6416439803979</v>
      </c>
      <c r="BC54" s="2">
        <v>69314.694126338873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7648.8299426891126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901028.44475412229</v>
      </c>
      <c r="BQ54" s="2">
        <f t="shared" si="3"/>
        <v>1696449.7921210523</v>
      </c>
      <c r="BR54" s="2">
        <v>12799549.197239235</v>
      </c>
      <c r="BV54" s="2">
        <v>249321.23780280459</v>
      </c>
      <c r="BW54" s="2">
        <v>2945368.33</v>
      </c>
      <c r="BX54" s="2">
        <f t="shared" si="1"/>
        <v>15994238.76504204</v>
      </c>
      <c r="BY54" s="2">
        <f t="shared" si="2"/>
        <v>17690688.557163093</v>
      </c>
    </row>
    <row r="55" spans="1:77" x14ac:dyDescent="0.25">
      <c r="A55" s="6">
        <v>51</v>
      </c>
      <c r="B55" s="6" t="s">
        <v>129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4087.9780235649964</v>
      </c>
      <c r="N55" s="2">
        <v>0</v>
      </c>
      <c r="O55" s="2">
        <v>0</v>
      </c>
      <c r="P55" s="2">
        <v>104.82225364551812</v>
      </c>
      <c r="Q55" s="2">
        <v>2078.4225334785501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24628.846309575572</v>
      </c>
      <c r="AH55" s="2">
        <v>20734.809192934437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0.10976348437129949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453591.28147429705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154961.86985877063</v>
      </c>
      <c r="BQ55" s="2">
        <f t="shared" si="3"/>
        <v>660188.13940975117</v>
      </c>
      <c r="BR55" s="2">
        <v>5783083.2989873961</v>
      </c>
      <c r="BV55" s="2">
        <v>109641.56664301697</v>
      </c>
      <c r="BW55" s="2">
        <v>191309.61999999997</v>
      </c>
      <c r="BX55" s="2">
        <f t="shared" si="1"/>
        <v>6084034.4856304135</v>
      </c>
      <c r="BY55" s="2">
        <f t="shared" si="2"/>
        <v>6744222.6250401642</v>
      </c>
    </row>
    <row r="56" spans="1:77" x14ac:dyDescent="0.25">
      <c r="A56" s="6">
        <v>52</v>
      </c>
      <c r="B56" s="6" t="s">
        <v>130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16983.751623063017</v>
      </c>
      <c r="N56" s="2">
        <v>20.889865603635361</v>
      </c>
      <c r="O56" s="2">
        <v>0</v>
      </c>
      <c r="P56" s="2">
        <v>6.7742858845248088</v>
      </c>
      <c r="Q56" s="2">
        <v>18422.673886175293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0.24785605361117113</v>
      </c>
      <c r="X56" s="2">
        <v>0</v>
      </c>
      <c r="Y56" s="2">
        <v>0</v>
      </c>
      <c r="Z56" s="2">
        <v>0</v>
      </c>
      <c r="AA56" s="2">
        <v>0.25027980425085139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2.0230862672172938</v>
      </c>
      <c r="AH56" s="2">
        <v>24525.355692602257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1.9654071479232068E-3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133322.86897531286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51319.162938041358</v>
      </c>
      <c r="BQ56" s="2">
        <f t="shared" si="3"/>
        <v>244604.00045421516</v>
      </c>
      <c r="BR56" s="2">
        <v>1730796.6707929757</v>
      </c>
      <c r="BV56" s="2">
        <v>35684.671575260247</v>
      </c>
      <c r="BW56" s="2">
        <v>20756.969999999998</v>
      </c>
      <c r="BX56" s="2">
        <f t="shared" si="1"/>
        <v>1787238.312368236</v>
      </c>
      <c r="BY56" s="2">
        <f t="shared" si="2"/>
        <v>2031842.3128224511</v>
      </c>
    </row>
    <row r="57" spans="1:77" x14ac:dyDescent="0.25">
      <c r="A57" s="6">
        <v>53</v>
      </c>
      <c r="B57" s="6" t="s">
        <v>131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2.3274641425082315E-2</v>
      </c>
      <c r="O57" s="2">
        <v>0</v>
      </c>
      <c r="P57" s="2">
        <v>0</v>
      </c>
      <c r="Q57" s="2">
        <v>7919.3627153113239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952669.98636551935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444429.24683480541</v>
      </c>
      <c r="BQ57" s="2">
        <f t="shared" si="3"/>
        <v>1405018.6191902775</v>
      </c>
      <c r="BR57" s="2">
        <v>1457959.2388710012</v>
      </c>
      <c r="BV57" s="2">
        <v>47578.323178391016</v>
      </c>
      <c r="BW57" s="2">
        <v>471879.02999999997</v>
      </c>
      <c r="BX57" s="2">
        <f t="shared" si="1"/>
        <v>1977416.5920493922</v>
      </c>
      <c r="BY57" s="2">
        <f t="shared" si="2"/>
        <v>3382435.2112396695</v>
      </c>
    </row>
    <row r="58" spans="1:77" x14ac:dyDescent="0.25">
      <c r="A58" s="6">
        <v>54</v>
      </c>
      <c r="B58" s="6" t="s">
        <v>132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804.58108504225015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230806.96142901032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110029.37823617729</v>
      </c>
      <c r="BQ58" s="2">
        <f t="shared" si="3"/>
        <v>341640.92075022985</v>
      </c>
      <c r="BR58" s="2">
        <v>73446.492605941501</v>
      </c>
      <c r="BV58" s="2">
        <v>2593.5747655327468</v>
      </c>
      <c r="BW58" s="2">
        <v>156194.38</v>
      </c>
      <c r="BX58" s="2">
        <f t="shared" si="1"/>
        <v>232234.44737147423</v>
      </c>
      <c r="BY58" s="2">
        <f t="shared" si="2"/>
        <v>573875.36812170409</v>
      </c>
    </row>
    <row r="59" spans="1:77" x14ac:dyDescent="0.25">
      <c r="A59" s="6">
        <v>55</v>
      </c>
      <c r="B59" s="6" t="s">
        <v>133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731962.05218135985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f t="shared" si="3"/>
        <v>731962.05218135985</v>
      </c>
      <c r="BR59" s="2">
        <v>7821228.7465803381</v>
      </c>
      <c r="BV59" s="2">
        <v>78377.215230042653</v>
      </c>
      <c r="BW59" s="2">
        <v>511699.06000000011</v>
      </c>
      <c r="BX59" s="2">
        <f t="shared" si="1"/>
        <v>8411305.0218103807</v>
      </c>
      <c r="BY59" s="2">
        <f t="shared" si="2"/>
        <v>9143267.0739917401</v>
      </c>
    </row>
    <row r="60" spans="1:77" x14ac:dyDescent="0.25">
      <c r="A60" s="6">
        <v>56</v>
      </c>
      <c r="B60" s="6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22126.749350199902</v>
      </c>
      <c r="M60" s="2">
        <v>2045.5589879558538</v>
      </c>
      <c r="N60" s="2">
        <v>0</v>
      </c>
      <c r="O60" s="2">
        <v>0</v>
      </c>
      <c r="P60" s="2">
        <v>0</v>
      </c>
      <c r="Q60" s="2">
        <v>0</v>
      </c>
      <c r="R60" s="2">
        <v>31540.817853980985</v>
      </c>
      <c r="S60" s="2">
        <v>4131552.0610391265</v>
      </c>
      <c r="T60" s="2">
        <v>3034401.8913612855</v>
      </c>
      <c r="U60" s="2">
        <v>11636.744718848344</v>
      </c>
      <c r="V60" s="2">
        <v>0.13895776913732574</v>
      </c>
      <c r="W60" s="2">
        <v>0.26107284530861802</v>
      </c>
      <c r="X60" s="2">
        <v>0</v>
      </c>
      <c r="Y60" s="2">
        <v>0</v>
      </c>
      <c r="Z60" s="2">
        <v>0</v>
      </c>
      <c r="AA60" s="2">
        <v>0</v>
      </c>
      <c r="AB60" s="2">
        <v>1888.5864073533646</v>
      </c>
      <c r="AC60" s="2">
        <v>0</v>
      </c>
      <c r="AD60" s="2">
        <v>1775.5054575929978</v>
      </c>
      <c r="AE60" s="2">
        <v>7460.9410639783118</v>
      </c>
      <c r="AF60" s="2">
        <v>0</v>
      </c>
      <c r="AG60" s="2">
        <v>10472.393892583827</v>
      </c>
      <c r="AH60" s="2">
        <v>2224.9981432602613</v>
      </c>
      <c r="AI60" s="2">
        <v>83768.347511870292</v>
      </c>
      <c r="AJ60" s="2">
        <v>3362.6152765660408</v>
      </c>
      <c r="AK60" s="2">
        <v>0</v>
      </c>
      <c r="AL60" s="2">
        <v>0</v>
      </c>
      <c r="AM60" s="2">
        <v>619.16776233539633</v>
      </c>
      <c r="AN60" s="2">
        <v>6356.206131821029</v>
      </c>
      <c r="AO60" s="2">
        <v>2770.5659510081823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66976.04915304303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f t="shared" si="3"/>
        <v>7420979.6000934225</v>
      </c>
      <c r="BR60" s="2">
        <v>14485360.376097862</v>
      </c>
      <c r="BV60" s="2">
        <v>327260.69578724226</v>
      </c>
      <c r="BW60" s="2">
        <v>5083189.640000009</v>
      </c>
      <c r="BX60" s="2">
        <f t="shared" si="1"/>
        <v>19895810.711885113</v>
      </c>
      <c r="BY60" s="2">
        <f t="shared" si="2"/>
        <v>27316790.311978534</v>
      </c>
    </row>
    <row r="61" spans="1:77" x14ac:dyDescent="0.25">
      <c r="A61" s="6">
        <v>57</v>
      </c>
      <c r="B61" s="6" t="s">
        <v>135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4968943.8460948244</v>
      </c>
      <c r="T61" s="2">
        <v>2124227.990676132</v>
      </c>
      <c r="U61" s="2">
        <v>5686.327563727802</v>
      </c>
      <c r="V61" s="2">
        <v>0</v>
      </c>
      <c r="W61" s="2">
        <v>0</v>
      </c>
      <c r="X61" s="2">
        <v>2995.5503593339959</v>
      </c>
      <c r="Y61" s="2">
        <v>0</v>
      </c>
      <c r="Z61" s="2">
        <v>0</v>
      </c>
      <c r="AA61" s="2">
        <v>0</v>
      </c>
      <c r="AB61" s="2">
        <v>0</v>
      </c>
      <c r="AC61" s="2">
        <v>21094.168622068366</v>
      </c>
      <c r="AD61" s="2">
        <v>3662.3387116464114</v>
      </c>
      <c r="AE61" s="2">
        <v>21577.504733952617</v>
      </c>
      <c r="AF61" s="2">
        <v>0</v>
      </c>
      <c r="AG61" s="2">
        <v>50780.98349238302</v>
      </c>
      <c r="AH61" s="2">
        <v>1500.2204508592047</v>
      </c>
      <c r="AI61" s="2">
        <v>51855.541630095591</v>
      </c>
      <c r="AJ61" s="2">
        <v>10228.754977778968</v>
      </c>
      <c r="AK61" s="2">
        <v>0</v>
      </c>
      <c r="AL61" s="2">
        <v>0</v>
      </c>
      <c r="AM61" s="2">
        <v>309.67727027752289</v>
      </c>
      <c r="AN61" s="2">
        <v>5812.2760405490981</v>
      </c>
      <c r="AO61" s="2">
        <v>3412.8543510488994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f t="shared" si="3"/>
        <v>7272088.0349746784</v>
      </c>
      <c r="BR61" s="2">
        <v>10127866.245415632</v>
      </c>
      <c r="BV61" s="2">
        <v>195119.07232665241</v>
      </c>
      <c r="BW61" s="2">
        <v>2413962.2299999995</v>
      </c>
      <c r="BX61" s="2">
        <f t="shared" si="1"/>
        <v>12736947.547742285</v>
      </c>
      <c r="BY61" s="2">
        <f t="shared" si="2"/>
        <v>20009035.582716964</v>
      </c>
    </row>
    <row r="62" spans="1:77" x14ac:dyDescent="0.25">
      <c r="A62" s="6">
        <v>58</v>
      </c>
      <c r="B62" s="6" t="s">
        <v>136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2429161.1468676482</v>
      </c>
      <c r="T62" s="2">
        <v>405092.82063067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45394.923451808885</v>
      </c>
      <c r="AF62" s="2">
        <v>0</v>
      </c>
      <c r="AG62" s="2">
        <v>0</v>
      </c>
      <c r="AH62" s="2">
        <v>0</v>
      </c>
      <c r="AI62" s="2">
        <v>0</v>
      </c>
      <c r="AJ62" s="2">
        <v>0.22585195176440392</v>
      </c>
      <c r="AK62" s="2">
        <v>0</v>
      </c>
      <c r="AL62" s="2">
        <v>0</v>
      </c>
      <c r="AM62" s="2">
        <v>0</v>
      </c>
      <c r="AN62" s="2">
        <v>0</v>
      </c>
      <c r="AO62" s="2">
        <v>69.277318557602015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f t="shared" si="3"/>
        <v>2879718.3941206364</v>
      </c>
      <c r="BR62" s="2">
        <v>659185.99889207119</v>
      </c>
      <c r="BV62" s="2">
        <v>6801.5724331041556</v>
      </c>
      <c r="BW62" s="2">
        <v>97798.630000000019</v>
      </c>
      <c r="BX62" s="2">
        <f t="shared" si="1"/>
        <v>763786.20132517535</v>
      </c>
      <c r="BY62" s="2">
        <f t="shared" si="2"/>
        <v>3643504.5954458117</v>
      </c>
    </row>
    <row r="63" spans="1:77" x14ac:dyDescent="0.25">
      <c r="A63" s="6">
        <v>59</v>
      </c>
      <c r="B63" s="6" t="s">
        <v>137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1039382.0761948366</v>
      </c>
      <c r="T63" s="2">
        <v>315438.78241408436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f t="shared" si="3"/>
        <v>1354820.8586089211</v>
      </c>
      <c r="BR63" s="2">
        <v>5080160.1469660383</v>
      </c>
      <c r="BV63" s="2">
        <v>66575.190917866901</v>
      </c>
      <c r="BW63" s="2">
        <v>84855.12999999999</v>
      </c>
      <c r="BX63" s="2">
        <f t="shared" si="1"/>
        <v>5231590.4678839054</v>
      </c>
      <c r="BY63" s="2">
        <f t="shared" si="2"/>
        <v>6586411.3264928265</v>
      </c>
    </row>
    <row r="64" spans="1:77" x14ac:dyDescent="0.25">
      <c r="A64" s="6">
        <v>60</v>
      </c>
      <c r="B64" s="6" t="s">
        <v>138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110365.22829009571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10142.962086902158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f t="shared" si="3"/>
        <v>120508.19037699787</v>
      </c>
      <c r="BR64" s="2">
        <v>274162.13097621169</v>
      </c>
      <c r="BT64" s="2">
        <v>128358.89906283213</v>
      </c>
      <c r="BV64" s="2">
        <v>22627.322729594442</v>
      </c>
      <c r="BW64" s="2">
        <v>775394.46</v>
      </c>
      <c r="BX64" s="2">
        <f t="shared" si="1"/>
        <v>1200542.8127686381</v>
      </c>
      <c r="BY64" s="2">
        <f t="shared" si="2"/>
        <v>1321051.0031456361</v>
      </c>
    </row>
    <row r="65" spans="1:77" x14ac:dyDescent="0.25">
      <c r="A65" s="6">
        <v>61</v>
      </c>
      <c r="B65" s="6" t="s">
        <v>139</v>
      </c>
      <c r="C65" s="2">
        <v>796.95076090470639</v>
      </c>
      <c r="D65" s="2">
        <v>0</v>
      </c>
      <c r="E65" s="2">
        <v>43062.372214131974</v>
      </c>
      <c r="F65" s="2">
        <v>0</v>
      </c>
      <c r="G65" s="2">
        <v>14260.372013163487</v>
      </c>
      <c r="H65" s="2">
        <v>19142.985236559172</v>
      </c>
      <c r="I65" s="2">
        <v>2267.8451023234711</v>
      </c>
      <c r="J65" s="2">
        <v>22837.122546576415</v>
      </c>
      <c r="K65" s="2">
        <v>19011.94109671711</v>
      </c>
      <c r="L65" s="2">
        <v>13681.389829721089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60422.488319806609</v>
      </c>
      <c r="T65" s="2">
        <v>93246.488792399847</v>
      </c>
      <c r="U65" s="2">
        <v>2505.5639622874919</v>
      </c>
      <c r="V65" s="2">
        <v>0.33982077867037497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17.859291465693314</v>
      </c>
      <c r="AC65" s="2">
        <v>4406.044435356871</v>
      </c>
      <c r="AD65" s="2">
        <v>107.6054784378419</v>
      </c>
      <c r="AE65" s="2">
        <v>14290.022019377064</v>
      </c>
      <c r="AF65" s="2">
        <v>0</v>
      </c>
      <c r="AG65" s="2">
        <v>0</v>
      </c>
      <c r="AH65" s="2">
        <v>0</v>
      </c>
      <c r="AI65" s="2">
        <v>14783.254994386592</v>
      </c>
      <c r="AJ65" s="2">
        <v>82.745653293063995</v>
      </c>
      <c r="AK65" s="2">
        <v>11.878805390645041</v>
      </c>
      <c r="AL65" s="2">
        <v>167.01984804198494</v>
      </c>
      <c r="AM65" s="2">
        <v>4.9347640159741148</v>
      </c>
      <c r="AN65" s="2">
        <v>0</v>
      </c>
      <c r="AO65" s="2">
        <v>0</v>
      </c>
      <c r="AP65" s="2">
        <v>0</v>
      </c>
      <c r="AQ65" s="2">
        <v>115222.04493311496</v>
      </c>
      <c r="AR65" s="2">
        <v>158206.94097753108</v>
      </c>
      <c r="AS65" s="2">
        <v>91550.297304041378</v>
      </c>
      <c r="AT65" s="2">
        <v>572.96679160025371</v>
      </c>
      <c r="AU65" s="2">
        <v>125541.64819124439</v>
      </c>
      <c r="AV65" s="2">
        <v>310450.43698388565</v>
      </c>
      <c r="AW65" s="2">
        <v>39198.924730666135</v>
      </c>
      <c r="AX65" s="2">
        <v>223024.59784247819</v>
      </c>
      <c r="AY65" s="2">
        <v>199402.69127503791</v>
      </c>
      <c r="AZ65" s="2">
        <v>12553.437491982755</v>
      </c>
      <c r="BA65" s="2">
        <v>188428.61351384551</v>
      </c>
      <c r="BB65" s="2">
        <v>113761.33082098216</v>
      </c>
      <c r="BC65" s="2">
        <v>22759.032954863018</v>
      </c>
      <c r="BD65" s="2">
        <v>3241.6916506854509</v>
      </c>
      <c r="BE65" s="2">
        <v>7570.5999010314299</v>
      </c>
      <c r="BF65" s="2">
        <v>0</v>
      </c>
      <c r="BG65" s="2">
        <v>46863.381676568897</v>
      </c>
      <c r="BH65" s="2">
        <v>30214.791001615115</v>
      </c>
      <c r="BI65" s="2">
        <v>32526.793155465701</v>
      </c>
      <c r="BJ65" s="2">
        <v>47486.22474786808</v>
      </c>
      <c r="BK65" s="2">
        <v>64949.874752573924</v>
      </c>
      <c r="BL65" s="2">
        <v>91375.717061348798</v>
      </c>
      <c r="BM65" s="2">
        <v>16968.09877609427</v>
      </c>
      <c r="BN65" s="2">
        <v>184490.54934325494</v>
      </c>
      <c r="BO65" s="2">
        <v>29247.306518539557</v>
      </c>
      <c r="BP65" s="2">
        <v>212041.95012661707</v>
      </c>
      <c r="BQ65" s="2">
        <f t="shared" si="3"/>
        <v>2692757.1675080722</v>
      </c>
      <c r="BR65" s="2">
        <v>6628296.0886495076</v>
      </c>
      <c r="BT65" s="2">
        <v>0</v>
      </c>
      <c r="BV65" s="2">
        <v>245568.02137214167</v>
      </c>
      <c r="BW65" s="2">
        <v>7052891.8300000066</v>
      </c>
      <c r="BX65" s="2">
        <f t="shared" si="1"/>
        <v>13926755.940021656</v>
      </c>
      <c r="BY65" s="2">
        <f t="shared" si="2"/>
        <v>16619513.10752973</v>
      </c>
    </row>
    <row r="66" spans="1:77" x14ac:dyDescent="0.25">
      <c r="A66" s="6">
        <v>62</v>
      </c>
      <c r="B66" s="6" t="s">
        <v>140</v>
      </c>
      <c r="C66" s="2">
        <v>0</v>
      </c>
      <c r="D66" s="2">
        <v>0</v>
      </c>
      <c r="E66" s="2">
        <v>35411.88023805002</v>
      </c>
      <c r="F66" s="2">
        <v>171978.82645839348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166.34711222717399</v>
      </c>
      <c r="M66" s="2">
        <v>27.609444194591788</v>
      </c>
      <c r="N66" s="2">
        <v>0.50048270402692718</v>
      </c>
      <c r="O66" s="2">
        <v>22.253087792203043</v>
      </c>
      <c r="P66" s="2">
        <v>0</v>
      </c>
      <c r="Q66" s="2">
        <v>32.445067746057298</v>
      </c>
      <c r="R66" s="2">
        <v>69.890921879989094</v>
      </c>
      <c r="S66" s="2">
        <v>120786.33685873509</v>
      </c>
      <c r="T66" s="2">
        <v>93679.886832970602</v>
      </c>
      <c r="U66" s="2">
        <v>13270.072900993526</v>
      </c>
      <c r="V66" s="2">
        <v>8351.8580539614177</v>
      </c>
      <c r="W66" s="2">
        <v>3052.6636452101748</v>
      </c>
      <c r="X66" s="2">
        <v>1311.8304435191951</v>
      </c>
      <c r="Y66" s="2">
        <v>0</v>
      </c>
      <c r="Z66" s="2">
        <v>0</v>
      </c>
      <c r="AA66" s="2">
        <v>7069.3824117623471</v>
      </c>
      <c r="AB66" s="2">
        <v>373.49416177242932</v>
      </c>
      <c r="AC66" s="2">
        <v>23591.141065652053</v>
      </c>
      <c r="AD66" s="2">
        <v>27516.023939108029</v>
      </c>
      <c r="AE66" s="2">
        <v>112334.02505461704</v>
      </c>
      <c r="AF66" s="2">
        <v>16757.599647687544</v>
      </c>
      <c r="AG66" s="2">
        <v>52885.470078622988</v>
      </c>
      <c r="AH66" s="2">
        <v>18059.209123075292</v>
      </c>
      <c r="AI66" s="2">
        <v>151623.29335099179</v>
      </c>
      <c r="AJ66" s="2">
        <v>6560.265698280552</v>
      </c>
      <c r="AK66" s="2">
        <v>7572.0596438231833</v>
      </c>
      <c r="AL66" s="2">
        <v>5733.3880213568418</v>
      </c>
      <c r="AM66" s="2">
        <v>3545.8021159514269</v>
      </c>
      <c r="AN66" s="2">
        <v>7604.1573356505978</v>
      </c>
      <c r="AO66" s="2">
        <v>430.29866557623592</v>
      </c>
      <c r="AP66" s="2">
        <v>609.14536444234625</v>
      </c>
      <c r="AQ66" s="2">
        <v>46000.285986361283</v>
      </c>
      <c r="AR66" s="2">
        <v>0</v>
      </c>
      <c r="AS66" s="2">
        <v>0</v>
      </c>
      <c r="AT66" s="2">
        <v>0</v>
      </c>
      <c r="AU66" s="2">
        <v>0</v>
      </c>
      <c r="AV66" s="2">
        <v>5.0811665966536683</v>
      </c>
      <c r="AW66" s="2">
        <v>0.27860014836326574</v>
      </c>
      <c r="AX66" s="2">
        <v>0</v>
      </c>
      <c r="AY66" s="2">
        <v>47.496004649237705</v>
      </c>
      <c r="AZ66" s="2">
        <v>240204.30574769448</v>
      </c>
      <c r="BA66" s="2">
        <v>473.3895514348547</v>
      </c>
      <c r="BB66" s="2">
        <v>209406.19576576515</v>
      </c>
      <c r="BC66" s="2">
        <v>1080.8558556915175</v>
      </c>
      <c r="BD66" s="2">
        <v>117876.75887441852</v>
      </c>
      <c r="BE66" s="2">
        <v>5307.9547417400809</v>
      </c>
      <c r="BF66" s="2">
        <v>0</v>
      </c>
      <c r="BG66" s="2">
        <v>96.494537978522573</v>
      </c>
      <c r="BH66" s="2">
        <v>12723.733527419296</v>
      </c>
      <c r="BI66" s="2">
        <v>376.60005442255681</v>
      </c>
      <c r="BJ66" s="2">
        <v>368.52899627178294</v>
      </c>
      <c r="BK66" s="2">
        <v>1212.223520396393</v>
      </c>
      <c r="BL66" s="2">
        <v>5391.2817488400724</v>
      </c>
      <c r="BM66" s="2">
        <v>9402.011648819449</v>
      </c>
      <c r="BN66" s="2">
        <v>100226.306314491</v>
      </c>
      <c r="BO66" s="2">
        <v>2146.2706010902098</v>
      </c>
      <c r="BP66" s="2">
        <v>0</v>
      </c>
      <c r="BQ66" s="2">
        <f t="shared" si="3"/>
        <v>1642773.2104709779</v>
      </c>
      <c r="BR66" s="2">
        <v>5412664.7054498736</v>
      </c>
      <c r="BT66" s="2">
        <v>0</v>
      </c>
      <c r="BV66" s="2">
        <v>130681.34850311076</v>
      </c>
      <c r="BW66" s="2">
        <v>2681417.9699999988</v>
      </c>
      <c r="BX66" s="2">
        <f t="shared" si="1"/>
        <v>8224764.0239529833</v>
      </c>
      <c r="BY66" s="2">
        <f t="shared" si="2"/>
        <v>9867537.2344239615</v>
      </c>
    </row>
    <row r="67" spans="1:77" x14ac:dyDescent="0.25">
      <c r="A67" s="6">
        <v>63</v>
      </c>
      <c r="B67" s="6" t="s">
        <v>141</v>
      </c>
      <c r="C67" s="2">
        <v>0</v>
      </c>
      <c r="D67" s="2">
        <v>0</v>
      </c>
      <c r="E67" s="2">
        <v>0</v>
      </c>
      <c r="F67" s="2">
        <v>0</v>
      </c>
      <c r="G67" s="2">
        <v>94376.624485166103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7799.23635569004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12500.937422499623</v>
      </c>
      <c r="BQ67" s="2">
        <f t="shared" si="3"/>
        <v>114676.79826335577</v>
      </c>
      <c r="BR67" s="2">
        <v>3255037.2478942503</v>
      </c>
      <c r="BT67" s="2">
        <v>0</v>
      </c>
      <c r="BV67" s="2">
        <v>42223.941041967824</v>
      </c>
      <c r="BW67" s="2">
        <v>1124604.7099999997</v>
      </c>
      <c r="BX67" s="2">
        <f t="shared" si="1"/>
        <v>4421865.8989362177</v>
      </c>
      <c r="BY67" s="2">
        <f t="shared" si="2"/>
        <v>4536542.6971995737</v>
      </c>
    </row>
    <row r="68" spans="1:77" x14ac:dyDescent="0.25">
      <c r="A68" s="6">
        <v>64</v>
      </c>
      <c r="B68" s="6" t="s">
        <v>142</v>
      </c>
      <c r="C68" s="2">
        <v>0</v>
      </c>
      <c r="D68" s="2">
        <v>0</v>
      </c>
      <c r="E68" s="2">
        <v>0</v>
      </c>
      <c r="F68" s="2">
        <v>0</v>
      </c>
      <c r="G68" s="2">
        <v>113740.76133184815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5868.9944184197611</v>
      </c>
      <c r="T68" s="2">
        <v>544729.35341896163</v>
      </c>
      <c r="U68" s="2">
        <v>163562.26024617927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4021.0420190181244</v>
      </c>
      <c r="AD68" s="2">
        <v>1041.9899266479385</v>
      </c>
      <c r="AE68" s="2">
        <v>5083.2357843801292</v>
      </c>
      <c r="AF68" s="2">
        <v>0</v>
      </c>
      <c r="AG68" s="2">
        <v>272.23343769519056</v>
      </c>
      <c r="AH68" s="2">
        <v>0</v>
      </c>
      <c r="AI68" s="2">
        <v>12600.978027465151</v>
      </c>
      <c r="AJ68" s="2">
        <v>0</v>
      </c>
      <c r="AK68" s="2">
        <v>1664.7343406332375</v>
      </c>
      <c r="AL68" s="2">
        <v>637.71328315776475</v>
      </c>
      <c r="AM68" s="2">
        <v>734.13604770527581</v>
      </c>
      <c r="AN68" s="2">
        <v>1819.043846685541</v>
      </c>
      <c r="AO68" s="2">
        <v>3100.5963565443517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715.378899260249</v>
      </c>
      <c r="BQ68" s="2">
        <f t="shared" si="3"/>
        <v>859592.45138460177</v>
      </c>
      <c r="BR68" s="2">
        <v>682442.06353308633</v>
      </c>
      <c r="BT68" s="2">
        <v>0</v>
      </c>
      <c r="BV68" s="2">
        <v>34221.817292738466</v>
      </c>
      <c r="BW68" s="2">
        <v>1597297.1700000002</v>
      </c>
      <c r="BX68" s="2">
        <f t="shared" si="1"/>
        <v>2313961.050825825</v>
      </c>
      <c r="BY68" s="2">
        <f t="shared" si="2"/>
        <v>3173553.5022104266</v>
      </c>
    </row>
    <row r="69" spans="1:77" x14ac:dyDescent="0.25">
      <c r="A69" s="6">
        <v>65</v>
      </c>
      <c r="B69" s="6" t="s">
        <v>143</v>
      </c>
      <c r="C69" s="2">
        <v>0</v>
      </c>
      <c r="D69" s="2">
        <v>294244.55141014943</v>
      </c>
      <c r="E69" s="2">
        <v>29520.858514691794</v>
      </c>
      <c r="F69" s="2">
        <v>40862.583974722518</v>
      </c>
      <c r="G69" s="2">
        <v>630144.23044931982</v>
      </c>
      <c r="H69" s="2">
        <v>17254.638128734721</v>
      </c>
      <c r="I69" s="2">
        <v>6216.7151887890441</v>
      </c>
      <c r="J69" s="2">
        <v>0</v>
      </c>
      <c r="K69" s="2">
        <v>1151.8021616650351</v>
      </c>
      <c r="L69" s="2">
        <v>0</v>
      </c>
      <c r="M69" s="2">
        <v>827.43219536219988</v>
      </c>
      <c r="N69" s="2">
        <v>0.25911654053370808</v>
      </c>
      <c r="O69" s="2">
        <v>0</v>
      </c>
      <c r="P69" s="2">
        <v>14677.277923653433</v>
      </c>
      <c r="Q69" s="2">
        <v>464.61630615777926</v>
      </c>
      <c r="R69" s="2">
        <v>51446.929104375165</v>
      </c>
      <c r="S69" s="2">
        <v>9349.2532425385416</v>
      </c>
      <c r="T69" s="2">
        <v>1039.8293927143525</v>
      </c>
      <c r="U69" s="2">
        <v>5628.4737887693273</v>
      </c>
      <c r="V69" s="2">
        <v>5898.687899611592</v>
      </c>
      <c r="W69" s="2">
        <v>2514.4432492066717</v>
      </c>
      <c r="X69" s="2">
        <v>194102.38413452802</v>
      </c>
      <c r="Y69" s="2">
        <v>11878.822978849734</v>
      </c>
      <c r="Z69" s="2">
        <v>0</v>
      </c>
      <c r="AA69" s="2">
        <v>199.62553179798519</v>
      </c>
      <c r="AB69" s="2">
        <v>130.9400595856485</v>
      </c>
      <c r="AC69" s="2">
        <v>30850.431105985448</v>
      </c>
      <c r="AD69" s="2">
        <v>154428.00166726674</v>
      </c>
      <c r="AE69" s="2">
        <v>338774.41348651797</v>
      </c>
      <c r="AF69" s="2">
        <v>50374.119517726045</v>
      </c>
      <c r="AG69" s="2">
        <v>191628.50200059102</v>
      </c>
      <c r="AH69" s="2">
        <v>135.78308152496049</v>
      </c>
      <c r="AI69" s="2">
        <v>22711.170280425133</v>
      </c>
      <c r="AJ69" s="2">
        <v>34406.820438899442</v>
      </c>
      <c r="AK69" s="2">
        <v>1065140.5735831282</v>
      </c>
      <c r="AL69" s="2">
        <v>587353.54970395297</v>
      </c>
      <c r="AM69" s="2">
        <v>3689.9909228750166</v>
      </c>
      <c r="AN69" s="2">
        <v>1666214.6161657381</v>
      </c>
      <c r="AO69" s="2">
        <v>13614.221380412459</v>
      </c>
      <c r="AP69" s="2">
        <v>866.29591769769763</v>
      </c>
      <c r="AQ69" s="2">
        <v>607577.59700077819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4.2226433782137869E-2</v>
      </c>
      <c r="BA69" s="2">
        <v>0</v>
      </c>
      <c r="BB69" s="2">
        <v>609308.6914487005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78277.943203235467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f t="shared" ref="BQ69:BQ100" si="4">SUM(C69:BP69)</f>
        <v>6772907.1178836534</v>
      </c>
      <c r="BR69" s="2">
        <v>1459360.9020117023</v>
      </c>
      <c r="BT69" s="2">
        <v>0</v>
      </c>
      <c r="BV69" s="2">
        <v>86079.967898933392</v>
      </c>
      <c r="BW69" s="2">
        <v>164511.91000000009</v>
      </c>
      <c r="BX69" s="2">
        <f t="shared" si="1"/>
        <v>1709952.7799106359</v>
      </c>
      <c r="BY69" s="2">
        <f t="shared" si="2"/>
        <v>8482859.8977942895</v>
      </c>
    </row>
    <row r="70" spans="1:77" x14ac:dyDescent="0.25">
      <c r="A70" s="6">
        <v>66</v>
      </c>
      <c r="B70" s="6" t="s">
        <v>144</v>
      </c>
      <c r="C70" s="2">
        <v>8848.5129042813678</v>
      </c>
      <c r="D70" s="2">
        <v>0</v>
      </c>
      <c r="E70" s="2">
        <v>49739.118523494493</v>
      </c>
      <c r="F70" s="2">
        <v>0</v>
      </c>
      <c r="G70" s="2">
        <v>19929.815091414461</v>
      </c>
      <c r="H70" s="2">
        <v>375.77173768878288</v>
      </c>
      <c r="I70" s="2">
        <v>290.12609163288391</v>
      </c>
      <c r="J70" s="2">
        <v>4271.7252304464519</v>
      </c>
      <c r="K70" s="2">
        <v>5060.9167224000794</v>
      </c>
      <c r="L70" s="2">
        <v>61534.619639949917</v>
      </c>
      <c r="M70" s="2">
        <v>1185.6937984779911</v>
      </c>
      <c r="N70" s="2">
        <v>327.32196960912268</v>
      </c>
      <c r="O70" s="2">
        <v>162.7157496589887</v>
      </c>
      <c r="P70" s="2">
        <v>744.45425068047643</v>
      </c>
      <c r="Q70" s="2">
        <v>26977.085653237355</v>
      </c>
      <c r="R70" s="2">
        <v>86753.194457971447</v>
      </c>
      <c r="S70" s="2">
        <v>36522.0541479858</v>
      </c>
      <c r="T70" s="2">
        <v>4203.410370207599</v>
      </c>
      <c r="U70" s="2">
        <v>1480.2554994606644</v>
      </c>
      <c r="V70" s="2">
        <v>44284.837678546799</v>
      </c>
      <c r="W70" s="2">
        <v>1464.5332293194638</v>
      </c>
      <c r="X70" s="2">
        <v>18952.560979425318</v>
      </c>
      <c r="Y70" s="2">
        <v>19963.196693636735</v>
      </c>
      <c r="Z70" s="2">
        <v>2096.4654240125378</v>
      </c>
      <c r="AA70" s="2">
        <v>30124.591567349806</v>
      </c>
      <c r="AB70" s="2">
        <v>514.83678333318937</v>
      </c>
      <c r="AC70" s="2">
        <v>43344.167453121765</v>
      </c>
      <c r="AD70" s="2">
        <v>58297.058952785199</v>
      </c>
      <c r="AE70" s="2">
        <v>27533.762792019254</v>
      </c>
      <c r="AF70" s="2">
        <v>1100.7523363824128</v>
      </c>
      <c r="AG70" s="2">
        <v>57897.018422167726</v>
      </c>
      <c r="AH70" s="2">
        <v>21414.580340278444</v>
      </c>
      <c r="AI70" s="2">
        <v>85355.809303977905</v>
      </c>
      <c r="AJ70" s="2">
        <v>32719.903353579572</v>
      </c>
      <c r="AK70" s="2">
        <v>7768.5740589239567</v>
      </c>
      <c r="AL70" s="2">
        <v>727315.94609859702</v>
      </c>
      <c r="AM70" s="2">
        <v>2178816.5162396156</v>
      </c>
      <c r="AN70" s="2">
        <v>8697.3196421302127</v>
      </c>
      <c r="AO70" s="2">
        <v>6236.0386947431734</v>
      </c>
      <c r="AP70" s="2">
        <v>475.7332903692776</v>
      </c>
      <c r="AQ70" s="2">
        <v>118622.9085211592</v>
      </c>
      <c r="AR70" s="2">
        <v>1172822.8930395059</v>
      </c>
      <c r="AS70" s="2">
        <v>199353.20355964403</v>
      </c>
      <c r="AT70" s="2">
        <v>9014.1329423395619</v>
      </c>
      <c r="AU70" s="2">
        <v>185104.88671803899</v>
      </c>
      <c r="AV70" s="2">
        <v>1505322.9033007112</v>
      </c>
      <c r="AW70" s="2">
        <v>46238.236424036142</v>
      </c>
      <c r="AX70" s="2">
        <v>263181.07528885856</v>
      </c>
      <c r="AY70" s="2">
        <v>282797.75116454583</v>
      </c>
      <c r="AZ70" s="2">
        <v>14805.21741490107</v>
      </c>
      <c r="BA70" s="2">
        <v>897226.95817207184</v>
      </c>
      <c r="BB70" s="2">
        <v>269271.54492823849</v>
      </c>
      <c r="BC70" s="2">
        <v>2185.465106747095</v>
      </c>
      <c r="BD70" s="2">
        <v>462329.19317243807</v>
      </c>
      <c r="BE70" s="2">
        <v>48394.842554232033</v>
      </c>
      <c r="BF70" s="2">
        <v>0</v>
      </c>
      <c r="BG70" s="2">
        <v>1204535.1793509705</v>
      </c>
      <c r="BH70" s="2">
        <v>19389.354960613859</v>
      </c>
      <c r="BI70" s="2">
        <v>287499.55414232332</v>
      </c>
      <c r="BJ70" s="2">
        <v>110865.41804680203</v>
      </c>
      <c r="BK70" s="2">
        <v>218447.44068793967</v>
      </c>
      <c r="BL70" s="2">
        <v>321853.34995415423</v>
      </c>
      <c r="BM70" s="2">
        <v>22694.901774615959</v>
      </c>
      <c r="BN70" s="2">
        <v>435066.84685632109</v>
      </c>
      <c r="BO70" s="2">
        <v>42660.552384880371</v>
      </c>
      <c r="BP70" s="2">
        <v>22097.371211255111</v>
      </c>
      <c r="BQ70" s="2">
        <f t="shared" si="4"/>
        <v>11844562.176850254</v>
      </c>
      <c r="BR70" s="2">
        <v>780455.34759034635</v>
      </c>
      <c r="BT70" s="2">
        <v>0</v>
      </c>
      <c r="BV70" s="2">
        <v>142010.9135187683</v>
      </c>
      <c r="BW70" s="2">
        <v>534577.52</v>
      </c>
      <c r="BX70" s="2">
        <f t="shared" ref="BX70:BX133" si="5">SUM(BR70:BW70)</f>
        <v>1457043.7811091146</v>
      </c>
      <c r="BY70" s="2">
        <f t="shared" ref="BY70:BY133" si="6">+BQ70+BX70</f>
        <v>13301605.957959369</v>
      </c>
    </row>
    <row r="71" spans="1:77" x14ac:dyDescent="0.25">
      <c r="A71" s="6">
        <v>67</v>
      </c>
      <c r="B71" s="6" t="s">
        <v>145</v>
      </c>
      <c r="C71" s="2">
        <v>14919.249169464683</v>
      </c>
      <c r="D71" s="2">
        <v>0</v>
      </c>
      <c r="E71" s="2">
        <v>125029.11555807733</v>
      </c>
      <c r="F71" s="2">
        <v>0</v>
      </c>
      <c r="G71" s="2">
        <v>7783.6606990608825</v>
      </c>
      <c r="H71" s="2">
        <v>1545.3719928631326</v>
      </c>
      <c r="I71" s="2">
        <v>262.00626818705746</v>
      </c>
      <c r="J71" s="2">
        <v>1101.8756303553253</v>
      </c>
      <c r="K71" s="2">
        <v>4567.6083095781823</v>
      </c>
      <c r="L71" s="2">
        <v>12985.892972238673</v>
      </c>
      <c r="M71" s="2">
        <v>165.09328061243616</v>
      </c>
      <c r="N71" s="2">
        <v>0</v>
      </c>
      <c r="O71" s="2">
        <v>0</v>
      </c>
      <c r="P71" s="2">
        <v>160.90680480984736</v>
      </c>
      <c r="Q71" s="2">
        <v>194.89959930135427</v>
      </c>
      <c r="R71" s="2">
        <v>446.32842470490021</v>
      </c>
      <c r="S71" s="2">
        <v>5025.9988973995942</v>
      </c>
      <c r="T71" s="2">
        <v>12258.748274913505</v>
      </c>
      <c r="U71" s="2">
        <v>177.77897416214378</v>
      </c>
      <c r="V71" s="2">
        <v>2493.9413396408841</v>
      </c>
      <c r="W71" s="2">
        <v>21.336185243997257</v>
      </c>
      <c r="X71" s="2">
        <v>3211.1029488939935</v>
      </c>
      <c r="Y71" s="2">
        <v>874.6709878720909</v>
      </c>
      <c r="Z71" s="2">
        <v>5.8818580726321148</v>
      </c>
      <c r="AA71" s="2">
        <v>83.933766729236396</v>
      </c>
      <c r="AB71" s="2">
        <v>71.642038207204394</v>
      </c>
      <c r="AC71" s="2">
        <v>956.41052099965941</v>
      </c>
      <c r="AD71" s="2">
        <v>16818.605287107541</v>
      </c>
      <c r="AE71" s="2">
        <v>2021.4156227098545</v>
      </c>
      <c r="AF71" s="2">
        <v>35.070916006975615</v>
      </c>
      <c r="AG71" s="2">
        <v>5602.8944833756814</v>
      </c>
      <c r="AH71" s="2">
        <v>36008.36698467801</v>
      </c>
      <c r="AI71" s="2">
        <v>1171.9981463289103</v>
      </c>
      <c r="AJ71" s="2">
        <v>1609.2144923013764</v>
      </c>
      <c r="AK71" s="2">
        <v>574.49597361754695</v>
      </c>
      <c r="AL71" s="2">
        <v>29506.523762689514</v>
      </c>
      <c r="AM71" s="2">
        <v>206417.80894475634</v>
      </c>
      <c r="AN71" s="2">
        <v>835.43793689634856</v>
      </c>
      <c r="AO71" s="2">
        <v>16.279376401484914</v>
      </c>
      <c r="AP71" s="2">
        <v>206.7398271259251</v>
      </c>
      <c r="AQ71" s="2">
        <v>3730.9561465295242</v>
      </c>
      <c r="AR71" s="2">
        <v>334365.15488564997</v>
      </c>
      <c r="AS71" s="2">
        <v>52092.22821475099</v>
      </c>
      <c r="AT71" s="2">
        <v>7046.6198169562322</v>
      </c>
      <c r="AU71" s="2">
        <v>147736.50961215072</v>
      </c>
      <c r="AV71" s="2">
        <v>193125.12673868792</v>
      </c>
      <c r="AW71" s="2">
        <v>36904.179040154384</v>
      </c>
      <c r="AX71" s="2">
        <v>184329.33043308245</v>
      </c>
      <c r="AY71" s="2">
        <v>135863.62873707394</v>
      </c>
      <c r="AZ71" s="2">
        <v>11816.395227436422</v>
      </c>
      <c r="BA71" s="2">
        <v>74634.399890794346</v>
      </c>
      <c r="BB71" s="2">
        <v>66001.272398257512</v>
      </c>
      <c r="BC71" s="2">
        <v>1231.3748145730351</v>
      </c>
      <c r="BD71" s="2">
        <v>135043.2026947808</v>
      </c>
      <c r="BE71" s="2">
        <v>19025.504464951064</v>
      </c>
      <c r="BF71" s="2">
        <v>0</v>
      </c>
      <c r="BG71" s="2">
        <v>57507.442580493</v>
      </c>
      <c r="BH71" s="2">
        <v>10685.051025364988</v>
      </c>
      <c r="BI71" s="2">
        <v>3171.6874589361882</v>
      </c>
      <c r="BJ71" s="2">
        <v>56329.61001654459</v>
      </c>
      <c r="BK71" s="2">
        <v>91316.740695507659</v>
      </c>
      <c r="BL71" s="2">
        <v>18095.121084169423</v>
      </c>
      <c r="BM71" s="2">
        <v>16682.928977433981</v>
      </c>
      <c r="BN71" s="2">
        <v>43888.682526469041</v>
      </c>
      <c r="BO71" s="2">
        <v>28945.754812722895</v>
      </c>
      <c r="BP71" s="2">
        <v>28622.331192699436</v>
      </c>
      <c r="BQ71" s="2">
        <f t="shared" si="4"/>
        <v>2253359.5397415548</v>
      </c>
      <c r="BR71" s="2">
        <v>2546242.7609362616</v>
      </c>
      <c r="BT71" s="2">
        <v>0</v>
      </c>
      <c r="BV71" s="2">
        <v>62914.658693497047</v>
      </c>
      <c r="BW71" s="2">
        <v>182720.00000000003</v>
      </c>
      <c r="BX71" s="2">
        <f t="shared" si="5"/>
        <v>2791877.4196297587</v>
      </c>
      <c r="BY71" s="2">
        <f t="shared" si="6"/>
        <v>5045236.9593713135</v>
      </c>
    </row>
    <row r="72" spans="1:77" x14ac:dyDescent="0.25">
      <c r="A72" s="6">
        <v>68</v>
      </c>
      <c r="B72" s="6" t="s">
        <v>146</v>
      </c>
      <c r="C72" s="2">
        <v>8705.7949542123133</v>
      </c>
      <c r="D72" s="2">
        <v>0</v>
      </c>
      <c r="E72" s="2">
        <v>21016.794079638974</v>
      </c>
      <c r="F72" s="2">
        <v>0</v>
      </c>
      <c r="G72" s="2">
        <v>3657.9994828817694</v>
      </c>
      <c r="H72" s="2">
        <v>2993.3309743324794</v>
      </c>
      <c r="I72" s="2">
        <v>140.15518052451617</v>
      </c>
      <c r="J72" s="2">
        <v>26878.05863097648</v>
      </c>
      <c r="K72" s="2">
        <v>6631.5931397862241</v>
      </c>
      <c r="L72" s="2">
        <v>20430.765742184089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1737.8009707104213</v>
      </c>
      <c r="Y72" s="2">
        <v>18491.37987064524</v>
      </c>
      <c r="Z72" s="2">
        <v>176.58456747430012</v>
      </c>
      <c r="AA72" s="2">
        <v>4741.1843655776192</v>
      </c>
      <c r="AB72" s="2">
        <v>644.76860880178901</v>
      </c>
      <c r="AC72" s="2">
        <v>102.37777907779601</v>
      </c>
      <c r="AD72" s="2">
        <v>17628.613509386472</v>
      </c>
      <c r="AE72" s="2">
        <v>14898.424362768543</v>
      </c>
      <c r="AF72" s="2">
        <v>0</v>
      </c>
      <c r="AG72" s="2">
        <v>6615.1400085117248</v>
      </c>
      <c r="AH72" s="2">
        <v>0</v>
      </c>
      <c r="AI72" s="2">
        <v>4012.9836919112413</v>
      </c>
      <c r="AJ72" s="2">
        <v>476.64155448576668</v>
      </c>
      <c r="AK72" s="2">
        <v>9878.9418102818709</v>
      </c>
      <c r="AL72" s="2">
        <v>0</v>
      </c>
      <c r="AM72" s="2">
        <v>14.928179723018742</v>
      </c>
      <c r="AN72" s="2">
        <v>265533.64958165103</v>
      </c>
      <c r="AO72" s="2">
        <v>156.6503153848268</v>
      </c>
      <c r="AP72" s="2">
        <v>38.506976304089108</v>
      </c>
      <c r="AQ72" s="2">
        <v>1960168.0745917668</v>
      </c>
      <c r="AR72" s="2">
        <v>17169.617550046496</v>
      </c>
      <c r="AS72" s="2">
        <v>9616.0746072249021</v>
      </c>
      <c r="AT72" s="2">
        <v>1220.9069375375998</v>
      </c>
      <c r="AU72" s="2">
        <v>9616.8728006756701</v>
      </c>
      <c r="AV72" s="2">
        <v>9535.0261817342453</v>
      </c>
      <c r="AW72" s="2">
        <v>18370.450771455642</v>
      </c>
      <c r="AX72" s="2">
        <v>10610.201063980518</v>
      </c>
      <c r="AY72" s="2">
        <v>19294.766026850084</v>
      </c>
      <c r="AZ72" s="2">
        <v>5882.063800739912</v>
      </c>
      <c r="BA72" s="2">
        <v>31120.341555225077</v>
      </c>
      <c r="BB72" s="2">
        <v>26841.269487398957</v>
      </c>
      <c r="BC72" s="2">
        <v>498.50873710287038</v>
      </c>
      <c r="BD72" s="2">
        <v>21267.735884289083</v>
      </c>
      <c r="BE72" s="2">
        <v>5061.3154588061971</v>
      </c>
      <c r="BF72" s="2">
        <v>0</v>
      </c>
      <c r="BG72" s="2">
        <v>22047.430502375584</v>
      </c>
      <c r="BH72" s="2">
        <v>3808.6435310815609</v>
      </c>
      <c r="BI72" s="2">
        <v>1113.9959246386161</v>
      </c>
      <c r="BJ72" s="2">
        <v>11915.185803377348</v>
      </c>
      <c r="BK72" s="2">
        <v>30556.434438049651</v>
      </c>
      <c r="BL72" s="2">
        <v>65458.399037264542</v>
      </c>
      <c r="BM72" s="2">
        <v>7982.8421496612518</v>
      </c>
      <c r="BN72" s="2">
        <v>11000.797298345251</v>
      </c>
      <c r="BO72" s="2">
        <v>4878.3517580701237</v>
      </c>
      <c r="BP72" s="2">
        <v>105503.75388841175</v>
      </c>
      <c r="BQ72" s="2">
        <f t="shared" si="4"/>
        <v>2846142.1281233444</v>
      </c>
      <c r="BR72" s="2">
        <v>4287398.5031979587</v>
      </c>
      <c r="BT72" s="2">
        <v>1654331.4822372221</v>
      </c>
      <c r="BV72" s="2">
        <v>99456.098905584658</v>
      </c>
      <c r="BW72" s="2">
        <v>277252.26999999996</v>
      </c>
      <c r="BX72" s="2">
        <f t="shared" si="5"/>
        <v>6318438.3543407647</v>
      </c>
      <c r="BY72" s="2">
        <f t="shared" si="6"/>
        <v>9164580.4824641086</v>
      </c>
    </row>
    <row r="73" spans="1:77" x14ac:dyDescent="0.25">
      <c r="A73" s="6">
        <v>69</v>
      </c>
      <c r="B73" s="6" t="s">
        <v>147</v>
      </c>
      <c r="C73" s="2">
        <v>619.58206327919856</v>
      </c>
      <c r="D73" s="2">
        <v>0</v>
      </c>
      <c r="E73" s="2">
        <v>21423.511211495643</v>
      </c>
      <c r="F73" s="2">
        <v>0</v>
      </c>
      <c r="G73" s="2">
        <v>15755.028012433568</v>
      </c>
      <c r="H73" s="2">
        <v>0</v>
      </c>
      <c r="I73" s="2">
        <v>982.84475917063207</v>
      </c>
      <c r="J73" s="2">
        <v>32726.386416624144</v>
      </c>
      <c r="K73" s="2">
        <v>10816.140506619529</v>
      </c>
      <c r="L73" s="2">
        <v>21801.924406426802</v>
      </c>
      <c r="M73" s="2">
        <v>0</v>
      </c>
      <c r="N73" s="2">
        <v>0</v>
      </c>
      <c r="O73" s="2">
        <v>1.5713852459705937E-3</v>
      </c>
      <c r="P73" s="2">
        <v>0</v>
      </c>
      <c r="Q73" s="2">
        <v>0</v>
      </c>
      <c r="R73" s="2">
        <v>0</v>
      </c>
      <c r="S73" s="2">
        <v>64359.77976004529</v>
      </c>
      <c r="T73" s="2">
        <v>93872.068646495769</v>
      </c>
      <c r="U73" s="2">
        <v>69128.208506462892</v>
      </c>
      <c r="V73" s="2">
        <v>18111.162611391486</v>
      </c>
      <c r="W73" s="2">
        <v>10437.32264280295</v>
      </c>
      <c r="X73" s="2">
        <v>34347.497732038828</v>
      </c>
      <c r="Y73" s="2">
        <v>17920.978694065318</v>
      </c>
      <c r="Z73" s="2">
        <v>50.492662552960468</v>
      </c>
      <c r="AA73" s="2">
        <v>159467.48216130861</v>
      </c>
      <c r="AB73" s="2">
        <v>681932.62868538965</v>
      </c>
      <c r="AC73" s="2">
        <v>98306.483877302613</v>
      </c>
      <c r="AD73" s="2">
        <v>697327.71710301703</v>
      </c>
      <c r="AE73" s="2">
        <v>881847.44658907398</v>
      </c>
      <c r="AF73" s="2">
        <v>1400.5633543600197</v>
      </c>
      <c r="AG73" s="2">
        <v>46831.015046413391</v>
      </c>
      <c r="AH73" s="2">
        <v>3951.6335649879711</v>
      </c>
      <c r="AI73" s="2">
        <v>2377968.3551531546</v>
      </c>
      <c r="AJ73" s="2">
        <v>13799.412050446583</v>
      </c>
      <c r="AK73" s="2">
        <v>2438.4404173706671</v>
      </c>
      <c r="AL73" s="2">
        <v>3672.3762547663646</v>
      </c>
      <c r="AM73" s="2">
        <v>1310.1280892428367</v>
      </c>
      <c r="AN73" s="2">
        <v>472476.56900885765</v>
      </c>
      <c r="AO73" s="2">
        <v>10461.576185629196</v>
      </c>
      <c r="AP73" s="2">
        <v>479.27897390409532</v>
      </c>
      <c r="AQ73" s="2">
        <v>2044926.4202277688</v>
      </c>
      <c r="AR73" s="2">
        <v>0</v>
      </c>
      <c r="AS73" s="2">
        <v>0</v>
      </c>
      <c r="AT73" s="2">
        <v>211265.4820851812</v>
      </c>
      <c r="AU73" s="2">
        <v>1.2551041364372829E-2</v>
      </c>
      <c r="AV73" s="2">
        <v>1596891.9002411542</v>
      </c>
      <c r="AW73" s="2">
        <v>29.435207719110789</v>
      </c>
      <c r="AX73" s="2">
        <v>24.138635986861651</v>
      </c>
      <c r="AY73" s="2">
        <v>404.09965277665486</v>
      </c>
      <c r="AZ73" s="2">
        <v>33772.533570408792</v>
      </c>
      <c r="BA73" s="2">
        <v>5794.8845861921391</v>
      </c>
      <c r="BB73" s="2">
        <v>88844.132634325724</v>
      </c>
      <c r="BC73" s="2">
        <v>23526.743375221416</v>
      </c>
      <c r="BD73" s="2">
        <v>0</v>
      </c>
      <c r="BE73" s="2">
        <v>0</v>
      </c>
      <c r="BF73" s="2">
        <v>0</v>
      </c>
      <c r="BG73" s="2">
        <v>6.8355231066073134</v>
      </c>
      <c r="BH73" s="2">
        <v>92.623420245530767</v>
      </c>
      <c r="BI73" s="2">
        <v>0</v>
      </c>
      <c r="BJ73" s="2">
        <v>0</v>
      </c>
      <c r="BK73" s="2">
        <v>858.7854795222139</v>
      </c>
      <c r="BL73" s="2">
        <v>37366.852477961271</v>
      </c>
      <c r="BM73" s="2">
        <v>0</v>
      </c>
      <c r="BN73" s="2">
        <v>124623.05688080001</v>
      </c>
      <c r="BO73" s="2">
        <v>648.70233994404828</v>
      </c>
      <c r="BP73" s="2">
        <v>5801.6716641886705</v>
      </c>
      <c r="BQ73" s="2">
        <f t="shared" si="4"/>
        <v>10040902.347272061</v>
      </c>
      <c r="BR73" s="2">
        <v>1073493.833686105</v>
      </c>
      <c r="BT73" s="2">
        <v>0</v>
      </c>
      <c r="BV73" s="2">
        <v>596786.33887043293</v>
      </c>
      <c r="BW73" s="2">
        <v>1517406.830000001</v>
      </c>
      <c r="BX73" s="2">
        <f t="shared" si="5"/>
        <v>3187687.0025565391</v>
      </c>
      <c r="BY73" s="2">
        <f t="shared" si="6"/>
        <v>13228589.349828601</v>
      </c>
    </row>
    <row r="74" spans="1:77" x14ac:dyDescent="0.25">
      <c r="A74" s="6">
        <v>70</v>
      </c>
      <c r="B74" s="6" t="s">
        <v>148</v>
      </c>
      <c r="C74" s="2">
        <v>0</v>
      </c>
      <c r="D74" s="2">
        <v>0</v>
      </c>
      <c r="E74" s="2">
        <v>5756.7392834584743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46574.56925168087</v>
      </c>
      <c r="M74" s="2">
        <v>1164.9388287409397</v>
      </c>
      <c r="N74" s="2">
        <v>62.512266655272136</v>
      </c>
      <c r="O74" s="2">
        <v>28.558125784901826</v>
      </c>
      <c r="P74" s="2">
        <v>1771.2145711032047</v>
      </c>
      <c r="Q74" s="2">
        <v>30718.701747963307</v>
      </c>
      <c r="R74" s="2">
        <v>9988.7707964766705</v>
      </c>
      <c r="S74" s="2">
        <v>92519.217290489614</v>
      </c>
      <c r="T74" s="2">
        <v>89237.551605602785</v>
      </c>
      <c r="U74" s="2">
        <v>103007.13469310274</v>
      </c>
      <c r="V74" s="2">
        <v>2836657.4739963575</v>
      </c>
      <c r="W74" s="2">
        <v>17875.189633520618</v>
      </c>
      <c r="X74" s="2">
        <v>111359.89444715923</v>
      </c>
      <c r="Y74" s="2">
        <v>523458.97248072334</v>
      </c>
      <c r="Z74" s="2">
        <v>11288.618364614309</v>
      </c>
      <c r="AA74" s="2">
        <v>322636.86144522938</v>
      </c>
      <c r="AB74" s="2">
        <v>25873.168334784539</v>
      </c>
      <c r="AC74" s="2">
        <v>916014.83973103354</v>
      </c>
      <c r="AD74" s="2">
        <v>618256.19924328453</v>
      </c>
      <c r="AE74" s="2">
        <v>265256.09833967377</v>
      </c>
      <c r="AF74" s="2">
        <v>76711.959869433049</v>
      </c>
      <c r="AG74" s="2">
        <v>146140.08910880075</v>
      </c>
      <c r="AH74" s="2">
        <v>9900.6737864971838</v>
      </c>
      <c r="AI74" s="2">
        <v>4710053.3296354925</v>
      </c>
      <c r="AJ74" s="2">
        <v>26176.311864882606</v>
      </c>
      <c r="AK74" s="2">
        <v>5856.1975032341543</v>
      </c>
      <c r="AL74" s="2">
        <v>392895.35812285764</v>
      </c>
      <c r="AM74" s="2">
        <v>846483.79175307928</v>
      </c>
      <c r="AN74" s="2">
        <v>590213.22848615807</v>
      </c>
      <c r="AO74" s="2">
        <v>11019.49264139037</v>
      </c>
      <c r="AP74" s="2">
        <v>20375.707924038015</v>
      </c>
      <c r="AQ74" s="2">
        <v>1667772.0246636199</v>
      </c>
      <c r="AR74" s="2">
        <v>0</v>
      </c>
      <c r="AS74" s="2">
        <v>0</v>
      </c>
      <c r="AT74" s="2">
        <v>4404.17155854268</v>
      </c>
      <c r="AU74" s="2">
        <v>106.43029331505844</v>
      </c>
      <c r="AV74" s="2">
        <v>30.940932207844718</v>
      </c>
      <c r="AW74" s="2">
        <v>231.52391300214532</v>
      </c>
      <c r="AX74" s="2">
        <v>280.70828529539028</v>
      </c>
      <c r="AY74" s="2">
        <v>16145.671816307766</v>
      </c>
      <c r="AZ74" s="2">
        <v>30159.119257698934</v>
      </c>
      <c r="BA74" s="2">
        <v>1585.1473845931273</v>
      </c>
      <c r="BB74" s="2">
        <v>145079.03200088904</v>
      </c>
      <c r="BC74" s="2">
        <v>48448.720875577885</v>
      </c>
      <c r="BD74" s="2">
        <v>0</v>
      </c>
      <c r="BE74" s="2">
        <v>0</v>
      </c>
      <c r="BF74" s="2">
        <v>0</v>
      </c>
      <c r="BG74" s="2">
        <v>37637.442765481152</v>
      </c>
      <c r="BH74" s="2">
        <v>600.54309279946199</v>
      </c>
      <c r="BI74" s="2">
        <v>617.41039064648464</v>
      </c>
      <c r="BJ74" s="2">
        <v>6447.7602697524071</v>
      </c>
      <c r="BK74" s="2">
        <v>10548.669407326393</v>
      </c>
      <c r="BL74" s="2">
        <v>8838.642829567345</v>
      </c>
      <c r="BM74" s="2">
        <v>15413.964009806466</v>
      </c>
      <c r="BN74" s="2">
        <v>355586.60057717282</v>
      </c>
      <c r="BO74" s="2">
        <v>20853.880564422525</v>
      </c>
      <c r="BP74" s="2">
        <v>0</v>
      </c>
      <c r="BQ74" s="2">
        <f t="shared" si="4"/>
        <v>15236121.770061331</v>
      </c>
      <c r="BR74" s="2">
        <v>5648032.8127503507</v>
      </c>
      <c r="BT74" s="2">
        <v>2805686.6869656062</v>
      </c>
      <c r="BV74" s="2">
        <v>330734.2976250028</v>
      </c>
      <c r="BW74" s="2">
        <v>2802094.6999999988</v>
      </c>
      <c r="BX74" s="2">
        <f t="shared" si="5"/>
        <v>11586548.49734096</v>
      </c>
      <c r="BY74" s="2">
        <f t="shared" si="6"/>
        <v>26822670.267402291</v>
      </c>
    </row>
    <row r="75" spans="1:77" x14ac:dyDescent="0.25">
      <c r="A75" s="6">
        <v>71</v>
      </c>
      <c r="B75" s="6" t="s">
        <v>149</v>
      </c>
      <c r="C75" s="2">
        <v>3219275.5891263746</v>
      </c>
      <c r="D75" s="2">
        <v>0</v>
      </c>
      <c r="E75" s="2">
        <v>235102.85684024275</v>
      </c>
      <c r="F75" s="2">
        <v>165846.80483857082</v>
      </c>
      <c r="G75" s="2">
        <v>938860.44569702027</v>
      </c>
      <c r="H75" s="2">
        <v>898560.35051167419</v>
      </c>
      <c r="I75" s="2">
        <v>142166.44437448622</v>
      </c>
      <c r="J75" s="2">
        <v>406630.24095881887</v>
      </c>
      <c r="K75" s="2">
        <v>114041.43991765086</v>
      </c>
      <c r="L75" s="2">
        <v>301349.1869883617</v>
      </c>
      <c r="M75" s="2">
        <v>270248.78667052783</v>
      </c>
      <c r="N75" s="2">
        <v>2057.5171204889734</v>
      </c>
      <c r="O75" s="2">
        <v>6717.3166883243202</v>
      </c>
      <c r="P75" s="2">
        <v>44491.970136107673</v>
      </c>
      <c r="Q75" s="2">
        <v>13794.15946570965</v>
      </c>
      <c r="R75" s="2">
        <v>109168.36163343681</v>
      </c>
      <c r="S75" s="2">
        <v>516920.02704818459</v>
      </c>
      <c r="T75" s="2">
        <v>129517.84097552208</v>
      </c>
      <c r="U75" s="2">
        <v>15616.969699898082</v>
      </c>
      <c r="V75" s="2">
        <v>4351158.6793804038</v>
      </c>
      <c r="W75" s="2">
        <v>782869.67334524891</v>
      </c>
      <c r="X75" s="2">
        <v>1150264.4494760011</v>
      </c>
      <c r="Y75" s="2">
        <v>38712.364317911844</v>
      </c>
      <c r="Z75" s="2">
        <v>8959.714652954086</v>
      </c>
      <c r="AA75" s="2">
        <v>3234.5822438571363</v>
      </c>
      <c r="AB75" s="2">
        <v>2489.9424461578633</v>
      </c>
      <c r="AC75" s="2">
        <v>269205.32195640955</v>
      </c>
      <c r="AD75" s="2">
        <v>279911.33373955509</v>
      </c>
      <c r="AE75" s="2">
        <v>6951839.5902207773</v>
      </c>
      <c r="AF75" s="2">
        <v>10911438.286176413</v>
      </c>
      <c r="AG75" s="2">
        <v>3068260.2073582569</v>
      </c>
      <c r="AH75" s="2">
        <v>124928.65452419424</v>
      </c>
      <c r="AI75" s="2">
        <v>662872.10354610858</v>
      </c>
      <c r="AJ75" s="2">
        <v>2331328.600713213</v>
      </c>
      <c r="AK75" s="2">
        <v>29888.253127531691</v>
      </c>
      <c r="AL75" s="2">
        <v>1296577.0234969365</v>
      </c>
      <c r="AM75" s="2">
        <v>16809.330541786603</v>
      </c>
      <c r="AN75" s="2">
        <v>16301.726243863235</v>
      </c>
      <c r="AO75" s="2">
        <v>5866.7749518603623</v>
      </c>
      <c r="AP75" s="2">
        <v>87525.899607839776</v>
      </c>
      <c r="AQ75" s="2">
        <v>1050779.9331699258</v>
      </c>
      <c r="AR75" s="2">
        <v>10067597.507268151</v>
      </c>
      <c r="AS75" s="2">
        <v>860454.21333844692</v>
      </c>
      <c r="AT75" s="2">
        <v>710092.84608290007</v>
      </c>
      <c r="AU75" s="2">
        <v>807674.06493210059</v>
      </c>
      <c r="AV75" s="2">
        <v>15295017.158110015</v>
      </c>
      <c r="AW75" s="2">
        <v>201337.45106247577</v>
      </c>
      <c r="AX75" s="2">
        <v>1193197.0199234434</v>
      </c>
      <c r="AY75" s="2">
        <v>1457842.1152374474</v>
      </c>
      <c r="AZ75" s="2">
        <v>66386.832929005715</v>
      </c>
      <c r="BA75" s="2">
        <v>5196354.0893611591</v>
      </c>
      <c r="BB75" s="2">
        <v>6857635.6146242311</v>
      </c>
      <c r="BC75" s="2">
        <v>208504.19033313825</v>
      </c>
      <c r="BD75" s="2">
        <v>3566565.9383580475</v>
      </c>
      <c r="BE75" s="2">
        <v>53770.532926780084</v>
      </c>
      <c r="BF75" s="2">
        <v>0</v>
      </c>
      <c r="BG75" s="2">
        <v>395868.00837661786</v>
      </c>
      <c r="BH75" s="2">
        <v>29788.80011153319</v>
      </c>
      <c r="BI75" s="2">
        <v>69755.312275085016</v>
      </c>
      <c r="BJ75" s="2">
        <v>361005.05175422569</v>
      </c>
      <c r="BK75" s="2">
        <v>3084119.9857810577</v>
      </c>
      <c r="BL75" s="2">
        <v>2742302.8334043887</v>
      </c>
      <c r="BM75" s="2">
        <v>268364.20139706245</v>
      </c>
      <c r="BN75" s="2">
        <v>2109899.6038236576</v>
      </c>
      <c r="BO75" s="2">
        <v>203933.13058043449</v>
      </c>
      <c r="BP75" s="2">
        <v>11126.008410261356</v>
      </c>
      <c r="BQ75" s="2">
        <f t="shared" si="4"/>
        <v>96790181.264330283</v>
      </c>
      <c r="BR75" s="2">
        <v>31372757.977314085</v>
      </c>
      <c r="BT75" s="2">
        <v>0</v>
      </c>
      <c r="BV75" s="2">
        <v>2892161.7038093358</v>
      </c>
      <c r="BW75" s="2">
        <v>33213100.129999936</v>
      </c>
      <c r="BX75" s="2">
        <f t="shared" si="5"/>
        <v>67478019.811123356</v>
      </c>
      <c r="BY75" s="2">
        <f t="shared" si="6"/>
        <v>164268201.07545364</v>
      </c>
    </row>
    <row r="76" spans="1:77" x14ac:dyDescent="0.25">
      <c r="A76" s="6">
        <v>72</v>
      </c>
      <c r="B76" s="6" t="s">
        <v>150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0.2537242393279891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1043540.1375342443</v>
      </c>
      <c r="W76" s="2">
        <v>13887.253559170293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31306.507842368985</v>
      </c>
      <c r="AG76" s="2">
        <v>12921.176076573116</v>
      </c>
      <c r="AH76" s="2">
        <v>0</v>
      </c>
      <c r="AI76" s="2">
        <v>16027.550757862595</v>
      </c>
      <c r="AJ76" s="2">
        <v>21765.188202605968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5811298.080875312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345.9147682294236</v>
      </c>
      <c r="BH76" s="2">
        <v>29.271852774686177</v>
      </c>
      <c r="BI76" s="2">
        <v>0</v>
      </c>
      <c r="BJ76" s="2">
        <v>5868.4565445684339</v>
      </c>
      <c r="BK76" s="2">
        <v>273.29129909833216</v>
      </c>
      <c r="BL76" s="2">
        <v>21268.302333462034</v>
      </c>
      <c r="BM76" s="2">
        <v>2593.7313288497498</v>
      </c>
      <c r="BN76" s="2">
        <v>29594.340694485345</v>
      </c>
      <c r="BO76" s="2">
        <v>186.38413504756375</v>
      </c>
      <c r="BP76" s="2">
        <v>4211.8785340136601</v>
      </c>
      <c r="BQ76" s="2">
        <f t="shared" si="4"/>
        <v>7015117.7200629059</v>
      </c>
      <c r="BT76" s="2">
        <v>0</v>
      </c>
      <c r="BV76" s="2">
        <v>121853.97786470182</v>
      </c>
      <c r="BW76" s="2">
        <v>512077.66000000003</v>
      </c>
      <c r="BX76" s="2">
        <f t="shared" si="5"/>
        <v>633931.63786470192</v>
      </c>
      <c r="BY76" s="2">
        <f t="shared" si="6"/>
        <v>7649049.3579276074</v>
      </c>
    </row>
    <row r="77" spans="1:77" x14ac:dyDescent="0.25">
      <c r="A77" s="6">
        <v>73</v>
      </c>
      <c r="B77" s="6" t="s">
        <v>151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71664.414916711496</v>
      </c>
      <c r="K77" s="2">
        <v>33398.932894669582</v>
      </c>
      <c r="L77" s="2">
        <v>0</v>
      </c>
      <c r="M77" s="2">
        <v>3704.6150102114757</v>
      </c>
      <c r="N77" s="2">
        <v>3.9103719122558114</v>
      </c>
      <c r="O77" s="2">
        <v>103.2155839899951</v>
      </c>
      <c r="P77" s="2">
        <v>612.85509391809114</v>
      </c>
      <c r="Q77" s="2">
        <v>516.35653133082985</v>
      </c>
      <c r="R77" s="2">
        <v>2717.8404642372802</v>
      </c>
      <c r="S77" s="2">
        <v>285678.19623659342</v>
      </c>
      <c r="T77" s="2">
        <v>1674.8986720238393</v>
      </c>
      <c r="U77" s="2">
        <v>1489.5816560411797</v>
      </c>
      <c r="V77" s="2">
        <v>270748.09682556492</v>
      </c>
      <c r="W77" s="2">
        <v>18741.55824583834</v>
      </c>
      <c r="X77" s="2">
        <v>12581.189472235206</v>
      </c>
      <c r="Y77" s="2">
        <v>9678.0917886568677</v>
      </c>
      <c r="Z77" s="2">
        <v>1474.0876577613042</v>
      </c>
      <c r="AA77" s="2">
        <v>12.972947652742578</v>
      </c>
      <c r="AB77" s="2">
        <v>50.581557077427433</v>
      </c>
      <c r="AC77" s="2">
        <v>172650.75025361549</v>
      </c>
      <c r="AD77" s="2">
        <v>56833.682288607059</v>
      </c>
      <c r="AE77" s="2">
        <v>340501.50599759939</v>
      </c>
      <c r="AF77" s="2">
        <v>878654.49230886344</v>
      </c>
      <c r="AG77" s="2">
        <v>5407472.1154886018</v>
      </c>
      <c r="AH77" s="2">
        <v>1337305.2645034001</v>
      </c>
      <c r="AI77" s="2">
        <v>578424.84279964329</v>
      </c>
      <c r="AJ77" s="2">
        <v>119974.26002720617</v>
      </c>
      <c r="AK77" s="2">
        <v>213.28928461156775</v>
      </c>
      <c r="AL77" s="2">
        <v>187001.26278463201</v>
      </c>
      <c r="AM77" s="2">
        <v>649.04047192319126</v>
      </c>
      <c r="AN77" s="2">
        <v>2242.5383078235554</v>
      </c>
      <c r="AO77" s="2">
        <v>2079.2798404032765</v>
      </c>
      <c r="AP77" s="2">
        <v>307.85395017620601</v>
      </c>
      <c r="AQ77" s="2">
        <v>0</v>
      </c>
      <c r="AR77" s="2">
        <v>0</v>
      </c>
      <c r="AS77" s="2">
        <v>0</v>
      </c>
      <c r="AT77" s="2">
        <v>5800.8540168617983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1727.1421889260307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f t="shared" si="4"/>
        <v>9806689.5704393182</v>
      </c>
      <c r="BT77" s="2">
        <v>0</v>
      </c>
      <c r="BV77" s="2">
        <v>170143.6071617933</v>
      </c>
      <c r="BW77" s="2">
        <v>805296.59999999974</v>
      </c>
      <c r="BX77" s="2">
        <f t="shared" si="5"/>
        <v>975440.20716179302</v>
      </c>
      <c r="BY77" s="2">
        <f t="shared" si="6"/>
        <v>10782129.777601112</v>
      </c>
    </row>
    <row r="78" spans="1:77" x14ac:dyDescent="0.25">
      <c r="A78" s="6">
        <v>74</v>
      </c>
      <c r="B78" s="6" t="s">
        <v>152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88814.254491398897</v>
      </c>
      <c r="K78" s="2">
        <v>106475.09119005586</v>
      </c>
      <c r="L78" s="2">
        <v>0</v>
      </c>
      <c r="M78" s="2">
        <v>60135.390817223124</v>
      </c>
      <c r="N78" s="2">
        <v>290.78391795989853</v>
      </c>
      <c r="O78" s="2">
        <v>755.16258754409148</v>
      </c>
      <c r="P78" s="2">
        <v>3294.0336851612237</v>
      </c>
      <c r="Q78" s="2">
        <v>43267.216187700047</v>
      </c>
      <c r="R78" s="2">
        <v>83334.665868896307</v>
      </c>
      <c r="S78" s="2">
        <v>1256347.7035008383</v>
      </c>
      <c r="T78" s="2">
        <v>7869.0878275432342</v>
      </c>
      <c r="U78" s="2">
        <v>9008.2224223783487</v>
      </c>
      <c r="V78" s="2">
        <v>313067.95285406726</v>
      </c>
      <c r="W78" s="2">
        <v>47084.037290864901</v>
      </c>
      <c r="X78" s="2">
        <v>109793.71821823386</v>
      </c>
      <c r="Y78" s="2">
        <v>19237.978319057307</v>
      </c>
      <c r="Z78" s="2">
        <v>3434.7662507005275</v>
      </c>
      <c r="AA78" s="2">
        <v>182.16090616415534</v>
      </c>
      <c r="AB78" s="2">
        <v>4360.2610035625394</v>
      </c>
      <c r="AC78" s="2">
        <v>142504.63729014524</v>
      </c>
      <c r="AD78" s="2">
        <v>329304.80605254101</v>
      </c>
      <c r="AE78" s="2">
        <v>660950.88968905935</v>
      </c>
      <c r="AF78" s="2">
        <v>768490.69003183104</v>
      </c>
      <c r="AG78" s="2">
        <v>22432455.536341183</v>
      </c>
      <c r="AH78" s="2">
        <v>2416269.5116405003</v>
      </c>
      <c r="AI78" s="2">
        <v>1581311.4122384996</v>
      </c>
      <c r="AJ78" s="2">
        <v>111449.75868960258</v>
      </c>
      <c r="AK78" s="2">
        <v>28442.752853114267</v>
      </c>
      <c r="AL78" s="2">
        <v>221896.39732212244</v>
      </c>
      <c r="AM78" s="2">
        <v>25613.145719297827</v>
      </c>
      <c r="AN78" s="2">
        <v>54196.939696760637</v>
      </c>
      <c r="AO78" s="2">
        <v>346034.67009479972</v>
      </c>
      <c r="AP78" s="2">
        <v>815.99982684729036</v>
      </c>
      <c r="AQ78" s="2">
        <v>0</v>
      </c>
      <c r="AR78" s="2">
        <v>0</v>
      </c>
      <c r="AS78" s="2">
        <v>0</v>
      </c>
      <c r="AT78" s="2">
        <v>7841.7117058373051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2684.8870091705653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f t="shared" si="4"/>
        <v>31287016.233540658</v>
      </c>
      <c r="BT78" s="2">
        <v>0</v>
      </c>
      <c r="BV78" s="2">
        <v>336652.34018456674</v>
      </c>
      <c r="BW78" s="2">
        <v>8053543.7699999977</v>
      </c>
      <c r="BX78" s="2">
        <f t="shared" si="5"/>
        <v>8390196.1101845652</v>
      </c>
      <c r="BY78" s="2">
        <f t="shared" si="6"/>
        <v>39677212.343725219</v>
      </c>
    </row>
    <row r="79" spans="1:77" x14ac:dyDescent="0.25">
      <c r="A79" s="6">
        <v>75</v>
      </c>
      <c r="B79" s="6" t="s">
        <v>153</v>
      </c>
      <c r="C79" s="2">
        <v>4741900</v>
      </c>
      <c r="D79" s="2">
        <v>0</v>
      </c>
      <c r="E79" s="2">
        <v>0</v>
      </c>
      <c r="F79" s="2">
        <v>13849.645087448935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8.5841600207870322E-3</v>
      </c>
      <c r="AP79" s="2">
        <v>0</v>
      </c>
      <c r="AQ79" s="2">
        <v>8156421.5857807416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f t="shared" si="4"/>
        <v>12912171.239452351</v>
      </c>
      <c r="BT79" s="2">
        <v>0</v>
      </c>
      <c r="BV79" s="2">
        <v>105810.92764023061</v>
      </c>
      <c r="BW79" s="2">
        <v>48706.33</v>
      </c>
      <c r="BX79" s="2">
        <f t="shared" si="5"/>
        <v>154517.25764023061</v>
      </c>
      <c r="BY79" s="2">
        <f t="shared" si="6"/>
        <v>13066688.497092582</v>
      </c>
    </row>
    <row r="80" spans="1:77" x14ac:dyDescent="0.25">
      <c r="A80" s="6">
        <v>76</v>
      </c>
      <c r="B80" s="6" t="s">
        <v>154</v>
      </c>
      <c r="C80" s="2">
        <v>217200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792.43884860414698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9422.1946895715464</v>
      </c>
      <c r="AH80" s="2">
        <v>4611.2735837181308</v>
      </c>
      <c r="AI80" s="2">
        <v>0</v>
      </c>
      <c r="AJ80" s="2">
        <v>0</v>
      </c>
      <c r="AK80" s="2">
        <v>0.16433785947126356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1328166.6404226795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31601.701903924986</v>
      </c>
      <c r="BA80" s="2">
        <v>0</v>
      </c>
      <c r="BB80" s="2">
        <v>1025622.2990397135</v>
      </c>
      <c r="BC80" s="2">
        <v>438.22291730719661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f t="shared" si="4"/>
        <v>2617854.9357433785</v>
      </c>
      <c r="BR80" s="2">
        <v>304203.00752825884</v>
      </c>
      <c r="BT80" s="2">
        <v>0</v>
      </c>
      <c r="BV80" s="2">
        <v>51210.457394013247</v>
      </c>
      <c r="BX80" s="2">
        <f t="shared" si="5"/>
        <v>355413.46492227208</v>
      </c>
      <c r="BY80" s="2">
        <f t="shared" si="6"/>
        <v>2973268.4006656506</v>
      </c>
    </row>
    <row r="81" spans="1:80" x14ac:dyDescent="0.25">
      <c r="A81" s="6">
        <v>77</v>
      </c>
      <c r="B81" s="6" t="s">
        <v>155</v>
      </c>
      <c r="C81" s="2">
        <v>0</v>
      </c>
      <c r="D81" s="2">
        <v>0</v>
      </c>
      <c r="E81" s="2">
        <v>0</v>
      </c>
      <c r="F81" s="2">
        <v>218.85888978799784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341719.00287204003</v>
      </c>
      <c r="T81" s="2">
        <v>24045.022384429602</v>
      </c>
      <c r="U81" s="2">
        <v>37231.968937217993</v>
      </c>
      <c r="V81" s="2">
        <v>214384.99660037103</v>
      </c>
      <c r="W81" s="2">
        <v>36599.818283539127</v>
      </c>
      <c r="X81" s="2">
        <v>117511.21732172457</v>
      </c>
      <c r="Y81" s="2">
        <v>8235.4249872698565</v>
      </c>
      <c r="Z81" s="2">
        <v>2612.8912902705842</v>
      </c>
      <c r="AA81" s="2">
        <v>397.98499670807263</v>
      </c>
      <c r="AB81" s="2">
        <v>848.33977827317688</v>
      </c>
      <c r="AC81" s="2">
        <v>64241.813883949813</v>
      </c>
      <c r="AD81" s="2">
        <v>55257.941485226096</v>
      </c>
      <c r="AE81" s="2">
        <v>200882.69608442191</v>
      </c>
      <c r="AF81" s="2">
        <v>836.47547731759323</v>
      </c>
      <c r="AG81" s="2">
        <v>741787.53967391909</v>
      </c>
      <c r="AH81" s="2">
        <v>3982.3141193565207</v>
      </c>
      <c r="AI81" s="2">
        <v>308064.2796068383</v>
      </c>
      <c r="AJ81" s="2">
        <v>49718.525341915069</v>
      </c>
      <c r="AK81" s="2">
        <v>3591.5693944580576</v>
      </c>
      <c r="AL81" s="2">
        <v>61930.825454448917</v>
      </c>
      <c r="AM81" s="2">
        <v>119988.08848957943</v>
      </c>
      <c r="AN81" s="2">
        <v>27457.956984132048</v>
      </c>
      <c r="AO81" s="2">
        <v>10594.199052423144</v>
      </c>
      <c r="AP81" s="2">
        <v>2165.0716036234844</v>
      </c>
      <c r="AQ81" s="2">
        <v>4373415.0826720027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f t="shared" si="4"/>
        <v>6807719.905665244</v>
      </c>
      <c r="BT81" s="2">
        <v>0</v>
      </c>
      <c r="BV81" s="2">
        <v>91908.976210023538</v>
      </c>
      <c r="BW81" s="2">
        <v>1173064.6400000008</v>
      </c>
      <c r="BX81" s="2">
        <f t="shared" si="5"/>
        <v>1264973.6162100243</v>
      </c>
      <c r="BY81" s="2">
        <f t="shared" si="6"/>
        <v>8072693.5218752678</v>
      </c>
    </row>
    <row r="82" spans="1:80" x14ac:dyDescent="0.25">
      <c r="A82" s="6">
        <v>78</v>
      </c>
      <c r="B82" s="6" t="s">
        <v>156</v>
      </c>
      <c r="C82" s="2">
        <v>0</v>
      </c>
      <c r="D82" s="2">
        <v>67548.03189732536</v>
      </c>
      <c r="E82" s="2">
        <v>0</v>
      </c>
      <c r="F82" s="2">
        <v>95486.567138831873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47771.811652070573</v>
      </c>
      <c r="U82" s="2">
        <v>0</v>
      </c>
      <c r="V82" s="2">
        <v>0</v>
      </c>
      <c r="W82" s="2">
        <v>0</v>
      </c>
      <c r="X82" s="2">
        <v>12426.497582262326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1009884.3160068861</v>
      </c>
      <c r="AH82" s="2">
        <v>6564783.3442488005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4.2229110723164959E-3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6219356.3540945621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270519.41758461442</v>
      </c>
      <c r="BQ82" s="2">
        <f t="shared" si="4"/>
        <v>14287776.344428265</v>
      </c>
      <c r="BT82" s="2">
        <v>0</v>
      </c>
      <c r="BV82" s="2">
        <v>248507.7238279428</v>
      </c>
      <c r="BW82" s="2">
        <v>5458005.4999999991</v>
      </c>
      <c r="BX82" s="2">
        <f t="shared" si="5"/>
        <v>5706513.2238279423</v>
      </c>
      <c r="BY82" s="2">
        <f t="shared" si="6"/>
        <v>19994289.568256207</v>
      </c>
    </row>
    <row r="83" spans="1:80" x14ac:dyDescent="0.25">
      <c r="A83" s="6">
        <v>79</v>
      </c>
      <c r="B83" s="6" t="s">
        <v>157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2.0958940422939635E-3</v>
      </c>
      <c r="P83" s="2">
        <v>0</v>
      </c>
      <c r="Q83" s="2">
        <v>0</v>
      </c>
      <c r="R83" s="2">
        <v>0</v>
      </c>
      <c r="S83" s="2">
        <v>9304.67219155774</v>
      </c>
      <c r="T83" s="2">
        <v>2427.8532397436475</v>
      </c>
      <c r="U83" s="2">
        <v>0</v>
      </c>
      <c r="V83" s="2">
        <v>0</v>
      </c>
      <c r="W83" s="2">
        <v>0</v>
      </c>
      <c r="X83" s="2">
        <v>73.684649260821814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278054.36428696476</v>
      </c>
      <c r="AH83" s="2">
        <v>19673.010418529313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436.55385671271409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80730.902696772246</v>
      </c>
      <c r="BC83" s="2">
        <v>205404.13634540167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19666.611233855889</v>
      </c>
      <c r="BQ83" s="2">
        <f t="shared" si="4"/>
        <v>615771.79101469275</v>
      </c>
      <c r="BR83" s="2">
        <v>7191806.3399120634</v>
      </c>
      <c r="BT83" s="2">
        <v>0</v>
      </c>
      <c r="BV83" s="2">
        <v>117964.0083024159</v>
      </c>
      <c r="BW83" s="2">
        <v>1062469.2999999996</v>
      </c>
      <c r="BX83" s="2">
        <f t="shared" si="5"/>
        <v>8372239.648214479</v>
      </c>
      <c r="BY83" s="2">
        <f t="shared" si="6"/>
        <v>8988011.4392291717</v>
      </c>
      <c r="BZ83" s="9"/>
      <c r="CA83" s="9"/>
      <c r="CB83" s="9"/>
    </row>
    <row r="84" spans="1:80" x14ac:dyDescent="0.25">
      <c r="A84" s="6">
        <v>80</v>
      </c>
      <c r="B84" s="6" t="s">
        <v>158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8.2931681771597683E-4</v>
      </c>
      <c r="P84" s="2">
        <v>0</v>
      </c>
      <c r="Q84" s="2">
        <v>0</v>
      </c>
      <c r="R84" s="2">
        <v>0</v>
      </c>
      <c r="S84" s="2">
        <v>4656446.709390182</v>
      </c>
      <c r="T84" s="2">
        <v>207882.08083601581</v>
      </c>
      <c r="U84" s="2">
        <v>8305.317882006404</v>
      </c>
      <c r="V84" s="2">
        <v>73148.801735382061</v>
      </c>
      <c r="W84" s="2">
        <v>0</v>
      </c>
      <c r="X84" s="2">
        <v>106901.14298318066</v>
      </c>
      <c r="Y84" s="2">
        <v>25648.235106752771</v>
      </c>
      <c r="Z84" s="2">
        <v>31314.197815133655</v>
      </c>
      <c r="AA84" s="2">
        <v>2160.9197585768929</v>
      </c>
      <c r="AB84" s="2">
        <v>0</v>
      </c>
      <c r="AC84" s="2">
        <v>207143.60578030173</v>
      </c>
      <c r="AD84" s="2">
        <v>76793.229275207326</v>
      </c>
      <c r="AE84" s="2">
        <v>388805.24660317576</v>
      </c>
      <c r="AF84" s="2">
        <v>27030.104020660521</v>
      </c>
      <c r="AG84" s="2">
        <v>1037253.5955438352</v>
      </c>
      <c r="AH84" s="2">
        <v>0</v>
      </c>
      <c r="AI84" s="2">
        <v>250012.05689472772</v>
      </c>
      <c r="AJ84" s="2">
        <v>28710.557189120827</v>
      </c>
      <c r="AK84" s="2">
        <v>2499.5043697704054</v>
      </c>
      <c r="AL84" s="2">
        <v>16460.806128610726</v>
      </c>
      <c r="AM84" s="2">
        <v>25123.134360459531</v>
      </c>
      <c r="AN84" s="2">
        <v>17965.987248550748</v>
      </c>
      <c r="AO84" s="2">
        <v>15283.51898831061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f t="shared" si="4"/>
        <v>7204888.7527392786</v>
      </c>
      <c r="BT84" s="2">
        <v>0</v>
      </c>
      <c r="BV84" s="2">
        <v>99631.295506316877</v>
      </c>
      <c r="BX84" s="2">
        <f t="shared" si="5"/>
        <v>99631.295506316877</v>
      </c>
      <c r="BY84" s="2">
        <f t="shared" si="6"/>
        <v>7304520.0482455958</v>
      </c>
      <c r="BZ84" s="9"/>
      <c r="CA84" s="9"/>
      <c r="CB84" s="9"/>
    </row>
    <row r="85" spans="1:80" x14ac:dyDescent="0.25">
      <c r="A85" s="6">
        <v>81</v>
      </c>
      <c r="B85" s="6" t="s">
        <v>159</v>
      </c>
      <c r="C85" s="2">
        <v>0</v>
      </c>
      <c r="D85" s="2">
        <v>0</v>
      </c>
      <c r="E85" s="2">
        <v>0</v>
      </c>
      <c r="F85" s="2">
        <v>12174.640475136835</v>
      </c>
      <c r="G85" s="2">
        <v>194395.22666159112</v>
      </c>
      <c r="H85" s="2">
        <v>1936897.1819351621</v>
      </c>
      <c r="I85" s="2">
        <v>588595.94011191675</v>
      </c>
      <c r="J85" s="2">
        <v>12553.546950391847</v>
      </c>
      <c r="K85" s="2">
        <v>3089.3759845794184</v>
      </c>
      <c r="L85" s="2">
        <v>0</v>
      </c>
      <c r="M85" s="2">
        <v>48342.081243613276</v>
      </c>
      <c r="N85" s="2">
        <v>190.69606326373216</v>
      </c>
      <c r="O85" s="2">
        <v>0</v>
      </c>
      <c r="P85" s="2">
        <v>6545.90928571314</v>
      </c>
      <c r="Q85" s="2">
        <v>1737.9739860256229</v>
      </c>
      <c r="R85" s="2">
        <v>8011.7675862376154</v>
      </c>
      <c r="S85" s="2">
        <v>212038.46094257425</v>
      </c>
      <c r="T85" s="2">
        <v>9958.7479158826336</v>
      </c>
      <c r="U85" s="2">
        <v>13652.929484901877</v>
      </c>
      <c r="V85" s="2">
        <v>171364.06632575605</v>
      </c>
      <c r="W85" s="2">
        <v>24881.053431024466</v>
      </c>
      <c r="X85" s="2">
        <v>31837.374168053942</v>
      </c>
      <c r="Y85" s="2">
        <v>12144.354521643425</v>
      </c>
      <c r="Z85" s="2">
        <v>587.6674736664329</v>
      </c>
      <c r="AA85" s="2">
        <v>575.44945031464601</v>
      </c>
      <c r="AB85" s="2">
        <v>13443.010312686811</v>
      </c>
      <c r="AC85" s="2">
        <v>48201.419010390666</v>
      </c>
      <c r="AD85" s="2">
        <v>146192.48110043484</v>
      </c>
      <c r="AE85" s="2">
        <v>187665.3347209784</v>
      </c>
      <c r="AF85" s="2">
        <v>142172.92736312654</v>
      </c>
      <c r="AG85" s="2">
        <v>855137.27400579909</v>
      </c>
      <c r="AH85" s="2">
        <v>28401.701636344933</v>
      </c>
      <c r="AI85" s="2">
        <v>333279.60977689613</v>
      </c>
      <c r="AJ85" s="2">
        <v>58727.791087199432</v>
      </c>
      <c r="AK85" s="2">
        <v>8621.4318127486149</v>
      </c>
      <c r="AL85" s="2">
        <v>134291.80736520985</v>
      </c>
      <c r="AM85" s="2">
        <v>15923.371484483985</v>
      </c>
      <c r="AN85" s="2">
        <v>4484.6713515265174</v>
      </c>
      <c r="AO85" s="2">
        <v>3050.4719000018868</v>
      </c>
      <c r="AP85" s="2">
        <v>442.98556748399915</v>
      </c>
      <c r="AQ85" s="2">
        <v>226470.70912154415</v>
      </c>
      <c r="AR85" s="2">
        <v>0</v>
      </c>
      <c r="AS85" s="2">
        <v>0</v>
      </c>
      <c r="AT85" s="2">
        <v>1165.546202759497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32.77836511671854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f t="shared" si="4"/>
        <v>5497279.7661821796</v>
      </c>
      <c r="BR85" s="2">
        <v>858132.01181880571</v>
      </c>
      <c r="BT85" s="2">
        <v>0</v>
      </c>
      <c r="BV85" s="2">
        <v>74727.878448040545</v>
      </c>
      <c r="BW85" s="2">
        <v>686584.75000000023</v>
      </c>
      <c r="BX85" s="2">
        <f t="shared" si="5"/>
        <v>1619444.6402668464</v>
      </c>
      <c r="BY85" s="2">
        <f t="shared" si="6"/>
        <v>7116724.4064490255</v>
      </c>
      <c r="BZ85" s="16"/>
      <c r="CA85" s="15"/>
      <c r="CB85" s="15"/>
    </row>
    <row r="86" spans="1:80" ht="21" x14ac:dyDescent="0.25">
      <c r="A86" s="6">
        <v>82</v>
      </c>
      <c r="B86" s="6" t="s">
        <v>160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1.0004018617873404E-3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2932194.0613724166</v>
      </c>
      <c r="AK86" s="2">
        <v>0</v>
      </c>
      <c r="AL86" s="2">
        <v>0</v>
      </c>
      <c r="AM86" s="2">
        <v>0</v>
      </c>
      <c r="AN86" s="2">
        <v>0</v>
      </c>
      <c r="AO86" s="2">
        <v>3.2959166552909387E-4</v>
      </c>
      <c r="AP86" s="2">
        <v>0</v>
      </c>
      <c r="AQ86" s="2">
        <v>16414635.543744443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f t="shared" si="4"/>
        <v>19346829.606446855</v>
      </c>
      <c r="BT86" s="2">
        <v>0</v>
      </c>
      <c r="BV86" s="2">
        <v>61765.971245207722</v>
      </c>
      <c r="BW86" s="2">
        <v>113730.36</v>
      </c>
      <c r="BX86" s="2">
        <f t="shared" si="5"/>
        <v>175496.33124520772</v>
      </c>
      <c r="BY86" s="2">
        <f t="shared" si="6"/>
        <v>19522325.937692061</v>
      </c>
      <c r="BZ86" s="14"/>
      <c r="CA86" s="14"/>
      <c r="CB86" s="10"/>
    </row>
    <row r="87" spans="1:80" ht="21" x14ac:dyDescent="0.25">
      <c r="A87" s="6">
        <v>83</v>
      </c>
      <c r="B87" s="6" t="s">
        <v>161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2.7949140988611254E-3</v>
      </c>
      <c r="O87" s="2">
        <v>0</v>
      </c>
      <c r="P87" s="2">
        <v>0</v>
      </c>
      <c r="Q87" s="2">
        <v>1903.8071176024418</v>
      </c>
      <c r="R87" s="2">
        <v>3339.7644035489038</v>
      </c>
      <c r="S87" s="2">
        <v>2216.2614994098394</v>
      </c>
      <c r="T87" s="2">
        <v>0</v>
      </c>
      <c r="U87" s="2">
        <v>0</v>
      </c>
      <c r="V87" s="2">
        <v>14534.977242174949</v>
      </c>
      <c r="W87" s="2">
        <v>536337.88361681055</v>
      </c>
      <c r="X87" s="2">
        <v>667515.06310498866</v>
      </c>
      <c r="Y87" s="2">
        <v>305682.14004183497</v>
      </c>
      <c r="Z87" s="2">
        <v>98427.431985544448</v>
      </c>
      <c r="AA87" s="2">
        <v>105.73082814025854</v>
      </c>
      <c r="AB87" s="2">
        <v>4460.4763945493287</v>
      </c>
      <c r="AC87" s="2">
        <v>694812.61544269114</v>
      </c>
      <c r="AD87" s="2">
        <v>189960.22290687342</v>
      </c>
      <c r="AE87" s="2">
        <v>115831.52366555607</v>
      </c>
      <c r="AF87" s="2">
        <v>4768.1867088110193</v>
      </c>
      <c r="AG87" s="2">
        <v>27010.540981713584</v>
      </c>
      <c r="AH87" s="2">
        <v>29182.666304258488</v>
      </c>
      <c r="AI87" s="2">
        <v>396601.82501696615</v>
      </c>
      <c r="AJ87" s="2">
        <v>1811749.5622850631</v>
      </c>
      <c r="AK87" s="2">
        <v>2373.0979405710368</v>
      </c>
      <c r="AL87" s="2">
        <v>19699.145869276446</v>
      </c>
      <c r="AM87" s="2">
        <v>261.57415915405954</v>
      </c>
      <c r="AN87" s="2">
        <v>31067.955578619483</v>
      </c>
      <c r="AO87" s="2">
        <v>7429.7174744686581</v>
      </c>
      <c r="AP87" s="2">
        <v>11795.185224880483</v>
      </c>
      <c r="AQ87" s="2">
        <v>16317330.425069746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6517.942112881834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f t="shared" si="4"/>
        <v>21300915.725771051</v>
      </c>
      <c r="BR87" s="2">
        <v>124901.99744054396</v>
      </c>
      <c r="BT87" s="2">
        <v>0</v>
      </c>
      <c r="BV87" s="2">
        <v>345312.82812251424</v>
      </c>
      <c r="BW87" s="2">
        <v>1231872.3199999996</v>
      </c>
      <c r="BX87" s="2">
        <f t="shared" si="5"/>
        <v>1702087.1455630579</v>
      </c>
      <c r="BY87" s="2">
        <f t="shared" si="6"/>
        <v>23003002.871334109</v>
      </c>
      <c r="BZ87" s="14"/>
      <c r="CA87" s="14"/>
      <c r="CB87" s="10"/>
    </row>
    <row r="88" spans="1:80" ht="21" x14ac:dyDescent="0.25">
      <c r="A88" s="6">
        <v>84</v>
      </c>
      <c r="B88" s="6" t="s">
        <v>162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1.6668523293805776E-3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7455632.9940625764</v>
      </c>
      <c r="W88" s="2">
        <v>3724189.0723047242</v>
      </c>
      <c r="X88" s="2">
        <v>196650.11249362893</v>
      </c>
      <c r="Y88" s="2">
        <v>8760.070604272305</v>
      </c>
      <c r="Z88" s="2">
        <v>0</v>
      </c>
      <c r="AA88" s="2">
        <v>0</v>
      </c>
      <c r="AB88" s="2">
        <v>1208.1963393912793</v>
      </c>
      <c r="AC88" s="2">
        <v>178744.44343633889</v>
      </c>
      <c r="AD88" s="2">
        <v>840265.00351878814</v>
      </c>
      <c r="AE88" s="2">
        <v>576183.6599096132</v>
      </c>
      <c r="AF88" s="2">
        <v>0</v>
      </c>
      <c r="AG88" s="2">
        <v>0</v>
      </c>
      <c r="AH88" s="2">
        <v>0</v>
      </c>
      <c r="AI88" s="2">
        <v>44725.639577010726</v>
      </c>
      <c r="AJ88" s="2">
        <v>32118.465779059134</v>
      </c>
      <c r="AK88" s="2">
        <v>0</v>
      </c>
      <c r="AL88" s="2">
        <v>0</v>
      </c>
      <c r="AM88" s="2">
        <v>0</v>
      </c>
      <c r="AN88" s="2">
        <v>258.25784380961471</v>
      </c>
      <c r="AO88" s="2">
        <v>7206.4804950278849</v>
      </c>
      <c r="AP88" s="2">
        <v>361.06820875217477</v>
      </c>
      <c r="AQ88" s="2">
        <v>7341622.5255586421</v>
      </c>
      <c r="AR88" s="2">
        <v>0</v>
      </c>
      <c r="AS88" s="2">
        <v>0</v>
      </c>
      <c r="AT88" s="2">
        <v>406.92419632136546</v>
      </c>
      <c r="AU88" s="2">
        <v>0</v>
      </c>
      <c r="AV88" s="2">
        <v>0</v>
      </c>
      <c r="AW88" s="2">
        <v>17.441237613232364</v>
      </c>
      <c r="AX88" s="2">
        <v>0</v>
      </c>
      <c r="AY88" s="2">
        <v>0</v>
      </c>
      <c r="AZ88" s="2">
        <v>0.32336198340069322</v>
      </c>
      <c r="BA88" s="2">
        <v>0</v>
      </c>
      <c r="BB88" s="2">
        <v>0</v>
      </c>
      <c r="BC88" s="2">
        <v>1991.148620604574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f t="shared" si="4"/>
        <v>20410341.829215009</v>
      </c>
      <c r="BT88" s="2">
        <v>0</v>
      </c>
      <c r="BV88" s="2">
        <v>272794.41787567799</v>
      </c>
      <c r="BW88" s="2">
        <v>4404160.2499999925</v>
      </c>
      <c r="BX88" s="2">
        <f t="shared" si="5"/>
        <v>4676954.6678756708</v>
      </c>
      <c r="BY88" s="2">
        <f t="shared" si="6"/>
        <v>25087296.497090679</v>
      </c>
      <c r="BZ88" s="11"/>
      <c r="CA88" s="11"/>
      <c r="CB88" s="10"/>
    </row>
    <row r="89" spans="1:80" ht="21" x14ac:dyDescent="0.25">
      <c r="A89" s="6">
        <v>85</v>
      </c>
      <c r="B89" s="6" t="s">
        <v>163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5.4285466028251165E-5</v>
      </c>
      <c r="O89" s="2">
        <v>1.8339047634155964E-4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4207604.7234501736</v>
      </c>
      <c r="W89" s="2">
        <v>456719.22723343415</v>
      </c>
      <c r="X89" s="2">
        <v>399106.92699165607</v>
      </c>
      <c r="Y89" s="2">
        <v>3347.7333550035883</v>
      </c>
      <c r="Z89" s="2">
        <v>0</v>
      </c>
      <c r="AA89" s="2">
        <v>0</v>
      </c>
      <c r="AB89" s="2">
        <v>319.43696700555938</v>
      </c>
      <c r="AC89" s="2">
        <v>192288.96751627713</v>
      </c>
      <c r="AD89" s="2">
        <v>680326.82337359164</v>
      </c>
      <c r="AE89" s="2">
        <v>757643.33676638408</v>
      </c>
      <c r="AF89" s="2">
        <v>0</v>
      </c>
      <c r="AG89" s="2">
        <v>664.13651178391046</v>
      </c>
      <c r="AH89" s="2">
        <v>0</v>
      </c>
      <c r="AI89" s="2">
        <v>1360.7724349149792</v>
      </c>
      <c r="AJ89" s="2">
        <v>9414.4290773430675</v>
      </c>
      <c r="AK89" s="2">
        <v>280.89434249751787</v>
      </c>
      <c r="AL89" s="2">
        <v>0</v>
      </c>
      <c r="AM89" s="2">
        <v>0</v>
      </c>
      <c r="AN89" s="2">
        <v>3271.4916758018908</v>
      </c>
      <c r="AO89" s="2">
        <v>1134.5740498025607</v>
      </c>
      <c r="AP89" s="2">
        <v>611.52240096772255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0.21915222934551046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f t="shared" si="4"/>
        <v>6714095.2155365432</v>
      </c>
      <c r="BT89" s="2">
        <v>0</v>
      </c>
      <c r="BV89" s="2">
        <v>75702.100671728127</v>
      </c>
      <c r="BX89" s="2">
        <f t="shared" si="5"/>
        <v>75702.100671728127</v>
      </c>
      <c r="BY89" s="2">
        <f t="shared" si="6"/>
        <v>6789797.3162082713</v>
      </c>
      <c r="BZ89" s="11"/>
      <c r="CA89" s="11"/>
      <c r="CB89" s="10"/>
    </row>
    <row r="90" spans="1:80" ht="21" x14ac:dyDescent="0.25">
      <c r="A90" s="6">
        <v>86</v>
      </c>
      <c r="B90" s="6" t="s">
        <v>164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2100054.3658680888</v>
      </c>
      <c r="I90" s="2">
        <v>907353.95933122316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1.5677813479771745E-3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140954.76038278942</v>
      </c>
      <c r="W90" s="2">
        <v>0</v>
      </c>
      <c r="X90" s="2">
        <v>360486.67213233997</v>
      </c>
      <c r="Y90" s="2">
        <v>35097.503173577206</v>
      </c>
      <c r="Z90" s="2">
        <v>9.578948003112151</v>
      </c>
      <c r="AA90" s="2">
        <v>8397.0910207960715</v>
      </c>
      <c r="AB90" s="2">
        <v>5128.2065442315688</v>
      </c>
      <c r="AC90" s="2">
        <v>209596.21166703198</v>
      </c>
      <c r="AD90" s="2">
        <v>635740.39404193731</v>
      </c>
      <c r="AE90" s="2">
        <v>13060571.802411623</v>
      </c>
      <c r="AF90" s="2">
        <v>750.0693733053406</v>
      </c>
      <c r="AG90" s="2">
        <v>9176.1705326884894</v>
      </c>
      <c r="AH90" s="2">
        <v>277.23314964033966</v>
      </c>
      <c r="AI90" s="2">
        <v>36948.918835128788</v>
      </c>
      <c r="AJ90" s="2">
        <v>72007.041440637229</v>
      </c>
      <c r="AK90" s="2">
        <v>1711.7489204078674</v>
      </c>
      <c r="AL90" s="2">
        <v>13707.953755626701</v>
      </c>
      <c r="AM90" s="2">
        <v>406.78931222921244</v>
      </c>
      <c r="AN90" s="2">
        <v>67951.979831103061</v>
      </c>
      <c r="AO90" s="2">
        <v>172579.81660264533</v>
      </c>
      <c r="AP90" s="2">
        <v>5403.9475129759494</v>
      </c>
      <c r="AQ90" s="2">
        <v>28202349.200157702</v>
      </c>
      <c r="AR90" s="2">
        <v>5041647.3212951962</v>
      </c>
      <c r="AS90" s="2">
        <v>2999427.4109575939</v>
      </c>
      <c r="AT90" s="2">
        <v>1119.7906711229523</v>
      </c>
      <c r="AU90" s="2">
        <v>0</v>
      </c>
      <c r="AV90" s="2">
        <v>0</v>
      </c>
      <c r="AW90" s="2">
        <v>0.52598507972754061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f t="shared" si="4"/>
        <v>54088856.465422511</v>
      </c>
      <c r="BT90" s="2">
        <v>0</v>
      </c>
      <c r="BV90" s="2">
        <v>530126.50917496858</v>
      </c>
      <c r="BW90" s="2">
        <v>4047762.0300000003</v>
      </c>
      <c r="BX90" s="2">
        <f t="shared" si="5"/>
        <v>4577888.5391749684</v>
      </c>
      <c r="BY90" s="2">
        <f t="shared" si="6"/>
        <v>58666745.004597478</v>
      </c>
      <c r="BZ90" s="11"/>
      <c r="CA90" s="11"/>
      <c r="CB90" s="10"/>
    </row>
    <row r="91" spans="1:80" ht="21" x14ac:dyDescent="0.25">
      <c r="A91" s="6">
        <v>87</v>
      </c>
      <c r="B91" s="6" t="s">
        <v>165</v>
      </c>
      <c r="C91" s="2">
        <v>0</v>
      </c>
      <c r="D91" s="2">
        <v>0</v>
      </c>
      <c r="E91" s="2">
        <v>786.4714591789276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1.6889834180933371E-3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4228398.6667647762</v>
      </c>
      <c r="X91" s="2">
        <v>5094847.7987838443</v>
      </c>
      <c r="Y91" s="2">
        <v>1005914.6083023919</v>
      </c>
      <c r="Z91" s="2">
        <v>284970.9722568469</v>
      </c>
      <c r="AA91" s="2">
        <v>76014.91024769326</v>
      </c>
      <c r="AB91" s="2">
        <v>24021.692329316367</v>
      </c>
      <c r="AC91" s="2">
        <v>4434043.1958891712</v>
      </c>
      <c r="AD91" s="2">
        <v>3142277.8805064675</v>
      </c>
      <c r="AE91" s="2">
        <v>5075039.5417900505</v>
      </c>
      <c r="AF91" s="2">
        <v>0</v>
      </c>
      <c r="AG91" s="2">
        <v>311278.42132290039</v>
      </c>
      <c r="AH91" s="2">
        <v>8110.5860754270798</v>
      </c>
      <c r="AI91" s="2">
        <v>37495.947404682054</v>
      </c>
      <c r="AJ91" s="2">
        <v>247134.56786161393</v>
      </c>
      <c r="AK91" s="2">
        <v>1987.5972093232788</v>
      </c>
      <c r="AL91" s="2">
        <v>77126.52695834254</v>
      </c>
      <c r="AM91" s="2">
        <v>15031.843501287241</v>
      </c>
      <c r="AN91" s="2">
        <v>24978.68746102729</v>
      </c>
      <c r="AO91" s="2">
        <v>695304.55101452791</v>
      </c>
      <c r="AP91" s="2">
        <v>46435.284006140588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f t="shared" si="4"/>
        <v>24831199.752833992</v>
      </c>
      <c r="BT91" s="2">
        <v>0</v>
      </c>
      <c r="BV91" s="2">
        <v>338467.64475194621</v>
      </c>
      <c r="BW91" s="2">
        <v>2182809.810000001</v>
      </c>
      <c r="BX91" s="2">
        <f t="shared" si="5"/>
        <v>2521277.454751947</v>
      </c>
      <c r="BY91" s="2">
        <f t="shared" si="6"/>
        <v>27352477.207585938</v>
      </c>
      <c r="BZ91" s="11"/>
      <c r="CA91" s="11"/>
      <c r="CB91" s="10"/>
    </row>
    <row r="92" spans="1:80" ht="21" x14ac:dyDescent="0.25">
      <c r="A92" s="6">
        <v>88</v>
      </c>
      <c r="B92" s="6" t="s">
        <v>166</v>
      </c>
      <c r="C92" s="2">
        <v>35328.991023504896</v>
      </c>
      <c r="D92" s="2">
        <v>0</v>
      </c>
      <c r="E92" s="2">
        <v>26745.253453999791</v>
      </c>
      <c r="F92" s="2">
        <v>329.33529420261607</v>
      </c>
      <c r="G92" s="2">
        <v>275388.36558715953</v>
      </c>
      <c r="H92" s="2">
        <v>48347.368583264397</v>
      </c>
      <c r="I92" s="2">
        <v>32511.306192949713</v>
      </c>
      <c r="J92" s="2">
        <v>683808.69232683117</v>
      </c>
      <c r="K92" s="2">
        <v>22633.899289117559</v>
      </c>
      <c r="L92" s="2">
        <v>61376.260549415856</v>
      </c>
      <c r="M92" s="2">
        <v>3031.8282193568257</v>
      </c>
      <c r="N92" s="2">
        <v>0</v>
      </c>
      <c r="O92" s="2">
        <v>1.3172965133472663E-3</v>
      </c>
      <c r="P92" s="2">
        <v>0</v>
      </c>
      <c r="Q92" s="2">
        <v>0</v>
      </c>
      <c r="R92" s="2">
        <v>0</v>
      </c>
      <c r="S92" s="2">
        <v>2103.2947380624792</v>
      </c>
      <c r="T92" s="2">
        <v>175388.02180883326</v>
      </c>
      <c r="U92" s="2">
        <v>2804.9774479005682</v>
      </c>
      <c r="V92" s="2">
        <v>475021.7913637514</v>
      </c>
      <c r="W92" s="2">
        <v>7250.410813982664</v>
      </c>
      <c r="X92" s="2">
        <v>801781.13992242725</v>
      </c>
      <c r="Y92" s="2">
        <v>169830.85663809619</v>
      </c>
      <c r="Z92" s="2">
        <v>0</v>
      </c>
      <c r="AA92" s="2">
        <v>1972.3927912285835</v>
      </c>
      <c r="AB92" s="2">
        <v>2260.1233071213669</v>
      </c>
      <c r="AC92" s="2">
        <v>207578.67832876797</v>
      </c>
      <c r="AD92" s="2">
        <v>252185.53161339706</v>
      </c>
      <c r="AE92" s="2">
        <v>290676.40921598719</v>
      </c>
      <c r="AF92" s="2">
        <v>0</v>
      </c>
      <c r="AG92" s="2">
        <v>4.6862386496873076E-2</v>
      </c>
      <c r="AH92" s="2">
        <v>0</v>
      </c>
      <c r="AI92" s="2">
        <v>16603.361261769474</v>
      </c>
      <c r="AJ92" s="2">
        <v>5021.7718643630042</v>
      </c>
      <c r="AK92" s="2">
        <v>141927.24415928574</v>
      </c>
      <c r="AL92" s="2">
        <v>992.84794370670454</v>
      </c>
      <c r="AM92" s="2">
        <v>11.004531566776832</v>
      </c>
      <c r="AN92" s="2">
        <v>8837.9175770692018</v>
      </c>
      <c r="AO92" s="2">
        <v>429.81318403965474</v>
      </c>
      <c r="AP92" s="2">
        <v>5792.3855990008979</v>
      </c>
      <c r="AQ92" s="2">
        <v>901273.87679562392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404220.46569545212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13181.396056144638</v>
      </c>
      <c r="BQ92" s="2">
        <f t="shared" si="4"/>
        <v>5076647.0613570632</v>
      </c>
      <c r="BR92" s="2">
        <v>292568.03555215668</v>
      </c>
      <c r="BT92" s="2">
        <v>0</v>
      </c>
      <c r="BV92" s="2">
        <v>57156.220046694682</v>
      </c>
      <c r="BW92" s="2">
        <v>393998.59000000008</v>
      </c>
      <c r="BX92" s="2">
        <f t="shared" si="5"/>
        <v>743722.84559885145</v>
      </c>
      <c r="BY92" s="2">
        <f t="shared" si="6"/>
        <v>5820369.9069559146</v>
      </c>
      <c r="BZ92" s="11"/>
      <c r="CA92" s="11"/>
      <c r="CB92" s="10"/>
    </row>
    <row r="93" spans="1:80" ht="21" x14ac:dyDescent="0.25">
      <c r="A93" s="6">
        <v>89</v>
      </c>
      <c r="B93" s="6" t="s">
        <v>167</v>
      </c>
      <c r="C93" s="2">
        <v>0</v>
      </c>
      <c r="D93" s="2">
        <v>0</v>
      </c>
      <c r="E93" s="2">
        <v>57065.252795220462</v>
      </c>
      <c r="F93" s="2">
        <v>24007.864737330943</v>
      </c>
      <c r="G93" s="2">
        <v>141609.72416673784</v>
      </c>
      <c r="H93" s="2">
        <v>29708.582684080266</v>
      </c>
      <c r="I93" s="2">
        <v>0</v>
      </c>
      <c r="J93" s="2">
        <v>156274.49692896268</v>
      </c>
      <c r="K93" s="2">
        <v>10740.597345792394</v>
      </c>
      <c r="L93" s="2">
        <v>25330.588004195481</v>
      </c>
      <c r="M93" s="2">
        <v>19819.083831092659</v>
      </c>
      <c r="N93" s="2">
        <v>0.29434929673276211</v>
      </c>
      <c r="O93" s="2">
        <v>1.1142870096639836E-3</v>
      </c>
      <c r="P93" s="2">
        <v>0</v>
      </c>
      <c r="Q93" s="2">
        <v>537.42920125862133</v>
      </c>
      <c r="R93" s="2">
        <v>0</v>
      </c>
      <c r="S93" s="2">
        <v>25004.01540122915</v>
      </c>
      <c r="T93" s="2">
        <v>41345.384413027852</v>
      </c>
      <c r="U93" s="2">
        <v>9536.7356597059406</v>
      </c>
      <c r="V93" s="2">
        <v>8231106.5552101322</v>
      </c>
      <c r="W93" s="2">
        <v>573073.6081425756</v>
      </c>
      <c r="X93" s="2">
        <v>2764885.8283052505</v>
      </c>
      <c r="Y93" s="2">
        <v>103988.3327446052</v>
      </c>
      <c r="Z93" s="2">
        <v>1851.0686651168744</v>
      </c>
      <c r="AA93" s="2">
        <v>7634.7839901771558</v>
      </c>
      <c r="AB93" s="2">
        <v>15341.900682482879</v>
      </c>
      <c r="AC93" s="2">
        <v>1475149.9669335531</v>
      </c>
      <c r="AD93" s="2">
        <v>2521655.6906787083</v>
      </c>
      <c r="AE93" s="2">
        <v>2841487.5844221478</v>
      </c>
      <c r="AF93" s="2">
        <v>39043.417841290742</v>
      </c>
      <c r="AG93" s="2">
        <v>63201.428681005906</v>
      </c>
      <c r="AH93" s="2">
        <v>8246.3570180417955</v>
      </c>
      <c r="AI93" s="2">
        <v>72403.31637416876</v>
      </c>
      <c r="AJ93" s="2">
        <v>53246.647200974905</v>
      </c>
      <c r="AK93" s="2">
        <v>6976.2371940829107</v>
      </c>
      <c r="AL93" s="2">
        <v>11556.89181985012</v>
      </c>
      <c r="AM93" s="2">
        <v>2100.4763367567484</v>
      </c>
      <c r="AN93" s="2">
        <v>33193.207825054502</v>
      </c>
      <c r="AO93" s="2">
        <v>3305.8969698237947</v>
      </c>
      <c r="AP93" s="2">
        <v>26295.071530444409</v>
      </c>
      <c r="AQ93" s="2">
        <v>6670007.6502351994</v>
      </c>
      <c r="AR93" s="2">
        <v>0</v>
      </c>
      <c r="AS93" s="2">
        <v>0</v>
      </c>
      <c r="AT93" s="2">
        <v>602.5334917648936</v>
      </c>
      <c r="AU93" s="2">
        <v>0</v>
      </c>
      <c r="AV93" s="2">
        <v>70.454509342163078</v>
      </c>
      <c r="AW93" s="2">
        <v>165.09321475501173</v>
      </c>
      <c r="AX93" s="2">
        <v>0</v>
      </c>
      <c r="AY93" s="2">
        <v>12527.798145371778</v>
      </c>
      <c r="AZ93" s="2">
        <v>1.3217110339271865</v>
      </c>
      <c r="BA93" s="2">
        <v>756.34267326556164</v>
      </c>
      <c r="BB93" s="2">
        <v>27807.143983707854</v>
      </c>
      <c r="BC93" s="2">
        <v>2121.4139769510302</v>
      </c>
      <c r="BD93" s="2">
        <v>0</v>
      </c>
      <c r="BE93" s="2">
        <v>0</v>
      </c>
      <c r="BF93" s="2">
        <v>0</v>
      </c>
      <c r="BG93" s="2">
        <v>7838.9108829709357</v>
      </c>
      <c r="BH93" s="2">
        <v>493.16476090774</v>
      </c>
      <c r="BI93" s="2">
        <v>4580.7564099985266</v>
      </c>
      <c r="BJ93" s="2">
        <v>4850.6846551081908</v>
      </c>
      <c r="BK93" s="2">
        <v>6814.0200829951054</v>
      </c>
      <c r="BL93" s="2">
        <v>1141.4478058285019</v>
      </c>
      <c r="BM93" s="2">
        <v>13317.013278032011</v>
      </c>
      <c r="BN93" s="2">
        <v>25546.046353720481</v>
      </c>
      <c r="BO93" s="2">
        <v>7078.0383005085296</v>
      </c>
      <c r="BP93" s="2">
        <v>16320.360229790344</v>
      </c>
      <c r="BQ93" s="2">
        <f t="shared" si="4"/>
        <v>26198764.51389971</v>
      </c>
      <c r="BT93" s="2">
        <v>0</v>
      </c>
      <c r="BV93" s="2">
        <v>741299.30630732374</v>
      </c>
      <c r="BW93" s="2">
        <v>1139362.95</v>
      </c>
      <c r="BX93" s="2">
        <f t="shared" si="5"/>
        <v>1880662.2563073237</v>
      </c>
      <c r="BY93" s="2">
        <f t="shared" si="6"/>
        <v>28079426.770207033</v>
      </c>
      <c r="BZ93" s="11"/>
      <c r="CA93" s="11"/>
      <c r="CB93" s="10"/>
    </row>
    <row r="94" spans="1:80" ht="21" x14ac:dyDescent="0.25">
      <c r="A94" s="6">
        <v>90</v>
      </c>
      <c r="B94" s="6" t="s">
        <v>168</v>
      </c>
      <c r="C94" s="2">
        <v>317960.9192115441</v>
      </c>
      <c r="D94" s="2">
        <v>4110.0961591803371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82.136718564136828</v>
      </c>
      <c r="O94" s="2">
        <v>3047.1363707146147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211101.85697829784</v>
      </c>
      <c r="AE94" s="2">
        <v>13403.111436306477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7.2290868602933409E-3</v>
      </c>
      <c r="AW94" s="2">
        <v>0</v>
      </c>
      <c r="AX94" s="2">
        <v>0</v>
      </c>
      <c r="AY94" s="2">
        <v>0.56639530913245251</v>
      </c>
      <c r="AZ94" s="2">
        <v>9.0954894674260568E-4</v>
      </c>
      <c r="BA94" s="2">
        <v>4.530355304311489</v>
      </c>
      <c r="BB94" s="2">
        <v>0</v>
      </c>
      <c r="BC94" s="2">
        <v>25.84234437917285</v>
      </c>
      <c r="BD94" s="2">
        <v>0</v>
      </c>
      <c r="BE94" s="2">
        <v>0</v>
      </c>
      <c r="BF94" s="2">
        <v>0</v>
      </c>
      <c r="BG94" s="2">
        <v>2.6650533393368718</v>
      </c>
      <c r="BH94" s="2">
        <v>0.44562361707402282</v>
      </c>
      <c r="BI94" s="2">
        <v>5.0755064223094649E-2</v>
      </c>
      <c r="BJ94" s="2">
        <v>5.8521227481539064</v>
      </c>
      <c r="BK94" s="2">
        <v>41.769251059467983</v>
      </c>
      <c r="BL94" s="2">
        <v>1.8949785712931841</v>
      </c>
      <c r="BM94" s="2">
        <v>219.3508792092384</v>
      </c>
      <c r="BN94" s="2">
        <v>354.97804244990095</v>
      </c>
      <c r="BO94" s="2">
        <v>17.639949300959994</v>
      </c>
      <c r="BP94" s="2">
        <v>0</v>
      </c>
      <c r="BQ94" s="2">
        <f t="shared" si="4"/>
        <v>550380.85076359566</v>
      </c>
      <c r="BT94" s="2">
        <v>5128900.0793588115</v>
      </c>
      <c r="BV94" s="2">
        <v>86670.531460991348</v>
      </c>
      <c r="BW94" s="2">
        <v>490615.03999999998</v>
      </c>
      <c r="BX94" s="2">
        <f t="shared" si="5"/>
        <v>5706185.6508198027</v>
      </c>
      <c r="BY94" s="2">
        <f t="shared" si="6"/>
        <v>6256566.5015833983</v>
      </c>
      <c r="BZ94" s="11"/>
      <c r="CA94" s="11"/>
      <c r="CB94" s="10"/>
    </row>
    <row r="95" spans="1:80" ht="21" x14ac:dyDescent="0.25">
      <c r="A95" s="6">
        <v>91</v>
      </c>
      <c r="B95" s="6" t="s">
        <v>169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133437.68447082344</v>
      </c>
      <c r="N95" s="2">
        <v>20216.64073194973</v>
      </c>
      <c r="O95" s="2">
        <v>379421.39644706936</v>
      </c>
      <c r="P95" s="2">
        <v>2542.1092891895387</v>
      </c>
      <c r="Q95" s="2">
        <v>57061.381624408321</v>
      </c>
      <c r="R95" s="2">
        <v>3004.0368507537951</v>
      </c>
      <c r="S95" s="2">
        <v>20871.758045061306</v>
      </c>
      <c r="T95" s="2">
        <v>27405.328696895351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710.27727783486546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14775.930500765553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1582.0761875808892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86.592297785588997</v>
      </c>
      <c r="BA95" s="2">
        <v>0</v>
      </c>
      <c r="BB95" s="2">
        <v>0</v>
      </c>
      <c r="BC95" s="2">
        <v>4162.115176762044</v>
      </c>
      <c r="BD95" s="2">
        <v>0</v>
      </c>
      <c r="BE95" s="2">
        <v>0</v>
      </c>
      <c r="BF95" s="2">
        <v>0</v>
      </c>
      <c r="BG95" s="2">
        <v>0</v>
      </c>
      <c r="BH95" s="2">
        <v>73.7411430430341</v>
      </c>
      <c r="BI95" s="2">
        <v>0</v>
      </c>
      <c r="BJ95" s="2">
        <v>0</v>
      </c>
      <c r="BK95" s="2">
        <v>0</v>
      </c>
      <c r="BL95" s="2">
        <v>0</v>
      </c>
      <c r="BM95" s="2">
        <v>2173.4339336191133</v>
      </c>
      <c r="BN95" s="2">
        <v>0</v>
      </c>
      <c r="BO95" s="2">
        <v>0</v>
      </c>
      <c r="BP95" s="2">
        <v>0</v>
      </c>
      <c r="BQ95" s="2">
        <f t="shared" si="4"/>
        <v>667524.50267354189</v>
      </c>
      <c r="BT95" s="2">
        <v>2836873.4798558671</v>
      </c>
      <c r="BV95" s="2">
        <v>51824.196210915477</v>
      </c>
      <c r="BW95" s="2">
        <v>281961.05</v>
      </c>
      <c r="BX95" s="2">
        <f t="shared" si="5"/>
        <v>3170658.7260667826</v>
      </c>
      <c r="BY95" s="2">
        <f t="shared" si="6"/>
        <v>3838183.2287403243</v>
      </c>
      <c r="BZ95" s="12"/>
      <c r="CA95" s="11"/>
      <c r="CB95" s="10"/>
    </row>
    <row r="96" spans="1:80" ht="21" x14ac:dyDescent="0.25">
      <c r="A96" s="6">
        <v>92</v>
      </c>
      <c r="B96" s="6" t="s">
        <v>170</v>
      </c>
      <c r="C96" s="2">
        <v>0</v>
      </c>
      <c r="D96" s="2">
        <v>473.92677227342068</v>
      </c>
      <c r="E96" s="2">
        <v>0</v>
      </c>
      <c r="F96" s="2">
        <v>0</v>
      </c>
      <c r="G96" s="2">
        <v>43419.901694466287</v>
      </c>
      <c r="H96" s="2">
        <v>205882.06699510114</v>
      </c>
      <c r="I96" s="2">
        <v>90120.052843095938</v>
      </c>
      <c r="J96" s="2">
        <v>46331.482178414801</v>
      </c>
      <c r="K96" s="2">
        <v>4815.2606251429179</v>
      </c>
      <c r="L96" s="2">
        <v>6234.0000016989243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1032.6830878775504</v>
      </c>
      <c r="U96" s="2">
        <v>86.074730948119822</v>
      </c>
      <c r="V96" s="2">
        <v>4977.3295027373788</v>
      </c>
      <c r="W96" s="2">
        <v>5239.2817102527224</v>
      </c>
      <c r="X96" s="2">
        <v>8929.3087937116925</v>
      </c>
      <c r="Y96" s="2">
        <v>3915.4470948866892</v>
      </c>
      <c r="Z96" s="2">
        <v>1882.212691944376</v>
      </c>
      <c r="AA96" s="2">
        <v>378.40218869279488</v>
      </c>
      <c r="AB96" s="2">
        <v>250.3077223636129</v>
      </c>
      <c r="AC96" s="2">
        <v>154324.51578439708</v>
      </c>
      <c r="AD96" s="2">
        <v>61759.645089294012</v>
      </c>
      <c r="AE96" s="2">
        <v>137878.10559252446</v>
      </c>
      <c r="AF96" s="2">
        <v>3409.1098818289406</v>
      </c>
      <c r="AG96" s="2">
        <v>6110.7079128759678</v>
      </c>
      <c r="AH96" s="2">
        <v>1026.5726658243473</v>
      </c>
      <c r="AI96" s="2">
        <v>2445.7238521696036</v>
      </c>
      <c r="AJ96" s="2">
        <v>2757.6070531979294</v>
      </c>
      <c r="AK96" s="2">
        <v>4690.3764675032971</v>
      </c>
      <c r="AL96" s="2">
        <v>893.25812612706261</v>
      </c>
      <c r="AM96" s="2">
        <v>264.26368526390246</v>
      </c>
      <c r="AN96" s="2">
        <v>40.94833402372268</v>
      </c>
      <c r="AO96" s="2">
        <v>5757.4570802099543</v>
      </c>
      <c r="AP96" s="2">
        <v>749.62885026110916</v>
      </c>
      <c r="AQ96" s="2">
        <v>912.07687484947235</v>
      </c>
      <c r="AR96" s="2">
        <v>0</v>
      </c>
      <c r="AS96" s="2">
        <v>0</v>
      </c>
      <c r="AT96" s="2">
        <v>0</v>
      </c>
      <c r="AU96" s="2">
        <v>0</v>
      </c>
      <c r="AV96" s="2">
        <v>886.00815070523049</v>
      </c>
      <c r="AW96" s="2">
        <v>0</v>
      </c>
      <c r="AX96" s="2">
        <v>0</v>
      </c>
      <c r="AY96" s="2">
        <v>0.34766392645810418</v>
      </c>
      <c r="AZ96" s="2">
        <v>9.8156053154018821</v>
      </c>
      <c r="BA96" s="2">
        <v>561.41513340130291</v>
      </c>
      <c r="BB96" s="2">
        <v>0</v>
      </c>
      <c r="BC96" s="2">
        <v>15.862509400911666</v>
      </c>
      <c r="BD96" s="2">
        <v>0</v>
      </c>
      <c r="BE96" s="2">
        <v>0</v>
      </c>
      <c r="BF96" s="2">
        <v>0</v>
      </c>
      <c r="BG96" s="2">
        <v>1.6358590779879982</v>
      </c>
      <c r="BH96" s="2">
        <v>0.27353202601857762</v>
      </c>
      <c r="BI96" s="2">
        <v>3.1154398051887858E-2</v>
      </c>
      <c r="BJ96" s="2">
        <v>3.5921412835398061</v>
      </c>
      <c r="BK96" s="2">
        <v>25.638739577119605</v>
      </c>
      <c r="BL96" s="2">
        <v>1.1631729289193078</v>
      </c>
      <c r="BM96" s="2">
        <v>134.64163051549582</v>
      </c>
      <c r="BN96" s="2">
        <v>217.89209418696569</v>
      </c>
      <c r="BO96" s="2">
        <v>10.827727450439598</v>
      </c>
      <c r="BP96" s="2">
        <v>0</v>
      </c>
      <c r="BQ96" s="2">
        <f t="shared" si="4"/>
        <v>808856.88099815301</v>
      </c>
      <c r="BT96" s="2">
        <v>6296818.0995291546</v>
      </c>
      <c r="BV96" s="2">
        <v>81948.619913475733</v>
      </c>
      <c r="BW96" s="2">
        <v>212732.79</v>
      </c>
      <c r="BX96" s="2">
        <f t="shared" si="5"/>
        <v>6591499.5094426302</v>
      </c>
      <c r="BY96" s="2">
        <f t="shared" si="6"/>
        <v>7400356.3904407835</v>
      </c>
      <c r="BZ96" s="14"/>
      <c r="CA96" s="14"/>
      <c r="CB96" s="10"/>
    </row>
    <row r="97" spans="1:80" ht="21" x14ac:dyDescent="0.25">
      <c r="A97" s="6">
        <v>93</v>
      </c>
      <c r="B97" s="6" t="s">
        <v>171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96478.027616806416</v>
      </c>
      <c r="I97" s="2">
        <v>42023.748517273023</v>
      </c>
      <c r="J97" s="2">
        <v>87502.961049500271</v>
      </c>
      <c r="K97" s="2">
        <v>13786.288188895196</v>
      </c>
      <c r="L97" s="2">
        <v>133249.98286174412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241.72279489136591</v>
      </c>
      <c r="T97" s="2">
        <v>0</v>
      </c>
      <c r="U97" s="2">
        <v>189.19858127232973</v>
      </c>
      <c r="V97" s="2">
        <v>359201.03492674866</v>
      </c>
      <c r="W97" s="2">
        <v>68539.365515764104</v>
      </c>
      <c r="X97" s="2">
        <v>178611.81017306974</v>
      </c>
      <c r="Y97" s="2">
        <v>5760.2457788364381</v>
      </c>
      <c r="Z97" s="2">
        <v>3.3901144474398466</v>
      </c>
      <c r="AA97" s="2">
        <v>92.971344726050461</v>
      </c>
      <c r="AB97" s="2">
        <v>863.04035782691949</v>
      </c>
      <c r="AC97" s="2">
        <v>415378.11308895278</v>
      </c>
      <c r="AD97" s="2">
        <v>208202.50426280321</v>
      </c>
      <c r="AE97" s="2">
        <v>255821.5750844602</v>
      </c>
      <c r="AF97" s="2">
        <v>178056.157148481</v>
      </c>
      <c r="AG97" s="2">
        <v>475.2720514958142</v>
      </c>
      <c r="AH97" s="2">
        <v>0</v>
      </c>
      <c r="AI97" s="2">
        <v>4905.6922981815587</v>
      </c>
      <c r="AJ97" s="2">
        <v>455.33787100430396</v>
      </c>
      <c r="AK97" s="2">
        <v>99431.09830306613</v>
      </c>
      <c r="AL97" s="2">
        <v>0</v>
      </c>
      <c r="AM97" s="2">
        <v>143.67188254205848</v>
      </c>
      <c r="AN97" s="2">
        <v>752.4684547430752</v>
      </c>
      <c r="AO97" s="2">
        <v>221.38471250238155</v>
      </c>
      <c r="AP97" s="2">
        <v>5899.2598940559728</v>
      </c>
      <c r="AQ97" s="2">
        <v>88977.77624588953</v>
      </c>
      <c r="AR97" s="2">
        <v>0</v>
      </c>
      <c r="AS97" s="2">
        <v>0</v>
      </c>
      <c r="AT97" s="2">
        <v>0</v>
      </c>
      <c r="AU97" s="2">
        <v>0</v>
      </c>
      <c r="AV97" s="2">
        <v>9943.2298056795571</v>
      </c>
      <c r="AW97" s="2">
        <v>488.28287003921184</v>
      </c>
      <c r="AX97" s="2">
        <v>0</v>
      </c>
      <c r="AY97" s="2">
        <v>9.086568385289377</v>
      </c>
      <c r="AZ97" s="2">
        <v>184.6010559874467</v>
      </c>
      <c r="BA97" s="2">
        <v>10542.349947839017</v>
      </c>
      <c r="BB97" s="2">
        <v>19480.279608341756</v>
      </c>
      <c r="BC97" s="2">
        <v>745.95919656510534</v>
      </c>
      <c r="BD97" s="2">
        <v>0</v>
      </c>
      <c r="BE97" s="2">
        <v>0</v>
      </c>
      <c r="BF97" s="2">
        <v>0</v>
      </c>
      <c r="BG97" s="2">
        <v>166.38378081563829</v>
      </c>
      <c r="BH97" s="2">
        <v>8.9281104434316489</v>
      </c>
      <c r="BI97" s="2">
        <v>315.54764940991356</v>
      </c>
      <c r="BJ97" s="2">
        <v>926.90954015348461</v>
      </c>
      <c r="BK97" s="2">
        <v>85.53051118165537</v>
      </c>
      <c r="BL97" s="2">
        <v>3347.6246619631988</v>
      </c>
      <c r="BM97" s="2">
        <v>5048.9072093574223</v>
      </c>
      <c r="BN97" s="2">
        <v>13581.933821218085</v>
      </c>
      <c r="BO97" s="2">
        <v>158.68743208661914</v>
      </c>
      <c r="BP97" s="2">
        <v>0</v>
      </c>
      <c r="BQ97" s="2">
        <f t="shared" si="4"/>
        <v>2310298.3408894474</v>
      </c>
      <c r="BT97" s="2">
        <v>8359211.3396929046</v>
      </c>
      <c r="BV97" s="2">
        <v>91420.752448570711</v>
      </c>
      <c r="BW97" s="2">
        <v>187426.76000000004</v>
      </c>
      <c r="BX97" s="2">
        <f t="shared" si="5"/>
        <v>8638058.8521414753</v>
      </c>
      <c r="BY97" s="2">
        <f t="shared" si="6"/>
        <v>10948357.193030924</v>
      </c>
      <c r="BZ97" s="14"/>
      <c r="CA97" s="14"/>
      <c r="CB97" s="10"/>
    </row>
    <row r="98" spans="1:80" ht="21" x14ac:dyDescent="0.25">
      <c r="A98" s="6">
        <v>94</v>
      </c>
      <c r="B98" s="6" t="s">
        <v>172</v>
      </c>
      <c r="C98" s="2">
        <v>85.646923878073878</v>
      </c>
      <c r="D98" s="2">
        <v>0</v>
      </c>
      <c r="E98" s="2">
        <v>29061.827801764783</v>
      </c>
      <c r="F98" s="2">
        <v>0</v>
      </c>
      <c r="G98" s="2">
        <v>19944.524915980863</v>
      </c>
      <c r="H98" s="2">
        <v>149524.73604326189</v>
      </c>
      <c r="I98" s="2">
        <v>5860.399795409794</v>
      </c>
      <c r="J98" s="2">
        <v>15854.650055923494</v>
      </c>
      <c r="K98" s="2">
        <v>13721.718935666649</v>
      </c>
      <c r="L98" s="2">
        <v>13838.469155329181</v>
      </c>
      <c r="M98" s="2">
        <v>7216.5315106352946</v>
      </c>
      <c r="N98" s="2">
        <v>141.41175900609821</v>
      </c>
      <c r="O98" s="2">
        <v>495.61212091304776</v>
      </c>
      <c r="P98" s="2">
        <v>6206.4181943204067</v>
      </c>
      <c r="Q98" s="2">
        <v>12415.618154067932</v>
      </c>
      <c r="R98" s="2">
        <v>3863.5949977400055</v>
      </c>
      <c r="S98" s="2">
        <v>67960.283941209665</v>
      </c>
      <c r="T98" s="2">
        <v>21550.642223339073</v>
      </c>
      <c r="U98" s="2">
        <v>2147.592883966016</v>
      </c>
      <c r="V98" s="2">
        <v>311999.35386317631</v>
      </c>
      <c r="W98" s="2">
        <v>96007.018046787198</v>
      </c>
      <c r="X98" s="2">
        <v>323228.85070262174</v>
      </c>
      <c r="Y98" s="2">
        <v>120662.65627222817</v>
      </c>
      <c r="Z98" s="2">
        <v>406688.14359835204</v>
      </c>
      <c r="AA98" s="2">
        <v>7663.070876850179</v>
      </c>
      <c r="AB98" s="2">
        <v>13611.055670260885</v>
      </c>
      <c r="AC98" s="2">
        <v>31751.985882467987</v>
      </c>
      <c r="AD98" s="2">
        <v>4078946.0484850137</v>
      </c>
      <c r="AE98" s="2">
        <v>344860.57719779084</v>
      </c>
      <c r="AF98" s="2">
        <v>161477.08867301315</v>
      </c>
      <c r="AG98" s="2">
        <v>85229.807789746497</v>
      </c>
      <c r="AH98" s="2">
        <v>22808.127177460716</v>
      </c>
      <c r="AI98" s="2">
        <v>52373.152725031061</v>
      </c>
      <c r="AJ98" s="2">
        <v>51434.180869461183</v>
      </c>
      <c r="AK98" s="2">
        <v>41672.249469550159</v>
      </c>
      <c r="AL98" s="2">
        <v>19493.975628781234</v>
      </c>
      <c r="AM98" s="2">
        <v>4060.4415940051695</v>
      </c>
      <c r="AN98" s="2">
        <v>1686.7530679292975</v>
      </c>
      <c r="AO98" s="2">
        <v>40408.257497563769</v>
      </c>
      <c r="AP98" s="2">
        <v>59214.684782576442</v>
      </c>
      <c r="AQ98" s="2">
        <v>4066.903895221295</v>
      </c>
      <c r="AR98" s="2">
        <v>31968.515009475439</v>
      </c>
      <c r="AS98" s="2">
        <v>4854.4165229157497</v>
      </c>
      <c r="AT98" s="2">
        <v>1255.8681644564379</v>
      </c>
      <c r="AU98" s="2">
        <v>4896.0752333090786</v>
      </c>
      <c r="AV98" s="2">
        <v>42697.164201036554</v>
      </c>
      <c r="AW98" s="2">
        <v>1471.1960336506322</v>
      </c>
      <c r="AX98" s="2">
        <v>6641.5423979508569</v>
      </c>
      <c r="AY98" s="2">
        <v>19754.045166744425</v>
      </c>
      <c r="AZ98" s="2">
        <v>474.05820065344932</v>
      </c>
      <c r="BA98" s="2">
        <v>477584.08560580615</v>
      </c>
      <c r="BB98" s="2">
        <v>71722.701419877849</v>
      </c>
      <c r="BC98" s="2">
        <v>9680.658316932062</v>
      </c>
      <c r="BD98" s="2">
        <v>90516.233259344983</v>
      </c>
      <c r="BE98" s="2">
        <v>129.25773913043949</v>
      </c>
      <c r="BF98" s="2">
        <v>0</v>
      </c>
      <c r="BG98" s="2">
        <v>10637.22305730478</v>
      </c>
      <c r="BH98" s="2">
        <v>791.58493332340686</v>
      </c>
      <c r="BI98" s="2">
        <v>4229.9255086826761</v>
      </c>
      <c r="BJ98" s="2">
        <v>8293.9470198764266</v>
      </c>
      <c r="BK98" s="2">
        <v>10924.75235348209</v>
      </c>
      <c r="BL98" s="2">
        <v>9208.8853085593</v>
      </c>
      <c r="BM98" s="2">
        <v>5009.5109677873825</v>
      </c>
      <c r="BN98" s="2">
        <v>33936.69689005769</v>
      </c>
      <c r="BO98" s="2">
        <v>12527.11663564535</v>
      </c>
      <c r="BP98" s="2">
        <v>105641.93823289683</v>
      </c>
      <c r="BQ98" s="2">
        <f t="shared" si="4"/>
        <v>7614081.4613572033</v>
      </c>
      <c r="BR98" s="2">
        <v>1056674.6861134924</v>
      </c>
      <c r="BT98" s="2">
        <v>30332248.495253861</v>
      </c>
      <c r="BV98" s="2">
        <v>895627.00573453563</v>
      </c>
      <c r="BW98" s="2">
        <v>5566086.4300000016</v>
      </c>
      <c r="BX98" s="2">
        <f t="shared" si="5"/>
        <v>37850636.617101893</v>
      </c>
      <c r="BY98" s="2">
        <f t="shared" si="6"/>
        <v>45464718.078459099</v>
      </c>
      <c r="BZ98" s="14"/>
      <c r="CA98" s="14"/>
      <c r="CB98" s="10"/>
    </row>
    <row r="99" spans="1:80" ht="21" x14ac:dyDescent="0.25">
      <c r="A99" s="6">
        <v>95</v>
      </c>
      <c r="B99" s="6" t="s">
        <v>173</v>
      </c>
      <c r="C99" s="2">
        <v>0</v>
      </c>
      <c r="D99" s="2">
        <v>0</v>
      </c>
      <c r="E99" s="2">
        <v>17.708024706000231</v>
      </c>
      <c r="F99" s="2">
        <v>0</v>
      </c>
      <c r="G99" s="2">
        <v>0</v>
      </c>
      <c r="H99" s="2">
        <v>535.05268952870642</v>
      </c>
      <c r="I99" s="2">
        <v>68.481148246058709</v>
      </c>
      <c r="J99" s="2">
        <v>6829.199791082493</v>
      </c>
      <c r="K99" s="2">
        <v>1420.3251883838532</v>
      </c>
      <c r="L99" s="2">
        <v>0</v>
      </c>
      <c r="M99" s="2">
        <v>944.00691100792767</v>
      </c>
      <c r="N99" s="2">
        <v>18.015993045700302</v>
      </c>
      <c r="O99" s="2">
        <v>165.04256675173281</v>
      </c>
      <c r="P99" s="2">
        <v>744.4856029121579</v>
      </c>
      <c r="Q99" s="2">
        <v>80.564454841429523</v>
      </c>
      <c r="R99" s="2">
        <v>505.79181845448335</v>
      </c>
      <c r="S99" s="2">
        <v>8267.8527558343631</v>
      </c>
      <c r="T99" s="2">
        <v>2795.7278212571723</v>
      </c>
      <c r="U99" s="2">
        <v>1355.3866116639763</v>
      </c>
      <c r="V99" s="2">
        <v>28864.915981342107</v>
      </c>
      <c r="W99" s="2">
        <v>9184.1042972888663</v>
      </c>
      <c r="X99" s="2">
        <v>14577.639000230278</v>
      </c>
      <c r="Y99" s="2">
        <v>88806.536805783529</v>
      </c>
      <c r="Z99" s="2">
        <v>5979.9733672011562</v>
      </c>
      <c r="AA99" s="2">
        <v>17187.034542717145</v>
      </c>
      <c r="AB99" s="2">
        <v>11348.228010477651</v>
      </c>
      <c r="AC99" s="2">
        <v>296210.75107864488</v>
      </c>
      <c r="AD99" s="2">
        <v>263073.24979585619</v>
      </c>
      <c r="AE99" s="2">
        <v>310095.86641478015</v>
      </c>
      <c r="AF99" s="2">
        <v>9271.3419985486544</v>
      </c>
      <c r="AG99" s="2">
        <v>13466.829119874987</v>
      </c>
      <c r="AH99" s="2">
        <v>6501.9000371596248</v>
      </c>
      <c r="AI99" s="2">
        <v>6136.7299985855379</v>
      </c>
      <c r="AJ99" s="2">
        <v>7879.7654925435072</v>
      </c>
      <c r="AK99" s="2">
        <v>106.89787963793255</v>
      </c>
      <c r="AL99" s="2">
        <v>2294.3394695806101</v>
      </c>
      <c r="AM99" s="2">
        <v>586.41111783074143</v>
      </c>
      <c r="AN99" s="2">
        <v>492.99253543653015</v>
      </c>
      <c r="AO99" s="2">
        <v>638.8371650498874</v>
      </c>
      <c r="AP99" s="2">
        <v>5908.470257520612</v>
      </c>
      <c r="AQ99" s="2">
        <v>0</v>
      </c>
      <c r="AR99" s="2">
        <v>5106.7582673618799</v>
      </c>
      <c r="AS99" s="2">
        <v>775.46084653197909</v>
      </c>
      <c r="AT99" s="2">
        <v>56.671510979900489</v>
      </c>
      <c r="AU99" s="2">
        <v>765.89750811929889</v>
      </c>
      <c r="AV99" s="2">
        <v>6804.6297756683798</v>
      </c>
      <c r="AW99" s="2">
        <v>199.69907451678634</v>
      </c>
      <c r="AX99" s="2">
        <v>1128.7829465387024</v>
      </c>
      <c r="AY99" s="2">
        <v>198.20086928405934</v>
      </c>
      <c r="AZ99" s="2">
        <v>75.382769467549522</v>
      </c>
      <c r="BA99" s="2">
        <v>15716.033069065026</v>
      </c>
      <c r="BB99" s="2">
        <v>12247.928068992627</v>
      </c>
      <c r="BC99" s="2">
        <v>548.51614605484883</v>
      </c>
      <c r="BD99" s="2">
        <v>0</v>
      </c>
      <c r="BE99" s="2">
        <v>0</v>
      </c>
      <c r="BF99" s="2">
        <v>0</v>
      </c>
      <c r="BG99" s="2">
        <v>12.99280290079453</v>
      </c>
      <c r="BH99" s="2">
        <v>8.4320828012556941</v>
      </c>
      <c r="BI99" s="2">
        <v>8.4726831668742605E-2</v>
      </c>
      <c r="BJ99" s="2">
        <v>198.36578101467597</v>
      </c>
      <c r="BK99" s="2">
        <v>134.84834891127099</v>
      </c>
      <c r="BL99" s="2">
        <v>575.18597162481524</v>
      </c>
      <c r="BM99" s="2">
        <v>366.16848591623562</v>
      </c>
      <c r="BN99" s="2">
        <v>2201.3331972014253</v>
      </c>
      <c r="BO99" s="2">
        <v>31.722363639952924</v>
      </c>
      <c r="BP99" s="2">
        <v>0</v>
      </c>
      <c r="BQ99" s="2">
        <f t="shared" si="4"/>
        <v>1169513.5503572309</v>
      </c>
      <c r="BT99" s="2">
        <v>8766007.9958848003</v>
      </c>
      <c r="BV99" s="2">
        <v>150500.39760039459</v>
      </c>
      <c r="BW99" s="2">
        <v>1023406.27</v>
      </c>
      <c r="BX99" s="2">
        <f t="shared" si="5"/>
        <v>9939914.6634851936</v>
      </c>
      <c r="BY99" s="2">
        <f t="shared" si="6"/>
        <v>11109428.213842425</v>
      </c>
      <c r="BZ99" s="14"/>
      <c r="CA99" s="14"/>
      <c r="CB99" s="10"/>
    </row>
    <row r="100" spans="1:80" ht="21" x14ac:dyDescent="0.25">
      <c r="A100" s="6">
        <v>96</v>
      </c>
      <c r="B100" s="6" t="s">
        <v>174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4665.7128212059506</v>
      </c>
      <c r="X100" s="2">
        <v>20470.57645697581</v>
      </c>
      <c r="Y100" s="2">
        <v>269656.47425348015</v>
      </c>
      <c r="Z100" s="2">
        <v>1129.4629009625537</v>
      </c>
      <c r="AA100" s="2">
        <v>1631.6464637767394</v>
      </c>
      <c r="AB100" s="2">
        <v>2224.2026588384906</v>
      </c>
      <c r="AC100" s="2">
        <v>402327.54716243088</v>
      </c>
      <c r="AD100" s="2">
        <v>72182.923702329877</v>
      </c>
      <c r="AE100" s="2">
        <v>315357.94888114638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2682.0367561980161</v>
      </c>
      <c r="AP100" s="2">
        <v>3013.005356219091</v>
      </c>
      <c r="AQ100" s="2">
        <v>2568319.7102057408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102705.80348840787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f t="shared" si="4"/>
        <v>3766367.0511077126</v>
      </c>
      <c r="BT100" s="2">
        <v>0</v>
      </c>
      <c r="BV100" s="2">
        <v>46590.592691723286</v>
      </c>
      <c r="BW100" s="2">
        <v>759311.33000000031</v>
      </c>
      <c r="BX100" s="2">
        <f t="shared" si="5"/>
        <v>805901.92269172356</v>
      </c>
      <c r="BY100" s="2">
        <f t="shared" si="6"/>
        <v>4572268.9737994364</v>
      </c>
      <c r="BZ100" s="14"/>
      <c r="CA100" s="14"/>
      <c r="CB100" s="10"/>
    </row>
    <row r="101" spans="1:80" x14ac:dyDescent="0.25">
      <c r="A101" s="6">
        <v>97</v>
      </c>
      <c r="B101" s="6" t="s">
        <v>175</v>
      </c>
      <c r="C101" s="2">
        <v>123.06959970154212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27265.615237786649</v>
      </c>
      <c r="Z101" s="2">
        <v>2814.9193504942086</v>
      </c>
      <c r="AA101" s="2">
        <v>4981.4759780396053</v>
      </c>
      <c r="AB101" s="2">
        <v>1187.9378015005116</v>
      </c>
      <c r="AC101" s="2">
        <v>1097217.6950837113</v>
      </c>
      <c r="AD101" s="2">
        <v>94089.611973963052</v>
      </c>
      <c r="AE101" s="2">
        <v>692525.25701739429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121.02751210754326</v>
      </c>
      <c r="AP101" s="2">
        <v>6700.717039662336</v>
      </c>
      <c r="AQ101" s="2">
        <v>45696.35495484963</v>
      </c>
      <c r="AR101" s="2">
        <v>0</v>
      </c>
      <c r="AS101" s="2">
        <v>0</v>
      </c>
      <c r="AT101" s="2">
        <v>720.90367515182015</v>
      </c>
      <c r="AU101" s="2">
        <v>1.8664611998046735E-3</v>
      </c>
      <c r="AV101" s="2">
        <v>182.15928634466232</v>
      </c>
      <c r="AW101" s="2">
        <v>4.5770801373279939</v>
      </c>
      <c r="AX101" s="2">
        <v>3.3229461400223754</v>
      </c>
      <c r="AY101" s="2">
        <v>68.520758328025764</v>
      </c>
      <c r="AZ101" s="2">
        <v>3.4972267990551628E-4</v>
      </c>
      <c r="BA101" s="2">
        <v>79127.510447001347</v>
      </c>
      <c r="BB101" s="2">
        <v>33433.904121329251</v>
      </c>
      <c r="BC101" s="2">
        <v>755.20589683357434</v>
      </c>
      <c r="BD101" s="2">
        <v>0</v>
      </c>
      <c r="BE101" s="2">
        <v>0</v>
      </c>
      <c r="BF101" s="2">
        <v>0</v>
      </c>
      <c r="BG101" s="2">
        <v>1.1362939590871395</v>
      </c>
      <c r="BH101" s="2">
        <v>5.9027240408874677</v>
      </c>
      <c r="BI101" s="2">
        <v>0</v>
      </c>
      <c r="BJ101" s="2">
        <v>0</v>
      </c>
      <c r="BK101" s="2">
        <v>146.13240182223353</v>
      </c>
      <c r="BL101" s="2">
        <v>6102.671947968468</v>
      </c>
      <c r="BM101" s="2">
        <v>0</v>
      </c>
      <c r="BN101" s="2">
        <v>20721.835525339575</v>
      </c>
      <c r="BO101" s="2">
        <v>113.67285298984697</v>
      </c>
      <c r="BP101" s="2">
        <v>0</v>
      </c>
      <c r="BQ101" s="2">
        <f t="shared" ref="BQ101:BQ132" si="7">SUM(C101:BP101)</f>
        <v>2114111.1397227808</v>
      </c>
      <c r="BR101" s="2">
        <v>478545.3632099324</v>
      </c>
      <c r="BT101" s="2">
        <v>0</v>
      </c>
      <c r="BV101" s="2">
        <v>27003.774578207205</v>
      </c>
      <c r="BW101" s="2">
        <v>89400.140000000014</v>
      </c>
      <c r="BX101" s="2">
        <f t="shared" si="5"/>
        <v>594949.27778813965</v>
      </c>
      <c r="BY101" s="2">
        <f t="shared" si="6"/>
        <v>2709060.4175109202</v>
      </c>
    </row>
    <row r="102" spans="1:80" x14ac:dyDescent="0.25">
      <c r="A102" s="6">
        <v>98</v>
      </c>
      <c r="B102" s="6" t="s">
        <v>176</v>
      </c>
      <c r="C102" s="2">
        <v>2882.9025913948981</v>
      </c>
      <c r="D102" s="2">
        <v>0</v>
      </c>
      <c r="E102" s="2">
        <v>4727.177628333714</v>
      </c>
      <c r="F102" s="2">
        <v>0</v>
      </c>
      <c r="G102" s="2">
        <v>7909.1858182089718</v>
      </c>
      <c r="H102" s="2">
        <v>13739.492617367194</v>
      </c>
      <c r="I102" s="2">
        <v>176.95630174889445</v>
      </c>
      <c r="J102" s="2">
        <v>240.01044741034676</v>
      </c>
      <c r="K102" s="2">
        <v>556.54047022304974</v>
      </c>
      <c r="L102" s="2">
        <v>3771.5375453106021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13.891781866362166</v>
      </c>
      <c r="V102" s="2">
        <v>547.98025688210066</v>
      </c>
      <c r="W102" s="2">
        <v>0</v>
      </c>
      <c r="X102" s="2">
        <v>60577.195643389314</v>
      </c>
      <c r="Y102" s="2">
        <v>124175.82153517501</v>
      </c>
      <c r="Z102" s="2">
        <v>0</v>
      </c>
      <c r="AA102" s="2">
        <v>0</v>
      </c>
      <c r="AB102" s="2">
        <v>736.61013617960327</v>
      </c>
      <c r="AC102" s="2">
        <v>692993.31609405461</v>
      </c>
      <c r="AD102" s="2">
        <v>564849.81158545206</v>
      </c>
      <c r="AE102" s="2">
        <v>1368245.5226409724</v>
      </c>
      <c r="AF102" s="2">
        <v>0</v>
      </c>
      <c r="AG102" s="2">
        <v>132.82807317931639</v>
      </c>
      <c r="AH102" s="2">
        <v>0</v>
      </c>
      <c r="AI102" s="2">
        <v>0</v>
      </c>
      <c r="AJ102" s="2">
        <v>0</v>
      </c>
      <c r="AK102" s="2">
        <v>26.122591527021573</v>
      </c>
      <c r="AL102" s="2">
        <v>0</v>
      </c>
      <c r="AM102" s="2">
        <v>0</v>
      </c>
      <c r="AN102" s="2">
        <v>551.08457212513326</v>
      </c>
      <c r="AO102" s="2">
        <v>122.50735752239682</v>
      </c>
      <c r="AP102" s="2">
        <v>150.29623936743221</v>
      </c>
      <c r="AQ102" s="2">
        <v>47203.664719590823</v>
      </c>
      <c r="AR102" s="2">
        <v>107165.06579146892</v>
      </c>
      <c r="AS102" s="2">
        <v>103407.8653507847</v>
      </c>
      <c r="AT102" s="2">
        <v>203.26107238646898</v>
      </c>
      <c r="AU102" s="2">
        <v>16116.517353673909</v>
      </c>
      <c r="AV102" s="2">
        <v>125902.54543922424</v>
      </c>
      <c r="AW102" s="2">
        <v>4209.6775701179895</v>
      </c>
      <c r="AX102" s="2">
        <v>21247.118038647684</v>
      </c>
      <c r="AY102" s="2">
        <v>26599.993229918568</v>
      </c>
      <c r="AZ102" s="2">
        <v>1582.5517996741776</v>
      </c>
      <c r="BA102" s="2">
        <v>91707.009253467899</v>
      </c>
      <c r="BB102" s="2">
        <v>20776.714215750879</v>
      </c>
      <c r="BC102" s="2">
        <v>388.61377509364922</v>
      </c>
      <c r="BD102" s="2">
        <v>81463.328592731094</v>
      </c>
      <c r="BE102" s="2">
        <v>1527.5292798174817</v>
      </c>
      <c r="BF102" s="2">
        <v>0</v>
      </c>
      <c r="BG102" s="2">
        <v>5336.5280477704291</v>
      </c>
      <c r="BH102" s="2">
        <v>1143.3603433684607</v>
      </c>
      <c r="BI102" s="2">
        <v>2693.9995939714213</v>
      </c>
      <c r="BJ102" s="2">
        <v>9579.3332371590604</v>
      </c>
      <c r="BK102" s="2">
        <v>7678.9739082316191</v>
      </c>
      <c r="BL102" s="2">
        <v>17056.179177171969</v>
      </c>
      <c r="BM102" s="2">
        <v>2192.8228575365551</v>
      </c>
      <c r="BN102" s="2">
        <v>28404.878643160322</v>
      </c>
      <c r="BO102" s="2">
        <v>3591.0524526929271</v>
      </c>
      <c r="BP102" s="2">
        <v>7873.7859253994193</v>
      </c>
      <c r="BQ102" s="2">
        <f t="shared" si="7"/>
        <v>3582179.1615965008</v>
      </c>
      <c r="BR102" s="2">
        <v>311078.49117596087</v>
      </c>
      <c r="BT102" s="2">
        <v>1082802.6073664662</v>
      </c>
      <c r="BV102" s="2">
        <v>56237.211709647367</v>
      </c>
      <c r="BW102" s="2">
        <v>223463.04999999996</v>
      </c>
      <c r="BX102" s="2">
        <f t="shared" si="5"/>
        <v>1673581.3602520747</v>
      </c>
      <c r="BY102" s="2">
        <f t="shared" si="6"/>
        <v>5255760.5218485752</v>
      </c>
    </row>
    <row r="103" spans="1:80" x14ac:dyDescent="0.25">
      <c r="A103" s="6">
        <v>99</v>
      </c>
      <c r="B103" s="6" t="s">
        <v>177</v>
      </c>
      <c r="C103" s="2">
        <v>0</v>
      </c>
      <c r="D103" s="2">
        <v>0</v>
      </c>
      <c r="E103" s="2">
        <v>0</v>
      </c>
      <c r="F103" s="2">
        <v>0</v>
      </c>
      <c r="G103" s="2">
        <v>1896.5122967363477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2871.2789647114182</v>
      </c>
      <c r="N103" s="2">
        <v>54.789377330424202</v>
      </c>
      <c r="O103" s="2">
        <v>154.23672062417668</v>
      </c>
      <c r="P103" s="2">
        <v>919.39247982609049</v>
      </c>
      <c r="Q103" s="2">
        <v>445.71880102204983</v>
      </c>
      <c r="R103" s="2">
        <v>1565.4994429800538</v>
      </c>
      <c r="S103" s="2">
        <v>6723.4349371816252</v>
      </c>
      <c r="T103" s="2">
        <v>11886.282674670621</v>
      </c>
      <c r="U103" s="2">
        <v>583.31544209414835</v>
      </c>
      <c r="V103" s="2">
        <v>19981.827545638658</v>
      </c>
      <c r="W103" s="2">
        <v>9716.0047488130676</v>
      </c>
      <c r="X103" s="2">
        <v>12864.786178792001</v>
      </c>
      <c r="Y103" s="2">
        <v>16765.111782700049</v>
      </c>
      <c r="Z103" s="2">
        <v>5937.1868310954642</v>
      </c>
      <c r="AA103" s="2">
        <v>144760.58100760882</v>
      </c>
      <c r="AB103" s="2">
        <v>5161.1310301995491</v>
      </c>
      <c r="AC103" s="2">
        <v>11983.192495195053</v>
      </c>
      <c r="AD103" s="2">
        <v>100870.63907370529</v>
      </c>
      <c r="AE103" s="2">
        <v>120245.06553050311</v>
      </c>
      <c r="AF103" s="2">
        <v>11284.012531802462</v>
      </c>
      <c r="AG103" s="2">
        <v>11362.112549460997</v>
      </c>
      <c r="AH103" s="2">
        <v>3515.1992231437034</v>
      </c>
      <c r="AI103" s="2">
        <v>16748.311126065943</v>
      </c>
      <c r="AJ103" s="2">
        <v>7855.4255194797843</v>
      </c>
      <c r="AK103" s="2">
        <v>326.25749040068399</v>
      </c>
      <c r="AL103" s="2">
        <v>7173.7077618041358</v>
      </c>
      <c r="AM103" s="2">
        <v>1375.6538246776847</v>
      </c>
      <c r="AN103" s="2">
        <v>262.88848408460194</v>
      </c>
      <c r="AO103" s="2">
        <v>1086.0896001162992</v>
      </c>
      <c r="AP103" s="2">
        <v>1205.9005399331643</v>
      </c>
      <c r="AQ103" s="2">
        <v>0</v>
      </c>
      <c r="AR103" s="2">
        <v>0</v>
      </c>
      <c r="AS103" s="2">
        <v>0</v>
      </c>
      <c r="AT103" s="2">
        <v>16.313418884464653</v>
      </c>
      <c r="AU103" s="2">
        <v>0</v>
      </c>
      <c r="AV103" s="2">
        <v>3.6705001257682605E-2</v>
      </c>
      <c r="AW103" s="2">
        <v>0</v>
      </c>
      <c r="AX103" s="2">
        <v>0</v>
      </c>
      <c r="AY103" s="2">
        <v>2.8758183344346175</v>
      </c>
      <c r="AZ103" s="2">
        <v>4.6181483054910126E-3</v>
      </c>
      <c r="BA103" s="2">
        <v>184042.59814609925</v>
      </c>
      <c r="BB103" s="2">
        <v>0</v>
      </c>
      <c r="BC103" s="2">
        <v>131.21204673151689</v>
      </c>
      <c r="BD103" s="2">
        <v>0</v>
      </c>
      <c r="BE103" s="2">
        <v>0</v>
      </c>
      <c r="BF103" s="2">
        <v>0</v>
      </c>
      <c r="BG103" s="2">
        <v>13.531554961587684</v>
      </c>
      <c r="BH103" s="2">
        <v>2.2626115498758019</v>
      </c>
      <c r="BI103" s="2">
        <v>617.77956917819472</v>
      </c>
      <c r="BJ103" s="2">
        <v>29.713596887447597</v>
      </c>
      <c r="BK103" s="2">
        <v>212.07940121610483</v>
      </c>
      <c r="BL103" s="2">
        <v>9.6215735385111394</v>
      </c>
      <c r="BM103" s="2">
        <v>1113.7332353096353</v>
      </c>
      <c r="BN103" s="2">
        <v>1802.3672624739399</v>
      </c>
      <c r="BO103" s="2">
        <v>89.565796085065898</v>
      </c>
      <c r="BP103" s="2">
        <v>35936.327277129138</v>
      </c>
      <c r="BQ103" s="2">
        <f t="shared" si="7"/>
        <v>761601.56864392606</v>
      </c>
      <c r="BR103" s="2">
        <v>1338677.8923249748</v>
      </c>
      <c r="BT103" s="2">
        <v>2355741.9507786529</v>
      </c>
      <c r="BV103" s="2">
        <v>28519.552905980217</v>
      </c>
      <c r="BW103" s="2">
        <v>2005327.3599999999</v>
      </c>
      <c r="BX103" s="2">
        <f t="shared" si="5"/>
        <v>5728266.7560096076</v>
      </c>
      <c r="BY103" s="2">
        <f t="shared" si="6"/>
        <v>6489868.3246535333</v>
      </c>
    </row>
    <row r="104" spans="1:80" x14ac:dyDescent="0.25">
      <c r="A104" s="6">
        <v>100</v>
      </c>
      <c r="B104" s="6" t="s">
        <v>178</v>
      </c>
      <c r="C104" s="2">
        <v>0</v>
      </c>
      <c r="D104" s="2">
        <v>0</v>
      </c>
      <c r="E104" s="2">
        <v>14768.657264966052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343.6386360861689</v>
      </c>
      <c r="N104" s="2">
        <v>8.8978968347852945</v>
      </c>
      <c r="O104" s="2">
        <v>26.739001852440474</v>
      </c>
      <c r="P104" s="2">
        <v>366.85072120922581</v>
      </c>
      <c r="Q104" s="2">
        <v>76.336769654611274</v>
      </c>
      <c r="R104" s="2">
        <v>329.77553306342446</v>
      </c>
      <c r="S104" s="2">
        <v>3690.3616854479569</v>
      </c>
      <c r="T104" s="2">
        <v>993.37696173560892</v>
      </c>
      <c r="U104" s="2">
        <v>87.334348048145671</v>
      </c>
      <c r="V104" s="2">
        <v>230290.00763957895</v>
      </c>
      <c r="W104" s="2">
        <v>3114.7159074596948</v>
      </c>
      <c r="X104" s="2">
        <v>14762.540419798033</v>
      </c>
      <c r="Y104" s="2">
        <v>47765.390381236117</v>
      </c>
      <c r="Z104" s="2">
        <v>106.80463777852259</v>
      </c>
      <c r="AA104" s="2">
        <v>12983.735824426345</v>
      </c>
      <c r="AB104" s="2">
        <v>430.35943967538344</v>
      </c>
      <c r="AC104" s="2">
        <v>187814.73357991435</v>
      </c>
      <c r="AD104" s="2">
        <v>32485.939290942824</v>
      </c>
      <c r="AE104" s="2">
        <v>40394.874951082689</v>
      </c>
      <c r="AF104" s="2">
        <v>5019.9876350956456</v>
      </c>
      <c r="AG104" s="2">
        <v>5210.4868059037681</v>
      </c>
      <c r="AH104" s="2">
        <v>1133.7792468099124</v>
      </c>
      <c r="AI104" s="2">
        <v>2405.3028614395175</v>
      </c>
      <c r="AJ104" s="2">
        <v>3961.4456119707183</v>
      </c>
      <c r="AK104" s="2">
        <v>1989.4101531006818</v>
      </c>
      <c r="AL104" s="2">
        <v>1274.8456779436199</v>
      </c>
      <c r="AM104" s="2">
        <v>261.43912208834212</v>
      </c>
      <c r="AN104" s="2">
        <v>213.87959171582648</v>
      </c>
      <c r="AO104" s="2">
        <v>163.46982928517616</v>
      </c>
      <c r="AP104" s="2">
        <v>211.23937586745996</v>
      </c>
      <c r="AQ104" s="2">
        <v>0</v>
      </c>
      <c r="AR104" s="2">
        <v>0</v>
      </c>
      <c r="AS104" s="2">
        <v>0</v>
      </c>
      <c r="AT104" s="2">
        <v>325.28447917489109</v>
      </c>
      <c r="AU104" s="2">
        <v>0</v>
      </c>
      <c r="AV104" s="2">
        <v>6.7276539111641104E-3</v>
      </c>
      <c r="AW104" s="2">
        <v>0</v>
      </c>
      <c r="AX104" s="2">
        <v>0</v>
      </c>
      <c r="AY104" s="2">
        <v>0.50555005191638891</v>
      </c>
      <c r="AZ104" s="2">
        <v>7.540357761741689E-4</v>
      </c>
      <c r="BA104" s="2">
        <v>14415.251960520067</v>
      </c>
      <c r="BB104" s="2">
        <v>1504.2449527397744</v>
      </c>
      <c r="BC104" s="2">
        <v>18.568742254131244</v>
      </c>
      <c r="BD104" s="2">
        <v>0</v>
      </c>
      <c r="BE104" s="2">
        <v>0</v>
      </c>
      <c r="BF104" s="2">
        <v>0</v>
      </c>
      <c r="BG104" s="2">
        <v>2.4264154259422077</v>
      </c>
      <c r="BH104" s="2">
        <v>0.32409985016579412</v>
      </c>
      <c r="BI104" s="2">
        <v>4.3796617815096299E-2</v>
      </c>
      <c r="BJ104" s="2">
        <v>5.0701353687485309</v>
      </c>
      <c r="BK104" s="2">
        <v>37.151217726893115</v>
      </c>
      <c r="BL104" s="2">
        <v>1.7560989803327534</v>
      </c>
      <c r="BM104" s="2">
        <v>261.08857895105342</v>
      </c>
      <c r="BN104" s="2">
        <v>323.10960070644097</v>
      </c>
      <c r="BO104" s="2">
        <v>15.235368472130036</v>
      </c>
      <c r="BP104" s="2">
        <v>0</v>
      </c>
      <c r="BQ104" s="2">
        <f t="shared" si="7"/>
        <v>629596.42528054223</v>
      </c>
      <c r="BT104" s="2">
        <v>5216789.0404719198</v>
      </c>
      <c r="BV104" s="2">
        <v>25390.618061439385</v>
      </c>
      <c r="BW104" s="2">
        <v>1671789.3899999997</v>
      </c>
      <c r="BX104" s="2">
        <f t="shared" si="5"/>
        <v>6913969.0485333586</v>
      </c>
      <c r="BY104" s="2">
        <f t="shared" si="6"/>
        <v>7543565.4738139007</v>
      </c>
    </row>
    <row r="105" spans="1:80" x14ac:dyDescent="0.25">
      <c r="A105" s="6">
        <v>101</v>
      </c>
      <c r="B105" s="6" t="s">
        <v>179</v>
      </c>
      <c r="C105" s="2">
        <v>9876.1286528320707</v>
      </c>
      <c r="D105" s="2">
        <v>0</v>
      </c>
      <c r="E105" s="2">
        <v>41042.601196388736</v>
      </c>
      <c r="F105" s="2">
        <v>0</v>
      </c>
      <c r="G105" s="2">
        <v>34255.290015797698</v>
      </c>
      <c r="H105" s="2">
        <v>701.21481698783543</v>
      </c>
      <c r="I105" s="2">
        <v>252.67099741371183</v>
      </c>
      <c r="J105" s="2">
        <v>1038.569583205968</v>
      </c>
      <c r="K105" s="2">
        <v>4402.9867631194993</v>
      </c>
      <c r="L105" s="2">
        <v>26394.015182548257</v>
      </c>
      <c r="M105" s="2">
        <v>4084.2411277732199</v>
      </c>
      <c r="N105" s="2">
        <v>105.75398801839157</v>
      </c>
      <c r="O105" s="2">
        <v>319.79884020469427</v>
      </c>
      <c r="P105" s="2">
        <v>4358.9326811931533</v>
      </c>
      <c r="Q105" s="2">
        <v>907.2838192342615</v>
      </c>
      <c r="R105" s="2">
        <v>3919.4742780123734</v>
      </c>
      <c r="S105" s="2">
        <v>39179.349255874797</v>
      </c>
      <c r="T105" s="2">
        <v>11927.748351737688</v>
      </c>
      <c r="U105" s="2">
        <v>1109.9128339556287</v>
      </c>
      <c r="V105" s="2">
        <v>213624.86974862343</v>
      </c>
      <c r="W105" s="2">
        <v>81166.106247309785</v>
      </c>
      <c r="X105" s="2">
        <v>40493.057274954263</v>
      </c>
      <c r="Y105" s="2">
        <v>123851.73430790805</v>
      </c>
      <c r="Z105" s="2">
        <v>419527.87506275647</v>
      </c>
      <c r="AA105" s="2">
        <v>56474.793193485209</v>
      </c>
      <c r="AB105" s="2">
        <v>5488.9552131019718</v>
      </c>
      <c r="AC105" s="2">
        <v>71021.280272652264</v>
      </c>
      <c r="AD105" s="2">
        <v>68070.761500230234</v>
      </c>
      <c r="AE105" s="2">
        <v>102773.0869564626</v>
      </c>
      <c r="AF105" s="2">
        <v>59566.379656619611</v>
      </c>
      <c r="AG105" s="2">
        <v>72101.156191518661</v>
      </c>
      <c r="AH105" s="2">
        <v>13633.863857914017</v>
      </c>
      <c r="AI105" s="2">
        <v>76472.432123817605</v>
      </c>
      <c r="AJ105" s="2">
        <v>47972.616218988391</v>
      </c>
      <c r="AK105" s="2">
        <v>542.1104771107548</v>
      </c>
      <c r="AL105" s="2">
        <v>15823.046112056983</v>
      </c>
      <c r="AM105" s="2">
        <v>75256.122360478752</v>
      </c>
      <c r="AN105" s="2">
        <v>598.52698303471743</v>
      </c>
      <c r="AO105" s="2">
        <v>1899.995469418295</v>
      </c>
      <c r="AP105" s="2">
        <v>1623.0151417621375</v>
      </c>
      <c r="AQ105" s="2">
        <v>23453.512979036375</v>
      </c>
      <c r="AR105" s="2">
        <v>79363.087975412476</v>
      </c>
      <c r="AS105" s="2">
        <v>165668.08230545433</v>
      </c>
      <c r="AT105" s="2">
        <v>835.70812189776655</v>
      </c>
      <c r="AU105" s="2">
        <v>153748.49149346096</v>
      </c>
      <c r="AV105" s="2">
        <v>461123.74176039424</v>
      </c>
      <c r="AW105" s="2">
        <v>38419.054479999701</v>
      </c>
      <c r="AX105" s="2">
        <v>154657.04362171621</v>
      </c>
      <c r="AY105" s="2">
        <v>225113.67315041172</v>
      </c>
      <c r="AZ105" s="2">
        <v>12302.124882849859</v>
      </c>
      <c r="BA105" s="2">
        <v>400738.99707053497</v>
      </c>
      <c r="BB105" s="2">
        <v>9542.0543811996886</v>
      </c>
      <c r="BC105" s="2">
        <v>1292.0053174686454</v>
      </c>
      <c r="BD105" s="2">
        <v>39350.025737594609</v>
      </c>
      <c r="BE105" s="2">
        <v>17098.912357010457</v>
      </c>
      <c r="BF105" s="2">
        <v>0</v>
      </c>
      <c r="BG105" s="2">
        <v>43855.970269120953</v>
      </c>
      <c r="BH105" s="2">
        <v>7760.3690225629143</v>
      </c>
      <c r="BI105" s="2">
        <v>1328.947559222391</v>
      </c>
      <c r="BJ105" s="2">
        <v>68015.494218034321</v>
      </c>
      <c r="BK105" s="2">
        <v>29948.967908903232</v>
      </c>
      <c r="BL105" s="2">
        <v>17154.468942454543</v>
      </c>
      <c r="BM105" s="2">
        <v>17764.772596842908</v>
      </c>
      <c r="BN105" s="2">
        <v>19426.014574277291</v>
      </c>
      <c r="BO105" s="2">
        <v>27794.239650427538</v>
      </c>
      <c r="BP105" s="2">
        <v>42798.456776609179</v>
      </c>
      <c r="BQ105" s="2">
        <f t="shared" si="7"/>
        <v>3790411.9739073999</v>
      </c>
      <c r="BT105" s="2">
        <v>7995586.64782885</v>
      </c>
      <c r="BV105" s="2">
        <v>115684.79155244226</v>
      </c>
      <c r="BW105" s="2">
        <v>216097.59000000003</v>
      </c>
      <c r="BX105" s="2">
        <f t="shared" si="5"/>
        <v>8327369.0293812919</v>
      </c>
      <c r="BY105" s="2">
        <f t="shared" si="6"/>
        <v>12117781.003288692</v>
      </c>
    </row>
    <row r="106" spans="1:80" x14ac:dyDescent="0.25">
      <c r="A106" s="6">
        <v>102</v>
      </c>
      <c r="B106" s="6" t="s">
        <v>180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1492.3356894968417</v>
      </c>
      <c r="M106" s="2">
        <v>0</v>
      </c>
      <c r="N106" s="2">
        <v>2.5572256106829653E-3</v>
      </c>
      <c r="O106" s="2">
        <v>0</v>
      </c>
      <c r="P106" s="2">
        <v>0</v>
      </c>
      <c r="Q106" s="2">
        <v>2.4200534848034419E-3</v>
      </c>
      <c r="R106" s="2">
        <v>0</v>
      </c>
      <c r="S106" s="2">
        <v>0</v>
      </c>
      <c r="T106" s="2">
        <v>3965.450888404363</v>
      </c>
      <c r="U106" s="2">
        <v>0</v>
      </c>
      <c r="V106" s="2">
        <v>0</v>
      </c>
      <c r="W106" s="2">
        <v>0</v>
      </c>
      <c r="X106" s="2">
        <v>53870.888826866576</v>
      </c>
      <c r="Y106" s="2">
        <v>0</v>
      </c>
      <c r="Z106" s="2">
        <v>317981.20582589222</v>
      </c>
      <c r="AA106" s="2">
        <v>101848.88970690212</v>
      </c>
      <c r="AB106" s="2">
        <v>165855.23727385784</v>
      </c>
      <c r="AC106" s="2">
        <v>165359.3498588592</v>
      </c>
      <c r="AD106" s="2">
        <v>180580.32715064124</v>
      </c>
      <c r="AE106" s="2">
        <v>148795.90709755133</v>
      </c>
      <c r="AF106" s="2">
        <v>0</v>
      </c>
      <c r="AG106" s="2">
        <v>2985.3562713738379</v>
      </c>
      <c r="AH106" s="2">
        <v>12992.606569318872</v>
      </c>
      <c r="AI106" s="2">
        <v>757.41640335626823</v>
      </c>
      <c r="AJ106" s="2">
        <v>514.83022842670687</v>
      </c>
      <c r="AK106" s="2">
        <v>34.467093055105565</v>
      </c>
      <c r="AL106" s="2">
        <v>1085.1331312924972</v>
      </c>
      <c r="AM106" s="2">
        <v>14870.466981804868</v>
      </c>
      <c r="AN106" s="2">
        <v>227.09428427512822</v>
      </c>
      <c r="AO106" s="2">
        <v>12512.262469697922</v>
      </c>
      <c r="AP106" s="2">
        <v>2180.2074891216052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78.123442707752361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f t="shared" si="7"/>
        <v>1187987.5616601815</v>
      </c>
      <c r="BR106" s="2">
        <v>717798.79200531053</v>
      </c>
      <c r="BT106" s="2">
        <v>5697708.6029724814</v>
      </c>
      <c r="BV106" s="2">
        <v>64493.507736589236</v>
      </c>
      <c r="BW106" s="2">
        <v>1141405.7500000002</v>
      </c>
      <c r="BX106" s="2">
        <f t="shared" si="5"/>
        <v>7621406.652714381</v>
      </c>
      <c r="BY106" s="2">
        <f t="shared" si="6"/>
        <v>8809394.2143745627</v>
      </c>
    </row>
    <row r="107" spans="1:80" x14ac:dyDescent="0.25">
      <c r="A107" s="6">
        <v>103</v>
      </c>
      <c r="B107" s="6" t="s">
        <v>181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453.2563535210702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34090.382525820816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49.200781349115147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22127.631122324274</v>
      </c>
      <c r="AV107" s="2">
        <v>28216.452352998982</v>
      </c>
      <c r="AW107" s="2">
        <v>0</v>
      </c>
      <c r="AX107" s="2">
        <v>230015.28954466787</v>
      </c>
      <c r="AY107" s="2">
        <v>0</v>
      </c>
      <c r="AZ107" s="2">
        <v>1067.313208307012</v>
      </c>
      <c r="BA107" s="2">
        <v>122048.19746259131</v>
      </c>
      <c r="BB107" s="2">
        <v>10221.739696959774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f t="shared" si="7"/>
        <v>448289.46304854023</v>
      </c>
      <c r="BR107" s="2">
        <v>3780.8465956385626</v>
      </c>
      <c r="BT107" s="2">
        <v>182135.65586203701</v>
      </c>
      <c r="BV107" s="2">
        <v>1140.0326377198821</v>
      </c>
      <c r="BW107" s="2">
        <v>43554.689999999981</v>
      </c>
      <c r="BX107" s="2">
        <f t="shared" si="5"/>
        <v>230611.22509539544</v>
      </c>
      <c r="BY107" s="2">
        <f t="shared" si="6"/>
        <v>678900.68814393564</v>
      </c>
    </row>
    <row r="108" spans="1:80" x14ac:dyDescent="0.25">
      <c r="A108" s="6">
        <v>104</v>
      </c>
      <c r="B108" s="6" t="s">
        <v>182</v>
      </c>
      <c r="C108" s="2">
        <v>0</v>
      </c>
      <c r="D108" s="2">
        <v>0</v>
      </c>
      <c r="E108" s="2">
        <v>0</v>
      </c>
      <c r="F108" s="2">
        <v>43861.462496836706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388784.27850577881</v>
      </c>
      <c r="AX108" s="2">
        <v>0</v>
      </c>
      <c r="AY108" s="2">
        <v>43194.274052257875</v>
      </c>
      <c r="AZ108" s="2">
        <v>0</v>
      </c>
      <c r="BA108" s="2">
        <v>0</v>
      </c>
      <c r="BB108" s="2">
        <v>151988.85609696983</v>
      </c>
      <c r="BC108" s="2">
        <v>862.29959718212467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f t="shared" si="7"/>
        <v>628691.1707490253</v>
      </c>
      <c r="BT108" s="2">
        <v>2173941.57925364</v>
      </c>
      <c r="BV108" s="2">
        <v>106863.52988370945</v>
      </c>
      <c r="BW108" s="2">
        <v>2064789.6099999999</v>
      </c>
      <c r="BX108" s="2">
        <f t="shared" si="5"/>
        <v>4345594.7191373492</v>
      </c>
      <c r="BY108" s="2">
        <f t="shared" si="6"/>
        <v>4974285.8898863746</v>
      </c>
    </row>
    <row r="109" spans="1:80" x14ac:dyDescent="0.25">
      <c r="A109" s="6">
        <v>105</v>
      </c>
      <c r="B109" s="6" t="s">
        <v>183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18.022074888898949</v>
      </c>
      <c r="AE109" s="2">
        <v>72.98583214683407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592.91033708344264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f t="shared" si="7"/>
        <v>683.9182441191756</v>
      </c>
      <c r="BT109" s="2">
        <v>992769.27665552997</v>
      </c>
      <c r="BV109" s="2">
        <v>17734.061724254359</v>
      </c>
      <c r="BW109" s="2">
        <v>77358.02</v>
      </c>
      <c r="BX109" s="2">
        <f t="shared" si="5"/>
        <v>1087861.3583797843</v>
      </c>
      <c r="BY109" s="2">
        <f t="shared" si="6"/>
        <v>1088545.2766239035</v>
      </c>
    </row>
    <row r="110" spans="1:80" x14ac:dyDescent="0.25">
      <c r="A110" s="6">
        <v>106</v>
      </c>
      <c r="B110" s="6" t="s">
        <v>184</v>
      </c>
      <c r="C110" s="2">
        <v>17296.521569526958</v>
      </c>
      <c r="D110" s="2">
        <v>0</v>
      </c>
      <c r="E110" s="2">
        <v>27289.801243716192</v>
      </c>
      <c r="F110" s="2">
        <v>0</v>
      </c>
      <c r="G110" s="2">
        <v>12579.127368344358</v>
      </c>
      <c r="H110" s="2">
        <v>31134.649615894865</v>
      </c>
      <c r="I110" s="2">
        <v>1263.4835401294642</v>
      </c>
      <c r="J110" s="2">
        <v>25702.054392155937</v>
      </c>
      <c r="K110" s="2">
        <v>3117.9703810553137</v>
      </c>
      <c r="L110" s="2">
        <v>8837.4074685872365</v>
      </c>
      <c r="M110" s="2">
        <v>17.138469433930002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2728.5583572284208</v>
      </c>
      <c r="U110" s="2">
        <v>141.49529557914659</v>
      </c>
      <c r="V110" s="2">
        <v>0</v>
      </c>
      <c r="W110" s="2">
        <v>0</v>
      </c>
      <c r="X110" s="2">
        <v>0</v>
      </c>
      <c r="Y110" s="2">
        <v>15069.818276482983</v>
      </c>
      <c r="Z110" s="2">
        <v>0</v>
      </c>
      <c r="AA110" s="2">
        <v>0</v>
      </c>
      <c r="AB110" s="2">
        <v>0</v>
      </c>
      <c r="AC110" s="2">
        <v>0</v>
      </c>
      <c r="AD110" s="2">
        <v>660707.23168280593</v>
      </c>
      <c r="AE110" s="2">
        <v>2194135.8624815485</v>
      </c>
      <c r="AF110" s="2">
        <v>0</v>
      </c>
      <c r="AG110" s="2">
        <v>203377.75357388149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5.3981244879485031E-2</v>
      </c>
      <c r="AN110" s="2">
        <v>72.929329459184814</v>
      </c>
      <c r="AO110" s="2">
        <v>0</v>
      </c>
      <c r="AP110" s="2">
        <v>475.30805868776525</v>
      </c>
      <c r="AQ110" s="2">
        <v>87042.389858777344</v>
      </c>
      <c r="AR110" s="2">
        <v>247685.57467712022</v>
      </c>
      <c r="AS110" s="2">
        <v>113799.61063916195</v>
      </c>
      <c r="AT110" s="2">
        <v>11337.546708804843</v>
      </c>
      <c r="AU110" s="2">
        <v>82936.237450125569</v>
      </c>
      <c r="AV110" s="2">
        <v>325576.43731449393</v>
      </c>
      <c r="AW110" s="2">
        <v>24036.757330557721</v>
      </c>
      <c r="AX110" s="2">
        <v>121192.92417811081</v>
      </c>
      <c r="AY110" s="2">
        <v>157324.06099285142</v>
      </c>
      <c r="AZ110" s="2">
        <v>9024.8296991723601</v>
      </c>
      <c r="BA110" s="2">
        <v>148413.48037013909</v>
      </c>
      <c r="BB110" s="2">
        <v>500233.92095735745</v>
      </c>
      <c r="BC110" s="2">
        <v>3322.6421521512093</v>
      </c>
      <c r="BD110" s="2">
        <v>62576.110218561553</v>
      </c>
      <c r="BE110" s="2">
        <v>8874.92192647909</v>
      </c>
      <c r="BF110" s="2">
        <v>0</v>
      </c>
      <c r="BG110" s="2">
        <v>31117.475316642925</v>
      </c>
      <c r="BH110" s="2">
        <v>6483.1203202175302</v>
      </c>
      <c r="BI110" s="2">
        <v>1935.6415421430922</v>
      </c>
      <c r="BJ110" s="2">
        <v>55802.696209042268</v>
      </c>
      <c r="BK110" s="2">
        <v>45536.2663830944</v>
      </c>
      <c r="BL110" s="2">
        <v>87551.311840486931</v>
      </c>
      <c r="BM110" s="2">
        <v>15248.503509261902</v>
      </c>
      <c r="BN110" s="2">
        <v>170006.31827310412</v>
      </c>
      <c r="BO110" s="2">
        <v>23376.94735246358</v>
      </c>
      <c r="BP110" s="2">
        <v>57896.932909441319</v>
      </c>
      <c r="BQ110" s="2">
        <f t="shared" si="7"/>
        <v>5602279.8232155247</v>
      </c>
      <c r="BR110" s="2">
        <v>8626771.2248831782</v>
      </c>
      <c r="BT110" s="2">
        <v>31931748.56872803</v>
      </c>
      <c r="BV110" s="2">
        <v>665320.15356924536</v>
      </c>
      <c r="BW110" s="2">
        <v>5256663.8400000026</v>
      </c>
      <c r="BX110" s="2">
        <f t="shared" si="5"/>
        <v>46480503.787180454</v>
      </c>
      <c r="BY110" s="2">
        <f t="shared" si="6"/>
        <v>52082783.610395975</v>
      </c>
    </row>
    <row r="111" spans="1:80" x14ac:dyDescent="0.25">
      <c r="A111" s="6">
        <v>107</v>
      </c>
      <c r="B111" s="6" t="s">
        <v>185</v>
      </c>
      <c r="C111" s="2">
        <v>0</v>
      </c>
      <c r="D111" s="2">
        <v>0</v>
      </c>
      <c r="E111" s="2">
        <v>9782.2901114563392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503741.56837338622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249.57475821756273</v>
      </c>
      <c r="AQ111" s="2">
        <v>15.495644959407425</v>
      </c>
      <c r="AR111" s="2">
        <v>0</v>
      </c>
      <c r="AS111" s="2">
        <v>0</v>
      </c>
      <c r="AT111" s="2">
        <v>0</v>
      </c>
      <c r="AU111" s="2">
        <v>0</v>
      </c>
      <c r="AV111" s="2">
        <v>152771.50475346469</v>
      </c>
      <c r="AW111" s="2">
        <v>0.13609882351845998</v>
      </c>
      <c r="AX111" s="2">
        <v>0</v>
      </c>
      <c r="AY111" s="2">
        <v>208.87624037506828</v>
      </c>
      <c r="AZ111" s="2">
        <v>5.5927774231611337E-4</v>
      </c>
      <c r="BA111" s="2">
        <v>56.372395525481352</v>
      </c>
      <c r="BB111" s="2">
        <v>92730.040675349795</v>
      </c>
      <c r="BC111" s="2">
        <v>1559.2727940271429</v>
      </c>
      <c r="BD111" s="2">
        <v>0</v>
      </c>
      <c r="BE111" s="2">
        <v>0</v>
      </c>
      <c r="BF111" s="2">
        <v>0</v>
      </c>
      <c r="BG111" s="2">
        <v>309.75060655610292</v>
      </c>
      <c r="BH111" s="2">
        <v>10.475610164875439</v>
      </c>
      <c r="BI111" s="2">
        <v>0</v>
      </c>
      <c r="BJ111" s="2">
        <v>415.14548032722541</v>
      </c>
      <c r="BK111" s="2">
        <v>130.32896968857992</v>
      </c>
      <c r="BL111" s="2">
        <v>3366.9289263552187</v>
      </c>
      <c r="BM111" s="2">
        <v>6622.9058348201524</v>
      </c>
      <c r="BN111" s="2">
        <v>9850.392990711538</v>
      </c>
      <c r="BO111" s="2">
        <v>1093.2869328474162</v>
      </c>
      <c r="BP111" s="2">
        <v>46069.458028003864</v>
      </c>
      <c r="BQ111" s="2">
        <f t="shared" si="7"/>
        <v>828983.80578433792</v>
      </c>
      <c r="BR111" s="2">
        <v>7450646.9429204091</v>
      </c>
      <c r="BT111" s="2">
        <v>2928365.5586635359</v>
      </c>
      <c r="BV111" s="2">
        <v>162767.19897768763</v>
      </c>
      <c r="BW111" s="2">
        <v>920220.75000000012</v>
      </c>
      <c r="BX111" s="2">
        <f t="shared" si="5"/>
        <v>11462000.450561633</v>
      </c>
      <c r="BY111" s="2">
        <f t="shared" si="6"/>
        <v>12290984.256345971</v>
      </c>
    </row>
    <row r="112" spans="1:80" x14ac:dyDescent="0.25">
      <c r="A112" s="6">
        <v>108</v>
      </c>
      <c r="B112" s="6" t="s">
        <v>186</v>
      </c>
      <c r="C112" s="2">
        <v>0</v>
      </c>
      <c r="D112" s="2">
        <v>0</v>
      </c>
      <c r="E112" s="2">
        <v>4437.2005236768846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33062.86754589116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4.5499864847813267</v>
      </c>
      <c r="AP112" s="2">
        <v>0</v>
      </c>
      <c r="AQ112" s="2">
        <v>2.0589721095157203</v>
      </c>
      <c r="AR112" s="2">
        <v>0</v>
      </c>
      <c r="AS112" s="2">
        <v>0</v>
      </c>
      <c r="AT112" s="2">
        <v>0</v>
      </c>
      <c r="AU112" s="2">
        <v>0</v>
      </c>
      <c r="AV112" s="2">
        <v>37160.723738945606</v>
      </c>
      <c r="AW112" s="2">
        <v>7.6299445417139039E-2</v>
      </c>
      <c r="AX112" s="2">
        <v>0</v>
      </c>
      <c r="AY112" s="2">
        <v>107.38503922296064</v>
      </c>
      <c r="AZ112" s="2">
        <v>2.6705679919301716E-4</v>
      </c>
      <c r="BA112" s="2">
        <v>28.144120162719013</v>
      </c>
      <c r="BB112" s="2">
        <v>18760.276176581392</v>
      </c>
      <c r="BC112" s="2">
        <v>645.33156252837364</v>
      </c>
      <c r="BD112" s="2">
        <v>0</v>
      </c>
      <c r="BE112" s="2">
        <v>0</v>
      </c>
      <c r="BF112" s="2">
        <v>0</v>
      </c>
      <c r="BG112" s="2">
        <v>162.43576010608547</v>
      </c>
      <c r="BH112" s="2">
        <v>4.3883391663368991</v>
      </c>
      <c r="BI112" s="2">
        <v>0</v>
      </c>
      <c r="BJ112" s="2">
        <v>207.16513572978903</v>
      </c>
      <c r="BK112" s="2">
        <v>66.767874945122529</v>
      </c>
      <c r="BL112" s="2">
        <v>1797.1687697672039</v>
      </c>
      <c r="BM112" s="2">
        <v>4540.5378675924494</v>
      </c>
      <c r="BN112" s="2">
        <v>5164.3082488616337</v>
      </c>
      <c r="BO112" s="2">
        <v>543.87614898675065</v>
      </c>
      <c r="BP112" s="2">
        <v>242594.09506684891</v>
      </c>
      <c r="BQ112" s="2">
        <f t="shared" si="7"/>
        <v>349289.35744410986</v>
      </c>
      <c r="BR112" s="2">
        <v>1608750.6904010926</v>
      </c>
      <c r="BT112" s="2">
        <v>1050132.5900278473</v>
      </c>
      <c r="BV112" s="2">
        <v>33409.012313819236</v>
      </c>
      <c r="BW112" s="2">
        <v>25222</v>
      </c>
      <c r="BX112" s="2">
        <f t="shared" si="5"/>
        <v>2717514.292742759</v>
      </c>
      <c r="BY112" s="2">
        <f t="shared" si="6"/>
        <v>3066803.6501868689</v>
      </c>
    </row>
    <row r="113" spans="1:77" x14ac:dyDescent="0.25">
      <c r="A113" s="6">
        <v>109</v>
      </c>
      <c r="B113" s="6" t="s">
        <v>187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1391.7853443376207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57.79845006111259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2066.2403406116046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19038.5474720852</v>
      </c>
      <c r="BQ113" s="2">
        <f t="shared" si="7"/>
        <v>22554.371607095538</v>
      </c>
      <c r="BT113" s="2">
        <v>1712416.2467491499</v>
      </c>
      <c r="BV113" s="2">
        <v>4011.3406382112271</v>
      </c>
      <c r="BW113" s="2">
        <v>1208500.3400000001</v>
      </c>
      <c r="BX113" s="2">
        <f t="shared" si="5"/>
        <v>2924927.9273873614</v>
      </c>
      <c r="BY113" s="2">
        <f t="shared" si="6"/>
        <v>2947482.2989944569</v>
      </c>
    </row>
    <row r="114" spans="1:77" x14ac:dyDescent="0.25">
      <c r="A114" s="6">
        <v>110</v>
      </c>
      <c r="B114" s="6" t="s">
        <v>188</v>
      </c>
      <c r="C114" s="2">
        <v>113208.21203943175</v>
      </c>
      <c r="D114" s="2">
        <v>0</v>
      </c>
      <c r="E114" s="2">
        <v>14378.701356627587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107.39539899957995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2795.4030942003105</v>
      </c>
      <c r="AE114" s="2">
        <v>144774.17140374068</v>
      </c>
      <c r="AF114" s="2">
        <v>0</v>
      </c>
      <c r="AG114" s="2">
        <v>4554.6833576601593</v>
      </c>
      <c r="AH114" s="2">
        <v>699.17551205133793</v>
      </c>
      <c r="AI114" s="2">
        <v>210.50468117102659</v>
      </c>
      <c r="AJ114" s="2">
        <v>55.415646289446556</v>
      </c>
      <c r="AK114" s="2">
        <v>0</v>
      </c>
      <c r="AL114" s="2">
        <v>643.09949653380113</v>
      </c>
      <c r="AM114" s="2">
        <v>125.79898309220505</v>
      </c>
      <c r="AN114" s="2">
        <v>0</v>
      </c>
      <c r="AO114" s="2">
        <v>46.225058374218989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1.1094180755851539</v>
      </c>
      <c r="AW114" s="2">
        <v>8.6357217344813372E-2</v>
      </c>
      <c r="AX114" s="2">
        <v>0</v>
      </c>
      <c r="AY114" s="2">
        <v>132.80085445765792</v>
      </c>
      <c r="AZ114" s="2">
        <v>7.8045886145284335E-4</v>
      </c>
      <c r="BA114" s="2">
        <v>37.889123526624971</v>
      </c>
      <c r="BB114" s="2">
        <v>3233.4596697520465</v>
      </c>
      <c r="BC114" s="2">
        <v>462.56015730053787</v>
      </c>
      <c r="BD114" s="2">
        <v>0</v>
      </c>
      <c r="BE114" s="2">
        <v>0</v>
      </c>
      <c r="BF114" s="2">
        <v>0</v>
      </c>
      <c r="BG114" s="2">
        <v>197.78948552236159</v>
      </c>
      <c r="BH114" s="2">
        <v>6.8554797672381227</v>
      </c>
      <c r="BI114" s="2">
        <v>114.39992980021259</v>
      </c>
      <c r="BJ114" s="2">
        <v>266.15574042561718</v>
      </c>
      <c r="BK114" s="2">
        <v>102.24037758018089</v>
      </c>
      <c r="BL114" s="2">
        <v>2137.2496432467979</v>
      </c>
      <c r="BM114" s="2">
        <v>4304.9536503735444</v>
      </c>
      <c r="BN114" s="2">
        <v>711.14482270122198</v>
      </c>
      <c r="BO114" s="2">
        <v>701.96465646781576</v>
      </c>
      <c r="BP114" s="2">
        <v>0</v>
      </c>
      <c r="BQ114" s="2">
        <f t="shared" si="7"/>
        <v>294009.44617484586</v>
      </c>
      <c r="BR114" s="2">
        <v>53763.329981675968</v>
      </c>
      <c r="BT114" s="2">
        <v>1958542.2995947271</v>
      </c>
      <c r="BV114" s="2">
        <v>35001.581325965853</v>
      </c>
      <c r="BW114" s="2">
        <v>7634.66</v>
      </c>
      <c r="BX114" s="2">
        <f t="shared" si="5"/>
        <v>2054941.870902369</v>
      </c>
      <c r="BY114" s="2">
        <f t="shared" si="6"/>
        <v>2348951.3170772148</v>
      </c>
    </row>
    <row r="115" spans="1:77" x14ac:dyDescent="0.25">
      <c r="A115" s="6">
        <v>111</v>
      </c>
      <c r="B115" s="6" t="s">
        <v>189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169.20087431405918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22191.250434958674</v>
      </c>
      <c r="AK115" s="2">
        <v>0</v>
      </c>
      <c r="AL115" s="2">
        <v>0</v>
      </c>
      <c r="AM115" s="2">
        <v>0</v>
      </c>
      <c r="AN115" s="2">
        <v>0</v>
      </c>
      <c r="AO115" s="2">
        <v>10648329.772889487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f t="shared" si="7"/>
        <v>10670690.22419876</v>
      </c>
      <c r="BT115" s="2">
        <v>0</v>
      </c>
      <c r="BU115" s="2">
        <v>27377500</v>
      </c>
      <c r="BV115" s="2">
        <v>272335.34519371804</v>
      </c>
      <c r="BW115" s="2">
        <v>24927724.049999982</v>
      </c>
      <c r="BX115" s="2">
        <f t="shared" si="5"/>
        <v>52577559.395193696</v>
      </c>
      <c r="BY115" s="2">
        <f t="shared" si="6"/>
        <v>63248249.619392455</v>
      </c>
    </row>
    <row r="116" spans="1:77" x14ac:dyDescent="0.25">
      <c r="A116" s="6">
        <v>112</v>
      </c>
      <c r="B116" s="6" t="s">
        <v>190</v>
      </c>
      <c r="C116" s="2">
        <v>17482.997610691935</v>
      </c>
      <c r="D116" s="2">
        <v>0</v>
      </c>
      <c r="E116" s="2">
        <v>177821.08015103056</v>
      </c>
      <c r="F116" s="2">
        <v>0</v>
      </c>
      <c r="G116" s="2">
        <v>36992.181065884128</v>
      </c>
      <c r="H116" s="2">
        <v>7145.2651553087062</v>
      </c>
      <c r="I116" s="2">
        <v>2574.4044609831926</v>
      </c>
      <c r="J116" s="2">
        <v>2482.1277518319171</v>
      </c>
      <c r="K116" s="2">
        <v>10457.463486766017</v>
      </c>
      <c r="L116" s="2">
        <v>34254.350293083218</v>
      </c>
      <c r="M116" s="2">
        <v>0</v>
      </c>
      <c r="N116" s="2">
        <v>0</v>
      </c>
      <c r="O116" s="2">
        <v>37.10747449592558</v>
      </c>
      <c r="P116" s="2">
        <v>5759.6588828281037</v>
      </c>
      <c r="Q116" s="2">
        <v>0.2844907213323053</v>
      </c>
      <c r="R116" s="2">
        <v>0</v>
      </c>
      <c r="S116" s="2">
        <v>15299.111974177971</v>
      </c>
      <c r="T116" s="2">
        <v>32729.487715175492</v>
      </c>
      <c r="U116" s="2">
        <v>1224.2990795984629</v>
      </c>
      <c r="V116" s="2">
        <v>204265.98133978629</v>
      </c>
      <c r="W116" s="2">
        <v>126551.28662529857</v>
      </c>
      <c r="X116" s="2">
        <v>364539.13972833363</v>
      </c>
      <c r="Y116" s="2">
        <v>15429.975535335359</v>
      </c>
      <c r="Z116" s="2">
        <v>2026.1420463264615</v>
      </c>
      <c r="AA116" s="2">
        <v>7922.6780853744303</v>
      </c>
      <c r="AB116" s="2">
        <v>900.66780056117466</v>
      </c>
      <c r="AC116" s="2">
        <v>259074.56392629188</v>
      </c>
      <c r="AD116" s="2">
        <v>197010.28847345203</v>
      </c>
      <c r="AE116" s="2">
        <v>225521.43822271127</v>
      </c>
      <c r="AF116" s="2">
        <v>12907.952611429544</v>
      </c>
      <c r="AG116" s="2">
        <v>15809.700148803488</v>
      </c>
      <c r="AH116" s="2">
        <v>3239.5814718720994</v>
      </c>
      <c r="AI116" s="2">
        <v>37333.667198255607</v>
      </c>
      <c r="AJ116" s="2">
        <v>15456.546674031804</v>
      </c>
      <c r="AK116" s="2">
        <v>11531.63273171111</v>
      </c>
      <c r="AL116" s="2">
        <v>3034.7399407347807</v>
      </c>
      <c r="AM116" s="2">
        <v>2183.8547326968232</v>
      </c>
      <c r="AN116" s="2">
        <v>4488.4153089578476</v>
      </c>
      <c r="AO116" s="2">
        <v>92090.84136581351</v>
      </c>
      <c r="AP116" s="2">
        <v>41379.815082911868</v>
      </c>
      <c r="AQ116" s="2">
        <v>1718553.8517939055</v>
      </c>
      <c r="AR116" s="2">
        <v>330180.42878637474</v>
      </c>
      <c r="AS116" s="2">
        <v>88521.230281064083</v>
      </c>
      <c r="AT116" s="2">
        <v>2155.130195961317</v>
      </c>
      <c r="AU116" s="2">
        <v>84411.175307078258</v>
      </c>
      <c r="AV116" s="2">
        <v>307042.7590099597</v>
      </c>
      <c r="AW116" s="2">
        <v>21948.06514582716</v>
      </c>
      <c r="AX116" s="2">
        <v>122742.01452296985</v>
      </c>
      <c r="AY116" s="2">
        <v>115331.86988210909</v>
      </c>
      <c r="AZ116" s="2">
        <v>6282.2567002496953</v>
      </c>
      <c r="BA116" s="2">
        <v>510103.67061761598</v>
      </c>
      <c r="BB116" s="2">
        <v>402671.7958050532</v>
      </c>
      <c r="BC116" s="2">
        <v>15901.825127031798</v>
      </c>
      <c r="BD116" s="2">
        <v>387233.53421201021</v>
      </c>
      <c r="BE116" s="2">
        <v>380221.38471388968</v>
      </c>
      <c r="BF116" s="2">
        <v>0</v>
      </c>
      <c r="BG116" s="2">
        <v>24952.088036355068</v>
      </c>
      <c r="BH116" s="2">
        <v>3953.1971831138517</v>
      </c>
      <c r="BI116" s="2">
        <v>15200.45508229583</v>
      </c>
      <c r="BJ116" s="2">
        <v>40259.265352384646</v>
      </c>
      <c r="BK116" s="2">
        <v>121107.87876913074</v>
      </c>
      <c r="BL116" s="2">
        <v>265586.96784423641</v>
      </c>
      <c r="BM116" s="2">
        <v>49860.657976080875</v>
      </c>
      <c r="BN116" s="2">
        <v>642933.30091537116</v>
      </c>
      <c r="BO116" s="2">
        <v>54671.171094728372</v>
      </c>
      <c r="BP116" s="2">
        <v>10839.511381409216</v>
      </c>
      <c r="BQ116" s="2">
        <f t="shared" si="7"/>
        <v>7709624.2143794699</v>
      </c>
      <c r="BR116" s="2">
        <v>1796798.9855726701</v>
      </c>
      <c r="BT116" s="2">
        <v>1059853.85810829</v>
      </c>
      <c r="BV116" s="2">
        <v>144241.59117566462</v>
      </c>
      <c r="BW116" s="2">
        <v>3179070.36</v>
      </c>
      <c r="BX116" s="2">
        <f t="shared" si="5"/>
        <v>6179964.7948566247</v>
      </c>
      <c r="BY116" s="2">
        <f t="shared" si="6"/>
        <v>13889589.009236094</v>
      </c>
    </row>
    <row r="117" spans="1:77" x14ac:dyDescent="0.25">
      <c r="A117" s="6">
        <v>113</v>
      </c>
      <c r="B117" s="6" t="s">
        <v>191</v>
      </c>
      <c r="C117" s="2">
        <v>964700</v>
      </c>
      <c r="D117" s="2">
        <v>159672.69853936718</v>
      </c>
      <c r="E117" s="2">
        <v>133186.85511073153</v>
      </c>
      <c r="F117" s="2">
        <v>0</v>
      </c>
      <c r="G117" s="2">
        <v>16443.413344392768</v>
      </c>
      <c r="H117" s="2">
        <v>698597.05180496827</v>
      </c>
      <c r="I117" s="2">
        <v>89953.199047994611</v>
      </c>
      <c r="J117" s="2">
        <v>44586.228943048343</v>
      </c>
      <c r="K117" s="2">
        <v>25584.231455802288</v>
      </c>
      <c r="L117" s="2">
        <v>4053.0170088796067</v>
      </c>
      <c r="M117" s="2">
        <v>26652.909891122716</v>
      </c>
      <c r="N117" s="2">
        <v>100.5868565669777</v>
      </c>
      <c r="O117" s="2">
        <v>337.36523258928673</v>
      </c>
      <c r="P117" s="2">
        <v>6103.855652881909</v>
      </c>
      <c r="Q117" s="2">
        <v>11020.234517399844</v>
      </c>
      <c r="R117" s="2">
        <v>6799.1113640313388</v>
      </c>
      <c r="S117" s="2">
        <v>37161.26611534207</v>
      </c>
      <c r="T117" s="2">
        <v>153249.12700469932</v>
      </c>
      <c r="U117" s="2">
        <v>1651.768036204455</v>
      </c>
      <c r="V117" s="2">
        <v>2098106.1604366563</v>
      </c>
      <c r="W117" s="2">
        <v>1466643.6668011358</v>
      </c>
      <c r="X117" s="2">
        <v>585146.95423613663</v>
      </c>
      <c r="Y117" s="2">
        <v>10948.338257355685</v>
      </c>
      <c r="Z117" s="2">
        <v>43377.929676485859</v>
      </c>
      <c r="AA117" s="2">
        <v>1100.7930908856949</v>
      </c>
      <c r="AB117" s="2">
        <v>1454.1904869525299</v>
      </c>
      <c r="AC117" s="2">
        <v>1366003.4118450729</v>
      </c>
      <c r="AD117" s="2">
        <v>421091.51166517893</v>
      </c>
      <c r="AE117" s="2">
        <v>946739.01738457754</v>
      </c>
      <c r="AF117" s="2">
        <v>22851.941874794244</v>
      </c>
      <c r="AG117" s="2">
        <v>295921.83293704013</v>
      </c>
      <c r="AH117" s="2">
        <v>75177.557521604176</v>
      </c>
      <c r="AI117" s="2">
        <v>1082703.0412887596</v>
      </c>
      <c r="AJ117" s="2">
        <v>1351627.9406872003</v>
      </c>
      <c r="AK117" s="2">
        <v>741.01328978995389</v>
      </c>
      <c r="AL117" s="2">
        <v>1187705.9282583199</v>
      </c>
      <c r="AM117" s="2">
        <v>20575.403759316134</v>
      </c>
      <c r="AN117" s="2">
        <v>4206.1415970870648</v>
      </c>
      <c r="AO117" s="2">
        <v>5499.7505250405848</v>
      </c>
      <c r="AP117" s="2">
        <v>4581.2705106257954</v>
      </c>
      <c r="AQ117" s="2">
        <v>0</v>
      </c>
      <c r="AR117" s="2">
        <v>3261690.4785896116</v>
      </c>
      <c r="AS117" s="2">
        <v>399245.52120272274</v>
      </c>
      <c r="AT117" s="2">
        <v>164300.52727837767</v>
      </c>
      <c r="AU117" s="2">
        <v>694678.73205097939</v>
      </c>
      <c r="AV117" s="2">
        <v>2108584.1374301584</v>
      </c>
      <c r="AW117" s="2">
        <v>25010.393086377542</v>
      </c>
      <c r="AX117" s="2">
        <v>243851.47069171004</v>
      </c>
      <c r="AY117" s="2">
        <v>564512.81096591183</v>
      </c>
      <c r="AZ117" s="2">
        <v>8013.8867737600422</v>
      </c>
      <c r="BA117" s="2">
        <v>2422863.4120440199</v>
      </c>
      <c r="BB117" s="2">
        <v>5444046.4249554686</v>
      </c>
      <c r="BC117" s="2">
        <v>48748.420447713608</v>
      </c>
      <c r="BD117" s="2">
        <v>1103336.9965743278</v>
      </c>
      <c r="BE117" s="2">
        <v>120114.95928359288</v>
      </c>
      <c r="BF117" s="2">
        <v>2786612.0588383591</v>
      </c>
      <c r="BG117" s="2">
        <v>393454.29218963213</v>
      </c>
      <c r="BH117" s="2">
        <v>94072.835579025472</v>
      </c>
      <c r="BI117" s="2">
        <v>16211.277208204272</v>
      </c>
      <c r="BJ117" s="2">
        <v>1298619.7750250692</v>
      </c>
      <c r="BK117" s="2">
        <v>1626251.2935550306</v>
      </c>
      <c r="BL117" s="2">
        <v>981947.68875342235</v>
      </c>
      <c r="BM117" s="2">
        <v>24572.445205524218</v>
      </c>
      <c r="BN117" s="2">
        <v>2316940.6384629235</v>
      </c>
      <c r="BO117" s="2">
        <v>70278.53373557076</v>
      </c>
      <c r="BP117" s="2">
        <v>3274746.8986251792</v>
      </c>
      <c r="BQ117" s="2">
        <f t="shared" si="7"/>
        <v>42864762.624608718</v>
      </c>
      <c r="BT117" s="2">
        <v>185672823.27481499</v>
      </c>
      <c r="BV117" s="2">
        <v>6484089.6403283216</v>
      </c>
      <c r="BW117" s="2">
        <v>469302.16501433443</v>
      </c>
      <c r="BX117" s="2">
        <f t="shared" si="5"/>
        <v>192626215.08015764</v>
      </c>
      <c r="BY117" s="2">
        <f t="shared" si="6"/>
        <v>235490977.70476636</v>
      </c>
    </row>
    <row r="118" spans="1:77" x14ac:dyDescent="0.25">
      <c r="A118" s="6">
        <v>114</v>
      </c>
      <c r="B118" s="6" t="s">
        <v>42</v>
      </c>
      <c r="C118" s="2">
        <v>1218707.9821560399</v>
      </c>
      <c r="D118" s="2">
        <v>0</v>
      </c>
      <c r="E118" s="2">
        <v>149480.47858799057</v>
      </c>
      <c r="F118" s="2">
        <v>0</v>
      </c>
      <c r="G118" s="2">
        <v>66387.676600923442</v>
      </c>
      <c r="H118" s="2">
        <v>537581.07731728966</v>
      </c>
      <c r="I118" s="2">
        <v>110269.04003959367</v>
      </c>
      <c r="J118" s="2">
        <v>264363.5887752308</v>
      </c>
      <c r="K118" s="2">
        <v>49659.718949345559</v>
      </c>
      <c r="L118" s="2">
        <v>372443.38712150644</v>
      </c>
      <c r="M118" s="2">
        <v>51961.268625072225</v>
      </c>
      <c r="N118" s="2">
        <v>689.0464893160937</v>
      </c>
      <c r="O118" s="2">
        <v>6678.7074941299306</v>
      </c>
      <c r="P118" s="2">
        <v>13049.945714843536</v>
      </c>
      <c r="Q118" s="2">
        <v>4450.0660740730254</v>
      </c>
      <c r="R118" s="2">
        <v>18424.551613658539</v>
      </c>
      <c r="S118" s="2">
        <v>968960.29960413615</v>
      </c>
      <c r="T118" s="2">
        <v>86902.4499908609</v>
      </c>
      <c r="U118" s="2">
        <v>9782.1529860303272</v>
      </c>
      <c r="V118" s="2">
        <v>2752484.6986281476</v>
      </c>
      <c r="W118" s="2">
        <v>1168701.4163120266</v>
      </c>
      <c r="X118" s="2">
        <v>270808.45289806853</v>
      </c>
      <c r="Y118" s="2">
        <v>911023.27664535842</v>
      </c>
      <c r="Z118" s="2">
        <v>5692.036926133168</v>
      </c>
      <c r="AA118" s="2">
        <v>3663.5088506184229</v>
      </c>
      <c r="AB118" s="2">
        <v>2714.4519134155607</v>
      </c>
      <c r="AC118" s="2">
        <v>1905106.0696999149</v>
      </c>
      <c r="AD118" s="2">
        <v>1822978.6477372688</v>
      </c>
      <c r="AE118" s="2">
        <v>3150974.5902509214</v>
      </c>
      <c r="AF118" s="2">
        <v>427024.66426237841</v>
      </c>
      <c r="AG118" s="2">
        <v>424111.28132417158</v>
      </c>
      <c r="AH118" s="2">
        <v>81128.203765276092</v>
      </c>
      <c r="AI118" s="2">
        <v>368923.36106959818</v>
      </c>
      <c r="AJ118" s="2">
        <v>395389.03038518195</v>
      </c>
      <c r="AK118" s="2">
        <v>21094.732691394947</v>
      </c>
      <c r="AL118" s="2">
        <v>285072.11919440981</v>
      </c>
      <c r="AM118" s="2">
        <v>45713.295521824184</v>
      </c>
      <c r="AN118" s="2">
        <v>14249.979870773423</v>
      </c>
      <c r="AO118" s="2">
        <v>273549.4354853729</v>
      </c>
      <c r="AP118" s="2">
        <v>12430.66332719787</v>
      </c>
      <c r="AQ118" s="2">
        <v>2999899.4044342279</v>
      </c>
      <c r="AR118" s="2">
        <v>300351.39356303844</v>
      </c>
      <c r="AS118" s="2">
        <v>290053.47994098475</v>
      </c>
      <c r="AT118" s="2">
        <v>104722.04597350194</v>
      </c>
      <c r="AU118" s="2">
        <v>520352.98998077033</v>
      </c>
      <c r="AV118" s="2">
        <v>609959.99547629501</v>
      </c>
      <c r="AW118" s="2">
        <v>137820.72357094975</v>
      </c>
      <c r="AX118" s="2">
        <v>740401.14567309618</v>
      </c>
      <c r="AY118" s="2">
        <v>687194.57093364443</v>
      </c>
      <c r="AZ118" s="2">
        <v>51065.920610399306</v>
      </c>
      <c r="BA118" s="2">
        <v>3289308.7535222294</v>
      </c>
      <c r="BB118" s="2">
        <v>2272399.0368748843</v>
      </c>
      <c r="BC118" s="2">
        <v>1160643.9303145586</v>
      </c>
      <c r="BD118" s="2">
        <v>3230460.428977822</v>
      </c>
      <c r="BE118" s="2">
        <v>117257.53448606379</v>
      </c>
      <c r="BF118" s="2">
        <v>0</v>
      </c>
      <c r="BG118" s="2">
        <v>292139.583212614</v>
      </c>
      <c r="BH118" s="2">
        <v>91362.495083949427</v>
      </c>
      <c r="BI118" s="2">
        <v>21551.971344273483</v>
      </c>
      <c r="BJ118" s="2">
        <v>409188.78220532765</v>
      </c>
      <c r="BK118" s="2">
        <v>295564.46649407549</v>
      </c>
      <c r="BL118" s="2">
        <v>626710.21297060722</v>
      </c>
      <c r="BM118" s="2">
        <v>57027.773601839908</v>
      </c>
      <c r="BN118" s="2">
        <v>923926.26123320649</v>
      </c>
      <c r="BO118" s="2">
        <v>293924.47012061288</v>
      </c>
      <c r="BP118" s="2">
        <v>722883.94657496596</v>
      </c>
      <c r="BQ118" s="2">
        <f t="shared" si="7"/>
        <v>38518796.672073431</v>
      </c>
      <c r="BR118" s="2">
        <v>10743534.138314743</v>
      </c>
      <c r="BW118" s="2">
        <v>0</v>
      </c>
      <c r="BX118" s="2">
        <f t="shared" si="5"/>
        <v>10743534.138314743</v>
      </c>
      <c r="BY118" s="2">
        <f t="shared" si="6"/>
        <v>49262330.810388178</v>
      </c>
    </row>
    <row r="119" spans="1:77" x14ac:dyDescent="0.25">
      <c r="A119" s="6">
        <v>115</v>
      </c>
      <c r="B119" s="6" t="s">
        <v>43</v>
      </c>
      <c r="C119" s="2">
        <v>0</v>
      </c>
      <c r="D119" s="2">
        <v>0</v>
      </c>
      <c r="E119" s="2">
        <v>274.14176522007955</v>
      </c>
      <c r="F119" s="2">
        <v>0</v>
      </c>
      <c r="G119" s="2">
        <v>1156.9674070856681</v>
      </c>
      <c r="H119" s="2">
        <v>25.929159222874844</v>
      </c>
      <c r="I119" s="2">
        <v>22664.014618037836</v>
      </c>
      <c r="J119" s="2">
        <v>0</v>
      </c>
      <c r="K119" s="2">
        <v>0</v>
      </c>
      <c r="L119" s="2">
        <v>0</v>
      </c>
      <c r="M119" s="2">
        <v>577.27410139367737</v>
      </c>
      <c r="N119" s="2">
        <v>31.300100008570887</v>
      </c>
      <c r="O119" s="2">
        <v>82.681082616976198</v>
      </c>
      <c r="P119" s="2">
        <v>1146.9676204411148</v>
      </c>
      <c r="Q119" s="2">
        <v>114.43795677029166</v>
      </c>
      <c r="R119" s="2">
        <v>98.860974319875154</v>
      </c>
      <c r="S119" s="2">
        <v>40641.675801384437</v>
      </c>
      <c r="T119" s="2">
        <v>195.14003862706883</v>
      </c>
      <c r="U119" s="2">
        <v>30.947180984385408</v>
      </c>
      <c r="V119" s="2">
        <v>38640.506463119542</v>
      </c>
      <c r="W119" s="2">
        <v>16987.372432094573</v>
      </c>
      <c r="X119" s="2">
        <v>18323.832840513383</v>
      </c>
      <c r="Y119" s="2">
        <v>7031.7305509389253</v>
      </c>
      <c r="Z119" s="2">
        <v>35.244962857730762</v>
      </c>
      <c r="AA119" s="2">
        <v>2.9138918662716868</v>
      </c>
      <c r="AB119" s="2">
        <v>6771.3432010771794</v>
      </c>
      <c r="AC119" s="2">
        <v>13188.073927874706</v>
      </c>
      <c r="AD119" s="2">
        <v>12284.362338053275</v>
      </c>
      <c r="AE119" s="2">
        <v>16257.921035105279</v>
      </c>
      <c r="AF119" s="2">
        <v>45711.097931015815</v>
      </c>
      <c r="AG119" s="2">
        <v>33335.535576243252</v>
      </c>
      <c r="AH119" s="2">
        <v>4499.839965868664</v>
      </c>
      <c r="AI119" s="2">
        <v>11829.916432142603</v>
      </c>
      <c r="AJ119" s="2">
        <v>54357.259517300277</v>
      </c>
      <c r="AK119" s="2">
        <v>149.72438028789833</v>
      </c>
      <c r="AL119" s="2">
        <v>2422.5280400369097</v>
      </c>
      <c r="AM119" s="2">
        <v>311.20216272346454</v>
      </c>
      <c r="AN119" s="2">
        <v>294.18325172704584</v>
      </c>
      <c r="AO119" s="2">
        <v>591.94235443506341</v>
      </c>
      <c r="AP119" s="2">
        <v>240.70692590160769</v>
      </c>
      <c r="AQ119" s="2">
        <v>198989.22679348607</v>
      </c>
      <c r="AR119" s="2">
        <v>0</v>
      </c>
      <c r="AS119" s="2">
        <v>0</v>
      </c>
      <c r="AT119" s="2">
        <v>0</v>
      </c>
      <c r="AU119" s="2">
        <v>0</v>
      </c>
      <c r="AV119" s="2">
        <v>609493.25907762186</v>
      </c>
      <c r="AW119" s="2">
        <v>128.62001033886702</v>
      </c>
      <c r="AX119" s="2">
        <v>3932.3648734322987</v>
      </c>
      <c r="AY119" s="2">
        <v>3096.5998662291126</v>
      </c>
      <c r="AZ119" s="2">
        <v>3.1932982343172363</v>
      </c>
      <c r="BA119" s="2">
        <v>8982.8390014181659</v>
      </c>
      <c r="BB119" s="2">
        <v>0</v>
      </c>
      <c r="BC119" s="2">
        <v>10559.420625550099</v>
      </c>
      <c r="BD119" s="2">
        <v>0</v>
      </c>
      <c r="BE119" s="2">
        <v>0</v>
      </c>
      <c r="BF119" s="2">
        <v>0</v>
      </c>
      <c r="BG119" s="2">
        <v>7056.2198027392105</v>
      </c>
      <c r="BH119" s="2">
        <v>2433.9676002040037</v>
      </c>
      <c r="BI119" s="2">
        <v>0</v>
      </c>
      <c r="BJ119" s="2">
        <v>13011.164133524795</v>
      </c>
      <c r="BK119" s="2">
        <v>3019.2403290266911</v>
      </c>
      <c r="BL119" s="2">
        <v>0</v>
      </c>
      <c r="BM119" s="2">
        <v>0</v>
      </c>
      <c r="BN119" s="2">
        <v>0</v>
      </c>
      <c r="BO119" s="2">
        <v>9748.1431759740517</v>
      </c>
      <c r="BP119" s="2">
        <v>0</v>
      </c>
      <c r="BQ119" s="2">
        <f t="shared" si="7"/>
        <v>1220761.8345750759</v>
      </c>
      <c r="BR119" s="2">
        <v>6807272.5269997101</v>
      </c>
      <c r="BV119" s="2">
        <v>0</v>
      </c>
      <c r="BW119" s="2">
        <v>0</v>
      </c>
      <c r="BX119" s="2">
        <f t="shared" si="5"/>
        <v>6807272.5269997101</v>
      </c>
      <c r="BY119" s="2">
        <f t="shared" si="6"/>
        <v>8028034.3615747858</v>
      </c>
    </row>
    <row r="120" spans="1:77" x14ac:dyDescent="0.25">
      <c r="A120" s="6">
        <v>116</v>
      </c>
      <c r="B120" s="6" t="s">
        <v>192</v>
      </c>
      <c r="C120" s="2">
        <v>14357.503091016541</v>
      </c>
      <c r="D120" s="2">
        <v>0</v>
      </c>
      <c r="E120" s="2">
        <v>70219.020844345097</v>
      </c>
      <c r="F120" s="2">
        <v>9233.2161811529841</v>
      </c>
      <c r="G120" s="2">
        <v>137867.42153477189</v>
      </c>
      <c r="H120" s="2">
        <v>10071.156248676209</v>
      </c>
      <c r="I120" s="2">
        <v>3628.9722247932928</v>
      </c>
      <c r="J120" s="2">
        <v>1928.4497183015656</v>
      </c>
      <c r="K120" s="2">
        <v>9049.810942796008</v>
      </c>
      <c r="L120" s="2">
        <v>21762.830994285938</v>
      </c>
      <c r="M120" s="2">
        <v>41.928712671931336</v>
      </c>
      <c r="N120" s="2">
        <v>1.515334222320156</v>
      </c>
      <c r="O120" s="2">
        <v>9.8859859511167816</v>
      </c>
      <c r="P120" s="2">
        <v>422.03485692222745</v>
      </c>
      <c r="Q120" s="2">
        <v>1819.3322500680788</v>
      </c>
      <c r="R120" s="2">
        <v>9.7643867705888034</v>
      </c>
      <c r="S120" s="2">
        <v>1748.5632151107393</v>
      </c>
      <c r="T120" s="2">
        <v>515.89471428114598</v>
      </c>
      <c r="U120" s="2">
        <v>18.466688538012104</v>
      </c>
      <c r="V120" s="2">
        <v>15881.166102006311</v>
      </c>
      <c r="W120" s="2">
        <v>0</v>
      </c>
      <c r="X120" s="2">
        <v>7746.4484092578286</v>
      </c>
      <c r="Y120" s="2">
        <v>0</v>
      </c>
      <c r="Z120" s="2">
        <v>0</v>
      </c>
      <c r="AA120" s="2">
        <v>0</v>
      </c>
      <c r="AB120" s="2">
        <v>0</v>
      </c>
      <c r="AC120" s="2">
        <v>91.677695728472926</v>
      </c>
      <c r="AD120" s="2">
        <v>0</v>
      </c>
      <c r="AE120" s="2">
        <v>0</v>
      </c>
      <c r="AF120" s="2">
        <v>0</v>
      </c>
      <c r="AG120" s="2">
        <v>1804.3286229988971</v>
      </c>
      <c r="AH120" s="2">
        <v>5.1835888821441557E-2</v>
      </c>
      <c r="AI120" s="2">
        <v>2.2839711331423365</v>
      </c>
      <c r="AJ120" s="2">
        <v>8204.1955868688783</v>
      </c>
      <c r="AK120" s="2">
        <v>0</v>
      </c>
      <c r="AL120" s="2">
        <v>6.6476688572754652</v>
      </c>
      <c r="AM120" s="2">
        <v>0</v>
      </c>
      <c r="AN120" s="2">
        <v>0</v>
      </c>
      <c r="AO120" s="2">
        <v>3.2825057443767592E-3</v>
      </c>
      <c r="AP120" s="2">
        <v>0</v>
      </c>
      <c r="AQ120" s="2">
        <v>680755.32343769213</v>
      </c>
      <c r="AR120" s="2">
        <v>1656453.6004664958</v>
      </c>
      <c r="AS120" s="2">
        <v>281559.4185283148</v>
      </c>
      <c r="AT120" s="2">
        <v>42133.240231994328</v>
      </c>
      <c r="AU120" s="2">
        <v>261659.65654600225</v>
      </c>
      <c r="AV120" s="2">
        <v>986113.69038137898</v>
      </c>
      <c r="AW120" s="2">
        <v>65991.447269448312</v>
      </c>
      <c r="AX120" s="2">
        <v>392037.04063535645</v>
      </c>
      <c r="AY120" s="2">
        <v>402518.08591928903</v>
      </c>
      <c r="AZ120" s="2">
        <v>20923.803600453339</v>
      </c>
      <c r="BA120" s="2">
        <v>55504.273778007249</v>
      </c>
      <c r="BB120" s="2">
        <v>270521.08034789667</v>
      </c>
      <c r="BC120" s="2">
        <v>249940.80277554935</v>
      </c>
      <c r="BD120" s="2">
        <v>751714.00246755034</v>
      </c>
      <c r="BE120" s="2">
        <v>18521.844729073549</v>
      </c>
      <c r="BF120" s="2">
        <v>0</v>
      </c>
      <c r="BG120" s="2">
        <v>112863.23111119594</v>
      </c>
      <c r="BH120" s="2">
        <v>28711.539352656106</v>
      </c>
      <c r="BI120" s="2">
        <v>0</v>
      </c>
      <c r="BJ120" s="2">
        <v>141323.86941096373</v>
      </c>
      <c r="BK120" s="2">
        <v>123315.3887606577</v>
      </c>
      <c r="BL120" s="2">
        <v>232670.4079708127</v>
      </c>
      <c r="BM120" s="2">
        <v>28374.832978590137</v>
      </c>
      <c r="BN120" s="2">
        <v>323755.38089749403</v>
      </c>
      <c r="BO120" s="2">
        <v>100199.1327256651</v>
      </c>
      <c r="BP120" s="2">
        <v>1116198.4612983924</v>
      </c>
      <c r="BQ120" s="2">
        <f t="shared" si="7"/>
        <v>8660202.1267208531</v>
      </c>
      <c r="BR120" s="2">
        <v>1923406.347750033</v>
      </c>
      <c r="BW120" s="2">
        <v>0</v>
      </c>
      <c r="BX120" s="2">
        <f t="shared" si="5"/>
        <v>1923406.347750033</v>
      </c>
      <c r="BY120" s="2">
        <f t="shared" si="6"/>
        <v>10583608.474470885</v>
      </c>
    </row>
    <row r="121" spans="1:77" x14ac:dyDescent="0.25">
      <c r="A121" s="6">
        <v>117</v>
      </c>
      <c r="B121" s="6" t="s">
        <v>52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f t="shared" si="7"/>
        <v>0</v>
      </c>
      <c r="BR121" s="2">
        <v>0</v>
      </c>
      <c r="BW121" s="2">
        <v>0</v>
      </c>
      <c r="BX121" s="2">
        <f t="shared" si="5"/>
        <v>0</v>
      </c>
      <c r="BY121" s="2">
        <f t="shared" si="6"/>
        <v>0</v>
      </c>
    </row>
    <row r="122" spans="1:77" x14ac:dyDescent="0.25">
      <c r="A122" s="6">
        <v>118</v>
      </c>
      <c r="B122" s="6" t="s">
        <v>220</v>
      </c>
      <c r="C122" s="2">
        <v>347.46974694728851</v>
      </c>
      <c r="D122" s="2">
        <v>0</v>
      </c>
      <c r="E122" s="2">
        <v>1782.6452019376661</v>
      </c>
      <c r="F122" s="2">
        <v>0</v>
      </c>
      <c r="G122" s="2">
        <v>1216.0350253562394</v>
      </c>
      <c r="H122" s="2">
        <v>2129.5549865197768</v>
      </c>
      <c r="I122" s="2">
        <v>81.736035295516842</v>
      </c>
      <c r="J122" s="2">
        <v>1650.9319062065392</v>
      </c>
      <c r="K122" s="2">
        <v>241.47970033492732</v>
      </c>
      <c r="L122" s="2">
        <v>566.73327432085637</v>
      </c>
      <c r="M122" s="2">
        <v>1526.9542390493546</v>
      </c>
      <c r="N122" s="2">
        <v>2032.3372728097247</v>
      </c>
      <c r="O122" s="2">
        <v>8388.8467189246185</v>
      </c>
      <c r="P122" s="2">
        <v>9240.9393246674754</v>
      </c>
      <c r="Q122" s="2">
        <v>2485.2473087023682</v>
      </c>
      <c r="R122" s="2">
        <v>929.09824610291901</v>
      </c>
      <c r="S122" s="2">
        <v>20724.300120300839</v>
      </c>
      <c r="T122" s="2">
        <v>24922.707460291946</v>
      </c>
      <c r="U122" s="2">
        <v>580.70072788454138</v>
      </c>
      <c r="V122" s="2">
        <v>12179.229324582362</v>
      </c>
      <c r="W122" s="2">
        <v>1647.2343969953738</v>
      </c>
      <c r="X122" s="2">
        <v>3511.6319264113877</v>
      </c>
      <c r="Y122" s="2">
        <v>54.470473327740585</v>
      </c>
      <c r="Z122" s="2">
        <v>1875.5360873634113</v>
      </c>
      <c r="AA122" s="2">
        <v>33.34664181238626</v>
      </c>
      <c r="AB122" s="2">
        <v>3091.1952628403365</v>
      </c>
      <c r="AC122" s="2">
        <v>23095.686921391924</v>
      </c>
      <c r="AD122" s="2">
        <v>198.93103013101972</v>
      </c>
      <c r="AE122" s="2">
        <v>168.79969439446364</v>
      </c>
      <c r="AF122" s="2">
        <v>6659.5946882784228</v>
      </c>
      <c r="AG122" s="2">
        <v>274.32833993160324</v>
      </c>
      <c r="AH122" s="2">
        <v>53.928707602060413</v>
      </c>
      <c r="AI122" s="2">
        <v>16.449933453097032</v>
      </c>
      <c r="AJ122" s="2">
        <v>345.55158924566717</v>
      </c>
      <c r="AK122" s="2">
        <v>826.05234455842572</v>
      </c>
      <c r="AL122" s="2">
        <v>2307.2708968252814</v>
      </c>
      <c r="AM122" s="2">
        <v>1031.4676144440316</v>
      </c>
      <c r="AN122" s="2">
        <v>8029.2062543214888</v>
      </c>
      <c r="AO122" s="2">
        <v>5793.5269594220963</v>
      </c>
      <c r="AP122" s="2">
        <v>8294.2483731996344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162839.78912537318</v>
      </c>
      <c r="AW122" s="2">
        <v>90.21406414982259</v>
      </c>
      <c r="AX122" s="2">
        <v>0</v>
      </c>
      <c r="AY122" s="2">
        <v>23309.694939043595</v>
      </c>
      <c r="AZ122" s="2">
        <v>29.402146321558519</v>
      </c>
      <c r="BA122" s="2">
        <v>4419.2663175858861</v>
      </c>
      <c r="BB122" s="2">
        <v>348170.19684587233</v>
      </c>
      <c r="BC122" s="2">
        <v>41172.067101720706</v>
      </c>
      <c r="BD122" s="2">
        <v>12899.227081744502</v>
      </c>
      <c r="BE122" s="2">
        <v>1609.6420935808858</v>
      </c>
      <c r="BF122" s="2">
        <v>3013.4550725275385</v>
      </c>
      <c r="BG122" s="2">
        <v>74145.718294477338</v>
      </c>
      <c r="BH122" s="2">
        <v>17402.833352136637</v>
      </c>
      <c r="BI122" s="2">
        <v>4411.1746025550456</v>
      </c>
      <c r="BJ122" s="2">
        <v>785.42715109260882</v>
      </c>
      <c r="BK122" s="2">
        <v>53987.684791693384</v>
      </c>
      <c r="BL122" s="2">
        <v>4969.1174660169318</v>
      </c>
      <c r="BM122" s="2">
        <v>27738.372160461535</v>
      </c>
      <c r="BN122" s="2">
        <v>18628.396220465933</v>
      </c>
      <c r="BO122" s="2">
        <v>9127.653108096576</v>
      </c>
      <c r="BP122" s="2">
        <v>0</v>
      </c>
      <c r="BQ122" s="2">
        <f t="shared" si="7"/>
        <v>967084.73669110064</v>
      </c>
      <c r="BR122" s="2">
        <v>330898.67326870043</v>
      </c>
      <c r="BW122" s="2">
        <v>0</v>
      </c>
      <c r="BX122" s="2">
        <f t="shared" si="5"/>
        <v>330898.67326870043</v>
      </c>
      <c r="BY122" s="2">
        <f t="shared" si="6"/>
        <v>1297983.409959801</v>
      </c>
    </row>
    <row r="123" spans="1:77" x14ac:dyDescent="0.25">
      <c r="A123" s="6">
        <v>119</v>
      </c>
      <c r="B123" s="6" t="s">
        <v>53</v>
      </c>
      <c r="C123" s="2">
        <v>9248.2347279002424</v>
      </c>
      <c r="D123" s="2">
        <v>0</v>
      </c>
      <c r="E123" s="2">
        <v>68849.613479865016</v>
      </c>
      <c r="F123" s="2">
        <v>0</v>
      </c>
      <c r="G123" s="2">
        <v>557017.03946083307</v>
      </c>
      <c r="H123" s="2">
        <v>430.78211853557991</v>
      </c>
      <c r="I123" s="2">
        <v>153.5656543709855</v>
      </c>
      <c r="J123" s="2">
        <v>10533.008124411983</v>
      </c>
      <c r="K123" s="2">
        <v>3510.3569296146452</v>
      </c>
      <c r="L123" s="2">
        <v>23152.237741705045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2419675.2314759055</v>
      </c>
      <c r="AR123" s="2">
        <v>610162.15593525558</v>
      </c>
      <c r="AS123" s="2">
        <v>95290.448309231186</v>
      </c>
      <c r="AT123" s="2">
        <v>41985.352788128483</v>
      </c>
      <c r="AU123" s="2">
        <v>87730.829999729467</v>
      </c>
      <c r="AV123" s="2">
        <v>751006.05818404118</v>
      </c>
      <c r="AW123" s="2">
        <v>24340.958155945773</v>
      </c>
      <c r="AX123" s="2">
        <v>120684.59052995971</v>
      </c>
      <c r="AY123" s="2">
        <v>167996.64929049762</v>
      </c>
      <c r="AZ123" s="2">
        <v>9598.8780208200369</v>
      </c>
      <c r="BA123" s="2">
        <v>513784.94716985954</v>
      </c>
      <c r="BB123" s="2">
        <v>2315097.7495262809</v>
      </c>
      <c r="BC123" s="2">
        <v>16377.338383662051</v>
      </c>
      <c r="BD123" s="2">
        <v>2512615.7568888906</v>
      </c>
      <c r="BE123" s="2">
        <v>40995.260139270744</v>
      </c>
      <c r="BF123" s="2">
        <v>0</v>
      </c>
      <c r="BG123" s="2">
        <v>69149.54772507539</v>
      </c>
      <c r="BH123" s="2">
        <v>10997.736596933131</v>
      </c>
      <c r="BI123" s="2">
        <v>105980.41686394373</v>
      </c>
      <c r="BJ123" s="2">
        <v>239037.03651601559</v>
      </c>
      <c r="BK123" s="2">
        <v>59525.910227709464</v>
      </c>
      <c r="BL123" s="2">
        <v>171759.3872347516</v>
      </c>
      <c r="BM123" s="2">
        <v>8618.7717523906467</v>
      </c>
      <c r="BN123" s="2">
        <v>147320.05187500719</v>
      </c>
      <c r="BO123" s="2">
        <v>31104.662515326687</v>
      </c>
      <c r="BP123" s="2">
        <v>100934.89790891485</v>
      </c>
      <c r="BQ123" s="2">
        <f t="shared" si="7"/>
        <v>11344665.462250788</v>
      </c>
      <c r="BR123" s="2">
        <v>18198580.586625312</v>
      </c>
      <c r="BW123" s="2">
        <v>0</v>
      </c>
      <c r="BX123" s="2">
        <f t="shared" si="5"/>
        <v>18198580.586625312</v>
      </c>
      <c r="BY123" s="2">
        <f t="shared" si="6"/>
        <v>29543246.048876099</v>
      </c>
    </row>
    <row r="124" spans="1:77" x14ac:dyDescent="0.25">
      <c r="A124" s="6">
        <v>120</v>
      </c>
      <c r="B124" s="6" t="s">
        <v>45</v>
      </c>
      <c r="C124" s="2">
        <v>0</v>
      </c>
      <c r="D124" s="2">
        <v>0</v>
      </c>
      <c r="E124" s="2">
        <v>0</v>
      </c>
      <c r="F124" s="2">
        <v>0</v>
      </c>
      <c r="G124" s="2">
        <v>111050.40381066398</v>
      </c>
      <c r="H124" s="2">
        <v>0</v>
      </c>
      <c r="I124" s="2">
        <v>0</v>
      </c>
      <c r="J124" s="2">
        <v>2111.8162511462197</v>
      </c>
      <c r="K124" s="2">
        <v>11559.455802370694</v>
      </c>
      <c r="L124" s="2">
        <v>10940.578469325499</v>
      </c>
      <c r="M124" s="2">
        <v>4640.2773959984133</v>
      </c>
      <c r="N124" s="2">
        <v>31.162118498764634</v>
      </c>
      <c r="O124" s="2">
        <v>365.08457640769859</v>
      </c>
      <c r="P124" s="2">
        <v>1044.3194206206881</v>
      </c>
      <c r="Q124" s="2">
        <v>31.885533926100265</v>
      </c>
      <c r="R124" s="2">
        <v>7253.6832883313909</v>
      </c>
      <c r="S124" s="2">
        <v>6382.106582166919</v>
      </c>
      <c r="T124" s="2">
        <v>5262.5238662433039</v>
      </c>
      <c r="U124" s="2">
        <v>1244.4221512724682</v>
      </c>
      <c r="V124" s="2">
        <v>6377.3763311493703</v>
      </c>
      <c r="W124" s="2">
        <v>1649.5092452660458</v>
      </c>
      <c r="X124" s="2">
        <v>5031.4818963489579</v>
      </c>
      <c r="Y124" s="2">
        <v>4010.6253784760997</v>
      </c>
      <c r="Z124" s="2">
        <v>0</v>
      </c>
      <c r="AA124" s="2">
        <v>289.03586904754764</v>
      </c>
      <c r="AB124" s="2">
        <v>233.77844402537642</v>
      </c>
      <c r="AC124" s="2">
        <v>4447.047088161903</v>
      </c>
      <c r="AD124" s="2">
        <v>5242.0234946055971</v>
      </c>
      <c r="AE124" s="2">
        <v>4139.0116091064956</v>
      </c>
      <c r="AF124" s="2">
        <v>989.97427129308926</v>
      </c>
      <c r="AG124" s="2">
        <v>6132.0841500924134</v>
      </c>
      <c r="AH124" s="2">
        <v>2557.8189584570669</v>
      </c>
      <c r="AI124" s="2">
        <v>4437.5686610451439</v>
      </c>
      <c r="AJ124" s="2">
        <v>6342.4322634222335</v>
      </c>
      <c r="AK124" s="2">
        <v>1665.5730479154738</v>
      </c>
      <c r="AL124" s="2">
        <v>3051.3500433259546</v>
      </c>
      <c r="AM124" s="2">
        <v>813.39204695356807</v>
      </c>
      <c r="AN124" s="2">
        <v>2822.9854817121259</v>
      </c>
      <c r="AO124" s="2">
        <v>112.56002728555751</v>
      </c>
      <c r="AP124" s="2">
        <v>587.58165972693257</v>
      </c>
      <c r="AQ124" s="2">
        <v>33468.120815100214</v>
      </c>
      <c r="AR124" s="2">
        <v>308.55915400585002</v>
      </c>
      <c r="AS124" s="2">
        <v>53.071246402351207</v>
      </c>
      <c r="AT124" s="2">
        <v>1306.1432185040649</v>
      </c>
      <c r="AU124" s="2">
        <v>65.386519960898028</v>
      </c>
      <c r="AV124" s="2">
        <v>842.37154949123499</v>
      </c>
      <c r="AW124" s="2">
        <v>38.911419312749274</v>
      </c>
      <c r="AX124" s="2">
        <v>568.30982125239257</v>
      </c>
      <c r="AY124" s="2">
        <v>6745.5166508580169</v>
      </c>
      <c r="AZ124" s="2">
        <v>7.4388837063741935</v>
      </c>
      <c r="BA124" s="2">
        <v>5118.8387644584818</v>
      </c>
      <c r="BB124" s="2">
        <v>28787.111719800138</v>
      </c>
      <c r="BC124" s="2">
        <v>278.49464089596881</v>
      </c>
      <c r="BD124" s="2">
        <v>0</v>
      </c>
      <c r="BE124" s="2">
        <v>20271.394138190983</v>
      </c>
      <c r="BF124" s="2">
        <v>0</v>
      </c>
      <c r="BG124" s="2">
        <v>27035.212991094158</v>
      </c>
      <c r="BH124" s="2">
        <v>0</v>
      </c>
      <c r="BI124" s="2">
        <v>4711.8531781501206</v>
      </c>
      <c r="BJ124" s="2">
        <v>62102.868605172669</v>
      </c>
      <c r="BK124" s="2">
        <v>23238.758034196268</v>
      </c>
      <c r="BL124" s="2">
        <v>13047.158468046275</v>
      </c>
      <c r="BM124" s="2">
        <v>2.3365843646416682</v>
      </c>
      <c r="BN124" s="2">
        <v>28411.747885384855</v>
      </c>
      <c r="BO124" s="2">
        <v>13791.362798205204</v>
      </c>
      <c r="BP124" s="2">
        <v>25016.70806639719</v>
      </c>
      <c r="BQ124" s="2">
        <f t="shared" si="7"/>
        <v>518068.60438734019</v>
      </c>
      <c r="BR124" s="2">
        <v>2119908.4141866895</v>
      </c>
      <c r="BW124" s="2">
        <v>0</v>
      </c>
      <c r="BX124" s="2">
        <f t="shared" si="5"/>
        <v>2119908.4141866895</v>
      </c>
      <c r="BY124" s="2">
        <f t="shared" si="6"/>
        <v>2637977.0185740297</v>
      </c>
    </row>
    <row r="125" spans="1:77" x14ac:dyDescent="0.25">
      <c r="A125" s="6">
        <v>121</v>
      </c>
      <c r="B125" s="6" t="s">
        <v>193</v>
      </c>
      <c r="C125" s="2">
        <v>0</v>
      </c>
      <c r="D125" s="2">
        <v>0</v>
      </c>
      <c r="E125" s="2">
        <v>901811.69163163565</v>
      </c>
      <c r="F125" s="2">
        <v>8951.6411056098641</v>
      </c>
      <c r="G125" s="2">
        <v>129438.47604429229</v>
      </c>
      <c r="H125" s="2">
        <v>0</v>
      </c>
      <c r="I125" s="2">
        <v>0</v>
      </c>
      <c r="J125" s="2">
        <v>58754.85689400167</v>
      </c>
      <c r="K125" s="2">
        <v>8581.5709372930596</v>
      </c>
      <c r="L125" s="2">
        <v>58067.923797702912</v>
      </c>
      <c r="M125" s="2">
        <v>26784.505851831884</v>
      </c>
      <c r="N125" s="2">
        <v>132.55687763947276</v>
      </c>
      <c r="O125" s="2">
        <v>1454.7969088317966</v>
      </c>
      <c r="P125" s="2">
        <v>4454.7027212435605</v>
      </c>
      <c r="Q125" s="2">
        <v>128.57567401204608</v>
      </c>
      <c r="R125" s="2">
        <v>23376.445016214737</v>
      </c>
      <c r="S125" s="2">
        <v>153605.24454100308</v>
      </c>
      <c r="T125" s="2">
        <v>31118.929037877369</v>
      </c>
      <c r="U125" s="2">
        <v>5658.7623443242674</v>
      </c>
      <c r="V125" s="2">
        <v>594339.79099863279</v>
      </c>
      <c r="W125" s="2">
        <v>8274.3040752818833</v>
      </c>
      <c r="X125" s="2">
        <v>106693.66915180528</v>
      </c>
      <c r="Y125" s="2">
        <v>42498.022701687194</v>
      </c>
      <c r="Z125" s="2">
        <v>0</v>
      </c>
      <c r="AA125" s="2">
        <v>1181.9189116039472</v>
      </c>
      <c r="AB125" s="2">
        <v>925.41810870255256</v>
      </c>
      <c r="AC125" s="2">
        <v>22201.718642929885</v>
      </c>
      <c r="AD125" s="2">
        <v>35857.968380361941</v>
      </c>
      <c r="AE125" s="2">
        <v>27824.393166905651</v>
      </c>
      <c r="AF125" s="2">
        <v>3848.0543693140007</v>
      </c>
      <c r="AG125" s="2">
        <v>27296.975883073221</v>
      </c>
      <c r="AH125" s="2">
        <v>11812.079186985606</v>
      </c>
      <c r="AI125" s="2">
        <v>18570.084543065368</v>
      </c>
      <c r="AJ125" s="2">
        <v>235555.62440885243</v>
      </c>
      <c r="AK125" s="2">
        <v>32764.698644568525</v>
      </c>
      <c r="AL125" s="2">
        <v>11538.745643542828</v>
      </c>
      <c r="AM125" s="2">
        <v>2947.7707436150549</v>
      </c>
      <c r="AN125" s="2">
        <v>23788.472464975071</v>
      </c>
      <c r="AO125" s="2">
        <v>285.70744552814034</v>
      </c>
      <c r="AP125" s="2">
        <v>2574.8148489474383</v>
      </c>
      <c r="AQ125" s="2">
        <v>1355196.8684196726</v>
      </c>
      <c r="AR125" s="2">
        <v>100.98127904291947</v>
      </c>
      <c r="AS125" s="2">
        <v>15.516205015377453</v>
      </c>
      <c r="AT125" s="2">
        <v>221370.99997076116</v>
      </c>
      <c r="AU125" s="2">
        <v>20.393654094461873</v>
      </c>
      <c r="AV125" s="2">
        <v>287.32228128038486</v>
      </c>
      <c r="AW125" s="2">
        <v>12.690130941740568</v>
      </c>
      <c r="AX125" s="2">
        <v>164.08291302658367</v>
      </c>
      <c r="AY125" s="2">
        <v>108036.36375553628</v>
      </c>
      <c r="AZ125" s="2">
        <v>2.8483129686130138</v>
      </c>
      <c r="BA125" s="2">
        <v>148932.46061952578</v>
      </c>
      <c r="BB125" s="2">
        <v>2020760.5439449134</v>
      </c>
      <c r="BC125" s="2">
        <v>10749.646641495623</v>
      </c>
      <c r="BD125" s="2">
        <v>29653.131768586587</v>
      </c>
      <c r="BE125" s="2">
        <v>15044.263738055732</v>
      </c>
      <c r="BF125" s="2">
        <v>0</v>
      </c>
      <c r="BG125" s="2">
        <v>15577.820956484051</v>
      </c>
      <c r="BH125" s="2">
        <v>2279.9551179385762</v>
      </c>
      <c r="BI125" s="2">
        <v>18558.465681118134</v>
      </c>
      <c r="BJ125" s="2">
        <v>100807.98451892084</v>
      </c>
      <c r="BK125" s="2">
        <v>8293.586210729778</v>
      </c>
      <c r="BL125" s="2">
        <v>94831.275726687018</v>
      </c>
      <c r="BM125" s="2">
        <v>28619.319656639436</v>
      </c>
      <c r="BN125" s="2">
        <v>65695.966672041468</v>
      </c>
      <c r="BO125" s="2">
        <v>115406.92080480003</v>
      </c>
      <c r="BP125" s="2">
        <v>342614.54407310759</v>
      </c>
      <c r="BQ125" s="2">
        <f t="shared" si="7"/>
        <v>7326134.8647572771</v>
      </c>
      <c r="BR125" s="2">
        <v>24546426.145372156</v>
      </c>
      <c r="BW125" s="2">
        <v>0</v>
      </c>
      <c r="BX125" s="2">
        <f t="shared" si="5"/>
        <v>24546426.145372156</v>
      </c>
      <c r="BY125" s="2">
        <f t="shared" si="6"/>
        <v>31872561.010129433</v>
      </c>
    </row>
    <row r="126" spans="1:77" x14ac:dyDescent="0.25">
      <c r="A126" s="6">
        <v>122</v>
      </c>
      <c r="B126" s="6" t="s">
        <v>194</v>
      </c>
      <c r="C126" s="2">
        <v>0</v>
      </c>
      <c r="D126" s="2">
        <v>0</v>
      </c>
      <c r="E126" s="2">
        <v>0</v>
      </c>
      <c r="F126" s="2">
        <v>0</v>
      </c>
      <c r="G126" s="2">
        <v>167582.60320976324</v>
      </c>
      <c r="H126" s="2">
        <v>0</v>
      </c>
      <c r="I126" s="2">
        <v>0</v>
      </c>
      <c r="J126" s="2">
        <v>2169.5995302100387</v>
      </c>
      <c r="K126" s="2">
        <v>6904.6771755040736</v>
      </c>
      <c r="L126" s="2">
        <v>275658.8664386521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235735.928141151</v>
      </c>
      <c r="AR126" s="2">
        <v>2975.8122522322733</v>
      </c>
      <c r="AS126" s="2">
        <v>511.83075671240988</v>
      </c>
      <c r="AT126" s="2">
        <v>54835.401374070803</v>
      </c>
      <c r="AU126" s="2">
        <v>630.60195980049502</v>
      </c>
      <c r="AV126" s="2">
        <v>8124.01623923431</v>
      </c>
      <c r="AW126" s="2">
        <v>375.27027423867264</v>
      </c>
      <c r="AX126" s="2">
        <v>5480.9047380092898</v>
      </c>
      <c r="AY126" s="2">
        <v>103657.15229179802</v>
      </c>
      <c r="AZ126" s="2">
        <v>71.742228318203871</v>
      </c>
      <c r="BA126" s="2">
        <v>49367.205330710422</v>
      </c>
      <c r="BB126" s="2">
        <v>262011.12873827404</v>
      </c>
      <c r="BC126" s="2">
        <v>2685.8634845218044</v>
      </c>
      <c r="BD126" s="2">
        <v>542230.18019203504</v>
      </c>
      <c r="BE126" s="2">
        <v>329627.73790933634</v>
      </c>
      <c r="BF126" s="2">
        <v>0</v>
      </c>
      <c r="BG126" s="2">
        <v>430910.66059075412</v>
      </c>
      <c r="BH126" s="2">
        <v>50380.005014948736</v>
      </c>
      <c r="BI126" s="2">
        <v>73582.88585840982</v>
      </c>
      <c r="BJ126" s="2">
        <v>0</v>
      </c>
      <c r="BK126" s="2">
        <v>98295.224520809628</v>
      </c>
      <c r="BL126" s="2">
        <v>16618.120364857146</v>
      </c>
      <c r="BM126" s="2">
        <v>22.534532812931182</v>
      </c>
      <c r="BN126" s="2">
        <v>53119.190509209606</v>
      </c>
      <c r="BO126" s="2">
        <v>19261.290326154423</v>
      </c>
      <c r="BP126" s="2">
        <v>1115323.749656602</v>
      </c>
      <c r="BQ126" s="2">
        <f t="shared" si="7"/>
        <v>3908150.1836391306</v>
      </c>
      <c r="BR126" s="2">
        <v>923015.52502953296</v>
      </c>
      <c r="BW126" s="2">
        <v>2041167.5313713083</v>
      </c>
      <c r="BX126" s="2">
        <f t="shared" si="5"/>
        <v>2964183.0564008411</v>
      </c>
      <c r="BY126" s="2">
        <f t="shared" si="6"/>
        <v>6872333.2400399717</v>
      </c>
    </row>
    <row r="127" spans="1:77" x14ac:dyDescent="0.25">
      <c r="A127" s="6">
        <v>123</v>
      </c>
      <c r="B127" s="6" t="s">
        <v>47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211347.7830965902</v>
      </c>
      <c r="AR127" s="2">
        <v>61.031458297466592</v>
      </c>
      <c r="AS127" s="2">
        <v>9.3777443532722771</v>
      </c>
      <c r="AT127" s="2">
        <v>0</v>
      </c>
      <c r="AU127" s="2">
        <v>12.325596003493823</v>
      </c>
      <c r="AV127" s="2">
        <v>173.65295819281158</v>
      </c>
      <c r="AW127" s="2">
        <v>7.6697107097549262</v>
      </c>
      <c r="AX127" s="2">
        <v>99.169069342570481</v>
      </c>
      <c r="AY127" s="2">
        <v>2310.1828969564285</v>
      </c>
      <c r="AZ127" s="2">
        <v>1.7214744733838547</v>
      </c>
      <c r="BA127" s="2">
        <v>1132.9720225092938</v>
      </c>
      <c r="BB127" s="2">
        <v>50694.737261645481</v>
      </c>
      <c r="BC127" s="2">
        <v>74.35753063235758</v>
      </c>
      <c r="BD127" s="2">
        <v>0</v>
      </c>
      <c r="BE127" s="2">
        <v>0</v>
      </c>
      <c r="BF127" s="2">
        <v>0</v>
      </c>
      <c r="BG127" s="2">
        <v>9414.9840354761909</v>
      </c>
      <c r="BH127" s="2">
        <v>1377.9681443866696</v>
      </c>
      <c r="BI127" s="2">
        <v>4288.0878700043222</v>
      </c>
      <c r="BJ127" s="2">
        <v>0</v>
      </c>
      <c r="BK127" s="2">
        <v>5012.5099003892001</v>
      </c>
      <c r="BL127" s="2">
        <v>2701.0333368824972</v>
      </c>
      <c r="BM127" s="2">
        <v>0.37660984249829249</v>
      </c>
      <c r="BN127" s="2">
        <v>5988.3651516053351</v>
      </c>
      <c r="BO127" s="2">
        <v>3063.4461331211719</v>
      </c>
      <c r="BP127" s="2">
        <v>79575.812498912303</v>
      </c>
      <c r="BQ127" s="2">
        <f t="shared" si="7"/>
        <v>377347.56450032652</v>
      </c>
      <c r="BW127" s="2">
        <v>3537436.3962164395</v>
      </c>
      <c r="BX127" s="2">
        <f t="shared" si="5"/>
        <v>3537436.3962164395</v>
      </c>
      <c r="BY127" s="2">
        <f t="shared" si="6"/>
        <v>3914783.9607167663</v>
      </c>
    </row>
    <row r="128" spans="1:77" x14ac:dyDescent="0.25">
      <c r="A128" s="6">
        <v>124</v>
      </c>
      <c r="B128" s="6" t="s">
        <v>195</v>
      </c>
      <c r="C128" s="2">
        <v>0</v>
      </c>
      <c r="D128" s="2">
        <v>0</v>
      </c>
      <c r="E128" s="2">
        <v>0</v>
      </c>
      <c r="F128" s="2">
        <v>0</v>
      </c>
      <c r="G128" s="2">
        <v>274064.50607954449</v>
      </c>
      <c r="H128" s="2">
        <v>0</v>
      </c>
      <c r="I128" s="2">
        <v>0</v>
      </c>
      <c r="J128" s="2">
        <v>17706.310297507578</v>
      </c>
      <c r="K128" s="2">
        <v>667.54377634141997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553931.70967246417</v>
      </c>
      <c r="AR128" s="2">
        <v>0</v>
      </c>
      <c r="AS128" s="2">
        <v>0</v>
      </c>
      <c r="AT128" s="2">
        <v>0</v>
      </c>
      <c r="AU128" s="2">
        <v>55.086757567631842</v>
      </c>
      <c r="AV128" s="2">
        <v>33787.512035943233</v>
      </c>
      <c r="AW128" s="2">
        <v>1627.5740601962309</v>
      </c>
      <c r="AX128" s="2">
        <v>0</v>
      </c>
      <c r="AY128" s="2">
        <v>208787.52915627498</v>
      </c>
      <c r="AZ128" s="2">
        <v>29.499791428925697</v>
      </c>
      <c r="BA128" s="2">
        <v>10893.077242269845</v>
      </c>
      <c r="BB128" s="2">
        <v>408320.04714144702</v>
      </c>
      <c r="BC128" s="2">
        <v>11805.584558558608</v>
      </c>
      <c r="BD128" s="2">
        <v>159703.17374355765</v>
      </c>
      <c r="BE128" s="2">
        <v>5931.3059155870997</v>
      </c>
      <c r="BF128" s="2">
        <v>0</v>
      </c>
      <c r="BG128" s="2">
        <v>12042.700275648862</v>
      </c>
      <c r="BH128" s="2">
        <v>146.52173195885757</v>
      </c>
      <c r="BI128" s="2">
        <v>8523.5388564267032</v>
      </c>
      <c r="BJ128" s="2">
        <v>11194.981190621225</v>
      </c>
      <c r="BK128" s="2">
        <v>11884.699595246315</v>
      </c>
      <c r="BL128" s="2">
        <v>2872.744947006724</v>
      </c>
      <c r="BM128" s="2">
        <v>31793.793141939906</v>
      </c>
      <c r="BN128" s="2">
        <v>61977.115371746324</v>
      </c>
      <c r="BO128" s="2">
        <v>24276.813696259916</v>
      </c>
      <c r="BP128" s="2">
        <v>0</v>
      </c>
      <c r="BQ128" s="2">
        <f t="shared" si="7"/>
        <v>1852023.3690355434</v>
      </c>
      <c r="BW128" s="2">
        <v>0</v>
      </c>
      <c r="BX128" s="2">
        <f t="shared" si="5"/>
        <v>0</v>
      </c>
      <c r="BY128" s="2">
        <f t="shared" si="6"/>
        <v>1852023.3690355434</v>
      </c>
    </row>
    <row r="129" spans="1:77" x14ac:dyDescent="0.25">
      <c r="A129" s="6">
        <v>125</v>
      </c>
      <c r="B129" s="6" t="s">
        <v>196</v>
      </c>
      <c r="C129" s="2">
        <v>0</v>
      </c>
      <c r="D129" s="2">
        <v>0</v>
      </c>
      <c r="E129" s="2">
        <v>12.787127778975622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359.37890955597425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237727.35742542424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674772.28579157556</v>
      </c>
      <c r="BC129" s="2">
        <v>4774.2361195771282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3699.7870882622542</v>
      </c>
      <c r="BJ129" s="2">
        <v>0</v>
      </c>
      <c r="BK129" s="2">
        <v>0</v>
      </c>
      <c r="BL129" s="2">
        <v>17558.934573123763</v>
      </c>
      <c r="BM129" s="2">
        <v>11161.594795718565</v>
      </c>
      <c r="BN129" s="2">
        <v>28664.410434404777</v>
      </c>
      <c r="BO129" s="2">
        <v>0</v>
      </c>
      <c r="BP129" s="2">
        <v>265280.89991854812</v>
      </c>
      <c r="BQ129" s="2">
        <f t="shared" si="7"/>
        <v>1244011.6721839693</v>
      </c>
      <c r="BW129" s="2">
        <v>0</v>
      </c>
      <c r="BX129" s="2">
        <f t="shared" si="5"/>
        <v>0</v>
      </c>
      <c r="BY129" s="2">
        <f t="shared" si="6"/>
        <v>1244011.6721839693</v>
      </c>
    </row>
    <row r="130" spans="1:77" x14ac:dyDescent="0.25">
      <c r="A130" s="6">
        <v>126</v>
      </c>
      <c r="B130" s="6" t="s">
        <v>197</v>
      </c>
      <c r="C130" s="2">
        <v>18362.437927832019</v>
      </c>
      <c r="D130" s="2">
        <v>0</v>
      </c>
      <c r="E130" s="2">
        <v>87616.37134231026</v>
      </c>
      <c r="F130" s="2">
        <v>0</v>
      </c>
      <c r="G130" s="2">
        <v>50084.149687522775</v>
      </c>
      <c r="H130" s="2">
        <v>1438.2987626349545</v>
      </c>
      <c r="I130" s="2">
        <v>80927.53377500939</v>
      </c>
      <c r="J130" s="2">
        <v>3712.725415174878</v>
      </c>
      <c r="K130" s="2">
        <v>15280.053549750206</v>
      </c>
      <c r="L130" s="2">
        <v>117580.51277446059</v>
      </c>
      <c r="M130" s="2">
        <v>19497.291242643067</v>
      </c>
      <c r="N130" s="2">
        <v>6.8343049445096593</v>
      </c>
      <c r="O130" s="2">
        <v>129.07643099784065</v>
      </c>
      <c r="P130" s="2">
        <v>624.63601401323911</v>
      </c>
      <c r="Q130" s="2">
        <v>55.733209771991199</v>
      </c>
      <c r="R130" s="2">
        <v>2358.0665332597396</v>
      </c>
      <c r="S130" s="2">
        <v>36194.285014461479</v>
      </c>
      <c r="T130" s="2">
        <v>6521.5896131833633</v>
      </c>
      <c r="U130" s="2">
        <v>1326.386942865076</v>
      </c>
      <c r="V130" s="2">
        <v>9175.6771505328161</v>
      </c>
      <c r="W130" s="2">
        <v>670.46470205254639</v>
      </c>
      <c r="X130" s="2">
        <v>29526.476871987656</v>
      </c>
      <c r="Y130" s="2">
        <v>9504.1737337413433</v>
      </c>
      <c r="Z130" s="2">
        <v>0</v>
      </c>
      <c r="AA130" s="2">
        <v>103.87802095143822</v>
      </c>
      <c r="AB130" s="2">
        <v>350.92721146301142</v>
      </c>
      <c r="AC130" s="2">
        <v>5640.399234625439</v>
      </c>
      <c r="AD130" s="2">
        <v>17748.554372189792</v>
      </c>
      <c r="AE130" s="2">
        <v>17008.148096121251</v>
      </c>
      <c r="AF130" s="2">
        <v>186.65892630571517</v>
      </c>
      <c r="AG130" s="2">
        <v>4235.7386328004823</v>
      </c>
      <c r="AH130" s="2">
        <v>6293.3076069333456</v>
      </c>
      <c r="AI130" s="2">
        <v>41264.194043217969</v>
      </c>
      <c r="AJ130" s="2">
        <v>42123.296870102757</v>
      </c>
      <c r="AK130" s="2">
        <v>5723.7446721552506</v>
      </c>
      <c r="AL130" s="2">
        <v>3292.1512097522523</v>
      </c>
      <c r="AM130" s="2">
        <v>2370.7803779145092</v>
      </c>
      <c r="AN130" s="2">
        <v>6183.1293585057238</v>
      </c>
      <c r="AO130" s="2">
        <v>138.62897878172856</v>
      </c>
      <c r="AP130" s="2">
        <v>1354.3843318063996</v>
      </c>
      <c r="AQ130" s="2">
        <v>2669106.9110994535</v>
      </c>
      <c r="AR130" s="2">
        <v>2033994.2983824129</v>
      </c>
      <c r="AS130" s="2">
        <v>327322.67925111193</v>
      </c>
      <c r="AT130" s="2">
        <v>259290.02062613794</v>
      </c>
      <c r="AU130" s="2">
        <v>282472.87449715188</v>
      </c>
      <c r="AV130" s="2">
        <v>4109932.7966622394</v>
      </c>
      <c r="AW130" s="2">
        <v>74921.626089822166</v>
      </c>
      <c r="AX130" s="2">
        <v>419228.88474064233</v>
      </c>
      <c r="AY130" s="2">
        <v>1418706.5809910644</v>
      </c>
      <c r="AZ130" s="2">
        <v>25172.035748698483</v>
      </c>
      <c r="BA130" s="2">
        <v>4786849.6172152739</v>
      </c>
      <c r="BB130" s="2">
        <v>698044.65271427808</v>
      </c>
      <c r="BC130" s="2">
        <v>118441.78053309582</v>
      </c>
      <c r="BD130" s="2">
        <v>993260.41197906993</v>
      </c>
      <c r="BE130" s="2">
        <v>259988.74647564031</v>
      </c>
      <c r="BF130" s="2">
        <v>0</v>
      </c>
      <c r="BG130" s="2">
        <v>238061.44300194841</v>
      </c>
      <c r="BH130" s="2">
        <v>27990.640965490176</v>
      </c>
      <c r="BI130" s="2">
        <v>142608.72750725559</v>
      </c>
      <c r="BJ130" s="2">
        <v>1024093.8840266435</v>
      </c>
      <c r="BK130" s="2">
        <v>887701.71730922523</v>
      </c>
      <c r="BL130" s="2">
        <v>278843.77499119198</v>
      </c>
      <c r="BM130" s="2">
        <v>58277.652432648858</v>
      </c>
      <c r="BN130" s="2">
        <v>162977.57833167506</v>
      </c>
      <c r="BO130" s="2">
        <v>232989.69727044512</v>
      </c>
      <c r="BP130" s="2">
        <v>0</v>
      </c>
      <c r="BQ130" s="2">
        <f t="shared" si="7"/>
        <v>22174889.729785398</v>
      </c>
      <c r="BR130" s="2">
        <v>18045206.886091821</v>
      </c>
      <c r="BW130" s="2">
        <v>1037577.1738911923</v>
      </c>
      <c r="BX130" s="2">
        <f t="shared" si="5"/>
        <v>19082784.059983015</v>
      </c>
      <c r="BY130" s="2">
        <f t="shared" si="6"/>
        <v>41257673.789768413</v>
      </c>
    </row>
    <row r="131" spans="1:77" x14ac:dyDescent="0.25">
      <c r="A131" s="6">
        <v>127</v>
      </c>
      <c r="B131" s="6" t="s">
        <v>198</v>
      </c>
      <c r="C131" s="2">
        <v>3490500</v>
      </c>
      <c r="D131" s="2">
        <v>14431.994246644448</v>
      </c>
      <c r="E131" s="2">
        <v>21539.060258875619</v>
      </c>
      <c r="F131" s="2">
        <v>1370.9914061391398</v>
      </c>
      <c r="G131" s="2">
        <v>27364.836245355968</v>
      </c>
      <c r="H131" s="2">
        <v>85704.235106179418</v>
      </c>
      <c r="I131" s="2">
        <v>30551.934214879075</v>
      </c>
      <c r="J131" s="2">
        <v>17977.155687308674</v>
      </c>
      <c r="K131" s="2">
        <v>5108.6427456019874</v>
      </c>
      <c r="L131" s="2">
        <v>33246.225278887359</v>
      </c>
      <c r="M131" s="2">
        <v>96031.771362812389</v>
      </c>
      <c r="N131" s="2">
        <v>1548.0333217354366</v>
      </c>
      <c r="O131" s="2">
        <v>6847.1444737223774</v>
      </c>
      <c r="P131" s="2">
        <v>30558.222559956066</v>
      </c>
      <c r="Q131" s="2">
        <v>4829.6483542857713</v>
      </c>
      <c r="R131" s="2">
        <v>59565.204817996506</v>
      </c>
      <c r="S131" s="2">
        <v>441166.75335019158</v>
      </c>
      <c r="T131" s="2">
        <v>133197.3045392026</v>
      </c>
      <c r="U131" s="2">
        <v>10508.057771240843</v>
      </c>
      <c r="V131" s="2">
        <v>994162.86414427171</v>
      </c>
      <c r="W131" s="2">
        <v>213831.83671185453</v>
      </c>
      <c r="X131" s="2">
        <v>1050242.5343193826</v>
      </c>
      <c r="Y131" s="2">
        <v>131928.13986322822</v>
      </c>
      <c r="Z131" s="2">
        <v>6943.819045215856</v>
      </c>
      <c r="AA131" s="2">
        <v>7387.5987731794339</v>
      </c>
      <c r="AB131" s="2">
        <v>6198.7260836058013</v>
      </c>
      <c r="AC131" s="2">
        <v>282063.59334213746</v>
      </c>
      <c r="AD131" s="2">
        <v>399135.25948920136</v>
      </c>
      <c r="AE131" s="2">
        <v>556391.24072579271</v>
      </c>
      <c r="AF131" s="2">
        <v>690554.37369674467</v>
      </c>
      <c r="AG131" s="2">
        <v>347423.74116544268</v>
      </c>
      <c r="AH131" s="2">
        <v>186882.01102488136</v>
      </c>
      <c r="AI131" s="2">
        <v>235905.69208311712</v>
      </c>
      <c r="AJ131" s="2">
        <v>184655.43918268807</v>
      </c>
      <c r="AK131" s="2">
        <v>22949.595368674916</v>
      </c>
      <c r="AL131" s="2">
        <v>130125.17832067225</v>
      </c>
      <c r="AM131" s="2">
        <v>13173.338752363725</v>
      </c>
      <c r="AN131" s="2">
        <v>20323.90019356463</v>
      </c>
      <c r="AO131" s="2">
        <v>21603.700593230104</v>
      </c>
      <c r="AP131" s="2">
        <v>11031.16991586617</v>
      </c>
      <c r="AQ131" s="2">
        <v>3858550.91003962</v>
      </c>
      <c r="AR131" s="2">
        <v>1117514.4044651708</v>
      </c>
      <c r="AS131" s="2">
        <v>66965.164290524146</v>
      </c>
      <c r="AT131" s="2">
        <v>402457.12268126645</v>
      </c>
      <c r="AU131" s="2">
        <v>0.13108640068132291</v>
      </c>
      <c r="AV131" s="2">
        <v>2832872.0867722826</v>
      </c>
      <c r="AW131" s="2">
        <v>14293.361005013228</v>
      </c>
      <c r="AX131" s="2">
        <v>297912.83701503242</v>
      </c>
      <c r="AY131" s="2">
        <v>504688.59671763435</v>
      </c>
      <c r="AZ131" s="2">
        <v>7987.5618734601767</v>
      </c>
      <c r="BA131" s="2">
        <v>1508519.9574633627</v>
      </c>
      <c r="BB131" s="2">
        <v>4486166.7514299033</v>
      </c>
      <c r="BC131" s="2">
        <v>651409.02697074262</v>
      </c>
      <c r="BD131" s="2">
        <v>0</v>
      </c>
      <c r="BE131" s="2">
        <v>1361700.2626443377</v>
      </c>
      <c r="BF131" s="2">
        <v>234746.053761838</v>
      </c>
      <c r="BG131" s="2">
        <v>1979745.5247060379</v>
      </c>
      <c r="BH131" s="2">
        <v>461091.14859347063</v>
      </c>
      <c r="BI131" s="2">
        <v>146742.55746166277</v>
      </c>
      <c r="BJ131" s="2">
        <v>3388768.8716570251</v>
      </c>
      <c r="BK131" s="2">
        <v>2352411.6388418861</v>
      </c>
      <c r="BL131" s="2">
        <v>78408.611889086373</v>
      </c>
      <c r="BM131" s="2">
        <v>109986.88029611195</v>
      </c>
      <c r="BN131" s="2">
        <v>419628.32779314375</v>
      </c>
      <c r="BO131" s="2">
        <v>974376.36745304661</v>
      </c>
      <c r="BP131" s="2">
        <v>0</v>
      </c>
      <c r="BQ131" s="2">
        <f t="shared" si="7"/>
        <v>37281905.125444181</v>
      </c>
      <c r="BR131" s="2">
        <v>26813014.951207489</v>
      </c>
      <c r="BW131" s="2">
        <v>3490184.3448313223</v>
      </c>
      <c r="BX131" s="2">
        <f t="shared" si="5"/>
        <v>30303199.29603881</v>
      </c>
      <c r="BY131" s="2">
        <f t="shared" si="6"/>
        <v>67585104.421482995</v>
      </c>
    </row>
    <row r="132" spans="1:77" x14ac:dyDescent="0.25">
      <c r="A132" s="6">
        <v>128</v>
      </c>
      <c r="B132" s="6" t="s">
        <v>199</v>
      </c>
      <c r="C132" s="2">
        <v>0</v>
      </c>
      <c r="D132" s="2">
        <v>0</v>
      </c>
      <c r="E132" s="2">
        <v>1104.6854740670831</v>
      </c>
      <c r="F132" s="2">
        <v>13669.517133417568</v>
      </c>
      <c r="G132" s="2">
        <v>2575.1457808884225</v>
      </c>
      <c r="H132" s="2">
        <v>2254.0400285484338</v>
      </c>
      <c r="I132" s="2">
        <v>995.62161490481321</v>
      </c>
      <c r="J132" s="2">
        <v>28672.546029151232</v>
      </c>
      <c r="K132" s="2">
        <v>103455.70376328142</v>
      </c>
      <c r="L132" s="2">
        <v>1318.4999591480928</v>
      </c>
      <c r="M132" s="2">
        <v>2547.0823506525726</v>
      </c>
      <c r="N132" s="2">
        <v>18.355387396333249</v>
      </c>
      <c r="O132" s="2">
        <v>313.73644036189307</v>
      </c>
      <c r="P132" s="2">
        <v>1073.0792108218291</v>
      </c>
      <c r="Q132" s="2">
        <v>384.0133746348078</v>
      </c>
      <c r="R132" s="2">
        <v>3026.1843744679973</v>
      </c>
      <c r="S132" s="2">
        <v>23960.947553617087</v>
      </c>
      <c r="T132" s="2">
        <v>5841.7279516606841</v>
      </c>
      <c r="U132" s="2">
        <v>694.72912905918201</v>
      </c>
      <c r="V132" s="2">
        <v>13117.813759185265</v>
      </c>
      <c r="W132" s="2">
        <v>820.12255060794826</v>
      </c>
      <c r="X132" s="2">
        <v>10676.35772600197</v>
      </c>
      <c r="Y132" s="2">
        <v>5095.9271303734649</v>
      </c>
      <c r="Z132" s="2">
        <v>22.424323368199634</v>
      </c>
      <c r="AA132" s="2">
        <v>675.31151698583608</v>
      </c>
      <c r="AB132" s="2">
        <v>161.50067208837558</v>
      </c>
      <c r="AC132" s="2">
        <v>4981.2423172616291</v>
      </c>
      <c r="AD132" s="2">
        <v>13658.030353136712</v>
      </c>
      <c r="AE132" s="2">
        <v>5663.6828660194378</v>
      </c>
      <c r="AF132" s="2">
        <v>34414.555410708359</v>
      </c>
      <c r="AG132" s="2">
        <v>12819.770457744262</v>
      </c>
      <c r="AH132" s="2">
        <v>8532.497255532202</v>
      </c>
      <c r="AI132" s="2">
        <v>3093.6238890068016</v>
      </c>
      <c r="AJ132" s="2">
        <v>17619.509221334745</v>
      </c>
      <c r="AK132" s="2">
        <v>3363.4062158493862</v>
      </c>
      <c r="AL132" s="2">
        <v>1527.5702519436984</v>
      </c>
      <c r="AM132" s="2">
        <v>943.31876682321126</v>
      </c>
      <c r="AN132" s="2">
        <v>1824.223541624707</v>
      </c>
      <c r="AO132" s="2">
        <v>30.738009752397002</v>
      </c>
      <c r="AP132" s="2">
        <v>604.23800361672329</v>
      </c>
      <c r="AQ132" s="2">
        <v>101051.94011092682</v>
      </c>
      <c r="AR132" s="2">
        <v>34184.920126512756</v>
      </c>
      <c r="AS132" s="2">
        <v>5252.6590487315434</v>
      </c>
      <c r="AT132" s="2">
        <v>19017.63885244785</v>
      </c>
      <c r="AU132" s="2">
        <v>4863.411821270005</v>
      </c>
      <c r="AV132" s="2">
        <v>36748.407111632827</v>
      </c>
      <c r="AW132" s="2">
        <v>1908.315585591218</v>
      </c>
      <c r="AX132" s="2">
        <v>8982.6815072298541</v>
      </c>
      <c r="AY132" s="2">
        <v>17397.560038255659</v>
      </c>
      <c r="AZ132" s="2">
        <v>558.72505322230325</v>
      </c>
      <c r="BA132" s="2">
        <v>30605.201130637492</v>
      </c>
      <c r="BB132" s="2">
        <v>570787.60251803556</v>
      </c>
      <c r="BC132" s="2">
        <v>4041.2755229748586</v>
      </c>
      <c r="BD132" s="2">
        <v>1400938.4850204126</v>
      </c>
      <c r="BE132" s="2">
        <v>11247.838560446484</v>
      </c>
      <c r="BF132" s="2">
        <v>0</v>
      </c>
      <c r="BG132" s="2">
        <v>43339.134349858286</v>
      </c>
      <c r="BH132" s="2">
        <v>11948.048756264312</v>
      </c>
      <c r="BI132" s="2">
        <v>3294.5383203031474</v>
      </c>
      <c r="BJ132" s="2">
        <v>124500.72863981326</v>
      </c>
      <c r="BK132" s="2">
        <v>555154.76005732792</v>
      </c>
      <c r="BL132" s="2">
        <v>635861.61579341954</v>
      </c>
      <c r="BM132" s="2">
        <v>12888.450023652336</v>
      </c>
      <c r="BN132" s="2">
        <v>30685.078914924583</v>
      </c>
      <c r="BO132" s="2">
        <v>78860.908872846194</v>
      </c>
      <c r="BP132" s="2">
        <v>0</v>
      </c>
      <c r="BQ132" s="2">
        <f t="shared" si="7"/>
        <v>4075671.4055317817</v>
      </c>
      <c r="BR132" s="2">
        <v>7913656.4999221964</v>
      </c>
      <c r="BW132" s="2">
        <v>1543405.7048393078</v>
      </c>
      <c r="BX132" s="2">
        <f t="shared" si="5"/>
        <v>9457062.2047615051</v>
      </c>
      <c r="BY132" s="2">
        <f t="shared" si="6"/>
        <v>13532733.610293288</v>
      </c>
    </row>
    <row r="133" spans="1:77" x14ac:dyDescent="0.25">
      <c r="A133" s="6">
        <v>129</v>
      </c>
      <c r="B133" s="6" t="s">
        <v>200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f t="shared" ref="BQ133:BQ144" si="8">SUM(C133:BP133)</f>
        <v>0</v>
      </c>
      <c r="BR133" s="2">
        <v>67114344.710778445</v>
      </c>
      <c r="BW133" s="2">
        <v>0</v>
      </c>
      <c r="BX133" s="2">
        <f t="shared" si="5"/>
        <v>67114344.710778445</v>
      </c>
      <c r="BY133" s="2">
        <f t="shared" si="6"/>
        <v>67114344.710778445</v>
      </c>
    </row>
    <row r="134" spans="1:77" x14ac:dyDescent="0.25">
      <c r="A134" s="6">
        <v>130</v>
      </c>
      <c r="B134" s="6" t="s">
        <v>201</v>
      </c>
      <c r="C134" s="2">
        <v>1145.4695377196965</v>
      </c>
      <c r="D134" s="2">
        <v>0</v>
      </c>
      <c r="E134" s="2">
        <v>0</v>
      </c>
      <c r="F134" s="2">
        <v>0</v>
      </c>
      <c r="G134" s="2">
        <v>0</v>
      </c>
      <c r="H134" s="2">
        <v>234831.39677919738</v>
      </c>
      <c r="I134" s="2">
        <v>282770.9307142176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10460212.923682505</v>
      </c>
      <c r="AR134" s="2">
        <v>0</v>
      </c>
      <c r="AS134" s="2">
        <v>0</v>
      </c>
      <c r="AT134" s="2">
        <v>0</v>
      </c>
      <c r="AU134" s="2">
        <v>13952.570768692487</v>
      </c>
      <c r="AV134" s="2">
        <v>2577436.6987116979</v>
      </c>
      <c r="AW134" s="2">
        <v>3853.8395630016057</v>
      </c>
      <c r="AX134" s="2">
        <v>0</v>
      </c>
      <c r="AY134" s="2">
        <v>0</v>
      </c>
      <c r="AZ134" s="2">
        <v>1529.3612001048243</v>
      </c>
      <c r="BA134" s="2">
        <v>1094638.7885692869</v>
      </c>
      <c r="BB134" s="2">
        <v>447534.41714212502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2255.9744103320463</v>
      </c>
      <c r="BJ134" s="2">
        <v>0</v>
      </c>
      <c r="BK134" s="2">
        <v>0</v>
      </c>
      <c r="BL134" s="2">
        <v>89587.063988989321</v>
      </c>
      <c r="BM134" s="2">
        <v>10658.476829314171</v>
      </c>
      <c r="BN134" s="2">
        <v>13943.109489842078</v>
      </c>
      <c r="BO134" s="2">
        <v>0</v>
      </c>
      <c r="BP134" s="2">
        <v>0</v>
      </c>
      <c r="BQ134" s="2">
        <f t="shared" si="8"/>
        <v>15234351.021387026</v>
      </c>
      <c r="BW134" s="2">
        <v>0</v>
      </c>
      <c r="BX134" s="2">
        <f t="shared" ref="BX134:BX144" si="9">SUM(BR134:BW134)</f>
        <v>0</v>
      </c>
      <c r="BY134" s="2">
        <f t="shared" ref="BY134:BY145" si="10">+BQ134+BX134</f>
        <v>15234351.021387026</v>
      </c>
    </row>
    <row r="135" spans="1:77" x14ac:dyDescent="0.25">
      <c r="A135" s="6">
        <v>131</v>
      </c>
      <c r="B135" s="6" t="s">
        <v>202</v>
      </c>
      <c r="C135" s="2">
        <v>6767.84622601311</v>
      </c>
      <c r="D135" s="2">
        <v>0</v>
      </c>
      <c r="E135" s="2">
        <v>0</v>
      </c>
      <c r="F135" s="2">
        <v>0</v>
      </c>
      <c r="G135" s="2">
        <v>425897.64336355706</v>
      </c>
      <c r="H135" s="2">
        <v>10679.972571716346</v>
      </c>
      <c r="I135" s="2">
        <v>22385.630201465105</v>
      </c>
      <c r="J135" s="2">
        <v>23659.367240731761</v>
      </c>
      <c r="K135" s="2">
        <v>40919.701002697133</v>
      </c>
      <c r="L135" s="2">
        <v>0</v>
      </c>
      <c r="M135" s="2">
        <v>4184.7710598371687</v>
      </c>
      <c r="N135" s="2">
        <v>236.32978162443169</v>
      </c>
      <c r="O135" s="2">
        <v>217.08611018887902</v>
      </c>
      <c r="P135" s="2">
        <v>11674.407139989835</v>
      </c>
      <c r="Q135" s="2">
        <v>569.66115580549422</v>
      </c>
      <c r="R135" s="2">
        <v>249.98902395614599</v>
      </c>
      <c r="S135" s="2">
        <v>33393.194262544312</v>
      </c>
      <c r="T135" s="2">
        <v>20990.127710796442</v>
      </c>
      <c r="U135" s="2">
        <v>6471.8837019603216</v>
      </c>
      <c r="V135" s="2">
        <v>96289.815679924795</v>
      </c>
      <c r="W135" s="2">
        <v>21195.7547139007</v>
      </c>
      <c r="X135" s="2">
        <v>24763.453899076394</v>
      </c>
      <c r="Y135" s="2">
        <v>13443.400597885191</v>
      </c>
      <c r="Z135" s="2">
        <v>1926.5249441935568</v>
      </c>
      <c r="AA135" s="2">
        <v>213.35871710539382</v>
      </c>
      <c r="AB135" s="2">
        <v>560.88649681006518</v>
      </c>
      <c r="AC135" s="2">
        <v>28825.831846516143</v>
      </c>
      <c r="AD135" s="2">
        <v>25453.080380607684</v>
      </c>
      <c r="AE135" s="2">
        <v>30771.016378256412</v>
      </c>
      <c r="AF135" s="2">
        <v>14450.573031688577</v>
      </c>
      <c r="AG135" s="2">
        <v>30743.282835822974</v>
      </c>
      <c r="AH135" s="2">
        <v>6746.8797911310166</v>
      </c>
      <c r="AI135" s="2">
        <v>361744.68119294348</v>
      </c>
      <c r="AJ135" s="2">
        <v>17416.423554064451</v>
      </c>
      <c r="AK135" s="2">
        <v>1201.0387710379764</v>
      </c>
      <c r="AL135" s="2">
        <v>12455.715592046836</v>
      </c>
      <c r="AM135" s="2">
        <v>3480.8232630707298</v>
      </c>
      <c r="AN135" s="2">
        <v>818.25019799014785</v>
      </c>
      <c r="AO135" s="2">
        <v>664.51293225690017</v>
      </c>
      <c r="AP135" s="2">
        <v>21004.593349058316</v>
      </c>
      <c r="AQ135" s="2">
        <v>109441.23823117021</v>
      </c>
      <c r="AR135" s="2">
        <v>0</v>
      </c>
      <c r="AS135" s="2">
        <v>0</v>
      </c>
      <c r="AT135" s="2">
        <v>2187.0752282539711</v>
      </c>
      <c r="AU135" s="2">
        <v>147.42217488245964</v>
      </c>
      <c r="AV135" s="2">
        <v>89538.969797264595</v>
      </c>
      <c r="AW135" s="2">
        <v>254.94732707806583</v>
      </c>
      <c r="AX135" s="2">
        <v>3611.6837040926694</v>
      </c>
      <c r="AY135" s="2">
        <v>0</v>
      </c>
      <c r="AZ135" s="2">
        <v>56.702739950211125</v>
      </c>
      <c r="BA135" s="2">
        <v>58972.182477702721</v>
      </c>
      <c r="BB135" s="2">
        <v>109574.16142510828</v>
      </c>
      <c r="BC135" s="2">
        <v>1518.2387542769711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163661.61603429978</v>
      </c>
      <c r="BK135" s="2">
        <v>455.03132136832045</v>
      </c>
      <c r="BL135" s="2">
        <v>817045.07922146586</v>
      </c>
      <c r="BM135" s="2">
        <v>10756.343750337857</v>
      </c>
      <c r="BN135" s="2">
        <v>24952.395473743793</v>
      </c>
      <c r="BO135" s="2">
        <v>34847.201531515311</v>
      </c>
      <c r="BP135" s="2">
        <v>0</v>
      </c>
      <c r="BQ135" s="2">
        <f t="shared" si="8"/>
        <v>2749487.7979107825</v>
      </c>
      <c r="BW135" s="2">
        <v>0</v>
      </c>
      <c r="BX135" s="2">
        <f t="shared" si="9"/>
        <v>0</v>
      </c>
      <c r="BY135" s="2">
        <f t="shared" si="10"/>
        <v>2749487.7979107825</v>
      </c>
    </row>
    <row r="136" spans="1:77" x14ac:dyDescent="0.25">
      <c r="A136" s="6">
        <v>132</v>
      </c>
      <c r="B136" s="6" t="s">
        <v>203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f t="shared" si="8"/>
        <v>0</v>
      </c>
      <c r="BT136" s="2">
        <v>4641281.8549102498</v>
      </c>
      <c r="BW136" s="2">
        <v>465561.12216231454</v>
      </c>
      <c r="BX136" s="2">
        <f t="shared" si="9"/>
        <v>5106842.977072564</v>
      </c>
      <c r="BY136" s="2">
        <f t="shared" si="10"/>
        <v>5106842.977072564</v>
      </c>
    </row>
    <row r="137" spans="1:77" x14ac:dyDescent="0.25">
      <c r="A137" s="6">
        <v>133</v>
      </c>
      <c r="B137" s="6" t="s">
        <v>204</v>
      </c>
      <c r="C137" s="2">
        <v>0</v>
      </c>
      <c r="D137" s="2">
        <v>0</v>
      </c>
      <c r="E137" s="2">
        <v>60523.954775612772</v>
      </c>
      <c r="F137" s="2">
        <v>0</v>
      </c>
      <c r="G137" s="2">
        <v>16594.227898992678</v>
      </c>
      <c r="H137" s="2">
        <v>0</v>
      </c>
      <c r="I137" s="2">
        <v>0</v>
      </c>
      <c r="J137" s="2">
        <v>2173.7692451418397</v>
      </c>
      <c r="K137" s="2">
        <v>3425.8984051831126</v>
      </c>
      <c r="L137" s="2">
        <v>228.66153366236847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336509.80950046179</v>
      </c>
      <c r="AR137" s="2">
        <v>302887.78948367795</v>
      </c>
      <c r="AS137" s="2">
        <v>0</v>
      </c>
      <c r="AT137" s="2">
        <v>16223.090493478663</v>
      </c>
      <c r="AU137" s="2">
        <v>7203.9453248435357</v>
      </c>
      <c r="AV137" s="2">
        <v>1164.9285206424352</v>
      </c>
      <c r="AW137" s="2">
        <v>73.798427850156941</v>
      </c>
      <c r="AX137" s="2">
        <v>68375.709611977814</v>
      </c>
      <c r="AY137" s="2">
        <v>12985.153217837344</v>
      </c>
      <c r="AZ137" s="2">
        <v>5.1004567693465139</v>
      </c>
      <c r="BA137" s="2">
        <v>18062.123515955696</v>
      </c>
      <c r="BB137" s="2">
        <v>97046.528649955551</v>
      </c>
      <c r="BC137" s="2">
        <v>10178.278254545256</v>
      </c>
      <c r="BD137" s="2">
        <v>244536.17094020557</v>
      </c>
      <c r="BE137" s="2">
        <v>75327.126039364215</v>
      </c>
      <c r="BF137" s="2">
        <v>0</v>
      </c>
      <c r="BG137" s="2">
        <v>133863.32045893563</v>
      </c>
      <c r="BH137" s="2">
        <v>42964.999211283306</v>
      </c>
      <c r="BI137" s="2">
        <v>53177.93109197235</v>
      </c>
      <c r="BJ137" s="2">
        <v>143858.35660337048</v>
      </c>
      <c r="BK137" s="2">
        <v>102266.7930272519</v>
      </c>
      <c r="BL137" s="2">
        <v>105422.55957997612</v>
      </c>
      <c r="BM137" s="2">
        <v>11349.04729210502</v>
      </c>
      <c r="BN137" s="2">
        <v>38129.717818165096</v>
      </c>
      <c r="BO137" s="2">
        <v>34010.568151601241</v>
      </c>
      <c r="BP137" s="2">
        <v>509752.14156397741</v>
      </c>
      <c r="BQ137" s="2">
        <f t="shared" si="8"/>
        <v>2448321.4990947968</v>
      </c>
      <c r="BR137" s="2">
        <v>2589521.8144248528</v>
      </c>
      <c r="BW137" s="2">
        <v>0</v>
      </c>
      <c r="BX137" s="2">
        <f t="shared" si="9"/>
        <v>2589521.8144248528</v>
      </c>
      <c r="BY137" s="2">
        <f t="shared" si="10"/>
        <v>5037843.3135196492</v>
      </c>
    </row>
    <row r="138" spans="1:77" x14ac:dyDescent="0.25">
      <c r="A138" s="6">
        <v>134</v>
      </c>
      <c r="B138" s="6" t="s">
        <v>61</v>
      </c>
      <c r="C138" s="2">
        <v>25203.653209256216</v>
      </c>
      <c r="D138" s="2">
        <v>0</v>
      </c>
      <c r="E138" s="2">
        <v>146075.77763001938</v>
      </c>
      <c r="F138" s="2">
        <v>0</v>
      </c>
      <c r="G138" s="2">
        <v>38647.092180650892</v>
      </c>
      <c r="H138" s="2">
        <v>1530.4781955044421</v>
      </c>
      <c r="I138" s="2">
        <v>545.5864472558269</v>
      </c>
      <c r="J138" s="2">
        <v>5687.6501555680143</v>
      </c>
      <c r="K138" s="2">
        <v>10159.604847153425</v>
      </c>
      <c r="L138" s="2">
        <v>12918.315576917434</v>
      </c>
      <c r="M138" s="2">
        <v>31111.045748682085</v>
      </c>
      <c r="N138" s="2">
        <v>516.10807047896503</v>
      </c>
      <c r="O138" s="2">
        <v>2159.3306170812334</v>
      </c>
      <c r="P138" s="2">
        <v>9289.9203500352942</v>
      </c>
      <c r="Q138" s="2">
        <v>1286.7190299026729</v>
      </c>
      <c r="R138" s="2">
        <v>11199.569608292333</v>
      </c>
      <c r="S138" s="2">
        <v>116821.62211052766</v>
      </c>
      <c r="T138" s="2">
        <v>33248.995940620938</v>
      </c>
      <c r="U138" s="2">
        <v>2744.5165011524873</v>
      </c>
      <c r="V138" s="2">
        <v>304117.46878814744</v>
      </c>
      <c r="W138" s="2">
        <v>65669.287255890653</v>
      </c>
      <c r="X138" s="2">
        <v>78692.390592306067</v>
      </c>
      <c r="Y138" s="2">
        <v>20977.567179674192</v>
      </c>
      <c r="Z138" s="2">
        <v>2030.5453725978821</v>
      </c>
      <c r="AA138" s="2">
        <v>2186.296260273788</v>
      </c>
      <c r="AB138" s="2">
        <v>1361.5751508112414</v>
      </c>
      <c r="AC138" s="2">
        <v>79044.724965456262</v>
      </c>
      <c r="AD138" s="2">
        <v>102556.13462481732</v>
      </c>
      <c r="AE138" s="2">
        <v>173570.08738581219</v>
      </c>
      <c r="AF138" s="2">
        <v>252781.32588356739</v>
      </c>
      <c r="AG138" s="2">
        <v>105585.65112307364</v>
      </c>
      <c r="AH138" s="2">
        <v>17952.739896522653</v>
      </c>
      <c r="AI138" s="2">
        <v>322612.30368920637</v>
      </c>
      <c r="AJ138" s="2">
        <v>43896.795230168027</v>
      </c>
      <c r="AK138" s="2">
        <v>5495.7392514149706</v>
      </c>
      <c r="AL138" s="2">
        <v>16890.512303035535</v>
      </c>
      <c r="AM138" s="2">
        <v>3170.333024061265</v>
      </c>
      <c r="AN138" s="2">
        <v>5107.9845570225252</v>
      </c>
      <c r="AO138" s="2">
        <v>6965.5099182354124</v>
      </c>
      <c r="AP138" s="2">
        <v>1826.6019243019093</v>
      </c>
      <c r="AQ138" s="2">
        <v>185385.67356808559</v>
      </c>
      <c r="AR138" s="2">
        <v>1904813.0362068149</v>
      </c>
      <c r="AS138" s="2">
        <v>286767.59206516016</v>
      </c>
      <c r="AT138" s="2">
        <v>240795.88010084507</v>
      </c>
      <c r="AU138" s="2">
        <v>335545.28689271805</v>
      </c>
      <c r="AV138" s="2">
        <v>1007280.1995047327</v>
      </c>
      <c r="AW138" s="2">
        <v>113119.05683606058</v>
      </c>
      <c r="AX138" s="2">
        <v>479228.14947046113</v>
      </c>
      <c r="AY138" s="2">
        <v>378701.21992936032</v>
      </c>
      <c r="AZ138" s="2">
        <v>43818.798381056215</v>
      </c>
      <c r="BA138" s="2">
        <v>2453436.7402798547</v>
      </c>
      <c r="BB138" s="2">
        <v>67358.715786617031</v>
      </c>
      <c r="BC138" s="2">
        <v>9981.0590794572072</v>
      </c>
      <c r="BD138" s="2">
        <v>1041379.6861046623</v>
      </c>
      <c r="BE138" s="2">
        <v>101352.57354024403</v>
      </c>
      <c r="BF138" s="2">
        <v>0</v>
      </c>
      <c r="BG138" s="2">
        <v>2254904.0985267279</v>
      </c>
      <c r="BH138" s="2">
        <v>118116.71643365767</v>
      </c>
      <c r="BI138" s="2">
        <v>9726.7725738995578</v>
      </c>
      <c r="BJ138" s="2">
        <v>3546664.5547926188</v>
      </c>
      <c r="BK138" s="2">
        <v>2140946.1405749684</v>
      </c>
      <c r="BL138" s="2">
        <v>126372.23836594811</v>
      </c>
      <c r="BM138" s="2">
        <v>36987.100425689307</v>
      </c>
      <c r="BN138" s="2">
        <v>45365.844376144116</v>
      </c>
      <c r="BO138" s="2">
        <v>1994356.660221749</v>
      </c>
      <c r="BP138" s="2">
        <v>283141.78591409582</v>
      </c>
      <c r="BQ138" s="2">
        <f t="shared" si="8"/>
        <v>21267183.140547127</v>
      </c>
      <c r="BR138" s="2">
        <v>3532200.0469069709</v>
      </c>
      <c r="BW138" s="2">
        <v>30021165.003316056</v>
      </c>
      <c r="BX138" s="2">
        <f t="shared" si="9"/>
        <v>33553365.050223026</v>
      </c>
      <c r="BY138" s="2">
        <f t="shared" si="10"/>
        <v>54820548.190770149</v>
      </c>
    </row>
    <row r="139" spans="1:77" x14ac:dyDescent="0.25">
      <c r="A139" s="6">
        <v>135</v>
      </c>
      <c r="B139" s="6" t="s">
        <v>60</v>
      </c>
      <c r="C139" s="2">
        <v>28.67175345193688</v>
      </c>
      <c r="D139" s="2">
        <v>0</v>
      </c>
      <c r="E139" s="2">
        <v>61.238823712655133</v>
      </c>
      <c r="F139" s="2">
        <v>0</v>
      </c>
      <c r="G139" s="2">
        <v>33.804398624075432</v>
      </c>
      <c r="H139" s="2">
        <v>0.94289158440579957</v>
      </c>
      <c r="I139" s="2">
        <v>0.33612296548519105</v>
      </c>
      <c r="J139" s="2">
        <v>1.5172838558719557</v>
      </c>
      <c r="K139" s="2">
        <v>6.9456367021977288</v>
      </c>
      <c r="L139" s="2">
        <v>135.79399175971457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84335.171036622312</v>
      </c>
      <c r="AR139" s="2">
        <v>1291.2583224811553</v>
      </c>
      <c r="AS139" s="2">
        <v>198.40735876314594</v>
      </c>
      <c r="AT139" s="2">
        <v>318.33978127818096</v>
      </c>
      <c r="AU139" s="2">
        <v>182.64084073469058</v>
      </c>
      <c r="AV139" s="2">
        <v>1702.7241925983553</v>
      </c>
      <c r="AW139" s="2">
        <v>51.186593381896678</v>
      </c>
      <c r="AX139" s="2">
        <v>572.67447479325256</v>
      </c>
      <c r="AY139" s="2">
        <v>762.37354253816613</v>
      </c>
      <c r="AZ139" s="2">
        <v>20.11500744300411</v>
      </c>
      <c r="BA139" s="2">
        <v>11414.702810294571</v>
      </c>
      <c r="BB139" s="2">
        <v>21268.488948879367</v>
      </c>
      <c r="BC139" s="2">
        <v>30894.582605305077</v>
      </c>
      <c r="BD139" s="2">
        <v>43842.981545045666</v>
      </c>
      <c r="BE139" s="2">
        <v>16301.320756003573</v>
      </c>
      <c r="BF139" s="2">
        <v>0</v>
      </c>
      <c r="BG139" s="2">
        <v>4309.2515811263029</v>
      </c>
      <c r="BH139" s="2">
        <v>1221.2048400461786</v>
      </c>
      <c r="BI139" s="2">
        <v>11577.485780518902</v>
      </c>
      <c r="BJ139" s="2">
        <v>869021.41685454466</v>
      </c>
      <c r="BK139" s="2">
        <v>18817.026341925037</v>
      </c>
      <c r="BL139" s="2">
        <v>15646.985047776354</v>
      </c>
      <c r="BM139" s="2">
        <v>17.948797461304402</v>
      </c>
      <c r="BN139" s="2">
        <v>9204.410381099653</v>
      </c>
      <c r="BO139" s="2">
        <v>7390.4676911312972</v>
      </c>
      <c r="BP139" s="2">
        <v>18972.600928688455</v>
      </c>
      <c r="BQ139" s="2">
        <f t="shared" si="8"/>
        <v>1169605.0169631371</v>
      </c>
      <c r="BT139" s="2">
        <v>8528223.8293724414</v>
      </c>
      <c r="BW139" s="2">
        <v>36414375.619028673</v>
      </c>
      <c r="BX139" s="2">
        <f t="shared" si="9"/>
        <v>44942599.448401116</v>
      </c>
      <c r="BY139" s="2">
        <f t="shared" si="10"/>
        <v>46112204.465364255</v>
      </c>
    </row>
    <row r="140" spans="1:77" x14ac:dyDescent="0.25">
      <c r="A140" s="6">
        <v>136</v>
      </c>
      <c r="B140" s="6" t="s">
        <v>205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f t="shared" si="8"/>
        <v>0</v>
      </c>
      <c r="BR140" s="2">
        <v>0</v>
      </c>
      <c r="BS140" s="2">
        <v>71910800</v>
      </c>
      <c r="BW140" s="2">
        <v>0</v>
      </c>
      <c r="BX140" s="2">
        <f t="shared" si="9"/>
        <v>71910800</v>
      </c>
      <c r="BY140" s="2">
        <f t="shared" si="10"/>
        <v>71910800</v>
      </c>
    </row>
    <row r="141" spans="1:77" x14ac:dyDescent="0.25">
      <c r="A141" s="6">
        <v>137</v>
      </c>
      <c r="B141" s="6" t="s">
        <v>206</v>
      </c>
      <c r="C141" s="2">
        <v>3025.7132673896663</v>
      </c>
      <c r="D141" s="2">
        <v>0</v>
      </c>
      <c r="E141" s="2">
        <v>17584.669794588968</v>
      </c>
      <c r="F141" s="2">
        <v>0</v>
      </c>
      <c r="G141" s="2">
        <v>1713.5266929066329</v>
      </c>
      <c r="H141" s="2">
        <v>330.48571602434555</v>
      </c>
      <c r="I141" s="2">
        <v>117.8118892540589</v>
      </c>
      <c r="J141" s="2">
        <v>531.81155693104449</v>
      </c>
      <c r="K141" s="2">
        <v>239.81612101059341</v>
      </c>
      <c r="L141" s="2">
        <v>1419.8824425777093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9745.1847234173274</v>
      </c>
      <c r="AR141" s="2">
        <v>9530.7547264628356</v>
      </c>
      <c r="AS141" s="2">
        <v>2376.2057053962226</v>
      </c>
      <c r="AT141" s="2">
        <v>69.55397927002123</v>
      </c>
      <c r="AU141" s="2">
        <v>4723.1193541204593</v>
      </c>
      <c r="AV141" s="2">
        <v>4429.3936504806707</v>
      </c>
      <c r="AW141" s="2">
        <v>11333.879244895656</v>
      </c>
      <c r="AX141" s="2">
        <v>55748.247775011871</v>
      </c>
      <c r="AY141" s="2">
        <v>39587.276841411214</v>
      </c>
      <c r="AZ141" s="2">
        <v>9691.8523637181297</v>
      </c>
      <c r="BA141" s="2">
        <v>46917.131300636182</v>
      </c>
      <c r="BB141" s="2">
        <v>140449.83411834991</v>
      </c>
      <c r="BC141" s="2">
        <v>984.36302344855994</v>
      </c>
      <c r="BD141" s="2">
        <v>79920.85248451987</v>
      </c>
      <c r="BE141" s="2">
        <v>167533.55330861497</v>
      </c>
      <c r="BF141" s="2">
        <v>0</v>
      </c>
      <c r="BG141" s="2">
        <v>279690.05827419745</v>
      </c>
      <c r="BH141" s="2">
        <v>6405.2935764139247</v>
      </c>
      <c r="BI141" s="2">
        <v>7369.0206471064384</v>
      </c>
      <c r="BJ141" s="2">
        <v>59835.547757649525</v>
      </c>
      <c r="BK141" s="2">
        <v>77604.333025658925</v>
      </c>
      <c r="BL141" s="2">
        <v>15188.790967070996</v>
      </c>
      <c r="BM141" s="2">
        <v>8706.3064087079347</v>
      </c>
      <c r="BN141" s="2">
        <v>13699.418006101901</v>
      </c>
      <c r="BO141" s="2">
        <v>10745.522925439562</v>
      </c>
      <c r="BP141" s="2">
        <v>0</v>
      </c>
      <c r="BQ141" s="2">
        <f t="shared" si="8"/>
        <v>1087249.2116687838</v>
      </c>
      <c r="BR141" s="2">
        <v>18317170.144799724</v>
      </c>
      <c r="BS141" s="2">
        <v>20043258.114356834</v>
      </c>
      <c r="BW141" s="2">
        <v>0</v>
      </c>
      <c r="BX141" s="2">
        <f t="shared" si="9"/>
        <v>38360428.259156555</v>
      </c>
      <c r="BY141" s="2">
        <f t="shared" si="10"/>
        <v>39447677.470825337</v>
      </c>
    </row>
    <row r="142" spans="1:77" x14ac:dyDescent="0.25">
      <c r="A142" s="6">
        <v>138</v>
      </c>
      <c r="B142" s="6" t="s">
        <v>207</v>
      </c>
      <c r="C142" s="2">
        <v>0</v>
      </c>
      <c r="D142" s="2">
        <v>0</v>
      </c>
      <c r="E142" s="2">
        <v>36.196367471462956</v>
      </c>
      <c r="F142" s="2">
        <v>0</v>
      </c>
      <c r="G142" s="2">
        <v>1050.8637094525068</v>
      </c>
      <c r="H142" s="2">
        <v>0</v>
      </c>
      <c r="I142" s="2">
        <v>419.92141532289043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2327.4575679609688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45228.658719735489</v>
      </c>
      <c r="BF142" s="2">
        <v>0</v>
      </c>
      <c r="BG142" s="2">
        <v>0</v>
      </c>
      <c r="BH142" s="2">
        <v>63756.104194390326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1423.724765452399</v>
      </c>
      <c r="BP142" s="2">
        <v>0</v>
      </c>
      <c r="BQ142" s="2">
        <f t="shared" si="8"/>
        <v>114242.92673978604</v>
      </c>
      <c r="BR142" s="2">
        <v>11867424.50169131</v>
      </c>
      <c r="BS142" s="2">
        <v>8241294.0191311808</v>
      </c>
      <c r="BW142" s="2">
        <v>0</v>
      </c>
      <c r="BX142" s="2">
        <f t="shared" si="9"/>
        <v>20108718.520822491</v>
      </c>
      <c r="BY142" s="2">
        <f t="shared" si="10"/>
        <v>20222961.447562277</v>
      </c>
    </row>
    <row r="143" spans="1:77" x14ac:dyDescent="0.25">
      <c r="A143" s="6">
        <v>139</v>
      </c>
      <c r="B143" s="6" t="s">
        <v>208</v>
      </c>
      <c r="C143" s="2">
        <v>28.967558764359044</v>
      </c>
      <c r="D143" s="2">
        <v>0</v>
      </c>
      <c r="E143" s="2">
        <v>131.87042111163532</v>
      </c>
      <c r="F143" s="2">
        <v>0</v>
      </c>
      <c r="G143" s="2">
        <v>72.793695432481371</v>
      </c>
      <c r="H143" s="2">
        <v>2.0304033088818896</v>
      </c>
      <c r="I143" s="2">
        <v>0.72380026781383289</v>
      </c>
      <c r="J143" s="2">
        <v>3.2672877904800837</v>
      </c>
      <c r="K143" s="2">
        <v>14.956590954538019</v>
      </c>
      <c r="L143" s="2">
        <v>107.24479932463178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7420.372276477774</v>
      </c>
      <c r="AR143" s="2">
        <v>2262.4546749951187</v>
      </c>
      <c r="AS143" s="2">
        <v>899.92441130667726</v>
      </c>
      <c r="AT143" s="2">
        <v>59.325443399319298</v>
      </c>
      <c r="AU143" s="2">
        <v>858.97140264283746</v>
      </c>
      <c r="AV143" s="2">
        <v>1651.7474642317045</v>
      </c>
      <c r="AW143" s="2">
        <v>236.16747150420363</v>
      </c>
      <c r="AX143" s="2">
        <v>1136.8082892035268</v>
      </c>
      <c r="AY143" s="2">
        <v>2147.1207785690708</v>
      </c>
      <c r="AZ143" s="2">
        <v>93.748746313854852</v>
      </c>
      <c r="BA143" s="2">
        <v>645.96349671655287</v>
      </c>
      <c r="BB143" s="2">
        <v>302.69401160893824</v>
      </c>
      <c r="BC143" s="2">
        <v>1420.2696397198956</v>
      </c>
      <c r="BD143" s="2">
        <v>1453.9334367646163</v>
      </c>
      <c r="BE143" s="2">
        <v>92.492900361807628</v>
      </c>
      <c r="BF143" s="2">
        <v>0</v>
      </c>
      <c r="BG143" s="2">
        <v>891.16516485522016</v>
      </c>
      <c r="BH143" s="2">
        <v>64.712168731225219</v>
      </c>
      <c r="BI143" s="2">
        <v>2104.7779313646647</v>
      </c>
      <c r="BJ143" s="2">
        <v>310.4767339176712</v>
      </c>
      <c r="BK143" s="2">
        <v>5980.6284144263145</v>
      </c>
      <c r="BL143" s="2">
        <v>847.06959723583043</v>
      </c>
      <c r="BM143" s="2">
        <v>81.411098306708155</v>
      </c>
      <c r="BN143" s="2">
        <v>12455.312991372808</v>
      </c>
      <c r="BO143" s="2">
        <v>24313.542431323647</v>
      </c>
      <c r="BP143" s="2">
        <v>0</v>
      </c>
      <c r="BQ143" s="2">
        <f t="shared" si="8"/>
        <v>68092.945532304802</v>
      </c>
      <c r="BR143" s="2">
        <v>16678023.754725177</v>
      </c>
      <c r="BS143" s="2">
        <v>5275852.1867188448</v>
      </c>
      <c r="BW143" s="2">
        <v>0</v>
      </c>
      <c r="BX143" s="2">
        <f t="shared" si="9"/>
        <v>21953875.941444021</v>
      </c>
      <c r="BY143" s="2">
        <f t="shared" si="10"/>
        <v>22021968.886976324</v>
      </c>
    </row>
    <row r="144" spans="1:77" x14ac:dyDescent="0.25">
      <c r="A144" s="6">
        <v>140</v>
      </c>
      <c r="B144" s="6" t="s">
        <v>221</v>
      </c>
      <c r="C144" s="2">
        <v>16666.382100743922</v>
      </c>
      <c r="D144" s="2">
        <v>0</v>
      </c>
      <c r="E144" s="2">
        <v>25584.090215888991</v>
      </c>
      <c r="F144" s="2">
        <v>2162.5566476151644</v>
      </c>
      <c r="G144" s="2">
        <v>20491.270225217446</v>
      </c>
      <c r="H144" s="2">
        <v>2972.1082853325106</v>
      </c>
      <c r="I144" s="2">
        <v>1059.5002300700655</v>
      </c>
      <c r="J144" s="2">
        <v>8975.0798228481963</v>
      </c>
      <c r="K144" s="2">
        <v>9271.7519047625119</v>
      </c>
      <c r="L144" s="2">
        <v>21009.788535521959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154.1129028685138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80.807584587801699</v>
      </c>
      <c r="AE144" s="2">
        <v>0</v>
      </c>
      <c r="AF144" s="2">
        <v>0</v>
      </c>
      <c r="AG144" s="2">
        <v>793.17629985605606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163.3406198647705</v>
      </c>
      <c r="AN144" s="2">
        <v>0</v>
      </c>
      <c r="AO144" s="2">
        <v>9.9746328734066705E-2</v>
      </c>
      <c r="AP144" s="2">
        <v>0</v>
      </c>
      <c r="AQ144" s="2">
        <v>25783.366558005622</v>
      </c>
      <c r="AR144" s="2">
        <v>18982.603893252894</v>
      </c>
      <c r="AS144" s="2">
        <v>11585.334703956796</v>
      </c>
      <c r="AT144" s="2">
        <v>1084.9448247432026</v>
      </c>
      <c r="AU144" s="2">
        <v>30685.110489156705</v>
      </c>
      <c r="AV144" s="2">
        <v>10522.384580219474</v>
      </c>
      <c r="AW144" s="2">
        <v>22087.388447399404</v>
      </c>
      <c r="AX144" s="2">
        <v>20331.057930887615</v>
      </c>
      <c r="AY144" s="2">
        <v>27382.539620168358</v>
      </c>
      <c r="AZ144" s="2">
        <v>7445.2230706359105</v>
      </c>
      <c r="BA144" s="2">
        <v>32678.428245760049</v>
      </c>
      <c r="BB144" s="2">
        <v>61821.790087316178</v>
      </c>
      <c r="BC144" s="2">
        <v>66669.490848840753</v>
      </c>
      <c r="BD144" s="2">
        <v>21910.321699058004</v>
      </c>
      <c r="BE144" s="2">
        <v>39451.234999476801</v>
      </c>
      <c r="BF144" s="2">
        <v>0</v>
      </c>
      <c r="BG144" s="2">
        <v>23136.530659456654</v>
      </c>
      <c r="BH144" s="2">
        <v>13804.237044174306</v>
      </c>
      <c r="BI144" s="2">
        <v>4028.9382767460829</v>
      </c>
      <c r="BJ144" s="2">
        <v>41373.598604361985</v>
      </c>
      <c r="BK144" s="2">
        <v>15013.82124531835</v>
      </c>
      <c r="BL144" s="2">
        <v>12474.562636935505</v>
      </c>
      <c r="BM144" s="2">
        <v>22387.400255731776</v>
      </c>
      <c r="BN144" s="2">
        <v>32153.456049975979</v>
      </c>
      <c r="BO144" s="2">
        <v>155163.67903358466</v>
      </c>
      <c r="BP144" s="2">
        <v>801.41800079657344</v>
      </c>
      <c r="BQ144" s="2">
        <f t="shared" si="8"/>
        <v>828142.92692746629</v>
      </c>
      <c r="BR144" s="2">
        <v>10700470.813738704</v>
      </c>
      <c r="BS144" s="2">
        <v>664795.67979314097</v>
      </c>
      <c r="BW144" s="2">
        <v>228424.93932906102</v>
      </c>
      <c r="BX144" s="2">
        <f t="shared" si="9"/>
        <v>11593691.432860907</v>
      </c>
      <c r="BY144" s="2">
        <f t="shared" si="10"/>
        <v>12421834.359788373</v>
      </c>
    </row>
    <row r="145" spans="2:77" x14ac:dyDescent="0.25">
      <c r="B145" s="6" t="s">
        <v>231</v>
      </c>
      <c r="C145" s="2">
        <f t="shared" ref="C145:AH145" si="11">SUM(C5:C144)</f>
        <v>28037381.399504099</v>
      </c>
      <c r="D145" s="2">
        <f t="shared" si="11"/>
        <v>18585504.38267912</v>
      </c>
      <c r="E145" s="2">
        <f t="shared" si="11"/>
        <v>2673093.424386811</v>
      </c>
      <c r="F145" s="2">
        <f t="shared" si="11"/>
        <v>1438433.4095149999</v>
      </c>
      <c r="G145" s="2">
        <f t="shared" si="11"/>
        <v>4675276.7455631588</v>
      </c>
      <c r="H145" s="2">
        <f t="shared" si="11"/>
        <v>8367483.0866756206</v>
      </c>
      <c r="I145" s="2">
        <f t="shared" si="11"/>
        <v>2906111.0958103826</v>
      </c>
      <c r="J145" s="2">
        <f t="shared" si="11"/>
        <v>2189537.3305827142</v>
      </c>
      <c r="K145" s="2">
        <f t="shared" si="11"/>
        <v>716950.84958509216</v>
      </c>
      <c r="L145" s="2">
        <f t="shared" si="11"/>
        <v>1770040.8917830379</v>
      </c>
      <c r="M145" s="2">
        <f t="shared" si="11"/>
        <v>18874419.963216763</v>
      </c>
      <c r="N145" s="2">
        <f t="shared" si="11"/>
        <v>12335880.637142248</v>
      </c>
      <c r="O145" s="2">
        <f t="shared" si="11"/>
        <v>20339907.782130733</v>
      </c>
      <c r="P145" s="2">
        <f t="shared" si="11"/>
        <v>22170628.188090701</v>
      </c>
      <c r="Q145" s="2">
        <f t="shared" si="11"/>
        <v>3726346.7489250782</v>
      </c>
      <c r="R145" s="2">
        <f t="shared" si="11"/>
        <v>2503621.7005228191</v>
      </c>
      <c r="S145" s="2">
        <f t="shared" si="11"/>
        <v>36418619.694346718</v>
      </c>
      <c r="T145" s="2">
        <f t="shared" si="11"/>
        <v>8082244.7667012168</v>
      </c>
      <c r="U145" s="2">
        <f t="shared" si="11"/>
        <v>4182987.1892520012</v>
      </c>
      <c r="V145" s="2">
        <f t="shared" si="11"/>
        <v>58719014.184611522</v>
      </c>
      <c r="W145" s="2">
        <f t="shared" si="11"/>
        <v>14702835.549573995</v>
      </c>
      <c r="X145" s="2">
        <f t="shared" si="11"/>
        <v>18806035.603876073</v>
      </c>
      <c r="Y145" s="2">
        <f t="shared" si="11"/>
        <v>4354506.2153807506</v>
      </c>
      <c r="Z145" s="2">
        <f t="shared" si="11"/>
        <v>1673952.0749160266</v>
      </c>
      <c r="AA145" s="2">
        <f t="shared" si="11"/>
        <v>997793.26927842456</v>
      </c>
      <c r="AB145" s="2">
        <f t="shared" si="11"/>
        <v>1051354.6140208065</v>
      </c>
      <c r="AC145" s="2">
        <f t="shared" si="11"/>
        <v>16978657.212224558</v>
      </c>
      <c r="AD145" s="2">
        <f t="shared" si="11"/>
        <v>23403986.95138042</v>
      </c>
      <c r="AE145" s="2">
        <f t="shared" si="11"/>
        <v>45646429.073137388</v>
      </c>
      <c r="AF145" s="2">
        <f t="shared" si="11"/>
        <v>127960869.42637141</v>
      </c>
      <c r="AG145" s="2">
        <f t="shared" si="11"/>
        <v>39338565.97932028</v>
      </c>
      <c r="AH145" s="2">
        <f t="shared" si="11"/>
        <v>12433052.37764038</v>
      </c>
      <c r="AI145" s="2">
        <f t="shared" ref="AI145:BN145" si="12">SUM(AI5:AI144)</f>
        <v>17089806.462007243</v>
      </c>
      <c r="AJ145" s="2">
        <f t="shared" si="12"/>
        <v>19758943.972876452</v>
      </c>
      <c r="AK145" s="2">
        <f t="shared" si="12"/>
        <v>4421539.6612601513</v>
      </c>
      <c r="AL145" s="2">
        <f t="shared" si="12"/>
        <v>6533778.4280104525</v>
      </c>
      <c r="AM145" s="2">
        <f t="shared" si="12"/>
        <v>3658253.6267416379</v>
      </c>
      <c r="AN145" s="2">
        <f t="shared" si="12"/>
        <v>5164076.5925299125</v>
      </c>
      <c r="AO145" s="2">
        <f t="shared" si="12"/>
        <v>14107090.885559546</v>
      </c>
      <c r="AP145" s="2">
        <f t="shared" si="12"/>
        <v>406134.95398706978</v>
      </c>
      <c r="AQ145" s="2">
        <f t="shared" si="12"/>
        <v>148881100.00000009</v>
      </c>
      <c r="AR145" s="2">
        <f t="shared" si="12"/>
        <v>30999000.000000004</v>
      </c>
      <c r="AS145" s="2">
        <f t="shared" si="12"/>
        <v>6457626.7246963037</v>
      </c>
      <c r="AT145" s="2">
        <f t="shared" si="12"/>
        <v>2727940.696609037</v>
      </c>
      <c r="AU145" s="2">
        <f t="shared" si="12"/>
        <v>4029574.5731430482</v>
      </c>
      <c r="AV145" s="2">
        <f t="shared" si="12"/>
        <v>37480300.788946584</v>
      </c>
      <c r="AW145" s="2">
        <f t="shared" si="12"/>
        <v>1319633.891483916</v>
      </c>
      <c r="AX145" s="2">
        <f t="shared" si="12"/>
        <v>5396689.1634749984</v>
      </c>
      <c r="AY145" s="2">
        <f t="shared" si="12"/>
        <v>7392896.6786349071</v>
      </c>
      <c r="AZ145" s="2">
        <f t="shared" si="12"/>
        <v>668812.41808130895</v>
      </c>
      <c r="BA145" s="2">
        <f t="shared" si="12"/>
        <v>25107256.387573656</v>
      </c>
      <c r="BB145" s="2">
        <f t="shared" si="12"/>
        <v>32077623.43299491</v>
      </c>
      <c r="BC145" s="2">
        <f t="shared" si="12"/>
        <v>19405462.587788187</v>
      </c>
      <c r="BD145" s="2">
        <f t="shared" si="12"/>
        <v>17137319.493559152</v>
      </c>
      <c r="BE145" s="2">
        <f t="shared" si="12"/>
        <v>3294580.5064408467</v>
      </c>
      <c r="BF145" s="2">
        <f t="shared" si="12"/>
        <v>3024371.5676727248</v>
      </c>
      <c r="BG145" s="2">
        <f t="shared" si="12"/>
        <v>8291247.5712129865</v>
      </c>
      <c r="BH145" s="2">
        <f t="shared" si="12"/>
        <v>7461051.9068569029</v>
      </c>
      <c r="BI145" s="2">
        <f t="shared" si="12"/>
        <v>1156411.9723775659</v>
      </c>
      <c r="BJ145" s="2">
        <f t="shared" si="12"/>
        <v>12427306.567005908</v>
      </c>
      <c r="BK145" s="2">
        <f t="shared" si="12"/>
        <v>12190017.445139939</v>
      </c>
      <c r="BL145" s="2">
        <f t="shared" si="12"/>
        <v>8068375.4604861503</v>
      </c>
      <c r="BM145" s="2">
        <f t="shared" si="12"/>
        <v>988310.85118374135</v>
      </c>
      <c r="BN145" s="2">
        <f t="shared" si="12"/>
        <v>9147181.5099102184</v>
      </c>
      <c r="BO145" s="2">
        <f t="shared" ref="BO145:BX145" si="13">SUM(BO5:BO144)</f>
        <v>4703976.1478978666</v>
      </c>
      <c r="BP145" s="2">
        <f t="shared" si="13"/>
        <v>17447100.000000004</v>
      </c>
      <c r="BQ145" s="2">
        <f t="shared" si="13"/>
        <v>1064482314.7442894</v>
      </c>
      <c r="BR145" s="2">
        <f t="shared" si="13"/>
        <v>579454673.01357281</v>
      </c>
      <c r="BS145" s="2">
        <f t="shared" si="13"/>
        <v>106136000</v>
      </c>
      <c r="BT145" s="2">
        <f t="shared" si="13"/>
        <v>332141299.99999994</v>
      </c>
      <c r="BU145" s="2">
        <f t="shared" si="13"/>
        <v>27377500</v>
      </c>
      <c r="BV145" s="2">
        <f t="shared" si="13"/>
        <v>21236250</v>
      </c>
      <c r="BW145" s="2">
        <f t="shared" si="13"/>
        <v>243896294.6999999</v>
      </c>
      <c r="BX145" s="2">
        <f t="shared" si="13"/>
        <v>1310242017.7135727</v>
      </c>
      <c r="BY145" s="2">
        <f t="shared" si="10"/>
        <v>2374724332.4578619</v>
      </c>
    </row>
    <row r="146" spans="2:77" x14ac:dyDescent="0.25">
      <c r="B146" s="6" t="s">
        <v>230</v>
      </c>
      <c r="C146" s="2">
        <f>'supply 2012-13'!C145</f>
        <v>137096099.61564091</v>
      </c>
      <c r="D146" s="2">
        <f>'supply 2012-13'!D145</f>
        <v>56110901.767190613</v>
      </c>
      <c r="E146" s="2">
        <f>'supply 2012-13'!E145</f>
        <v>16392715.034324151</v>
      </c>
      <c r="F146" s="2">
        <f>'supply 2012-13'!F145</f>
        <v>9429246.3831500001</v>
      </c>
      <c r="G146" s="2">
        <f>'supply 2012-13'!G145</f>
        <v>9882368.47602381</v>
      </c>
      <c r="H146" s="2">
        <f>'supply 2012-13'!H145</f>
        <v>17686771.410462257</v>
      </c>
      <c r="I146" s="2">
        <f>'supply 2012-13'!I145</f>
        <v>6142793.7305131974</v>
      </c>
      <c r="J146" s="2">
        <f>'supply 2012-13'!J145</f>
        <v>4928449.1403772542</v>
      </c>
      <c r="K146" s="2">
        <f>'supply 2012-13'!K145</f>
        <v>1613791.0731076738</v>
      </c>
      <c r="L146" s="2">
        <f>'supply 2012-13'!L145</f>
        <v>8949133.8869640399</v>
      </c>
      <c r="M146" s="2">
        <f>'supply 2012-13'!M145</f>
        <v>20953845.931287192</v>
      </c>
      <c r="N146" s="2">
        <f>'supply 2012-13'!N145</f>
        <v>17448079.915654667</v>
      </c>
      <c r="O146" s="2">
        <f>'supply 2012-13'!O145</f>
        <v>24024549.491602562</v>
      </c>
      <c r="P146" s="2">
        <f>'supply 2012-13'!P145</f>
        <v>27037204.204553109</v>
      </c>
      <c r="Q146" s="2">
        <f>'supply 2012-13'!Q145</f>
        <v>6307194.5133866016</v>
      </c>
      <c r="R146" s="2">
        <f>'supply 2012-13'!R145</f>
        <v>5205585.4150885986</v>
      </c>
      <c r="S146" s="2">
        <f>'supply 2012-13'!S145</f>
        <v>50041651.294436105</v>
      </c>
      <c r="T146" s="2">
        <f>'supply 2012-13'!T145</f>
        <v>11548030.273077907</v>
      </c>
      <c r="U146" s="2">
        <f>'supply 2012-13'!U145</f>
        <v>5892284.0493313633</v>
      </c>
      <c r="V146" s="2">
        <f>'supply 2012-13'!V145</f>
        <v>69501513.515065074</v>
      </c>
      <c r="W146" s="2">
        <f>'supply 2012-13'!W145</f>
        <v>19494319.057224382</v>
      </c>
      <c r="X146" s="2">
        <f>'supply 2012-13'!X145</f>
        <v>28145188.424638446</v>
      </c>
      <c r="Y146" s="2">
        <f>'supply 2012-13'!Y145</f>
        <v>5974568.2416418511</v>
      </c>
      <c r="Z146" s="2">
        <f>'supply 2012-13'!Z145</f>
        <v>2254799.8014505315</v>
      </c>
      <c r="AA146" s="2">
        <f>'supply 2012-13'!AA145</f>
        <v>1492164.9808026119</v>
      </c>
      <c r="AB146" s="2">
        <f>'supply 2012-13'!AB145</f>
        <v>1765931.7647736415</v>
      </c>
      <c r="AC146" s="2">
        <f>'supply 2012-13'!AC145</f>
        <v>22582200.509458039</v>
      </c>
      <c r="AD146" s="2">
        <f>'supply 2012-13'!AD145</f>
        <v>35220889.17963694</v>
      </c>
      <c r="AE146" s="2">
        <f>'supply 2012-13'!AE145</f>
        <v>60453640.126341</v>
      </c>
      <c r="AF146" s="2">
        <f>'supply 2012-13'!AF145</f>
        <v>142819250.26607057</v>
      </c>
      <c r="AG146" s="2">
        <f>'supply 2012-13'!AG145</f>
        <v>51579225.846248858</v>
      </c>
      <c r="AH146" s="2">
        <f>'supply 2012-13'!AH145</f>
        <v>20621087.121546213</v>
      </c>
      <c r="AI146" s="2">
        <f>'supply 2012-13'!AI145</f>
        <v>21518717.075779501</v>
      </c>
      <c r="AJ146" s="2">
        <f>'supply 2012-13'!AJ145</f>
        <v>30149853.28401497</v>
      </c>
      <c r="AK146" s="2">
        <f>'supply 2012-13'!AK145</f>
        <v>6783754.8834163556</v>
      </c>
      <c r="AL146" s="2">
        <f>'supply 2012-13'!AL145</f>
        <v>8335065.9024450229</v>
      </c>
      <c r="AM146" s="2">
        <f>'supply 2012-13'!AM145</f>
        <v>5555149.5058009252</v>
      </c>
      <c r="AN146" s="2">
        <f>'supply 2012-13'!AN145</f>
        <v>7773322.5467627198</v>
      </c>
      <c r="AO146" s="2">
        <f>'supply 2012-13'!AO145</f>
        <v>16211657.09187709</v>
      </c>
      <c r="AP146" s="2">
        <f>'supply 2012-13'!AP145</f>
        <v>709826.22230699705</v>
      </c>
      <c r="AQ146" s="2">
        <f>'supply 2012-13'!AQ145</f>
        <v>233638400</v>
      </c>
      <c r="AR146" s="2">
        <f>'supply 2012-13'!AR145</f>
        <v>47819600</v>
      </c>
      <c r="AS146" s="2">
        <f>'supply 2012-13'!AS145</f>
        <v>8022826.7246962991</v>
      </c>
      <c r="AT146" s="2">
        <f>'supply 2012-13'!AT145</f>
        <v>6218360.8868116587</v>
      </c>
      <c r="AU146" s="2">
        <f>'supply 2012-13'!AU145</f>
        <v>11259300</v>
      </c>
      <c r="AV146" s="2">
        <f>'supply 2012-13'!AV145</f>
        <v>67546054.55897963</v>
      </c>
      <c r="AW146" s="2">
        <f>'supply 2012-13'!AW145</f>
        <v>2039570.6055947733</v>
      </c>
      <c r="AX146" s="2">
        <f>'supply 2012-13'!AX145</f>
        <v>6211412.5647440339</v>
      </c>
      <c r="AY146" s="2">
        <f>'supply 2012-13'!AY145</f>
        <v>14598322.333120318</v>
      </c>
      <c r="AZ146" s="2">
        <f>'supply 2012-13'!AZ145</f>
        <v>1285328.9993622196</v>
      </c>
      <c r="BA146" s="2">
        <f>'supply 2012-13'!BA145</f>
        <v>39404174.839537472</v>
      </c>
      <c r="BB146" s="2">
        <f>'supply 2012-13'!BB145</f>
        <v>127552496.11609171</v>
      </c>
      <c r="BC146" s="2">
        <f>'supply 2012-13'!BC145</f>
        <v>29390415.878330089</v>
      </c>
      <c r="BD146" s="2">
        <f>'supply 2012-13'!BD145</f>
        <v>62163179.610400625</v>
      </c>
      <c r="BE146" s="2">
        <f>'supply 2012-13'!BE145</f>
        <v>11950620.389599374</v>
      </c>
      <c r="BF146" s="2">
        <f>'supply 2012-13'!BF145</f>
        <v>67114344.710778445</v>
      </c>
      <c r="BG146" s="2">
        <f>'supply 2012-13'!BG145</f>
        <v>39200954.948748544</v>
      </c>
      <c r="BH146" s="2">
        <f>'supply 2012-13'!BH145</f>
        <v>20248061.804411434</v>
      </c>
      <c r="BI146" s="2">
        <f>'supply 2012-13'!BI145</f>
        <v>5012574.0913581848</v>
      </c>
      <c r="BJ146" s="2">
        <f>'supply 2012-13'!BJ145</f>
        <v>41252188.572529063</v>
      </c>
      <c r="BK146" s="2">
        <f>'supply 2012-13'!BK145</f>
        <v>31997952.516238645</v>
      </c>
      <c r="BL146" s="2">
        <f>'supply 2012-13'!BL145</f>
        <v>14067128.581156166</v>
      </c>
      <c r="BM146" s="2">
        <f>'supply 2012-13'!BM145</f>
        <v>2745411.5109024178</v>
      </c>
      <c r="BN146" s="2">
        <f>'supply 2012-13'!BN145</f>
        <v>22033425.647240419</v>
      </c>
      <c r="BO146" s="2">
        <f>'supply 2012-13'!BO145</f>
        <v>11304844.019322703</v>
      </c>
      <c r="BP146" s="2">
        <f>'supply 2012-13'!BP145</f>
        <v>71910800</v>
      </c>
      <c r="BQ146" s="2">
        <f>SUM(C146:BP146)</f>
        <v>1991620570.8634286</v>
      </c>
    </row>
    <row r="147" spans="2:77" x14ac:dyDescent="0.25">
      <c r="B147" s="6" t="s">
        <v>222</v>
      </c>
      <c r="C147" s="2">
        <f t="shared" ref="C147:AH147" si="14">C146-C145</f>
        <v>109058718.21613681</v>
      </c>
      <c r="D147" s="2">
        <f t="shared" si="14"/>
        <v>37525397.384511493</v>
      </c>
      <c r="E147" s="2">
        <f t="shared" si="14"/>
        <v>13719621.60993734</v>
      </c>
      <c r="F147" s="2">
        <f t="shared" si="14"/>
        <v>7990812.9736350002</v>
      </c>
      <c r="G147" s="2">
        <f t="shared" si="14"/>
        <v>5207091.7304606512</v>
      </c>
      <c r="H147" s="2">
        <f t="shared" si="14"/>
        <v>9319288.323786635</v>
      </c>
      <c r="I147" s="2">
        <f t="shared" si="14"/>
        <v>3236682.6347028147</v>
      </c>
      <c r="J147" s="2">
        <f t="shared" si="14"/>
        <v>2738911.8097945401</v>
      </c>
      <c r="K147" s="2">
        <f t="shared" si="14"/>
        <v>896840.22352258163</v>
      </c>
      <c r="L147" s="2">
        <f t="shared" si="14"/>
        <v>7179092.9951810017</v>
      </c>
      <c r="M147" s="2">
        <f t="shared" si="14"/>
        <v>2079425.9680704288</v>
      </c>
      <c r="N147" s="2">
        <f t="shared" si="14"/>
        <v>5112199.2785124183</v>
      </c>
      <c r="O147" s="2">
        <f t="shared" si="14"/>
        <v>3684641.7094718292</v>
      </c>
      <c r="P147" s="2">
        <f t="shared" si="14"/>
        <v>4866576.016462408</v>
      </c>
      <c r="Q147" s="2">
        <f t="shared" si="14"/>
        <v>2580847.7644615234</v>
      </c>
      <c r="R147" s="2">
        <f t="shared" si="14"/>
        <v>2701963.7145657795</v>
      </c>
      <c r="S147" s="2">
        <f t="shared" si="14"/>
        <v>13623031.600089386</v>
      </c>
      <c r="T147" s="2">
        <f t="shared" si="14"/>
        <v>3465785.5063766902</v>
      </c>
      <c r="U147" s="2">
        <f t="shared" si="14"/>
        <v>1709296.8600793621</v>
      </c>
      <c r="V147" s="2">
        <f t="shared" si="14"/>
        <v>10782499.330453552</v>
      </c>
      <c r="W147" s="2">
        <f t="shared" si="14"/>
        <v>4791483.5076503865</v>
      </c>
      <c r="X147" s="2">
        <f t="shared" si="14"/>
        <v>9339152.8207623735</v>
      </c>
      <c r="Y147" s="2">
        <f t="shared" si="14"/>
        <v>1620062.0262611005</v>
      </c>
      <c r="Z147" s="2">
        <f t="shared" si="14"/>
        <v>580847.72653450491</v>
      </c>
      <c r="AA147" s="2">
        <f t="shared" si="14"/>
        <v>494371.71152418735</v>
      </c>
      <c r="AB147" s="2">
        <f t="shared" si="14"/>
        <v>714577.15075283498</v>
      </c>
      <c r="AC147" s="2">
        <f t="shared" si="14"/>
        <v>5603543.297233481</v>
      </c>
      <c r="AD147" s="2">
        <f t="shared" si="14"/>
        <v>11816902.22825652</v>
      </c>
      <c r="AE147" s="2">
        <f t="shared" si="14"/>
        <v>14807211.053203613</v>
      </c>
      <c r="AF147" s="2">
        <f t="shared" si="14"/>
        <v>14858380.839699164</v>
      </c>
      <c r="AG147" s="2">
        <f t="shared" si="14"/>
        <v>12240659.866928577</v>
      </c>
      <c r="AH147" s="2">
        <f t="shared" si="14"/>
        <v>8188034.743905833</v>
      </c>
      <c r="AI147" s="2">
        <f t="shared" ref="AI147:BN147" si="15">AI146-AI145</f>
        <v>4428910.6137722582</v>
      </c>
      <c r="AJ147" s="2">
        <f t="shared" si="15"/>
        <v>10390909.311138518</v>
      </c>
      <c r="AK147" s="2">
        <f t="shared" si="15"/>
        <v>2362215.2221562043</v>
      </c>
      <c r="AL147" s="2">
        <f t="shared" si="15"/>
        <v>1801287.4744345704</v>
      </c>
      <c r="AM147" s="2">
        <f t="shared" si="15"/>
        <v>1896895.8790592873</v>
      </c>
      <c r="AN147" s="2">
        <f t="shared" si="15"/>
        <v>2609245.9542328073</v>
      </c>
      <c r="AO147" s="2">
        <f t="shared" si="15"/>
        <v>2104566.206317544</v>
      </c>
      <c r="AP147" s="2">
        <f t="shared" si="15"/>
        <v>303691.26831992727</v>
      </c>
      <c r="AQ147" s="2">
        <f t="shared" si="15"/>
        <v>84757299.999999911</v>
      </c>
      <c r="AR147" s="2">
        <f t="shared" si="15"/>
        <v>16820599.999999996</v>
      </c>
      <c r="AS147" s="2">
        <f t="shared" si="15"/>
        <v>1565199.9999999953</v>
      </c>
      <c r="AT147" s="2">
        <f t="shared" si="15"/>
        <v>3490420.1902026217</v>
      </c>
      <c r="AU147" s="2">
        <f t="shared" si="15"/>
        <v>7229725.4268569518</v>
      </c>
      <c r="AV147" s="2">
        <f t="shared" si="15"/>
        <v>30065753.770033047</v>
      </c>
      <c r="AW147" s="2">
        <f t="shared" si="15"/>
        <v>719936.71411085734</v>
      </c>
      <c r="AX147" s="2">
        <f t="shared" si="15"/>
        <v>814723.40126903541</v>
      </c>
      <c r="AY147" s="2">
        <f t="shared" si="15"/>
        <v>7205425.654485411</v>
      </c>
      <c r="AZ147" s="2">
        <f t="shared" si="15"/>
        <v>616516.58128091064</v>
      </c>
      <c r="BA147" s="2">
        <f t="shared" si="15"/>
        <v>14296918.451963816</v>
      </c>
      <c r="BB147" s="2">
        <f t="shared" si="15"/>
        <v>95474872.683096796</v>
      </c>
      <c r="BC147" s="2">
        <f t="shared" si="15"/>
        <v>9984953.2905419022</v>
      </c>
      <c r="BD147" s="2">
        <f t="shared" si="15"/>
        <v>45025860.116841473</v>
      </c>
      <c r="BE147" s="2">
        <f t="shared" si="15"/>
        <v>8656039.8831585273</v>
      </c>
      <c r="BF147" s="2">
        <f t="shared" si="15"/>
        <v>64089973.143105723</v>
      </c>
      <c r="BG147" s="2">
        <f t="shared" si="15"/>
        <v>30909707.377535559</v>
      </c>
      <c r="BH147" s="2">
        <f t="shared" si="15"/>
        <v>12787009.897554532</v>
      </c>
      <c r="BI147" s="2">
        <f t="shared" si="15"/>
        <v>3856162.1189806191</v>
      </c>
      <c r="BJ147" s="2">
        <f t="shared" si="15"/>
        <v>28824882.005523153</v>
      </c>
      <c r="BK147" s="2">
        <f t="shared" si="15"/>
        <v>19807935.071098708</v>
      </c>
      <c r="BL147" s="2">
        <f t="shared" si="15"/>
        <v>5998753.1206700159</v>
      </c>
      <c r="BM147" s="2">
        <f t="shared" si="15"/>
        <v>1757100.6597186765</v>
      </c>
      <c r="BN147" s="2">
        <f t="shared" si="15"/>
        <v>12886244.137330201</v>
      </c>
      <c r="BO147" s="2">
        <f t="shared" ref="BO147:BP147" si="16">BO146-BO145</f>
        <v>6600867.8714248361</v>
      </c>
      <c r="BP147" s="2">
        <f t="shared" si="16"/>
        <v>54463700</v>
      </c>
      <c r="BQ147" s="2">
        <f>SUM(C147:BP147)</f>
        <v>927138256.11913896</v>
      </c>
    </row>
    <row r="150" spans="2:77" x14ac:dyDescent="0.25">
      <c r="B150" s="13" t="s">
        <v>226</v>
      </c>
      <c r="C150" s="2">
        <v>16680594.932753196</v>
      </c>
      <c r="D150" s="2">
        <v>5739531.5450261291</v>
      </c>
      <c r="E150" s="2">
        <v>2098424.1741450261</v>
      </c>
      <c r="F150" s="2">
        <v>1222199.5322962836</v>
      </c>
      <c r="G150" s="2">
        <v>1318833.1074600238</v>
      </c>
      <c r="H150" s="2">
        <v>2360355.1878061807</v>
      </c>
      <c r="I150" s="2">
        <v>819775.11400771549</v>
      </c>
      <c r="J150" s="2">
        <v>693701.54400002048</v>
      </c>
      <c r="K150" s="2">
        <v>227148.40454304678</v>
      </c>
      <c r="L150" s="2">
        <v>1818294.3596312366</v>
      </c>
      <c r="M150" s="2">
        <v>539536.38610844116</v>
      </c>
      <c r="N150" s="2">
        <v>1326432.1818363168</v>
      </c>
      <c r="O150" s="2">
        <v>956032.24282015685</v>
      </c>
      <c r="P150" s="2">
        <v>1262701.7633527946</v>
      </c>
      <c r="Q150" s="2">
        <v>669637.3409367986</v>
      </c>
      <c r="R150" s="2">
        <v>701062.58185555972</v>
      </c>
      <c r="S150" s="2">
        <v>3534687.625438137</v>
      </c>
      <c r="T150" s="2">
        <v>899246.91518238664</v>
      </c>
      <c r="U150" s="2">
        <v>443501.17043574579</v>
      </c>
      <c r="V150" s="2">
        <v>2797671.4782339069</v>
      </c>
      <c r="W150" s="2">
        <v>1243217.9531809697</v>
      </c>
      <c r="X150" s="2">
        <v>2423174.8759511001</v>
      </c>
      <c r="Y150" s="2">
        <v>420347.93464252015</v>
      </c>
      <c r="Z150" s="2">
        <v>150709.13226333025</v>
      </c>
      <c r="AA150" s="2">
        <v>128271.71090756019</v>
      </c>
      <c r="AB150" s="2">
        <v>185407.1168836107</v>
      </c>
      <c r="AC150" s="2">
        <v>1453918.3151574042</v>
      </c>
      <c r="AD150" s="2">
        <v>3066061.8945460496</v>
      </c>
      <c r="AE150" s="2">
        <v>3841939.6807878241</v>
      </c>
      <c r="AF150" s="2">
        <v>3855216.403358215</v>
      </c>
      <c r="AG150" s="2">
        <v>3176011.7886349107</v>
      </c>
      <c r="AH150" s="2">
        <v>2124501.0608175974</v>
      </c>
      <c r="AI150" s="2">
        <v>1149143.3037980879</v>
      </c>
      <c r="AJ150" s="2">
        <v>2696067.9265318792</v>
      </c>
      <c r="AK150" s="2">
        <v>612910.04524443508</v>
      </c>
      <c r="AL150" s="2">
        <v>467369.43234418082</v>
      </c>
      <c r="AM150" s="2">
        <v>492176.38094676932</v>
      </c>
      <c r="AN150" s="2">
        <v>677005.65167086164</v>
      </c>
      <c r="AO150" s="2">
        <v>546059.37538433878</v>
      </c>
      <c r="AP150" s="2">
        <v>78796.981435249691</v>
      </c>
      <c r="AQ150" s="2">
        <v>56334200</v>
      </c>
      <c r="AR150" s="2">
        <v>5832497.5613687234</v>
      </c>
      <c r="AS150" s="2">
        <v>542728.86716611253</v>
      </c>
      <c r="AT150" s="2">
        <v>1210293.7616677738</v>
      </c>
      <c r="AU150" s="2">
        <v>2410568.7895132694</v>
      </c>
      <c r="AV150" s="2">
        <v>10024663.924580131</v>
      </c>
      <c r="AW150" s="2">
        <v>240044.65882113634</v>
      </c>
      <c r="AX150" s="2">
        <v>271648.87837781134</v>
      </c>
      <c r="AY150" s="2">
        <v>2402466.6460136669</v>
      </c>
      <c r="AZ150" s="2">
        <v>205561.8355203947</v>
      </c>
      <c r="BA150" s="2">
        <v>4766945.2671735911</v>
      </c>
      <c r="BB150" s="2">
        <v>15087721.825133651</v>
      </c>
      <c r="BC150" s="2">
        <v>1577904.148505039</v>
      </c>
      <c r="BD150" s="2">
        <v>14042823.801061779</v>
      </c>
      <c r="BE150" s="2">
        <v>2699676.198938217</v>
      </c>
      <c r="BF150" s="2">
        <v>15858836.197479878</v>
      </c>
      <c r="BG150" s="2">
        <v>19735091.992964678</v>
      </c>
      <c r="BH150" s="2">
        <v>8164193.0012767613</v>
      </c>
      <c r="BI150" s="2">
        <v>954193.61870054086</v>
      </c>
      <c r="BJ150" s="2">
        <v>7132614.6621493967</v>
      </c>
      <c r="BK150" s="2">
        <v>4901403.1727155261</v>
      </c>
      <c r="BL150" s="2">
        <v>1484370.151277879</v>
      </c>
      <c r="BM150" s="2">
        <v>434788.31677369593</v>
      </c>
      <c r="BN150" s="2">
        <v>8227551.6357311318</v>
      </c>
      <c r="BO150" s="2">
        <v>4214492.6538725588</v>
      </c>
      <c r="BP150" s="2">
        <v>45327100</v>
      </c>
      <c r="BQ150" s="2">
        <f>SUM(C150:BP150)</f>
        <v>308982056.11913931</v>
      </c>
    </row>
    <row r="151" spans="2:77" x14ac:dyDescent="0.25">
      <c r="B151" s="13" t="s">
        <v>227</v>
      </c>
      <c r="C151" s="2">
        <v>88411056.848702684</v>
      </c>
      <c r="D151" s="2">
        <v>30420860.392445993</v>
      </c>
      <c r="E151" s="2">
        <v>11122139.210319309</v>
      </c>
      <c r="F151" s="2">
        <v>6477943.5485320203</v>
      </c>
      <c r="G151" s="2">
        <v>3205274.3109426145</v>
      </c>
      <c r="H151" s="2">
        <v>5736575.617779294</v>
      </c>
      <c r="I151" s="2">
        <v>1992370.4514360856</v>
      </c>
      <c r="J151" s="2">
        <v>1685962.9363769908</v>
      </c>
      <c r="K151" s="2">
        <v>552058.43842944119</v>
      </c>
      <c r="L151" s="2">
        <v>4419158.2450355738</v>
      </c>
      <c r="M151" s="2">
        <v>1159617.6695468861</v>
      </c>
      <c r="N151" s="2">
        <v>2850881.3031265498</v>
      </c>
      <c r="O151" s="2">
        <v>2054786.1274512266</v>
      </c>
      <c r="P151" s="2">
        <v>2713906.4460753766</v>
      </c>
      <c r="Q151" s="2">
        <v>1439241.750384249</v>
      </c>
      <c r="R151" s="2">
        <v>1506783.5614231771</v>
      </c>
      <c r="S151" s="2">
        <v>7597052.4552591713</v>
      </c>
      <c r="T151" s="2">
        <v>1932738.2526550076</v>
      </c>
      <c r="U151" s="2">
        <v>953210.58401916327</v>
      </c>
      <c r="V151" s="2">
        <v>6012994.421279571</v>
      </c>
      <c r="W151" s="2">
        <v>2672030.1776214363</v>
      </c>
      <c r="X151" s="2">
        <v>5208094.3471163902</v>
      </c>
      <c r="Y151" s="2">
        <v>903447.67270438594</v>
      </c>
      <c r="Z151" s="2">
        <v>323916.93541779119</v>
      </c>
      <c r="AA151" s="2">
        <v>275692.51361208549</v>
      </c>
      <c r="AB151" s="2">
        <v>398492.8066645108</v>
      </c>
      <c r="AC151" s="2">
        <v>3124885.3863129416</v>
      </c>
      <c r="AD151" s="2">
        <v>6589842.0206369394</v>
      </c>
      <c r="AE151" s="2">
        <v>8257424.8074520761</v>
      </c>
      <c r="AF151" s="2">
        <v>8285960.2732384484</v>
      </c>
      <c r="AG151" s="2">
        <v>6826155.7211268703</v>
      </c>
      <c r="AH151" s="2">
        <v>4566159.0812524566</v>
      </c>
      <c r="AI151" s="2">
        <v>2469836.9085674919</v>
      </c>
      <c r="AJ151" s="2">
        <v>5794619.3925030846</v>
      </c>
      <c r="AK151" s="2">
        <v>1317318.6028001776</v>
      </c>
      <c r="AL151" s="2">
        <v>1004510.2905135294</v>
      </c>
      <c r="AM151" s="2">
        <v>1057827.5026010962</v>
      </c>
      <c r="AN151" s="2">
        <v>1455078.3529599521</v>
      </c>
      <c r="AO151" s="2">
        <v>1173637.4350666043</v>
      </c>
      <c r="AP151" s="2">
        <v>169357.20061131922</v>
      </c>
      <c r="AQ151" s="2">
        <v>22646700</v>
      </c>
      <c r="AR151" s="2">
        <v>5658634.012809935</v>
      </c>
      <c r="AS151" s="2">
        <v>526550.41775264265</v>
      </c>
      <c r="AT151" s="2">
        <v>1174215.5694374216</v>
      </c>
      <c r="AU151" s="2">
        <v>3823929.1634905823</v>
      </c>
      <c r="AV151" s="2">
        <v>15902306.917005286</v>
      </c>
      <c r="AW151" s="2">
        <v>380787.21312559221</v>
      </c>
      <c r="AX151" s="2">
        <v>430921.56207173073</v>
      </c>
      <c r="AY151" s="2">
        <v>3811076.5857298081</v>
      </c>
      <c r="AZ151" s="2">
        <v>326086.48264537094</v>
      </c>
      <c r="BA151" s="2">
        <v>7561892.0759316329</v>
      </c>
      <c r="BB151" s="2">
        <v>73466342.815897509</v>
      </c>
      <c r="BC151" s="2">
        <v>7683257.1841024905</v>
      </c>
      <c r="BD151" s="2">
        <v>30261624.77322074</v>
      </c>
      <c r="BE151" s="2">
        <v>5817675.2267792588</v>
      </c>
      <c r="BF151" s="2">
        <v>36111213.663013764</v>
      </c>
      <c r="BG151" s="2">
        <v>8405874.1919669285</v>
      </c>
      <c r="BH151" s="2">
        <v>3477418.766131626</v>
      </c>
      <c r="BI151" s="2">
        <v>2172737.5963600087</v>
      </c>
      <c r="BJ151" s="2">
        <v>16241253.067595944</v>
      </c>
      <c r="BK151" s="2">
        <v>11160693.950961566</v>
      </c>
      <c r="BL151" s="2">
        <v>3379971.0786037054</v>
      </c>
      <c r="BM151" s="2">
        <v>990030.64346500067</v>
      </c>
      <c r="BN151" s="2">
        <v>3504405.4510879512</v>
      </c>
      <c r="BO151" s="2">
        <v>1795101.5908134948</v>
      </c>
      <c r="BP151" s="2">
        <v>0</v>
      </c>
      <c r="BQ151" s="2">
        <f t="shared" ref="BQ151:BQ153" si="17">SUM(C151:BP151)</f>
        <v>510829600.00000012</v>
      </c>
    </row>
    <row r="152" spans="2:77" x14ac:dyDescent="0.25">
      <c r="B152" s="13" t="s">
        <v>228</v>
      </c>
      <c r="C152" s="2">
        <v>-3255213.3067615232</v>
      </c>
      <c r="D152" s="2">
        <v>-1120067.9313458276</v>
      </c>
      <c r="E152" s="2">
        <v>-409506.8744517194</v>
      </c>
      <c r="F152" s="2">
        <v>-238511.88744092954</v>
      </c>
      <c r="G152" s="2">
        <v>30738.30259422326</v>
      </c>
      <c r="H152" s="2">
        <v>55013.262544161742</v>
      </c>
      <c r="I152" s="2">
        <v>19106.65979724568</v>
      </c>
      <c r="J152" s="2">
        <v>16168.238307741187</v>
      </c>
      <c r="K152" s="2">
        <v>5294.1925351618811</v>
      </c>
      <c r="L152" s="2">
        <v>42379.344221466243</v>
      </c>
      <c r="M152" s="2">
        <v>15513.396086428977</v>
      </c>
      <c r="N152" s="2">
        <v>38139.16604778741</v>
      </c>
      <c r="O152" s="2">
        <v>27488.98357206479</v>
      </c>
      <c r="P152" s="2">
        <v>36306.712759845403</v>
      </c>
      <c r="Q152" s="2">
        <v>19254.214491713075</v>
      </c>
      <c r="R152" s="2">
        <v>20157.790639747327</v>
      </c>
      <c r="S152" s="2">
        <v>101633.57020410431</v>
      </c>
      <c r="T152" s="2">
        <v>25856.22385052617</v>
      </c>
      <c r="U152" s="2">
        <v>12752.076595593537</v>
      </c>
      <c r="V152" s="2">
        <v>80441.999611171108</v>
      </c>
      <c r="W152" s="2">
        <v>35746.490924486985</v>
      </c>
      <c r="X152" s="2">
        <v>69674.0249688318</v>
      </c>
      <c r="Y152" s="2">
        <v>12086.347041867755</v>
      </c>
      <c r="Z152" s="2">
        <v>4333.3693942434829</v>
      </c>
      <c r="AA152" s="2">
        <v>3688.2217941700378</v>
      </c>
      <c r="AB152" s="2">
        <v>5331.0473871917557</v>
      </c>
      <c r="AC152" s="2">
        <v>41804.799974726688</v>
      </c>
      <c r="AD152" s="2">
        <v>88159.082168073903</v>
      </c>
      <c r="AE152" s="2">
        <v>110468.04913033379</v>
      </c>
      <c r="AF152" s="2">
        <v>110849.79735207975</v>
      </c>
      <c r="AG152" s="2">
        <v>91320.493150870097</v>
      </c>
      <c r="AH152" s="2">
        <v>61086.197874850426</v>
      </c>
      <c r="AI152" s="2">
        <v>33041.543982733856</v>
      </c>
      <c r="AJ152" s="2">
        <v>77520.572656614007</v>
      </c>
      <c r="AK152" s="2">
        <v>17623.123374142484</v>
      </c>
      <c r="AL152" s="2">
        <v>13438.365436186679</v>
      </c>
      <c r="AM152" s="2">
        <v>14151.644520371177</v>
      </c>
      <c r="AN152" s="2">
        <v>19466.076983008366</v>
      </c>
      <c r="AO152" s="2">
        <v>15700.952883171502</v>
      </c>
      <c r="AP152" s="2">
        <v>2265.6651430628954</v>
      </c>
      <c r="AQ152" s="2">
        <v>493500</v>
      </c>
      <c r="AR152" s="2">
        <v>-437426.54155061173</v>
      </c>
      <c r="AS152" s="2">
        <v>-40703.662344685494</v>
      </c>
      <c r="AT152" s="2">
        <v>-90769.796104702706</v>
      </c>
      <c r="AU152" s="2">
        <v>-200442.82968224047</v>
      </c>
      <c r="AV152" s="2">
        <v>-833567.58471183828</v>
      </c>
      <c r="AW152" s="2">
        <v>-19960.115170134493</v>
      </c>
      <c r="AX152" s="2">
        <v>-22588.058925731631</v>
      </c>
      <c r="AY152" s="2">
        <v>-199769.12288879949</v>
      </c>
      <c r="AZ152" s="2">
        <v>-17092.810694982407</v>
      </c>
      <c r="BA152" s="2">
        <v>-396379.47792627331</v>
      </c>
      <c r="BB152" s="2">
        <v>1768994.9656223042</v>
      </c>
      <c r="BC152" s="2">
        <v>185005.03437769585</v>
      </c>
      <c r="BD152" s="2">
        <v>12413.545901491076</v>
      </c>
      <c r="BE152" s="2">
        <v>2386.4540985089243</v>
      </c>
      <c r="BF152" s="2">
        <v>2283448.8659168561</v>
      </c>
      <c r="BG152" s="2">
        <v>169166.3346824827</v>
      </c>
      <c r="BH152" s="2">
        <v>69982.273513531924</v>
      </c>
      <c r="BI152" s="2">
        <v>137390.43075765501</v>
      </c>
      <c r="BJ152" s="2">
        <v>1026995.9698489816</v>
      </c>
      <c r="BK152" s="2">
        <v>705732.96657904098</v>
      </c>
      <c r="BL152" s="2">
        <v>213728.37806817918</v>
      </c>
      <c r="BM152" s="2">
        <v>62603.388829286414</v>
      </c>
      <c r="BN152" s="2">
        <v>70525.374501607046</v>
      </c>
      <c r="BO152" s="2">
        <v>36126.017302378335</v>
      </c>
      <c r="BP152" s="2">
        <v>0</v>
      </c>
      <c r="BQ152" s="2">
        <f t="shared" si="17"/>
        <v>1330000.0000000002</v>
      </c>
    </row>
    <row r="153" spans="2:77" x14ac:dyDescent="0.25">
      <c r="B153" s="13" t="s">
        <v>229</v>
      </c>
      <c r="C153" s="2">
        <v>7222279.7414424494</v>
      </c>
      <c r="D153" s="2">
        <v>2485073.3783852016</v>
      </c>
      <c r="E153" s="2">
        <v>908565.09992472234</v>
      </c>
      <c r="F153" s="2">
        <v>529181.78024762683</v>
      </c>
      <c r="G153" s="2">
        <v>652246.00946378778</v>
      </c>
      <c r="H153" s="2">
        <v>1167344.2556569993</v>
      </c>
      <c r="I153" s="2">
        <v>405430.40946176858</v>
      </c>
      <c r="J153" s="2">
        <v>343079.09110978735</v>
      </c>
      <c r="K153" s="2">
        <v>112339.18801493176</v>
      </c>
      <c r="L153" s="2">
        <v>899261.04629272502</v>
      </c>
      <c r="M153" s="2">
        <v>364758.51632868382</v>
      </c>
      <c r="N153" s="2">
        <v>896746.62750176399</v>
      </c>
      <c r="O153" s="2">
        <v>646334.35562838078</v>
      </c>
      <c r="P153" s="2">
        <v>853661.09427438374</v>
      </c>
      <c r="Q153" s="2">
        <v>452714.45864876115</v>
      </c>
      <c r="R153" s="2">
        <v>473959.7806472939</v>
      </c>
      <c r="S153" s="2">
        <v>2389657.9491879488</v>
      </c>
      <c r="T153" s="2">
        <v>607944.11468876747</v>
      </c>
      <c r="U153" s="2">
        <v>299833.02902885806</v>
      </c>
      <c r="V153" s="2">
        <v>1891391.4313289181</v>
      </c>
      <c r="W153" s="2">
        <v>840488.88592349738</v>
      </c>
      <c r="X153" s="2">
        <v>1638209.5727260481</v>
      </c>
      <c r="Y153" s="2">
        <v>284180.07187232678</v>
      </c>
      <c r="Z153" s="2">
        <v>101888.28945914097</v>
      </c>
      <c r="AA153" s="2">
        <v>86719.265210371857</v>
      </c>
      <c r="AB153" s="2">
        <v>125346.17981752218</v>
      </c>
      <c r="AC153" s="2">
        <v>982934.79578840488</v>
      </c>
      <c r="AD153" s="2">
        <v>2072839.2309054569</v>
      </c>
      <c r="AE153" s="2">
        <v>2597378.5158334086</v>
      </c>
      <c r="AF153" s="2">
        <v>2606354.3657504353</v>
      </c>
      <c r="AG153" s="2">
        <v>2147171.864015928</v>
      </c>
      <c r="AH153" s="2">
        <v>1436288.4039609318</v>
      </c>
      <c r="AI153" s="2">
        <v>776888.85742394777</v>
      </c>
      <c r="AJ153" s="2">
        <v>1822701.4194469249</v>
      </c>
      <c r="AK153" s="2">
        <v>414363.45073744986</v>
      </c>
      <c r="AL153" s="2">
        <v>315969.3861406754</v>
      </c>
      <c r="AM153" s="2">
        <v>332740.35099104868</v>
      </c>
      <c r="AN153" s="2">
        <v>457695.87261898606</v>
      </c>
      <c r="AO153" s="2">
        <v>369168.44298342912</v>
      </c>
      <c r="AP153" s="2">
        <v>53271.421130295545</v>
      </c>
      <c r="AQ153" s="2">
        <v>5282900</v>
      </c>
      <c r="AR153" s="2">
        <v>5766894.9673719425</v>
      </c>
      <c r="AS153" s="2">
        <v>536624.37742592744</v>
      </c>
      <c r="AT153" s="2">
        <v>1196680.6552021292</v>
      </c>
      <c r="AU153" s="2">
        <v>1195670.303535339</v>
      </c>
      <c r="AV153" s="2">
        <v>4972350.5131594623</v>
      </c>
      <c r="AW153" s="2">
        <v>119064.95733426364</v>
      </c>
      <c r="AX153" s="2">
        <v>134741.01974522564</v>
      </c>
      <c r="AY153" s="2">
        <v>1191651.5456307316</v>
      </c>
      <c r="AZ153" s="2">
        <v>101961.07381012733</v>
      </c>
      <c r="BA153" s="2">
        <v>2364460.5867848517</v>
      </c>
      <c r="BB153" s="2">
        <v>5151813.0764433388</v>
      </c>
      <c r="BC153" s="2">
        <v>538786.92355666123</v>
      </c>
      <c r="BD153" s="2">
        <v>708997.99665745988</v>
      </c>
      <c r="BE153" s="2">
        <v>136302.00334254012</v>
      </c>
      <c r="BF153" s="2">
        <v>9836474.416695226</v>
      </c>
      <c r="BG153" s="2">
        <v>2599574.8579214718</v>
      </c>
      <c r="BH153" s="2">
        <v>1075415.8566326122</v>
      </c>
      <c r="BI153" s="2">
        <v>591840.47316241427</v>
      </c>
      <c r="BJ153" s="2">
        <v>4424018.3059288347</v>
      </c>
      <c r="BK153" s="2">
        <v>3040104.980842575</v>
      </c>
      <c r="BL153" s="2">
        <v>920683.5127202532</v>
      </c>
      <c r="BM153" s="2">
        <v>269678.31065069343</v>
      </c>
      <c r="BN153" s="2">
        <v>1083761.6760095132</v>
      </c>
      <c r="BO153" s="2">
        <v>555147.60943640326</v>
      </c>
      <c r="BP153" s="2">
        <v>9136600</v>
      </c>
      <c r="BQ153" s="2">
        <f t="shared" si="17"/>
        <v>105996599.99999996</v>
      </c>
      <c r="BY153" s="5"/>
    </row>
  </sheetData>
  <autoFilter ref="A4:BY147"/>
  <pageMargins left="0.17" right="0.17" top="0.24" bottom="0.24" header="0.31496062992125984" footer="0.24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F8" sqref="F8"/>
    </sheetView>
  </sheetViews>
  <sheetFormatPr defaultRowHeight="15" x14ac:dyDescent="0.25"/>
  <cols>
    <col min="1" max="1" width="14.28515625" style="18" customWidth="1"/>
  </cols>
  <sheetData>
    <row r="1" spans="1:2" x14ac:dyDescent="0.25">
      <c r="A1" s="18" t="s">
        <v>234</v>
      </c>
      <c r="B1" t="s">
        <v>235</v>
      </c>
    </row>
    <row r="2" spans="1:2" x14ac:dyDescent="0.25">
      <c r="A2" s="18" t="s">
        <v>80</v>
      </c>
      <c r="B2" s="19">
        <v>0.18</v>
      </c>
    </row>
    <row r="3" spans="1:2" x14ac:dyDescent="0.25">
      <c r="A3" s="18" t="s">
        <v>81</v>
      </c>
      <c r="B3" s="19">
        <v>0.18</v>
      </c>
    </row>
    <row r="4" spans="1:2" x14ac:dyDescent="0.25">
      <c r="A4" s="18" t="s">
        <v>82</v>
      </c>
      <c r="B4" s="19">
        <v>0.18</v>
      </c>
    </row>
    <row r="5" spans="1:2" x14ac:dyDescent="0.25">
      <c r="A5" s="18" t="s">
        <v>83</v>
      </c>
      <c r="B5" s="19">
        <v>0.18</v>
      </c>
    </row>
    <row r="6" spans="1:2" x14ac:dyDescent="0.25">
      <c r="A6" s="18" t="s">
        <v>84</v>
      </c>
      <c r="B6" s="19">
        <v>0.18</v>
      </c>
    </row>
    <row r="7" spans="1:2" x14ac:dyDescent="0.25">
      <c r="A7" s="18" t="s">
        <v>85</v>
      </c>
      <c r="B7" s="19">
        <v>0.18</v>
      </c>
    </row>
    <row r="8" spans="1:2" x14ac:dyDescent="0.25">
      <c r="A8" s="18" t="s">
        <v>86</v>
      </c>
      <c r="B8" s="19">
        <v>0.18</v>
      </c>
    </row>
    <row r="9" spans="1:2" ht="30" x14ac:dyDescent="0.25">
      <c r="A9" s="18" t="s">
        <v>87</v>
      </c>
      <c r="B9" s="19">
        <v>0.18</v>
      </c>
    </row>
    <row r="10" spans="1:2" ht="30" x14ac:dyDescent="0.25">
      <c r="A10" s="18" t="s">
        <v>88</v>
      </c>
      <c r="B10" s="19">
        <v>0.18</v>
      </c>
    </row>
    <row r="11" spans="1:2" x14ac:dyDescent="0.25">
      <c r="A11" s="18" t="s">
        <v>89</v>
      </c>
      <c r="B11" s="19">
        <v>0.18</v>
      </c>
    </row>
    <row r="12" spans="1:2" ht="30" x14ac:dyDescent="0.25">
      <c r="A12" s="18" t="s">
        <v>90</v>
      </c>
      <c r="B12" s="19">
        <v>0.18</v>
      </c>
    </row>
    <row r="13" spans="1:2" x14ac:dyDescent="0.25">
      <c r="A13" s="18" t="s">
        <v>91</v>
      </c>
      <c r="B13" s="19">
        <v>0.18</v>
      </c>
    </row>
    <row r="14" spans="1:2" x14ac:dyDescent="0.25">
      <c r="A14" s="18" t="s">
        <v>92</v>
      </c>
      <c r="B14" s="19">
        <v>0.18</v>
      </c>
    </row>
    <row r="15" spans="1:2" x14ac:dyDescent="0.25">
      <c r="A15" s="18" t="s">
        <v>93</v>
      </c>
      <c r="B15" s="19">
        <v>0.18</v>
      </c>
    </row>
    <row r="16" spans="1:2" x14ac:dyDescent="0.25">
      <c r="A16" s="18" t="s">
        <v>94</v>
      </c>
      <c r="B16" s="19">
        <v>0.18</v>
      </c>
    </row>
    <row r="17" spans="1:2" x14ac:dyDescent="0.25">
      <c r="A17" s="18" t="s">
        <v>95</v>
      </c>
      <c r="B17" s="19">
        <v>0.18</v>
      </c>
    </row>
    <row r="18" spans="1:2" x14ac:dyDescent="0.25">
      <c r="A18" s="18" t="s">
        <v>96</v>
      </c>
      <c r="B18" s="19">
        <v>0.18</v>
      </c>
    </row>
    <row r="19" spans="1:2" x14ac:dyDescent="0.25">
      <c r="A19" s="18" t="s">
        <v>97</v>
      </c>
      <c r="B19" s="19">
        <v>0.18</v>
      </c>
    </row>
    <row r="20" spans="1:2" x14ac:dyDescent="0.25">
      <c r="A20" s="18" t="s">
        <v>98</v>
      </c>
      <c r="B20" s="19">
        <v>0.18</v>
      </c>
    </row>
    <row r="21" spans="1:2" ht="30" x14ac:dyDescent="0.25">
      <c r="A21" s="18" t="s">
        <v>99</v>
      </c>
      <c r="B21" s="19">
        <v>0.18</v>
      </c>
    </row>
    <row r="22" spans="1:2" x14ac:dyDescent="0.25">
      <c r="A22" s="18" t="s">
        <v>100</v>
      </c>
      <c r="B22" s="19">
        <v>0.18</v>
      </c>
    </row>
    <row r="23" spans="1:2" x14ac:dyDescent="0.25">
      <c r="A23" s="18" t="s">
        <v>101</v>
      </c>
      <c r="B23" s="19">
        <v>0.18</v>
      </c>
    </row>
    <row r="24" spans="1:2" ht="30" x14ac:dyDescent="0.25">
      <c r="A24" s="18" t="s">
        <v>102</v>
      </c>
      <c r="B24" s="19">
        <v>0.18</v>
      </c>
    </row>
    <row r="25" spans="1:2" ht="45" x14ac:dyDescent="0.25">
      <c r="A25" s="18" t="s">
        <v>103</v>
      </c>
      <c r="B25" s="19">
        <v>0.18</v>
      </c>
    </row>
    <row r="26" spans="1:2" x14ac:dyDescent="0.25">
      <c r="A26" s="18" t="s">
        <v>104</v>
      </c>
      <c r="B26" s="19">
        <v>0.18</v>
      </c>
    </row>
    <row r="27" spans="1:2" x14ac:dyDescent="0.25">
      <c r="A27" s="18" t="s">
        <v>105</v>
      </c>
      <c r="B27" s="19">
        <v>0.18</v>
      </c>
    </row>
    <row r="28" spans="1:2" ht="30" x14ac:dyDescent="0.25">
      <c r="A28" s="18" t="s">
        <v>106</v>
      </c>
      <c r="B28" s="19">
        <v>0.18</v>
      </c>
    </row>
    <row r="29" spans="1:2" x14ac:dyDescent="0.25">
      <c r="A29" s="18" t="s">
        <v>107</v>
      </c>
      <c r="B29" s="19">
        <v>0.18</v>
      </c>
    </row>
    <row r="30" spans="1:2" x14ac:dyDescent="0.25">
      <c r="A30" s="18" t="s">
        <v>108</v>
      </c>
      <c r="B30" s="19">
        <v>0.18</v>
      </c>
    </row>
    <row r="31" spans="1:2" ht="30" x14ac:dyDescent="0.25">
      <c r="A31" s="18" t="s">
        <v>109</v>
      </c>
      <c r="B31" s="19">
        <v>0.18</v>
      </c>
    </row>
    <row r="32" spans="1:2" x14ac:dyDescent="0.25">
      <c r="A32" s="18" t="s">
        <v>7</v>
      </c>
      <c r="B32" s="19">
        <v>0.18</v>
      </c>
    </row>
    <row r="33" spans="1:2" ht="30" x14ac:dyDescent="0.25">
      <c r="A33" s="18" t="s">
        <v>110</v>
      </c>
      <c r="B33" s="19">
        <v>0.18</v>
      </c>
    </row>
    <row r="34" spans="1:2" x14ac:dyDescent="0.25">
      <c r="A34" s="18" t="s">
        <v>111</v>
      </c>
      <c r="B34" s="19">
        <v>0.18</v>
      </c>
    </row>
    <row r="35" spans="1:2" ht="30" x14ac:dyDescent="0.25">
      <c r="A35" s="18" t="s">
        <v>112</v>
      </c>
      <c r="B35" s="19">
        <v>0.18</v>
      </c>
    </row>
    <row r="36" spans="1:2" x14ac:dyDescent="0.25">
      <c r="A36" s="18" t="s">
        <v>113</v>
      </c>
      <c r="B36" s="19">
        <v>0.18</v>
      </c>
    </row>
    <row r="37" spans="1:2" x14ac:dyDescent="0.25">
      <c r="A37" s="18" t="s">
        <v>114</v>
      </c>
      <c r="B37" s="19">
        <v>0.18</v>
      </c>
    </row>
    <row r="38" spans="1:2" ht="30" x14ac:dyDescent="0.25">
      <c r="A38" s="18" t="s">
        <v>115</v>
      </c>
      <c r="B38" s="19">
        <v>0.18</v>
      </c>
    </row>
    <row r="39" spans="1:2" x14ac:dyDescent="0.25">
      <c r="A39" s="18" t="s">
        <v>116</v>
      </c>
      <c r="B39" s="19">
        <v>0.18</v>
      </c>
    </row>
    <row r="40" spans="1:2" x14ac:dyDescent="0.25">
      <c r="A40" s="18" t="s">
        <v>117</v>
      </c>
      <c r="B40" s="19">
        <v>0.18</v>
      </c>
    </row>
    <row r="41" spans="1:2" ht="45" x14ac:dyDescent="0.25">
      <c r="A41" s="18" t="s">
        <v>118</v>
      </c>
      <c r="B41" s="19">
        <v>0.18</v>
      </c>
    </row>
    <row r="42" spans="1:2" ht="60" x14ac:dyDescent="0.25">
      <c r="A42" s="18" t="s">
        <v>119</v>
      </c>
      <c r="B42" s="19">
        <v>0.18</v>
      </c>
    </row>
    <row r="43" spans="1:2" ht="45" x14ac:dyDescent="0.25">
      <c r="A43" s="18" t="s">
        <v>120</v>
      </c>
      <c r="B43" s="19">
        <v>0.18</v>
      </c>
    </row>
    <row r="44" spans="1:2" ht="45" x14ac:dyDescent="0.25">
      <c r="A44" s="18" t="s">
        <v>121</v>
      </c>
      <c r="B44" s="19">
        <v>0.18</v>
      </c>
    </row>
    <row r="45" spans="1:2" ht="60" x14ac:dyDescent="0.25">
      <c r="A45" s="18" t="s">
        <v>122</v>
      </c>
      <c r="B45" s="19">
        <v>0.18</v>
      </c>
    </row>
    <row r="46" spans="1:2" x14ac:dyDescent="0.25">
      <c r="A46" s="18" t="s">
        <v>123</v>
      </c>
      <c r="B46" s="19">
        <v>0.18</v>
      </c>
    </row>
    <row r="47" spans="1:2" ht="30" x14ac:dyDescent="0.25">
      <c r="A47" s="18" t="s">
        <v>124</v>
      </c>
      <c r="B47" s="19">
        <v>0.18</v>
      </c>
    </row>
    <row r="48" spans="1:2" ht="75" x14ac:dyDescent="0.25">
      <c r="A48" s="18" t="s">
        <v>125</v>
      </c>
      <c r="B48" s="19">
        <v>0.18</v>
      </c>
    </row>
    <row r="49" spans="1:2" x14ac:dyDescent="0.25">
      <c r="A49" s="18" t="s">
        <v>126</v>
      </c>
      <c r="B49" s="19">
        <v>0.18</v>
      </c>
    </row>
    <row r="50" spans="1:2" ht="45" x14ac:dyDescent="0.25">
      <c r="A50" s="18" t="s">
        <v>127</v>
      </c>
      <c r="B50" s="19">
        <v>0.18</v>
      </c>
    </row>
    <row r="51" spans="1:2" ht="30" x14ac:dyDescent="0.25">
      <c r="A51" s="18" t="s">
        <v>128</v>
      </c>
      <c r="B51" s="19">
        <v>0.18</v>
      </c>
    </row>
    <row r="52" spans="1:2" ht="30" x14ac:dyDescent="0.25">
      <c r="A52" s="18" t="s">
        <v>129</v>
      </c>
      <c r="B52" s="19">
        <v>0.18</v>
      </c>
    </row>
    <row r="53" spans="1:2" ht="30" x14ac:dyDescent="0.25">
      <c r="A53" s="18" t="s">
        <v>130</v>
      </c>
      <c r="B53" s="19">
        <v>0.18</v>
      </c>
    </row>
    <row r="54" spans="1:2" x14ac:dyDescent="0.25">
      <c r="A54" s="18" t="s">
        <v>131</v>
      </c>
      <c r="B54" s="19">
        <v>0.18</v>
      </c>
    </row>
    <row r="55" spans="1:2" ht="30" x14ac:dyDescent="0.25">
      <c r="A55" s="18" t="s">
        <v>132</v>
      </c>
      <c r="B55" s="19">
        <v>0.18</v>
      </c>
    </row>
    <row r="56" spans="1:2" ht="30" x14ac:dyDescent="0.25">
      <c r="A56" s="18" t="s">
        <v>133</v>
      </c>
      <c r="B56" s="19">
        <v>0.18</v>
      </c>
    </row>
    <row r="57" spans="1:2" ht="45" x14ac:dyDescent="0.25">
      <c r="A57" s="18" t="s">
        <v>134</v>
      </c>
      <c r="B57" s="19">
        <v>0.18</v>
      </c>
    </row>
    <row r="58" spans="1:2" ht="45" x14ac:dyDescent="0.25">
      <c r="A58" s="18" t="s">
        <v>135</v>
      </c>
      <c r="B58" s="19">
        <v>0.18</v>
      </c>
    </row>
    <row r="59" spans="1:2" ht="45" x14ac:dyDescent="0.25">
      <c r="A59" s="18" t="s">
        <v>136</v>
      </c>
      <c r="B59" s="19">
        <v>0.18</v>
      </c>
    </row>
    <row r="60" spans="1:2" ht="30" x14ac:dyDescent="0.25">
      <c r="A60" s="18" t="s">
        <v>137</v>
      </c>
      <c r="B60" s="19">
        <v>0.18</v>
      </c>
    </row>
    <row r="61" spans="1:2" ht="30" x14ac:dyDescent="0.25">
      <c r="A61" s="18" t="s">
        <v>138</v>
      </c>
      <c r="B61" s="19">
        <v>0.18</v>
      </c>
    </row>
    <row r="62" spans="1:2" ht="30" x14ac:dyDescent="0.25">
      <c r="A62" s="18" t="s">
        <v>139</v>
      </c>
      <c r="B62" s="19">
        <v>0.18</v>
      </c>
    </row>
    <row r="63" spans="1:2" ht="30" x14ac:dyDescent="0.25">
      <c r="A63" s="18" t="s">
        <v>140</v>
      </c>
      <c r="B63" s="19">
        <v>0.18</v>
      </c>
    </row>
    <row r="64" spans="1:2" ht="30" x14ac:dyDescent="0.25">
      <c r="A64" s="18" t="s">
        <v>141</v>
      </c>
      <c r="B64" s="19">
        <v>0.18</v>
      </c>
    </row>
    <row r="65" spans="1:2" ht="75" x14ac:dyDescent="0.25">
      <c r="A65" s="18" t="s">
        <v>142</v>
      </c>
      <c r="B65" s="19">
        <v>0.18</v>
      </c>
    </row>
    <row r="66" spans="1:2" ht="60" x14ac:dyDescent="0.25">
      <c r="A66" s="18" t="s">
        <v>143</v>
      </c>
      <c r="B66" s="19">
        <v>0.18</v>
      </c>
    </row>
    <row r="67" spans="1:2" ht="45" x14ac:dyDescent="0.25">
      <c r="A67" s="18" t="s">
        <v>144</v>
      </c>
      <c r="B67" s="19">
        <v>0.18</v>
      </c>
    </row>
    <row r="68" spans="1:2" ht="60" x14ac:dyDescent="0.25">
      <c r="A68" s="18" t="s">
        <v>145</v>
      </c>
      <c r="B68" s="19">
        <v>0.18</v>
      </c>
    </row>
    <row r="69" spans="1:2" ht="30" x14ac:dyDescent="0.25">
      <c r="A69" s="18" t="s">
        <v>146</v>
      </c>
      <c r="B69" s="19">
        <v>0.18</v>
      </c>
    </row>
    <row r="70" spans="1:2" ht="30" x14ac:dyDescent="0.25">
      <c r="A70" s="18" t="s">
        <v>147</v>
      </c>
      <c r="B70" s="19">
        <v>0.18</v>
      </c>
    </row>
    <row r="71" spans="1:2" ht="30" x14ac:dyDescent="0.25">
      <c r="A71" s="18" t="s">
        <v>148</v>
      </c>
      <c r="B71" s="19">
        <v>0.18</v>
      </c>
    </row>
    <row r="72" spans="1:2" ht="30" x14ac:dyDescent="0.25">
      <c r="A72" s="18" t="s">
        <v>149</v>
      </c>
      <c r="B72" s="19">
        <v>0.18</v>
      </c>
    </row>
    <row r="73" spans="1:2" ht="30" x14ac:dyDescent="0.25">
      <c r="A73" s="18" t="s">
        <v>150</v>
      </c>
      <c r="B73" s="19">
        <v>0.18</v>
      </c>
    </row>
    <row r="74" spans="1:2" ht="30" x14ac:dyDescent="0.25">
      <c r="A74" s="18" t="s">
        <v>151</v>
      </c>
      <c r="B74" s="19">
        <v>0.18</v>
      </c>
    </row>
    <row r="75" spans="1:2" ht="30" x14ac:dyDescent="0.25">
      <c r="A75" s="18" t="s">
        <v>152</v>
      </c>
      <c r="B75" s="19">
        <v>0.18</v>
      </c>
    </row>
    <row r="76" spans="1:2" x14ac:dyDescent="0.25">
      <c r="A76" s="18" t="s">
        <v>153</v>
      </c>
      <c r="B76" s="19">
        <v>0.18</v>
      </c>
    </row>
    <row r="77" spans="1:2" x14ac:dyDescent="0.25">
      <c r="A77" s="18" t="s">
        <v>154</v>
      </c>
      <c r="B77" s="19">
        <v>0.18</v>
      </c>
    </row>
    <row r="78" spans="1:2" ht="45" x14ac:dyDescent="0.25">
      <c r="A78" s="18" t="s">
        <v>155</v>
      </c>
      <c r="B78" s="19">
        <v>0.18</v>
      </c>
    </row>
    <row r="79" spans="1:2" ht="30" x14ac:dyDescent="0.25">
      <c r="A79" s="18" t="s">
        <v>156</v>
      </c>
      <c r="B79" s="19">
        <v>0.18</v>
      </c>
    </row>
    <row r="80" spans="1:2" ht="45" x14ac:dyDescent="0.25">
      <c r="A80" s="18" t="s">
        <v>157</v>
      </c>
      <c r="B80" s="19">
        <v>0.18</v>
      </c>
    </row>
    <row r="81" spans="1:2" ht="30" x14ac:dyDescent="0.25">
      <c r="A81" s="18" t="s">
        <v>158</v>
      </c>
      <c r="B81" s="19">
        <v>0.18</v>
      </c>
    </row>
    <row r="82" spans="1:2" ht="60" x14ac:dyDescent="0.25">
      <c r="A82" s="18" t="s">
        <v>159</v>
      </c>
      <c r="B82" s="19">
        <v>0.18</v>
      </c>
    </row>
    <row r="83" spans="1:2" x14ac:dyDescent="0.25">
      <c r="A83" s="18" t="s">
        <v>160</v>
      </c>
      <c r="B83" s="19">
        <v>0.18</v>
      </c>
    </row>
    <row r="84" spans="1:2" ht="45" x14ac:dyDescent="0.25">
      <c r="A84" s="18" t="s">
        <v>161</v>
      </c>
      <c r="B84" s="19">
        <v>0.18</v>
      </c>
    </row>
    <row r="85" spans="1:2" ht="30" x14ac:dyDescent="0.25">
      <c r="A85" s="18" t="s">
        <v>162</v>
      </c>
      <c r="B85" s="19">
        <v>0.18</v>
      </c>
    </row>
    <row r="86" spans="1:2" ht="45" x14ac:dyDescent="0.25">
      <c r="A86" s="18" t="s">
        <v>163</v>
      </c>
      <c r="B86" s="19">
        <v>0.18</v>
      </c>
    </row>
    <row r="87" spans="1:2" ht="30" x14ac:dyDescent="0.25">
      <c r="A87" s="18" t="s">
        <v>164</v>
      </c>
      <c r="B87" s="19">
        <v>0.18</v>
      </c>
    </row>
    <row r="88" spans="1:2" ht="60" x14ac:dyDescent="0.25">
      <c r="A88" s="18" t="s">
        <v>165</v>
      </c>
      <c r="B88" s="19">
        <v>0.18</v>
      </c>
    </row>
    <row r="89" spans="1:2" ht="30" x14ac:dyDescent="0.25">
      <c r="A89" s="18" t="s">
        <v>166</v>
      </c>
      <c r="B89" s="19">
        <v>0.18</v>
      </c>
    </row>
    <row r="90" spans="1:2" ht="45" x14ac:dyDescent="0.25">
      <c r="A90" s="18" t="s">
        <v>167</v>
      </c>
      <c r="B90" s="19">
        <v>0.18</v>
      </c>
    </row>
    <row r="91" spans="1:2" ht="60" x14ac:dyDescent="0.25">
      <c r="A91" s="18" t="s">
        <v>168</v>
      </c>
      <c r="B91" s="19">
        <v>0.18</v>
      </c>
    </row>
    <row r="92" spans="1:2" ht="75" x14ac:dyDescent="0.25">
      <c r="A92" s="18" t="s">
        <v>169</v>
      </c>
      <c r="B92" s="19">
        <v>0.18</v>
      </c>
    </row>
    <row r="93" spans="1:2" ht="60" x14ac:dyDescent="0.25">
      <c r="A93" s="18" t="s">
        <v>170</v>
      </c>
      <c r="B93" s="19">
        <v>0.18</v>
      </c>
    </row>
    <row r="94" spans="1:2" x14ac:dyDescent="0.25">
      <c r="A94" s="18" t="s">
        <v>171</v>
      </c>
      <c r="B94" s="19">
        <v>0.18</v>
      </c>
    </row>
    <row r="95" spans="1:2" ht="45" x14ac:dyDescent="0.25">
      <c r="A95" s="18" t="s">
        <v>172</v>
      </c>
      <c r="B95" s="19">
        <v>0.18</v>
      </c>
    </row>
    <row r="96" spans="1:2" ht="45" x14ac:dyDescent="0.25">
      <c r="A96" s="18" t="s">
        <v>173</v>
      </c>
      <c r="B96" s="19">
        <v>0.18</v>
      </c>
    </row>
    <row r="97" spans="1:2" ht="30" x14ac:dyDescent="0.25">
      <c r="A97" s="18" t="s">
        <v>174</v>
      </c>
      <c r="B97" s="19">
        <v>0.18</v>
      </c>
    </row>
    <row r="98" spans="1:2" x14ac:dyDescent="0.25">
      <c r="A98" s="18" t="s">
        <v>175</v>
      </c>
      <c r="B98" s="19">
        <v>0.18</v>
      </c>
    </row>
    <row r="99" spans="1:2" ht="30" x14ac:dyDescent="0.25">
      <c r="A99" s="18" t="s">
        <v>176</v>
      </c>
      <c r="B99" s="19">
        <v>0.18</v>
      </c>
    </row>
    <row r="100" spans="1:2" ht="30" x14ac:dyDescent="0.25">
      <c r="A100" s="18" t="s">
        <v>177</v>
      </c>
      <c r="B100" s="19">
        <v>0.18</v>
      </c>
    </row>
    <row r="101" spans="1:2" ht="45" x14ac:dyDescent="0.25">
      <c r="A101" s="18" t="s">
        <v>178</v>
      </c>
      <c r="B101" s="19">
        <v>0.18</v>
      </c>
    </row>
    <row r="102" spans="1:2" ht="45" x14ac:dyDescent="0.25">
      <c r="A102" s="18" t="s">
        <v>179</v>
      </c>
      <c r="B102" s="19">
        <v>0.18</v>
      </c>
    </row>
    <row r="103" spans="1:2" ht="60" x14ac:dyDescent="0.25">
      <c r="A103" s="18" t="s">
        <v>180</v>
      </c>
      <c r="B103" s="19">
        <v>0.18</v>
      </c>
    </row>
    <row r="104" spans="1:2" ht="30" x14ac:dyDescent="0.25">
      <c r="A104" s="18" t="s">
        <v>181</v>
      </c>
      <c r="B104" s="19">
        <v>0.18</v>
      </c>
    </row>
    <row r="105" spans="1:2" ht="30" x14ac:dyDescent="0.25">
      <c r="A105" s="18" t="s">
        <v>182</v>
      </c>
      <c r="B105" s="19">
        <v>0.18</v>
      </c>
    </row>
    <row r="106" spans="1:2" ht="30" x14ac:dyDescent="0.25">
      <c r="A106" s="18" t="s">
        <v>183</v>
      </c>
      <c r="B106" s="19">
        <v>0.18</v>
      </c>
    </row>
    <row r="107" spans="1:2" ht="30" x14ac:dyDescent="0.25">
      <c r="A107" s="18" t="s">
        <v>184</v>
      </c>
      <c r="B107" s="19">
        <v>0.18</v>
      </c>
    </row>
    <row r="108" spans="1:2" ht="30" x14ac:dyDescent="0.25">
      <c r="A108" s="18" t="s">
        <v>185</v>
      </c>
      <c r="B108" s="19">
        <v>0.18</v>
      </c>
    </row>
    <row r="109" spans="1:2" ht="30" x14ac:dyDescent="0.25">
      <c r="A109" s="18" t="s">
        <v>186</v>
      </c>
      <c r="B109" s="19">
        <v>0.18</v>
      </c>
    </row>
    <row r="110" spans="1:2" ht="30" x14ac:dyDescent="0.25">
      <c r="A110" s="18" t="s">
        <v>187</v>
      </c>
      <c r="B110" s="19">
        <v>0.18</v>
      </c>
    </row>
    <row r="111" spans="1:2" ht="45" x14ac:dyDescent="0.25">
      <c r="A111" s="18" t="s">
        <v>188</v>
      </c>
      <c r="B111" s="19">
        <v>0.18</v>
      </c>
    </row>
    <row r="112" spans="1:2" ht="30" x14ac:dyDescent="0.25">
      <c r="A112" s="18" t="s">
        <v>189</v>
      </c>
      <c r="B112" s="19">
        <v>0.18</v>
      </c>
    </row>
    <row r="113" spans="1:2" ht="30" x14ac:dyDescent="0.25">
      <c r="A113" s="18" t="s">
        <v>190</v>
      </c>
      <c r="B113" s="19">
        <v>0.18</v>
      </c>
    </row>
    <row r="114" spans="1:2" ht="60" x14ac:dyDescent="0.25">
      <c r="A114" s="18" t="s">
        <v>191</v>
      </c>
      <c r="B114" s="19">
        <v>0.18</v>
      </c>
    </row>
    <row r="115" spans="1:2" x14ac:dyDescent="0.25">
      <c r="A115" s="18" t="s">
        <v>42</v>
      </c>
      <c r="B115" s="19">
        <v>0.18</v>
      </c>
    </row>
    <row r="116" spans="1:2" x14ac:dyDescent="0.25">
      <c r="A116" s="18" t="s">
        <v>43</v>
      </c>
      <c r="B116" s="19">
        <v>0.18</v>
      </c>
    </row>
    <row r="117" spans="1:2" x14ac:dyDescent="0.25">
      <c r="A117" s="18" t="s">
        <v>192</v>
      </c>
      <c r="B117" s="19">
        <v>0.18</v>
      </c>
    </row>
    <row r="118" spans="1:2" x14ac:dyDescent="0.25">
      <c r="A118" s="18" t="s">
        <v>52</v>
      </c>
      <c r="B118" s="19">
        <v>0.18</v>
      </c>
    </row>
    <row r="119" spans="1:2" ht="45" x14ac:dyDescent="0.25">
      <c r="A119" s="18" t="s">
        <v>220</v>
      </c>
      <c r="B119" s="19">
        <v>0.18</v>
      </c>
    </row>
    <row r="120" spans="1:2" ht="30" x14ac:dyDescent="0.25">
      <c r="A120" s="18" t="s">
        <v>53</v>
      </c>
      <c r="B120" s="19">
        <v>0.18</v>
      </c>
    </row>
    <row r="121" spans="1:2" ht="30" x14ac:dyDescent="0.25">
      <c r="A121" s="18" t="s">
        <v>45</v>
      </c>
      <c r="B121" s="19">
        <v>0.18</v>
      </c>
    </row>
    <row r="122" spans="1:2" x14ac:dyDescent="0.25">
      <c r="A122" s="18" t="s">
        <v>193</v>
      </c>
      <c r="B122" s="19">
        <v>0.18</v>
      </c>
    </row>
    <row r="123" spans="1:2" x14ac:dyDescent="0.25">
      <c r="A123" s="18" t="s">
        <v>194</v>
      </c>
      <c r="B123" s="19">
        <v>0.18</v>
      </c>
    </row>
    <row r="124" spans="1:2" ht="30" x14ac:dyDescent="0.25">
      <c r="A124" s="18" t="s">
        <v>47</v>
      </c>
      <c r="B124" s="19">
        <v>0.18</v>
      </c>
    </row>
    <row r="125" spans="1:2" ht="60" x14ac:dyDescent="0.25">
      <c r="A125" s="18" t="s">
        <v>195</v>
      </c>
      <c r="B125" s="19">
        <v>0.18</v>
      </c>
    </row>
    <row r="126" spans="1:2" ht="30" x14ac:dyDescent="0.25">
      <c r="A126" s="18" t="s">
        <v>196</v>
      </c>
      <c r="B126" s="19">
        <v>0.18</v>
      </c>
    </row>
    <row r="127" spans="1:2" ht="30" x14ac:dyDescent="0.25">
      <c r="A127" s="18" t="s">
        <v>197</v>
      </c>
      <c r="B127" s="19">
        <v>0.18</v>
      </c>
    </row>
    <row r="128" spans="1:2" ht="30" x14ac:dyDescent="0.25">
      <c r="A128" s="18" t="s">
        <v>198</v>
      </c>
      <c r="B128" s="19">
        <v>0.18</v>
      </c>
    </row>
    <row r="129" spans="1:2" ht="30" x14ac:dyDescent="0.25">
      <c r="A129" s="18" t="s">
        <v>199</v>
      </c>
      <c r="B129" s="19">
        <v>0.18</v>
      </c>
    </row>
    <row r="130" spans="1:2" ht="30" x14ac:dyDescent="0.25">
      <c r="A130" s="18" t="s">
        <v>200</v>
      </c>
      <c r="B130" s="19">
        <v>0.18</v>
      </c>
    </row>
    <row r="131" spans="1:2" ht="30" x14ac:dyDescent="0.25">
      <c r="A131" s="18" t="s">
        <v>201</v>
      </c>
      <c r="B131" s="19">
        <v>0.18</v>
      </c>
    </row>
    <row r="132" spans="1:2" ht="45" x14ac:dyDescent="0.25">
      <c r="A132" s="18" t="s">
        <v>202</v>
      </c>
      <c r="B132" s="19">
        <v>0.18</v>
      </c>
    </row>
    <row r="133" spans="1:2" ht="45" x14ac:dyDescent="0.25">
      <c r="A133" s="18" t="s">
        <v>203</v>
      </c>
      <c r="B133" s="19">
        <v>0.18</v>
      </c>
    </row>
    <row r="134" spans="1:2" x14ac:dyDescent="0.25">
      <c r="A134" s="18" t="s">
        <v>204</v>
      </c>
      <c r="B134" s="19">
        <v>0.18</v>
      </c>
    </row>
    <row r="135" spans="1:2" ht="45" x14ac:dyDescent="0.25">
      <c r="A135" s="18" t="s">
        <v>61</v>
      </c>
      <c r="B135" s="19">
        <v>0.18</v>
      </c>
    </row>
    <row r="136" spans="1:2" ht="45" x14ac:dyDescent="0.25">
      <c r="A136" s="18" t="s">
        <v>60</v>
      </c>
      <c r="B136" s="19">
        <v>0.18</v>
      </c>
    </row>
    <row r="137" spans="1:2" ht="45" x14ac:dyDescent="0.25">
      <c r="A137" s="18" t="s">
        <v>205</v>
      </c>
      <c r="B137" s="19">
        <v>0.18</v>
      </c>
    </row>
    <row r="138" spans="1:2" ht="30" x14ac:dyDescent="0.25">
      <c r="A138" s="18" t="s">
        <v>206</v>
      </c>
      <c r="B138" s="19">
        <v>0.18</v>
      </c>
    </row>
    <row r="139" spans="1:2" ht="45" x14ac:dyDescent="0.25">
      <c r="A139" s="18" t="s">
        <v>207</v>
      </c>
      <c r="B139" s="19">
        <v>0.18</v>
      </c>
    </row>
    <row r="140" spans="1:2" ht="60" x14ac:dyDescent="0.25">
      <c r="A140" s="18" t="s">
        <v>208</v>
      </c>
      <c r="B140" s="19">
        <v>0.18</v>
      </c>
    </row>
    <row r="141" spans="1:2" ht="90" x14ac:dyDescent="0.25">
      <c r="A141" s="18" t="s">
        <v>221</v>
      </c>
      <c r="B141" s="19">
        <v>0.18</v>
      </c>
    </row>
    <row r="142" spans="1:2" x14ac:dyDescent="0.25">
      <c r="B142" s="19"/>
    </row>
    <row r="143" spans="1:2" x14ac:dyDescent="0.25">
      <c r="B14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supply 2012-13</vt:lpstr>
      <vt:lpstr>Use 2012-13</vt:lpstr>
      <vt:lpstr>Rates</vt:lpstr>
      <vt:lpstr>'supply 2012-13'!Print_Area</vt:lpstr>
      <vt:lpstr>'Use 2012-13'!Print_Area</vt:lpstr>
      <vt:lpstr>'supply 2012-13'!Print_Titles</vt:lpstr>
      <vt:lpstr>'Use 2012-13'!Print_Titles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2016-09-19T10:00:36Z</cp:lastPrinted>
  <dcterms:created xsi:type="dcterms:W3CDTF">2016-04-13T05:14:17Z</dcterms:created>
  <dcterms:modified xsi:type="dcterms:W3CDTF">2019-03-14T13:27:03Z</dcterms:modified>
</cp:coreProperties>
</file>